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TOT CAMbIY\PycharmProjects\uploader\"/>
    </mc:Choice>
  </mc:AlternateContent>
  <xr:revisionPtr revIDLastSave="0" documentId="13_ncr:1_{659FE5DC-BE88-4CFA-9085-0BD3F90D85D0}" xr6:coauthVersionLast="47" xr6:coauthVersionMax="47" xr10:uidLastSave="{00000000-0000-0000-0000-000000000000}"/>
  <bookViews>
    <workbookView xWindow="-120" yWindow="-120" windowWidth="29040" windowHeight="15840" tabRatio="921" firstSheet="23" activeTab="37" xr2:uid="{00000000-000D-0000-FFFF-FFFF00000000}"/>
  </bookViews>
  <sheets>
    <sheet name="ЧН" sheetId="1" r:id="rId1"/>
    <sheet name="Площадь" sheetId="2" r:id="rId2"/>
    <sheet name="ВРП" sheetId="3" r:id="rId3"/>
    <sheet name="СРЕДНЕДУШЕВЫЕ ДЕНЕЖНЫЕ ДОХОДЫ Н" sheetId="4" r:id="rId4"/>
    <sheet name="ВЕЛИЧИНА ПРОЖИТОЧНОГО МИНИМУМА," sheetId="5" r:id="rId5"/>
    <sheet name="КОЭФФИЦИЕНТЫ МИГРАЦИОННОГО ПРИР" sheetId="6" r:id="rId6"/>
    <sheet name="ЛЕСОВОССТАНОВЛЕНИЕ" sheetId="7" r:id="rId7"/>
    <sheet name="ЛЕСИСТОСТЬ " sheetId="8" r:id="rId8"/>
    <sheet name="СБРОС ЗАГРЯЗНЕННЫХ СТОЧНЫХ ВОД " sheetId="9" r:id="rId9"/>
    <sheet name="ВЫБРОСЫ ЗАГРЯЗНЯЮЩИХ ВЕЩЕСТВ В " sheetId="10" r:id="rId10"/>
    <sheet name="ЭКСПОРТ" sheetId="11" r:id="rId11"/>
    <sheet name="ИМПОРТ " sheetId="12" r:id="rId12"/>
    <sheet name="ЭКСПОРТ ТЕХНОЛОГИЙ И УСЛУГ ТЕХН" sheetId="13" r:id="rId13"/>
    <sheet name="Дефлятор" sheetId="14" r:id="rId14"/>
    <sheet name="5.1" sheetId="15" r:id="rId15"/>
    <sheet name="5.1н" sheetId="16" r:id="rId16"/>
    <sheet name="5.2" sheetId="17" r:id="rId17"/>
    <sheet name="5.2н" sheetId="18" r:id="rId18"/>
    <sheet name="5.3" sheetId="19" r:id="rId19"/>
    <sheet name="5.3н" sheetId="20" r:id="rId20"/>
    <sheet name="6.1" sheetId="21" r:id="rId21"/>
    <sheet name="6.1н" sheetId="22" r:id="rId22"/>
    <sheet name="6.2" sheetId="23" r:id="rId23"/>
    <sheet name="6.2н" sheetId="24" r:id="rId24"/>
    <sheet name="6.3" sheetId="25" r:id="rId25"/>
    <sheet name="6.3н" sheetId="26" r:id="rId26"/>
    <sheet name="7.1" sheetId="27" r:id="rId27"/>
    <sheet name="7.1н" sheetId="28" r:id="rId28"/>
    <sheet name="7.2" sheetId="29" r:id="rId29"/>
    <sheet name="7.2н" sheetId="30" r:id="rId30"/>
    <sheet name="7.3" sheetId="31" r:id="rId31"/>
    <sheet name="7.3н" sheetId="32" r:id="rId32"/>
    <sheet name="8.1" sheetId="33" r:id="rId33"/>
    <sheet name="8.1н" sheetId="34" r:id="rId34"/>
    <sheet name="8.2" sheetId="35" r:id="rId35"/>
    <sheet name="8.2н" sheetId="36" r:id="rId36"/>
    <sheet name="8.3" sheetId="37" r:id="rId37"/>
    <sheet name="8.3н" sheetId="38" r:id="rId38"/>
    <sheet name="ЦФО" sheetId="39" r:id="rId39"/>
    <sheet name="СЗФО" sheetId="40" r:id="rId40"/>
    <sheet name="ЮФО" sheetId="41" r:id="rId41"/>
    <sheet name="СКФО" sheetId="42" r:id="rId42"/>
    <sheet name="ПФО" sheetId="43" r:id="rId43"/>
    <sheet name="УФО" sheetId="44" r:id="rId44"/>
    <sheet name="СФО" sheetId="45" r:id="rId45"/>
    <sheet name="ДФО" sheetId="46" r:id="rId46"/>
    <sheet name="ОИ1" sheetId="47" r:id="rId47"/>
    <sheet name="ОИ2" sheetId="48" r:id="rId48"/>
    <sheet name="ОИ3" sheetId="49" r:id="rId49"/>
    <sheet name="ОИ4" sheetId="50" r:id="rId50"/>
    <sheet name="Список показателей" sheetId="51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46" l="1"/>
  <c r="R47" i="37"/>
  <c r="R48" i="37"/>
  <c r="R49" i="37"/>
  <c r="R50" i="37"/>
  <c r="R51" i="37"/>
  <c r="R52" i="37"/>
  <c r="R53" i="37"/>
  <c r="R54" i="37"/>
  <c r="R55" i="37"/>
  <c r="R56" i="37"/>
  <c r="R57" i="37"/>
  <c r="R58" i="37"/>
  <c r="R59" i="37"/>
  <c r="R60" i="37"/>
  <c r="R61" i="37"/>
  <c r="R62" i="37"/>
  <c r="R63" i="37"/>
  <c r="R64" i="37"/>
  <c r="R65" i="37"/>
  <c r="R66" i="37"/>
  <c r="R67" i="37"/>
  <c r="R68" i="37"/>
  <c r="R69" i="37"/>
  <c r="R70" i="37"/>
  <c r="R71" i="37"/>
  <c r="R72" i="37"/>
  <c r="R73" i="37"/>
  <c r="R74" i="37"/>
  <c r="R75" i="37"/>
  <c r="R76" i="37"/>
  <c r="R77" i="37"/>
  <c r="R78" i="37"/>
  <c r="R80" i="37"/>
  <c r="R81" i="37"/>
  <c r="R82" i="37"/>
  <c r="R83" i="37"/>
  <c r="R46" i="37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2" i="11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2" i="1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4" i="3"/>
  <c r="C30" i="42" l="1"/>
  <c r="E43" i="46"/>
  <c r="E42" i="46"/>
  <c r="E36" i="46"/>
  <c r="E47" i="45"/>
  <c r="E46" i="45"/>
  <c r="E45" i="45"/>
  <c r="E44" i="45"/>
  <c r="E51" i="43"/>
  <c r="E40" i="41"/>
  <c r="E39" i="41"/>
  <c r="E38" i="41"/>
  <c r="Q81" i="37"/>
  <c r="O81" i="37"/>
  <c r="N81" i="37"/>
  <c r="M81" i="37"/>
  <c r="I81" i="37"/>
  <c r="H81" i="37"/>
  <c r="G81" i="37"/>
  <c r="F81" i="37"/>
  <c r="E40" i="46"/>
  <c r="F80" i="37"/>
  <c r="E80" i="37"/>
  <c r="D80" i="37"/>
  <c r="C80" i="37"/>
  <c r="E38" i="46"/>
  <c r="H78" i="37"/>
  <c r="G78" i="37"/>
  <c r="F78" i="37"/>
  <c r="Q77" i="37"/>
  <c r="P77" i="37"/>
  <c r="O77" i="37"/>
  <c r="N77" i="37"/>
  <c r="M77" i="37"/>
  <c r="L77" i="37"/>
  <c r="K77" i="37"/>
  <c r="J77" i="37"/>
  <c r="H77" i="37"/>
  <c r="G77" i="37"/>
  <c r="F77" i="37"/>
  <c r="E77" i="37"/>
  <c r="C77" i="37"/>
  <c r="Q75" i="37"/>
  <c r="P75" i="37"/>
  <c r="O75" i="37"/>
  <c r="N75" i="37"/>
  <c r="M75" i="37"/>
  <c r="L75" i="37"/>
  <c r="K75" i="37"/>
  <c r="J75" i="37"/>
  <c r="I75" i="37"/>
  <c r="G75" i="37"/>
  <c r="F75" i="37"/>
  <c r="E75" i="37"/>
  <c r="D75" i="37"/>
  <c r="C75" i="37"/>
  <c r="Q74" i="37"/>
  <c r="P74" i="37"/>
  <c r="O74" i="37"/>
  <c r="N74" i="37"/>
  <c r="M74" i="37"/>
  <c r="L74" i="37"/>
  <c r="K74" i="37"/>
  <c r="H74" i="37"/>
  <c r="E74" i="37"/>
  <c r="D74" i="37"/>
  <c r="C74" i="37"/>
  <c r="Q73" i="37"/>
  <c r="P73" i="37"/>
  <c r="O73" i="37"/>
  <c r="N73" i="37"/>
  <c r="M73" i="37"/>
  <c r="L73" i="37"/>
  <c r="K73" i="37"/>
  <c r="J73" i="37"/>
  <c r="I73" i="37"/>
  <c r="H73" i="37"/>
  <c r="G73" i="37"/>
  <c r="F73" i="37"/>
  <c r="E73" i="37"/>
  <c r="D73" i="37"/>
  <c r="C73" i="37"/>
  <c r="Q72" i="37"/>
  <c r="P72" i="37"/>
  <c r="O72" i="37"/>
  <c r="N72" i="37"/>
  <c r="M72" i="37"/>
  <c r="L72" i="37"/>
  <c r="K72" i="37"/>
  <c r="J72" i="37"/>
  <c r="I72" i="37"/>
  <c r="H72" i="37"/>
  <c r="G72" i="37"/>
  <c r="F72" i="37"/>
  <c r="E72" i="37"/>
  <c r="D72" i="37"/>
  <c r="C72" i="37"/>
  <c r="Q71" i="37"/>
  <c r="P71" i="37"/>
  <c r="O71" i="37"/>
  <c r="N71" i="37"/>
  <c r="M71" i="37"/>
  <c r="L71" i="37"/>
  <c r="K71" i="37"/>
  <c r="J71" i="37"/>
  <c r="I71" i="37"/>
  <c r="H71" i="37"/>
  <c r="F71" i="37"/>
  <c r="E71" i="37"/>
  <c r="D71" i="37"/>
  <c r="C71" i="37"/>
  <c r="E51" i="45"/>
  <c r="Q70" i="37"/>
  <c r="P70" i="37"/>
  <c r="O70" i="37"/>
  <c r="N70" i="37"/>
  <c r="M70" i="37"/>
  <c r="L70" i="37"/>
  <c r="K70" i="37"/>
  <c r="J70" i="37"/>
  <c r="I70" i="37"/>
  <c r="H70" i="37"/>
  <c r="G70" i="37"/>
  <c r="F70" i="37"/>
  <c r="E70" i="37"/>
  <c r="D70" i="37"/>
  <c r="C70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E48" i="45"/>
  <c r="F67" i="37"/>
  <c r="E67" i="37"/>
  <c r="D67" i="37"/>
  <c r="Q62" i="37"/>
  <c r="P62" i="37"/>
  <c r="O62" i="37"/>
  <c r="N62" i="37"/>
  <c r="M62" i="37"/>
  <c r="L62" i="37"/>
  <c r="K62" i="37"/>
  <c r="J62" i="37"/>
  <c r="I62" i="37"/>
  <c r="H62" i="37"/>
  <c r="G62" i="37"/>
  <c r="F62" i="37"/>
  <c r="E62" i="37"/>
  <c r="D62" i="37"/>
  <c r="C62" i="37"/>
  <c r="E22" i="44"/>
  <c r="Q61" i="37"/>
  <c r="P61" i="37"/>
  <c r="O61" i="37"/>
  <c r="N61" i="37"/>
  <c r="M61" i="37"/>
  <c r="L61" i="37"/>
  <c r="K61" i="37"/>
  <c r="J61" i="37"/>
  <c r="I61" i="37"/>
  <c r="H61" i="37"/>
  <c r="G61" i="37"/>
  <c r="F61" i="37"/>
  <c r="E61" i="37"/>
  <c r="D61" i="37"/>
  <c r="C61" i="37"/>
  <c r="P60" i="37"/>
  <c r="O60" i="37"/>
  <c r="N60" i="37"/>
  <c r="M60" i="37"/>
  <c r="L60" i="37"/>
  <c r="K60" i="37"/>
  <c r="J60" i="37"/>
  <c r="I60" i="37"/>
  <c r="H60" i="37"/>
  <c r="G60" i="37"/>
  <c r="F60" i="37"/>
  <c r="E60" i="37"/>
  <c r="D60" i="37"/>
  <c r="C60" i="37"/>
  <c r="O59" i="37"/>
  <c r="M59" i="37"/>
  <c r="L59" i="37"/>
  <c r="K59" i="37"/>
  <c r="Q58" i="37"/>
  <c r="P58" i="37"/>
  <c r="O58" i="37"/>
  <c r="N58" i="37"/>
  <c r="M58" i="37"/>
  <c r="L58" i="37"/>
  <c r="K58" i="37"/>
  <c r="J58" i="37"/>
  <c r="I58" i="37"/>
  <c r="H58" i="37"/>
  <c r="G58" i="37"/>
  <c r="F58" i="37"/>
  <c r="E58" i="37"/>
  <c r="D58" i="37"/>
  <c r="C58" i="37"/>
  <c r="Q57" i="37"/>
  <c r="P57" i="37"/>
  <c r="O57" i="37"/>
  <c r="N57" i="37"/>
  <c r="M57" i="37"/>
  <c r="L57" i="37"/>
  <c r="K57" i="37"/>
  <c r="J57" i="37"/>
  <c r="I57" i="37"/>
  <c r="H57" i="37"/>
  <c r="G57" i="37"/>
  <c r="F57" i="37"/>
  <c r="E57" i="37"/>
  <c r="D57" i="37"/>
  <c r="C57" i="37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D56" i="37"/>
  <c r="C56" i="37"/>
  <c r="Q55" i="37"/>
  <c r="P55" i="37"/>
  <c r="O55" i="37"/>
  <c r="N55" i="37"/>
  <c r="L55" i="37"/>
  <c r="K55" i="37"/>
  <c r="Q54" i="37"/>
  <c r="P54" i="37"/>
  <c r="O54" i="37"/>
  <c r="N54" i="37"/>
  <c r="M54" i="37"/>
  <c r="L54" i="37"/>
  <c r="K54" i="37"/>
  <c r="J54" i="37"/>
  <c r="I54" i="37"/>
  <c r="F54" i="37"/>
  <c r="Q53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D53" i="37"/>
  <c r="C53" i="37"/>
  <c r="Q52" i="37"/>
  <c r="P52" i="37"/>
  <c r="O52" i="37"/>
  <c r="N52" i="37"/>
  <c r="M52" i="37"/>
  <c r="L52" i="37"/>
  <c r="K52" i="37"/>
  <c r="J52" i="37"/>
  <c r="I52" i="37"/>
  <c r="F52" i="37"/>
  <c r="Q51" i="37"/>
  <c r="P51" i="37"/>
  <c r="O51" i="37"/>
  <c r="N51" i="37"/>
  <c r="M51" i="37"/>
  <c r="L51" i="37"/>
  <c r="K51" i="37"/>
  <c r="J51" i="37"/>
  <c r="I51" i="37"/>
  <c r="H51" i="37"/>
  <c r="G51" i="37"/>
  <c r="F51" i="37"/>
  <c r="E51" i="37"/>
  <c r="D51" i="37"/>
  <c r="C51" i="37"/>
  <c r="Q50" i="37"/>
  <c r="E50" i="37"/>
  <c r="C50" i="37"/>
  <c r="Q49" i="37"/>
  <c r="P49" i="37"/>
  <c r="O49" i="37"/>
  <c r="N49" i="37"/>
  <c r="M49" i="37"/>
  <c r="F49" i="37"/>
  <c r="E49" i="37"/>
  <c r="D49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Q47" i="37"/>
  <c r="P47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D44" i="37"/>
  <c r="C44" i="37"/>
  <c r="P37" i="37"/>
  <c r="O37" i="37"/>
  <c r="N37" i="37"/>
  <c r="M37" i="37"/>
  <c r="L37" i="37"/>
  <c r="Q36" i="37"/>
  <c r="P36" i="37"/>
  <c r="O36" i="37"/>
  <c r="N36" i="37"/>
  <c r="M36" i="37"/>
  <c r="L36" i="37"/>
  <c r="K36" i="37"/>
  <c r="J36" i="37"/>
  <c r="I36" i="37"/>
  <c r="G36" i="37"/>
  <c r="F36" i="37"/>
  <c r="E36" i="37"/>
  <c r="D36" i="37"/>
  <c r="C36" i="37"/>
  <c r="R35" i="37"/>
  <c r="E43" i="41" s="1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R28" i="37"/>
  <c r="E46" i="40" s="1"/>
  <c r="P28" i="37"/>
  <c r="O28" i="37"/>
  <c r="C28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R26" i="37"/>
  <c r="E44" i="40" s="1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D26" i="37"/>
  <c r="C26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Q23" i="37"/>
  <c r="P23" i="37"/>
  <c r="O23" i="37"/>
  <c r="N23" i="37"/>
  <c r="M23" i="37"/>
  <c r="L23" i="37"/>
  <c r="K23" i="37"/>
  <c r="J23" i="37"/>
  <c r="M22" i="37"/>
  <c r="L22" i="37"/>
  <c r="K22" i="37"/>
  <c r="I22" i="37"/>
  <c r="H22" i="37"/>
  <c r="G22" i="37"/>
  <c r="C22" i="37"/>
  <c r="Q21" i="37"/>
  <c r="O21" i="37"/>
  <c r="N21" i="37"/>
  <c r="H21" i="37"/>
  <c r="G21" i="37"/>
  <c r="F21" i="37"/>
  <c r="D21" i="37"/>
  <c r="Q20" i="37"/>
  <c r="H20" i="37"/>
  <c r="F20" i="37"/>
  <c r="E20" i="37"/>
  <c r="D20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R16" i="37"/>
  <c r="E76" i="39" s="1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Q15" i="37"/>
  <c r="O15" i="37"/>
  <c r="M15" i="37"/>
  <c r="L15" i="37"/>
  <c r="K15" i="37"/>
  <c r="J15" i="37"/>
  <c r="I15" i="37"/>
  <c r="H15" i="37"/>
  <c r="G15" i="37"/>
  <c r="F15" i="37"/>
  <c r="E15" i="37"/>
  <c r="D15" i="37"/>
  <c r="C15" i="37"/>
  <c r="Q14" i="37"/>
  <c r="P14" i="37"/>
  <c r="O14" i="37"/>
  <c r="N14" i="37"/>
  <c r="M14" i="37"/>
  <c r="L14" i="37"/>
  <c r="K14" i="37"/>
  <c r="J14" i="37"/>
  <c r="I14" i="37"/>
  <c r="Q13" i="37"/>
  <c r="P13" i="37"/>
  <c r="O13" i="37"/>
  <c r="N13" i="37"/>
  <c r="M13" i="37"/>
  <c r="L13" i="37"/>
  <c r="K13" i="37"/>
  <c r="G13" i="37"/>
  <c r="F13" i="37"/>
  <c r="E13" i="37"/>
  <c r="D13" i="37"/>
  <c r="C13" i="37"/>
  <c r="R12" i="37"/>
  <c r="E72" i="39" s="1"/>
  <c r="H12" i="37"/>
  <c r="D12" i="37"/>
  <c r="C12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Q10" i="37"/>
  <c r="P10" i="37"/>
  <c r="O10" i="37"/>
  <c r="N10" i="37"/>
  <c r="M10" i="37"/>
  <c r="L10" i="37"/>
  <c r="K10" i="37"/>
  <c r="G10" i="37"/>
  <c r="R9" i="37"/>
  <c r="E69" i="39" s="1"/>
  <c r="O9" i="37"/>
  <c r="N9" i="37"/>
  <c r="M9" i="37"/>
  <c r="E9" i="37"/>
  <c r="D9" i="37"/>
  <c r="C9" i="37"/>
  <c r="R8" i="37"/>
  <c r="E68" i="39" s="1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Q6" i="37"/>
  <c r="P6" i="37"/>
  <c r="O6" i="37"/>
  <c r="N6" i="37"/>
  <c r="M6" i="37"/>
  <c r="L6" i="37"/>
  <c r="K6" i="37"/>
  <c r="J6" i="37"/>
  <c r="H6" i="37"/>
  <c r="G6" i="37"/>
  <c r="F6" i="37"/>
  <c r="E6" i="37"/>
  <c r="D6" i="37"/>
  <c r="C6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R2" i="37"/>
  <c r="E62" i="39" s="1"/>
  <c r="N2" i="37"/>
  <c r="F2" i="37"/>
  <c r="D44" i="45"/>
  <c r="D45" i="41"/>
  <c r="D39" i="41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C83" i="35"/>
  <c r="Q82" i="35"/>
  <c r="P82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C82" i="35"/>
  <c r="Q81" i="35"/>
  <c r="P81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C81" i="35"/>
  <c r="Q80" i="35"/>
  <c r="P80" i="35"/>
  <c r="O80" i="35"/>
  <c r="N80" i="35"/>
  <c r="M80" i="35"/>
  <c r="L80" i="35"/>
  <c r="K80" i="35"/>
  <c r="J80" i="35"/>
  <c r="I80" i="35"/>
  <c r="H80" i="35"/>
  <c r="G80" i="35"/>
  <c r="F80" i="35"/>
  <c r="E80" i="35"/>
  <c r="D80" i="35"/>
  <c r="C80" i="35"/>
  <c r="Q79" i="35"/>
  <c r="P79" i="35"/>
  <c r="O79" i="35"/>
  <c r="N79" i="35"/>
  <c r="M79" i="35"/>
  <c r="L79" i="35"/>
  <c r="K79" i="35"/>
  <c r="J79" i="35"/>
  <c r="I79" i="35"/>
  <c r="H79" i="35"/>
  <c r="G79" i="35"/>
  <c r="F79" i="35"/>
  <c r="E79" i="35"/>
  <c r="D79" i="35"/>
  <c r="C79" i="35"/>
  <c r="Q78" i="35"/>
  <c r="P78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C78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Q76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C76" i="35"/>
  <c r="Q75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C75" i="35"/>
  <c r="Q74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C74" i="35"/>
  <c r="Q73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C73" i="35"/>
  <c r="Q72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C72" i="35"/>
  <c r="Q71" i="35"/>
  <c r="P71" i="35"/>
  <c r="O71" i="35"/>
  <c r="N71" i="35"/>
  <c r="M71" i="35"/>
  <c r="L71" i="35"/>
  <c r="K71" i="35"/>
  <c r="J71" i="35"/>
  <c r="I71" i="35"/>
  <c r="H71" i="35"/>
  <c r="G71" i="35"/>
  <c r="F71" i="35"/>
  <c r="E71" i="35"/>
  <c r="C71" i="35"/>
  <c r="Q70" i="35"/>
  <c r="P70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C70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Q67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C67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C66" i="35"/>
  <c r="Q65" i="35"/>
  <c r="P65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C65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Q63" i="35"/>
  <c r="P63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C63" i="35"/>
  <c r="Q62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Q61" i="35"/>
  <c r="P61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C61" i="35"/>
  <c r="Q60" i="35"/>
  <c r="P60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C60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Q58" i="35"/>
  <c r="P58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C58" i="35"/>
  <c r="Q57" i="35"/>
  <c r="P57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C57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Q55" i="35"/>
  <c r="P55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C55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C51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C49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C44" i="35"/>
  <c r="Q43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C42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Q37" i="35"/>
  <c r="P37" i="35"/>
  <c r="O37" i="35"/>
  <c r="N37" i="35"/>
  <c r="M37" i="35"/>
  <c r="L37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C35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Q32" i="35"/>
  <c r="P32" i="35"/>
  <c r="O32" i="35"/>
  <c r="N32" i="35"/>
  <c r="M32" i="35"/>
  <c r="L32" i="35"/>
  <c r="Q31" i="35"/>
  <c r="P31" i="35"/>
  <c r="M31" i="35"/>
  <c r="L31" i="35"/>
  <c r="K31" i="35"/>
  <c r="J31" i="35"/>
  <c r="I31" i="35"/>
  <c r="H31" i="35"/>
  <c r="G31" i="35"/>
  <c r="F31" i="35"/>
  <c r="E31" i="35"/>
  <c r="D31" i="35"/>
  <c r="C31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C26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D43" i="50"/>
  <c r="C43" i="50"/>
  <c r="H39" i="50"/>
  <c r="H132" i="42" s="1"/>
  <c r="P31" i="50"/>
  <c r="P134" i="41" s="1"/>
  <c r="Q83" i="33"/>
  <c r="Q83" i="50" s="1"/>
  <c r="Q143" i="46" s="1"/>
  <c r="P83" i="33"/>
  <c r="P83" i="50" s="1"/>
  <c r="P143" i="46" s="1"/>
  <c r="O83" i="33"/>
  <c r="N83" i="33"/>
  <c r="M83" i="33"/>
  <c r="M83" i="50" s="1"/>
  <c r="M143" i="46" s="1"/>
  <c r="L83" i="33"/>
  <c r="L83" i="50" s="1"/>
  <c r="L143" i="46" s="1"/>
  <c r="K83" i="33"/>
  <c r="K83" i="50" s="1"/>
  <c r="K143" i="46" s="1"/>
  <c r="J83" i="33"/>
  <c r="I83" i="33"/>
  <c r="I83" i="50" s="1"/>
  <c r="I143" i="46" s="1"/>
  <c r="H83" i="33"/>
  <c r="H83" i="50" s="1"/>
  <c r="H143" i="46" s="1"/>
  <c r="G83" i="33"/>
  <c r="G83" i="50" s="1"/>
  <c r="G143" i="46" s="1"/>
  <c r="F83" i="33"/>
  <c r="E83" i="33"/>
  <c r="E83" i="50" s="1"/>
  <c r="E143" i="46" s="1"/>
  <c r="D83" i="33"/>
  <c r="D83" i="50" s="1"/>
  <c r="D143" i="46" s="1"/>
  <c r="C83" i="33"/>
  <c r="Q82" i="33"/>
  <c r="P82" i="33"/>
  <c r="P82" i="50" s="1"/>
  <c r="P142" i="46" s="1"/>
  <c r="O82" i="33"/>
  <c r="O82" i="50" s="1"/>
  <c r="O142" i="46" s="1"/>
  <c r="N82" i="33"/>
  <c r="N82" i="50" s="1"/>
  <c r="N142" i="46" s="1"/>
  <c r="M82" i="33"/>
  <c r="L82" i="33"/>
  <c r="L82" i="50" s="1"/>
  <c r="L142" i="46" s="1"/>
  <c r="K82" i="33"/>
  <c r="K82" i="50" s="1"/>
  <c r="K142" i="46" s="1"/>
  <c r="J82" i="33"/>
  <c r="J82" i="50" s="1"/>
  <c r="J142" i="46" s="1"/>
  <c r="I82" i="33"/>
  <c r="H82" i="33"/>
  <c r="H82" i="50" s="1"/>
  <c r="H142" i="46" s="1"/>
  <c r="G82" i="33"/>
  <c r="G82" i="50" s="1"/>
  <c r="G142" i="46" s="1"/>
  <c r="F82" i="33"/>
  <c r="E82" i="33"/>
  <c r="D82" i="33"/>
  <c r="D82" i="50" s="1"/>
  <c r="D142" i="46" s="1"/>
  <c r="C82" i="33"/>
  <c r="C82" i="50" s="1"/>
  <c r="C142" i="46" s="1"/>
  <c r="Q81" i="33"/>
  <c r="Q81" i="50" s="1"/>
  <c r="Q141" i="46" s="1"/>
  <c r="P81" i="33"/>
  <c r="O81" i="33"/>
  <c r="O81" i="50" s="1"/>
  <c r="O141" i="46" s="1"/>
  <c r="N81" i="33"/>
  <c r="N81" i="50" s="1"/>
  <c r="N141" i="46" s="1"/>
  <c r="M81" i="33"/>
  <c r="M81" i="50" s="1"/>
  <c r="M141" i="46" s="1"/>
  <c r="L81" i="33"/>
  <c r="K81" i="33"/>
  <c r="K81" i="50" s="1"/>
  <c r="K141" i="46" s="1"/>
  <c r="J81" i="33"/>
  <c r="J81" i="50" s="1"/>
  <c r="J141" i="46" s="1"/>
  <c r="I81" i="33"/>
  <c r="H81" i="33"/>
  <c r="G81" i="33"/>
  <c r="G81" i="50" s="1"/>
  <c r="G141" i="46" s="1"/>
  <c r="F81" i="33"/>
  <c r="F81" i="50" s="1"/>
  <c r="F141" i="46" s="1"/>
  <c r="E81" i="33"/>
  <c r="E81" i="50" s="1"/>
  <c r="E141" i="46" s="1"/>
  <c r="D81" i="33"/>
  <c r="C81" i="33"/>
  <c r="C81" i="50" s="1"/>
  <c r="C141" i="46" s="1"/>
  <c r="Q80" i="33"/>
  <c r="Q80" i="50" s="1"/>
  <c r="Q140" i="46" s="1"/>
  <c r="P80" i="33"/>
  <c r="P80" i="50" s="1"/>
  <c r="P140" i="46" s="1"/>
  <c r="O80" i="33"/>
  <c r="N80" i="33"/>
  <c r="N80" i="50" s="1"/>
  <c r="N140" i="46" s="1"/>
  <c r="M80" i="33"/>
  <c r="M80" i="50" s="1"/>
  <c r="M140" i="46" s="1"/>
  <c r="L80" i="33"/>
  <c r="K80" i="33"/>
  <c r="J80" i="33"/>
  <c r="J80" i="50" s="1"/>
  <c r="J140" i="46" s="1"/>
  <c r="I80" i="33"/>
  <c r="I80" i="50" s="1"/>
  <c r="I140" i="46" s="1"/>
  <c r="H80" i="33"/>
  <c r="H80" i="50" s="1"/>
  <c r="H140" i="46" s="1"/>
  <c r="G80" i="33"/>
  <c r="F80" i="33"/>
  <c r="F80" i="50" s="1"/>
  <c r="F140" i="46" s="1"/>
  <c r="E80" i="33"/>
  <c r="E80" i="50" s="1"/>
  <c r="E140" i="46" s="1"/>
  <c r="D80" i="33"/>
  <c r="D80" i="50" s="1"/>
  <c r="D140" i="46" s="1"/>
  <c r="C80" i="33"/>
  <c r="Q79" i="33"/>
  <c r="Q79" i="50" s="1"/>
  <c r="Q139" i="46" s="1"/>
  <c r="P79" i="33"/>
  <c r="P79" i="50" s="1"/>
  <c r="P139" i="46" s="1"/>
  <c r="O79" i="33"/>
  <c r="N79" i="33"/>
  <c r="M79" i="33"/>
  <c r="M79" i="50" s="1"/>
  <c r="M139" i="46" s="1"/>
  <c r="L79" i="33"/>
  <c r="L79" i="50" s="1"/>
  <c r="L139" i="46" s="1"/>
  <c r="K79" i="33"/>
  <c r="K79" i="50" s="1"/>
  <c r="K139" i="46" s="1"/>
  <c r="J79" i="33"/>
  <c r="I79" i="33"/>
  <c r="I79" i="50" s="1"/>
  <c r="I139" i="46" s="1"/>
  <c r="H79" i="33"/>
  <c r="H79" i="50" s="1"/>
  <c r="H139" i="46" s="1"/>
  <c r="G79" i="33"/>
  <c r="G79" i="50" s="1"/>
  <c r="G139" i="46" s="1"/>
  <c r="F79" i="33"/>
  <c r="E79" i="33"/>
  <c r="E79" i="50" s="1"/>
  <c r="E139" i="46" s="1"/>
  <c r="D79" i="33"/>
  <c r="D79" i="50" s="1"/>
  <c r="D139" i="46" s="1"/>
  <c r="C79" i="33"/>
  <c r="Q78" i="33"/>
  <c r="P78" i="33"/>
  <c r="P78" i="50" s="1"/>
  <c r="P138" i="46" s="1"/>
  <c r="O78" i="33"/>
  <c r="O78" i="50" s="1"/>
  <c r="O138" i="46" s="1"/>
  <c r="N78" i="33"/>
  <c r="N78" i="50" s="1"/>
  <c r="N138" i="46" s="1"/>
  <c r="M78" i="33"/>
  <c r="L78" i="33"/>
  <c r="L78" i="50" s="1"/>
  <c r="L138" i="46" s="1"/>
  <c r="K78" i="33"/>
  <c r="K78" i="50" s="1"/>
  <c r="K138" i="46" s="1"/>
  <c r="J78" i="33"/>
  <c r="J78" i="50" s="1"/>
  <c r="J138" i="46" s="1"/>
  <c r="I78" i="33"/>
  <c r="H78" i="33"/>
  <c r="H78" i="50" s="1"/>
  <c r="H138" i="46" s="1"/>
  <c r="G78" i="33"/>
  <c r="G78" i="50" s="1"/>
  <c r="G138" i="46" s="1"/>
  <c r="F78" i="33"/>
  <c r="E78" i="33"/>
  <c r="D78" i="33"/>
  <c r="D78" i="50" s="1"/>
  <c r="D138" i="46" s="1"/>
  <c r="C78" i="33"/>
  <c r="C78" i="50" s="1"/>
  <c r="C138" i="46" s="1"/>
  <c r="Q77" i="33"/>
  <c r="Q77" i="50" s="1"/>
  <c r="Q137" i="46" s="1"/>
  <c r="P77" i="33"/>
  <c r="O77" i="33"/>
  <c r="O77" i="50" s="1"/>
  <c r="O137" i="46" s="1"/>
  <c r="N77" i="33"/>
  <c r="N77" i="50" s="1"/>
  <c r="N137" i="46" s="1"/>
  <c r="M77" i="33"/>
  <c r="M77" i="50" s="1"/>
  <c r="M137" i="46" s="1"/>
  <c r="L77" i="33"/>
  <c r="K77" i="33"/>
  <c r="K77" i="50" s="1"/>
  <c r="K137" i="46" s="1"/>
  <c r="J77" i="33"/>
  <c r="J77" i="50" s="1"/>
  <c r="J137" i="46" s="1"/>
  <c r="I77" i="33"/>
  <c r="H77" i="33"/>
  <c r="G77" i="33"/>
  <c r="G77" i="50" s="1"/>
  <c r="G137" i="46" s="1"/>
  <c r="F77" i="33"/>
  <c r="F77" i="50" s="1"/>
  <c r="F137" i="46" s="1"/>
  <c r="E77" i="33"/>
  <c r="E77" i="50" s="1"/>
  <c r="E137" i="46" s="1"/>
  <c r="D77" i="33"/>
  <c r="C77" i="33"/>
  <c r="C77" i="50" s="1"/>
  <c r="C137" i="46" s="1"/>
  <c r="Q76" i="33"/>
  <c r="Q76" i="50" s="1"/>
  <c r="Q136" i="46" s="1"/>
  <c r="P76" i="33"/>
  <c r="P76" i="50" s="1"/>
  <c r="P136" i="46" s="1"/>
  <c r="O76" i="33"/>
  <c r="N76" i="33"/>
  <c r="N76" i="50" s="1"/>
  <c r="N136" i="46" s="1"/>
  <c r="M76" i="33"/>
  <c r="M76" i="50" s="1"/>
  <c r="M136" i="46" s="1"/>
  <c r="L76" i="33"/>
  <c r="K76" i="33"/>
  <c r="J76" i="33"/>
  <c r="J76" i="50" s="1"/>
  <c r="J136" i="46" s="1"/>
  <c r="I76" i="33"/>
  <c r="I76" i="50" s="1"/>
  <c r="I136" i="46" s="1"/>
  <c r="H76" i="33"/>
  <c r="H76" i="50" s="1"/>
  <c r="H136" i="46" s="1"/>
  <c r="G76" i="33"/>
  <c r="F76" i="33"/>
  <c r="F76" i="50" s="1"/>
  <c r="F136" i="46" s="1"/>
  <c r="E76" i="33"/>
  <c r="E76" i="50" s="1"/>
  <c r="E136" i="46" s="1"/>
  <c r="D76" i="33"/>
  <c r="D76" i="50" s="1"/>
  <c r="D136" i="46" s="1"/>
  <c r="C76" i="33"/>
  <c r="Q75" i="33"/>
  <c r="Q75" i="50" s="1"/>
  <c r="Q135" i="46" s="1"/>
  <c r="P75" i="33"/>
  <c r="P75" i="50" s="1"/>
  <c r="P135" i="46" s="1"/>
  <c r="O75" i="33"/>
  <c r="N75" i="33"/>
  <c r="M75" i="33"/>
  <c r="M75" i="50" s="1"/>
  <c r="M135" i="46" s="1"/>
  <c r="L75" i="33"/>
  <c r="L75" i="50" s="1"/>
  <c r="L135" i="46" s="1"/>
  <c r="K75" i="33"/>
  <c r="K75" i="50" s="1"/>
  <c r="K135" i="46" s="1"/>
  <c r="J75" i="33"/>
  <c r="I75" i="33"/>
  <c r="I75" i="50" s="1"/>
  <c r="I135" i="46" s="1"/>
  <c r="H75" i="33"/>
  <c r="H75" i="50" s="1"/>
  <c r="H135" i="46" s="1"/>
  <c r="G75" i="33"/>
  <c r="G75" i="50" s="1"/>
  <c r="G135" i="46" s="1"/>
  <c r="F75" i="33"/>
  <c r="E75" i="33"/>
  <c r="E75" i="50" s="1"/>
  <c r="E135" i="46" s="1"/>
  <c r="D75" i="33"/>
  <c r="D75" i="50" s="1"/>
  <c r="D135" i="46" s="1"/>
  <c r="C75" i="33"/>
  <c r="Q74" i="33"/>
  <c r="P74" i="33"/>
  <c r="P74" i="50" s="1"/>
  <c r="P165" i="45" s="1"/>
  <c r="O74" i="33"/>
  <c r="O74" i="50" s="1"/>
  <c r="O165" i="45" s="1"/>
  <c r="N74" i="33"/>
  <c r="N74" i="50" s="1"/>
  <c r="N165" i="45" s="1"/>
  <c r="M74" i="33"/>
  <c r="L74" i="33"/>
  <c r="L74" i="50" s="1"/>
  <c r="L165" i="45" s="1"/>
  <c r="K74" i="33"/>
  <c r="K74" i="50" s="1"/>
  <c r="K165" i="45" s="1"/>
  <c r="J74" i="33"/>
  <c r="J74" i="50" s="1"/>
  <c r="J165" i="45" s="1"/>
  <c r="I74" i="33"/>
  <c r="H74" i="33"/>
  <c r="H74" i="50" s="1"/>
  <c r="H165" i="45" s="1"/>
  <c r="G74" i="33"/>
  <c r="G74" i="50" s="1"/>
  <c r="G165" i="45" s="1"/>
  <c r="F74" i="33"/>
  <c r="E74" i="33"/>
  <c r="D74" i="33"/>
  <c r="C74" i="33"/>
  <c r="C74" i="50" s="1"/>
  <c r="C165" i="45" s="1"/>
  <c r="Q73" i="33"/>
  <c r="Q73" i="50" s="1"/>
  <c r="Q164" i="45" s="1"/>
  <c r="P73" i="33"/>
  <c r="P73" i="50" s="1"/>
  <c r="P164" i="45" s="1"/>
  <c r="O73" i="33"/>
  <c r="N73" i="33"/>
  <c r="N73" i="50" s="1"/>
  <c r="N164" i="45" s="1"/>
  <c r="M73" i="33"/>
  <c r="M73" i="50" s="1"/>
  <c r="M164" i="45" s="1"/>
  <c r="L73" i="33"/>
  <c r="L73" i="50" s="1"/>
  <c r="L164" i="45" s="1"/>
  <c r="K73" i="33"/>
  <c r="J73" i="33"/>
  <c r="J73" i="50" s="1"/>
  <c r="J164" i="45" s="1"/>
  <c r="I73" i="33"/>
  <c r="I73" i="50" s="1"/>
  <c r="I164" i="45" s="1"/>
  <c r="H73" i="33"/>
  <c r="G73" i="33"/>
  <c r="F73" i="33"/>
  <c r="F73" i="50" s="1"/>
  <c r="F164" i="45" s="1"/>
  <c r="E73" i="33"/>
  <c r="E73" i="50" s="1"/>
  <c r="E164" i="45" s="1"/>
  <c r="D73" i="33"/>
  <c r="C73" i="33"/>
  <c r="C73" i="50" s="1"/>
  <c r="C164" i="45" s="1"/>
  <c r="Q72" i="33"/>
  <c r="Q72" i="50" s="1"/>
  <c r="Q163" i="45" s="1"/>
  <c r="P72" i="33"/>
  <c r="P72" i="50" s="1"/>
  <c r="P163" i="45" s="1"/>
  <c r="O72" i="33"/>
  <c r="O72" i="50" s="1"/>
  <c r="O163" i="45" s="1"/>
  <c r="N72" i="33"/>
  <c r="N72" i="50" s="1"/>
  <c r="N163" i="45" s="1"/>
  <c r="M72" i="33"/>
  <c r="M72" i="50" s="1"/>
  <c r="M163" i="45" s="1"/>
  <c r="L72" i="33"/>
  <c r="L72" i="50" s="1"/>
  <c r="L163" i="45" s="1"/>
  <c r="K72" i="33"/>
  <c r="K72" i="50" s="1"/>
  <c r="K163" i="45" s="1"/>
  <c r="J72" i="33"/>
  <c r="J72" i="50" s="1"/>
  <c r="J163" i="45" s="1"/>
  <c r="I72" i="33"/>
  <c r="I72" i="50" s="1"/>
  <c r="I163" i="45" s="1"/>
  <c r="H72" i="33"/>
  <c r="H72" i="50" s="1"/>
  <c r="H163" i="45" s="1"/>
  <c r="G72" i="33"/>
  <c r="G72" i="50" s="1"/>
  <c r="G163" i="45" s="1"/>
  <c r="F72" i="33"/>
  <c r="F72" i="50" s="1"/>
  <c r="F163" i="45" s="1"/>
  <c r="E72" i="33"/>
  <c r="E72" i="50" s="1"/>
  <c r="E163" i="45" s="1"/>
  <c r="D72" i="33"/>
  <c r="C72" i="33"/>
  <c r="C72" i="50" s="1"/>
  <c r="C163" i="45" s="1"/>
  <c r="Q71" i="33"/>
  <c r="Q71" i="50" s="1"/>
  <c r="Q162" i="45" s="1"/>
  <c r="P71" i="33"/>
  <c r="P71" i="50" s="1"/>
  <c r="P162" i="45" s="1"/>
  <c r="O71" i="33"/>
  <c r="N71" i="33"/>
  <c r="N71" i="50" s="1"/>
  <c r="N162" i="45" s="1"/>
  <c r="M71" i="33"/>
  <c r="M71" i="50" s="1"/>
  <c r="M162" i="45" s="1"/>
  <c r="L71" i="33"/>
  <c r="K71" i="33"/>
  <c r="J71" i="33"/>
  <c r="J71" i="50" s="1"/>
  <c r="J162" i="45" s="1"/>
  <c r="I71" i="33"/>
  <c r="I71" i="50" s="1"/>
  <c r="I162" i="45" s="1"/>
  <c r="H71" i="33"/>
  <c r="H71" i="50" s="1"/>
  <c r="H162" i="45" s="1"/>
  <c r="G71" i="33"/>
  <c r="F71" i="33"/>
  <c r="F71" i="50" s="1"/>
  <c r="F162" i="45" s="1"/>
  <c r="E71" i="33"/>
  <c r="E71" i="50" s="1"/>
  <c r="E162" i="45" s="1"/>
  <c r="D71" i="33"/>
  <c r="C71" i="33"/>
  <c r="C71" i="50" s="1"/>
  <c r="C162" i="45" s="1"/>
  <c r="Q70" i="33"/>
  <c r="P70" i="33"/>
  <c r="P70" i="50" s="1"/>
  <c r="P161" i="45" s="1"/>
  <c r="O70" i="33"/>
  <c r="O70" i="50" s="1"/>
  <c r="O161" i="45" s="1"/>
  <c r="N70" i="33"/>
  <c r="M70" i="33"/>
  <c r="L70" i="33"/>
  <c r="L70" i="50" s="1"/>
  <c r="L161" i="45" s="1"/>
  <c r="K70" i="33"/>
  <c r="K70" i="50" s="1"/>
  <c r="K161" i="45" s="1"/>
  <c r="J70" i="33"/>
  <c r="J70" i="50" s="1"/>
  <c r="J161" i="45" s="1"/>
  <c r="I70" i="33"/>
  <c r="H70" i="33"/>
  <c r="H70" i="50" s="1"/>
  <c r="H161" i="45" s="1"/>
  <c r="G70" i="33"/>
  <c r="G70" i="50" s="1"/>
  <c r="G161" i="45" s="1"/>
  <c r="F70" i="33"/>
  <c r="F70" i="50" s="1"/>
  <c r="F161" i="45" s="1"/>
  <c r="E70" i="33"/>
  <c r="D70" i="33"/>
  <c r="D70" i="50" s="1"/>
  <c r="D161" i="45" s="1"/>
  <c r="C70" i="33"/>
  <c r="C70" i="50" s="1"/>
  <c r="C161" i="45" s="1"/>
  <c r="Q69" i="33"/>
  <c r="P69" i="33"/>
  <c r="O69" i="33"/>
  <c r="O69" i="50" s="1"/>
  <c r="O160" i="45" s="1"/>
  <c r="N69" i="33"/>
  <c r="N69" i="50" s="1"/>
  <c r="N160" i="45" s="1"/>
  <c r="M69" i="33"/>
  <c r="M69" i="50" s="1"/>
  <c r="M160" i="45" s="1"/>
  <c r="L69" i="33"/>
  <c r="K69" i="33"/>
  <c r="K69" i="50" s="1"/>
  <c r="K160" i="45" s="1"/>
  <c r="J69" i="33"/>
  <c r="J69" i="50" s="1"/>
  <c r="J160" i="45" s="1"/>
  <c r="I69" i="33"/>
  <c r="I69" i="50" s="1"/>
  <c r="I160" i="45" s="1"/>
  <c r="H69" i="33"/>
  <c r="G69" i="33"/>
  <c r="G69" i="50" s="1"/>
  <c r="G160" i="45" s="1"/>
  <c r="F69" i="33"/>
  <c r="F69" i="50" s="1"/>
  <c r="F160" i="45" s="1"/>
  <c r="E69" i="33"/>
  <c r="D69" i="33"/>
  <c r="C69" i="33"/>
  <c r="C69" i="50" s="1"/>
  <c r="C160" i="45" s="1"/>
  <c r="Q68" i="33"/>
  <c r="Q68" i="50" s="1"/>
  <c r="Q159" i="45" s="1"/>
  <c r="P68" i="33"/>
  <c r="P68" i="50" s="1"/>
  <c r="P159" i="45" s="1"/>
  <c r="O68" i="33"/>
  <c r="N68" i="33"/>
  <c r="N68" i="50" s="1"/>
  <c r="N159" i="45" s="1"/>
  <c r="M68" i="33"/>
  <c r="M68" i="50" s="1"/>
  <c r="M159" i="45" s="1"/>
  <c r="L68" i="33"/>
  <c r="L68" i="50" s="1"/>
  <c r="L159" i="45" s="1"/>
  <c r="K68" i="33"/>
  <c r="J68" i="33"/>
  <c r="J68" i="50" s="1"/>
  <c r="J159" i="45" s="1"/>
  <c r="I68" i="33"/>
  <c r="I68" i="50" s="1"/>
  <c r="I159" i="45" s="1"/>
  <c r="H68" i="33"/>
  <c r="G68" i="33"/>
  <c r="F68" i="33"/>
  <c r="F68" i="50" s="1"/>
  <c r="F159" i="45" s="1"/>
  <c r="E68" i="33"/>
  <c r="E68" i="50" s="1"/>
  <c r="E159" i="45" s="1"/>
  <c r="D68" i="33"/>
  <c r="D68" i="50" s="1"/>
  <c r="D159" i="45" s="1"/>
  <c r="C68" i="33"/>
  <c r="Q67" i="33"/>
  <c r="Q67" i="50" s="1"/>
  <c r="Q158" i="45" s="1"/>
  <c r="P67" i="33"/>
  <c r="P67" i="50" s="1"/>
  <c r="P158" i="45" s="1"/>
  <c r="O67" i="33"/>
  <c r="O67" i="50" s="1"/>
  <c r="O158" i="45" s="1"/>
  <c r="N67" i="33"/>
  <c r="M67" i="33"/>
  <c r="M67" i="50" s="1"/>
  <c r="M158" i="45" s="1"/>
  <c r="L67" i="33"/>
  <c r="L67" i="50" s="1"/>
  <c r="L158" i="45" s="1"/>
  <c r="K67" i="33"/>
  <c r="J67" i="33"/>
  <c r="I67" i="33"/>
  <c r="I67" i="50" s="1"/>
  <c r="I158" i="45" s="1"/>
  <c r="H67" i="33"/>
  <c r="H67" i="50" s="1"/>
  <c r="H158" i="45" s="1"/>
  <c r="G67" i="33"/>
  <c r="G67" i="50" s="1"/>
  <c r="G158" i="45" s="1"/>
  <c r="F67" i="33"/>
  <c r="E67" i="33"/>
  <c r="E67" i="50" s="1"/>
  <c r="E158" i="45" s="1"/>
  <c r="D67" i="33"/>
  <c r="D67" i="50" s="1"/>
  <c r="D158" i="45" s="1"/>
  <c r="C67" i="33"/>
  <c r="C67" i="50" s="1"/>
  <c r="C158" i="45" s="1"/>
  <c r="Q66" i="33"/>
  <c r="P66" i="33"/>
  <c r="P66" i="50" s="1"/>
  <c r="P157" i="45" s="1"/>
  <c r="O66" i="33"/>
  <c r="O66" i="50" s="1"/>
  <c r="O157" i="45" s="1"/>
  <c r="N66" i="33"/>
  <c r="M66" i="33"/>
  <c r="L66" i="33"/>
  <c r="L66" i="50" s="1"/>
  <c r="L157" i="45" s="1"/>
  <c r="K66" i="33"/>
  <c r="K66" i="50" s="1"/>
  <c r="K157" i="45" s="1"/>
  <c r="J66" i="33"/>
  <c r="J66" i="50" s="1"/>
  <c r="J157" i="45" s="1"/>
  <c r="I66" i="33"/>
  <c r="H66" i="33"/>
  <c r="H66" i="50" s="1"/>
  <c r="H157" i="45" s="1"/>
  <c r="G66" i="33"/>
  <c r="G66" i="50" s="1"/>
  <c r="G157" i="45" s="1"/>
  <c r="F66" i="33"/>
  <c r="F66" i="50" s="1"/>
  <c r="F157" i="45" s="1"/>
  <c r="E66" i="33"/>
  <c r="D66" i="33"/>
  <c r="D66" i="50" s="1"/>
  <c r="D157" i="45" s="1"/>
  <c r="C66" i="33"/>
  <c r="C66" i="50" s="1"/>
  <c r="C157" i="45" s="1"/>
  <c r="Q65" i="33"/>
  <c r="P65" i="33"/>
  <c r="O65" i="33"/>
  <c r="O65" i="50" s="1"/>
  <c r="O156" i="45" s="1"/>
  <c r="N65" i="33"/>
  <c r="N65" i="50" s="1"/>
  <c r="N156" i="45" s="1"/>
  <c r="M65" i="33"/>
  <c r="M65" i="50" s="1"/>
  <c r="M156" i="45" s="1"/>
  <c r="L65" i="33"/>
  <c r="K65" i="33"/>
  <c r="K65" i="50" s="1"/>
  <c r="K156" i="45" s="1"/>
  <c r="J65" i="33"/>
  <c r="J65" i="50" s="1"/>
  <c r="J156" i="45" s="1"/>
  <c r="I65" i="33"/>
  <c r="I65" i="50" s="1"/>
  <c r="I156" i="45" s="1"/>
  <c r="H65" i="33"/>
  <c r="G65" i="33"/>
  <c r="G65" i="50" s="1"/>
  <c r="G156" i="45" s="1"/>
  <c r="F65" i="33"/>
  <c r="F65" i="50" s="1"/>
  <c r="F156" i="45" s="1"/>
  <c r="E65" i="33"/>
  <c r="D65" i="33"/>
  <c r="C65" i="33"/>
  <c r="C65" i="50" s="1"/>
  <c r="C156" i="45" s="1"/>
  <c r="Q64" i="33"/>
  <c r="Q64" i="50" s="1"/>
  <c r="Q155" i="45" s="1"/>
  <c r="P64" i="33"/>
  <c r="P64" i="50" s="1"/>
  <c r="P155" i="45" s="1"/>
  <c r="O64" i="33"/>
  <c r="N64" i="33"/>
  <c r="N64" i="50" s="1"/>
  <c r="N155" i="45" s="1"/>
  <c r="M64" i="33"/>
  <c r="M64" i="50" s="1"/>
  <c r="M155" i="45" s="1"/>
  <c r="L64" i="33"/>
  <c r="L64" i="50" s="1"/>
  <c r="L155" i="45" s="1"/>
  <c r="K64" i="33"/>
  <c r="J64" i="33"/>
  <c r="J64" i="50" s="1"/>
  <c r="J155" i="45" s="1"/>
  <c r="I64" i="33"/>
  <c r="I64" i="50" s="1"/>
  <c r="I155" i="45" s="1"/>
  <c r="H64" i="33"/>
  <c r="G64" i="33"/>
  <c r="F64" i="33"/>
  <c r="F64" i="50" s="1"/>
  <c r="F155" i="45" s="1"/>
  <c r="E64" i="33"/>
  <c r="E64" i="50" s="1"/>
  <c r="E155" i="45" s="1"/>
  <c r="D64" i="33"/>
  <c r="D64" i="50" s="1"/>
  <c r="D155" i="45" s="1"/>
  <c r="C64" i="33"/>
  <c r="Q63" i="33"/>
  <c r="Q63" i="50" s="1"/>
  <c r="Q154" i="45" s="1"/>
  <c r="P63" i="33"/>
  <c r="P63" i="50" s="1"/>
  <c r="P154" i="45" s="1"/>
  <c r="O63" i="33"/>
  <c r="O63" i="50" s="1"/>
  <c r="O154" i="45" s="1"/>
  <c r="N63" i="33"/>
  <c r="M63" i="33"/>
  <c r="M63" i="50" s="1"/>
  <c r="M154" i="45" s="1"/>
  <c r="L63" i="33"/>
  <c r="L63" i="50" s="1"/>
  <c r="L154" i="45" s="1"/>
  <c r="K63" i="33"/>
  <c r="J63" i="33"/>
  <c r="I63" i="33"/>
  <c r="I63" i="50" s="1"/>
  <c r="I154" i="45" s="1"/>
  <c r="H63" i="33"/>
  <c r="H63" i="50" s="1"/>
  <c r="H154" i="45" s="1"/>
  <c r="G63" i="33"/>
  <c r="G63" i="50" s="1"/>
  <c r="G154" i="45" s="1"/>
  <c r="F63" i="33"/>
  <c r="E63" i="33"/>
  <c r="E63" i="50" s="1"/>
  <c r="E154" i="45" s="1"/>
  <c r="D63" i="33"/>
  <c r="D63" i="50" s="1"/>
  <c r="D154" i="45" s="1"/>
  <c r="C63" i="33"/>
  <c r="C63" i="50" s="1"/>
  <c r="C154" i="45" s="1"/>
  <c r="Q62" i="33"/>
  <c r="P62" i="33"/>
  <c r="P62" i="50" s="1"/>
  <c r="P112" i="44" s="1"/>
  <c r="O62" i="33"/>
  <c r="O62" i="50" s="1"/>
  <c r="O112" i="44" s="1"/>
  <c r="N62" i="33"/>
  <c r="M62" i="33"/>
  <c r="L62" i="33"/>
  <c r="L62" i="50" s="1"/>
  <c r="L112" i="44" s="1"/>
  <c r="K62" i="33"/>
  <c r="K62" i="50" s="1"/>
  <c r="K112" i="44" s="1"/>
  <c r="J62" i="33"/>
  <c r="J62" i="50" s="1"/>
  <c r="J112" i="44" s="1"/>
  <c r="I62" i="33"/>
  <c r="H62" i="33"/>
  <c r="H62" i="50" s="1"/>
  <c r="H112" i="44" s="1"/>
  <c r="G62" i="33"/>
  <c r="G62" i="50" s="1"/>
  <c r="G112" i="44" s="1"/>
  <c r="F62" i="33"/>
  <c r="F62" i="50" s="1"/>
  <c r="F112" i="44" s="1"/>
  <c r="E62" i="33"/>
  <c r="D62" i="33"/>
  <c r="D62" i="50" s="1"/>
  <c r="D112" i="44" s="1"/>
  <c r="C62" i="33"/>
  <c r="C62" i="50" s="1"/>
  <c r="C112" i="44" s="1"/>
  <c r="Q61" i="33"/>
  <c r="P61" i="33"/>
  <c r="O61" i="33"/>
  <c r="O61" i="50" s="1"/>
  <c r="O111" i="44" s="1"/>
  <c r="N61" i="33"/>
  <c r="N61" i="50" s="1"/>
  <c r="N111" i="44" s="1"/>
  <c r="M61" i="33"/>
  <c r="M61" i="50" s="1"/>
  <c r="M111" i="44" s="1"/>
  <c r="K61" i="33"/>
  <c r="K61" i="50" s="1"/>
  <c r="K111" i="44" s="1"/>
  <c r="J61" i="33"/>
  <c r="J61" i="50" s="1"/>
  <c r="J111" i="44" s="1"/>
  <c r="I61" i="33"/>
  <c r="I61" i="50" s="1"/>
  <c r="I111" i="44" s="1"/>
  <c r="H61" i="33"/>
  <c r="G61" i="33"/>
  <c r="G61" i="50" s="1"/>
  <c r="G111" i="44" s="1"/>
  <c r="F61" i="33"/>
  <c r="F61" i="50" s="1"/>
  <c r="F111" i="44" s="1"/>
  <c r="E61" i="33"/>
  <c r="D61" i="33"/>
  <c r="C61" i="33"/>
  <c r="C61" i="50" s="1"/>
  <c r="C111" i="44" s="1"/>
  <c r="Q60" i="33"/>
  <c r="Q60" i="50" s="1"/>
  <c r="Q110" i="44" s="1"/>
  <c r="P60" i="33"/>
  <c r="P60" i="50" s="1"/>
  <c r="P110" i="44" s="1"/>
  <c r="O60" i="33"/>
  <c r="N60" i="33"/>
  <c r="N60" i="50" s="1"/>
  <c r="N110" i="44" s="1"/>
  <c r="M60" i="33"/>
  <c r="M60" i="50" s="1"/>
  <c r="M110" i="44" s="1"/>
  <c r="K60" i="33"/>
  <c r="K60" i="50" s="1"/>
  <c r="K110" i="44" s="1"/>
  <c r="J60" i="33"/>
  <c r="J60" i="50" s="1"/>
  <c r="J110" i="44" s="1"/>
  <c r="I60" i="33"/>
  <c r="I60" i="50" s="1"/>
  <c r="I110" i="44" s="1"/>
  <c r="H60" i="33"/>
  <c r="H60" i="50" s="1"/>
  <c r="H110" i="44" s="1"/>
  <c r="G60" i="33"/>
  <c r="G60" i="50" s="1"/>
  <c r="G110" i="44" s="1"/>
  <c r="F60" i="33"/>
  <c r="F60" i="50" s="1"/>
  <c r="F110" i="44" s="1"/>
  <c r="E60" i="33"/>
  <c r="E60" i="50" s="1"/>
  <c r="E110" i="44" s="1"/>
  <c r="D60" i="33"/>
  <c r="D60" i="50" s="1"/>
  <c r="D110" i="44" s="1"/>
  <c r="C60" i="33"/>
  <c r="C60" i="50" s="1"/>
  <c r="C110" i="44" s="1"/>
  <c r="Q59" i="33"/>
  <c r="Q59" i="50" s="1"/>
  <c r="Q109" i="44" s="1"/>
  <c r="P59" i="33"/>
  <c r="P59" i="50" s="1"/>
  <c r="P109" i="44" s="1"/>
  <c r="O59" i="33"/>
  <c r="O59" i="50" s="1"/>
  <c r="O109" i="44" s="1"/>
  <c r="N59" i="33"/>
  <c r="N59" i="50" s="1"/>
  <c r="N109" i="44" s="1"/>
  <c r="M59" i="33"/>
  <c r="M59" i="50" s="1"/>
  <c r="M109" i="44" s="1"/>
  <c r="L59" i="33"/>
  <c r="L59" i="50" s="1"/>
  <c r="L109" i="44" s="1"/>
  <c r="K59" i="33"/>
  <c r="K59" i="50" s="1"/>
  <c r="K109" i="44" s="1"/>
  <c r="J59" i="33"/>
  <c r="J59" i="50" s="1"/>
  <c r="J109" i="44" s="1"/>
  <c r="I59" i="33"/>
  <c r="I59" i="50" s="1"/>
  <c r="I109" i="44" s="1"/>
  <c r="H59" i="33"/>
  <c r="H59" i="50" s="1"/>
  <c r="H109" i="44" s="1"/>
  <c r="G59" i="33"/>
  <c r="G59" i="50" s="1"/>
  <c r="G109" i="44" s="1"/>
  <c r="F59" i="33"/>
  <c r="F59" i="50" s="1"/>
  <c r="F109" i="44" s="1"/>
  <c r="E59" i="33"/>
  <c r="E59" i="50" s="1"/>
  <c r="E109" i="44" s="1"/>
  <c r="D59" i="33"/>
  <c r="D59" i="50" s="1"/>
  <c r="D109" i="44" s="1"/>
  <c r="C59" i="33"/>
  <c r="C59" i="50" s="1"/>
  <c r="C109" i="44" s="1"/>
  <c r="Q58" i="33"/>
  <c r="Q58" i="50" s="1"/>
  <c r="Q182" i="43" s="1"/>
  <c r="P58" i="33"/>
  <c r="P58" i="50" s="1"/>
  <c r="P182" i="43" s="1"/>
  <c r="O58" i="33"/>
  <c r="O58" i="50" s="1"/>
  <c r="O182" i="43" s="1"/>
  <c r="N58" i="33"/>
  <c r="N58" i="50" s="1"/>
  <c r="N182" i="43" s="1"/>
  <c r="M58" i="33"/>
  <c r="M58" i="50" s="1"/>
  <c r="M182" i="43" s="1"/>
  <c r="L58" i="33"/>
  <c r="L58" i="50" s="1"/>
  <c r="L182" i="43" s="1"/>
  <c r="K58" i="33"/>
  <c r="K58" i="50" s="1"/>
  <c r="K182" i="43" s="1"/>
  <c r="J58" i="33"/>
  <c r="J58" i="50" s="1"/>
  <c r="J182" i="43" s="1"/>
  <c r="I58" i="33"/>
  <c r="I58" i="50" s="1"/>
  <c r="I182" i="43" s="1"/>
  <c r="H58" i="33"/>
  <c r="H58" i="50" s="1"/>
  <c r="H182" i="43" s="1"/>
  <c r="G58" i="33"/>
  <c r="G58" i="50" s="1"/>
  <c r="G182" i="43" s="1"/>
  <c r="F58" i="33"/>
  <c r="F58" i="50" s="1"/>
  <c r="F182" i="43" s="1"/>
  <c r="E58" i="33"/>
  <c r="E58" i="50" s="1"/>
  <c r="E182" i="43" s="1"/>
  <c r="D58" i="33"/>
  <c r="D58" i="50" s="1"/>
  <c r="D182" i="43" s="1"/>
  <c r="C58" i="33"/>
  <c r="C58" i="50" s="1"/>
  <c r="C182" i="43" s="1"/>
  <c r="Q57" i="33"/>
  <c r="Q57" i="50" s="1"/>
  <c r="Q181" i="43" s="1"/>
  <c r="P57" i="33"/>
  <c r="P57" i="50" s="1"/>
  <c r="P181" i="43" s="1"/>
  <c r="O57" i="33"/>
  <c r="O57" i="50" s="1"/>
  <c r="O181" i="43" s="1"/>
  <c r="N57" i="33"/>
  <c r="N57" i="50" s="1"/>
  <c r="N181" i="43" s="1"/>
  <c r="M57" i="33"/>
  <c r="M57" i="50" s="1"/>
  <c r="M181" i="43" s="1"/>
  <c r="L57" i="33"/>
  <c r="L57" i="50" s="1"/>
  <c r="L181" i="43" s="1"/>
  <c r="K57" i="33"/>
  <c r="K57" i="50" s="1"/>
  <c r="K181" i="43" s="1"/>
  <c r="J57" i="33"/>
  <c r="J57" i="50" s="1"/>
  <c r="J181" i="43" s="1"/>
  <c r="I57" i="33"/>
  <c r="I57" i="50" s="1"/>
  <c r="I181" i="43" s="1"/>
  <c r="H57" i="33"/>
  <c r="H57" i="50" s="1"/>
  <c r="H181" i="43" s="1"/>
  <c r="G57" i="33"/>
  <c r="G57" i="50" s="1"/>
  <c r="G181" i="43" s="1"/>
  <c r="F57" i="33"/>
  <c r="F57" i="50" s="1"/>
  <c r="F181" i="43" s="1"/>
  <c r="E57" i="33"/>
  <c r="E57" i="50" s="1"/>
  <c r="E181" i="43" s="1"/>
  <c r="D57" i="33"/>
  <c r="D57" i="50" s="1"/>
  <c r="D181" i="43" s="1"/>
  <c r="C57" i="33"/>
  <c r="C57" i="50" s="1"/>
  <c r="C181" i="43" s="1"/>
  <c r="Q56" i="33"/>
  <c r="Q56" i="50" s="1"/>
  <c r="Q180" i="43" s="1"/>
  <c r="P56" i="33"/>
  <c r="P56" i="50" s="1"/>
  <c r="P180" i="43" s="1"/>
  <c r="O56" i="33"/>
  <c r="O56" i="50" s="1"/>
  <c r="O180" i="43" s="1"/>
  <c r="N56" i="33"/>
  <c r="N56" i="50" s="1"/>
  <c r="N180" i="43" s="1"/>
  <c r="M56" i="33"/>
  <c r="M56" i="50" s="1"/>
  <c r="M180" i="43" s="1"/>
  <c r="L56" i="33"/>
  <c r="L56" i="50" s="1"/>
  <c r="L180" i="43" s="1"/>
  <c r="K56" i="33"/>
  <c r="K56" i="50" s="1"/>
  <c r="K180" i="43" s="1"/>
  <c r="J56" i="33"/>
  <c r="J56" i="50" s="1"/>
  <c r="J180" i="43" s="1"/>
  <c r="I56" i="33"/>
  <c r="I56" i="50" s="1"/>
  <c r="I180" i="43" s="1"/>
  <c r="H56" i="33"/>
  <c r="H56" i="50" s="1"/>
  <c r="H180" i="43" s="1"/>
  <c r="G56" i="33"/>
  <c r="G56" i="50" s="1"/>
  <c r="G180" i="43" s="1"/>
  <c r="F56" i="33"/>
  <c r="F56" i="50" s="1"/>
  <c r="F180" i="43" s="1"/>
  <c r="E56" i="33"/>
  <c r="E56" i="50" s="1"/>
  <c r="E180" i="43" s="1"/>
  <c r="D56" i="33"/>
  <c r="D56" i="50" s="1"/>
  <c r="D180" i="43" s="1"/>
  <c r="C56" i="33"/>
  <c r="C56" i="50" s="1"/>
  <c r="C180" i="43" s="1"/>
  <c r="Q55" i="33"/>
  <c r="Q55" i="50" s="1"/>
  <c r="Q179" i="43" s="1"/>
  <c r="P55" i="33"/>
  <c r="P55" i="50" s="1"/>
  <c r="P179" i="43" s="1"/>
  <c r="O55" i="33"/>
  <c r="O55" i="50" s="1"/>
  <c r="O179" i="43" s="1"/>
  <c r="N55" i="33"/>
  <c r="N55" i="50" s="1"/>
  <c r="N179" i="43" s="1"/>
  <c r="M55" i="33"/>
  <c r="M55" i="50" s="1"/>
  <c r="M179" i="43" s="1"/>
  <c r="L55" i="33"/>
  <c r="L55" i="50" s="1"/>
  <c r="L179" i="43" s="1"/>
  <c r="K55" i="33"/>
  <c r="K55" i="50" s="1"/>
  <c r="K179" i="43" s="1"/>
  <c r="J55" i="33"/>
  <c r="J55" i="50" s="1"/>
  <c r="J179" i="43" s="1"/>
  <c r="I55" i="33"/>
  <c r="I55" i="50" s="1"/>
  <c r="I179" i="43" s="1"/>
  <c r="H55" i="33"/>
  <c r="H55" i="50" s="1"/>
  <c r="H179" i="43" s="1"/>
  <c r="G55" i="33"/>
  <c r="G55" i="50" s="1"/>
  <c r="G179" i="43" s="1"/>
  <c r="F55" i="33"/>
  <c r="F55" i="50" s="1"/>
  <c r="F179" i="43" s="1"/>
  <c r="E55" i="33"/>
  <c r="E55" i="50" s="1"/>
  <c r="E179" i="43" s="1"/>
  <c r="D55" i="33"/>
  <c r="D55" i="50" s="1"/>
  <c r="D179" i="43" s="1"/>
  <c r="C55" i="33"/>
  <c r="C55" i="50" s="1"/>
  <c r="C179" i="43" s="1"/>
  <c r="Q54" i="33"/>
  <c r="Q54" i="50" s="1"/>
  <c r="Q178" i="43" s="1"/>
  <c r="P54" i="33"/>
  <c r="P54" i="50" s="1"/>
  <c r="P178" i="43" s="1"/>
  <c r="O54" i="33"/>
  <c r="O54" i="50" s="1"/>
  <c r="O178" i="43" s="1"/>
  <c r="N54" i="33"/>
  <c r="N54" i="50" s="1"/>
  <c r="N178" i="43" s="1"/>
  <c r="M54" i="33"/>
  <c r="M54" i="50" s="1"/>
  <c r="M178" i="43" s="1"/>
  <c r="L54" i="33"/>
  <c r="L54" i="50" s="1"/>
  <c r="L178" i="43" s="1"/>
  <c r="K54" i="33"/>
  <c r="K54" i="50" s="1"/>
  <c r="K178" i="43" s="1"/>
  <c r="J54" i="33"/>
  <c r="J54" i="50" s="1"/>
  <c r="J178" i="43" s="1"/>
  <c r="I54" i="33"/>
  <c r="I54" i="50" s="1"/>
  <c r="I178" i="43" s="1"/>
  <c r="H54" i="33"/>
  <c r="H54" i="50" s="1"/>
  <c r="H178" i="43" s="1"/>
  <c r="G54" i="33"/>
  <c r="G54" i="50" s="1"/>
  <c r="G178" i="43" s="1"/>
  <c r="F54" i="33"/>
  <c r="F54" i="50" s="1"/>
  <c r="F178" i="43" s="1"/>
  <c r="E54" i="33"/>
  <c r="E54" i="50" s="1"/>
  <c r="E178" i="43" s="1"/>
  <c r="D54" i="33"/>
  <c r="D54" i="50" s="1"/>
  <c r="D178" i="43" s="1"/>
  <c r="C54" i="33"/>
  <c r="C54" i="50" s="1"/>
  <c r="C178" i="43" s="1"/>
  <c r="Q53" i="33"/>
  <c r="Q53" i="50" s="1"/>
  <c r="Q177" i="43" s="1"/>
  <c r="P53" i="33"/>
  <c r="P53" i="50" s="1"/>
  <c r="P177" i="43" s="1"/>
  <c r="O53" i="33"/>
  <c r="O53" i="50" s="1"/>
  <c r="O177" i="43" s="1"/>
  <c r="N53" i="33"/>
  <c r="N53" i="50" s="1"/>
  <c r="N177" i="43" s="1"/>
  <c r="M53" i="33"/>
  <c r="M53" i="50" s="1"/>
  <c r="M177" i="43" s="1"/>
  <c r="L53" i="33"/>
  <c r="L53" i="50" s="1"/>
  <c r="L177" i="43" s="1"/>
  <c r="K53" i="33"/>
  <c r="K53" i="50" s="1"/>
  <c r="K177" i="43" s="1"/>
  <c r="J53" i="33"/>
  <c r="J53" i="50" s="1"/>
  <c r="J177" i="43" s="1"/>
  <c r="I53" i="33"/>
  <c r="I53" i="50" s="1"/>
  <c r="I177" i="43" s="1"/>
  <c r="H53" i="33"/>
  <c r="H53" i="50" s="1"/>
  <c r="H177" i="43" s="1"/>
  <c r="G53" i="33"/>
  <c r="G53" i="50" s="1"/>
  <c r="G177" i="43" s="1"/>
  <c r="F53" i="33"/>
  <c r="F53" i="50" s="1"/>
  <c r="F177" i="43" s="1"/>
  <c r="E53" i="33"/>
  <c r="E53" i="50" s="1"/>
  <c r="E177" i="43" s="1"/>
  <c r="D53" i="33"/>
  <c r="D53" i="50" s="1"/>
  <c r="D177" i="43" s="1"/>
  <c r="C53" i="33"/>
  <c r="C53" i="50" s="1"/>
  <c r="C177" i="43" s="1"/>
  <c r="Q52" i="33"/>
  <c r="Q52" i="50" s="1"/>
  <c r="Q176" i="43" s="1"/>
  <c r="P52" i="33"/>
  <c r="P52" i="50" s="1"/>
  <c r="P176" i="43" s="1"/>
  <c r="O52" i="33"/>
  <c r="O52" i="50" s="1"/>
  <c r="O176" i="43" s="1"/>
  <c r="N52" i="33"/>
  <c r="N52" i="50" s="1"/>
  <c r="N176" i="43" s="1"/>
  <c r="M52" i="33"/>
  <c r="M52" i="50" s="1"/>
  <c r="M176" i="43" s="1"/>
  <c r="L52" i="33"/>
  <c r="L52" i="50" s="1"/>
  <c r="L176" i="43" s="1"/>
  <c r="K52" i="33"/>
  <c r="K52" i="50" s="1"/>
  <c r="K176" i="43" s="1"/>
  <c r="J52" i="33"/>
  <c r="J52" i="50" s="1"/>
  <c r="J176" i="43" s="1"/>
  <c r="I52" i="33"/>
  <c r="I52" i="50" s="1"/>
  <c r="I176" i="43" s="1"/>
  <c r="H52" i="33"/>
  <c r="H52" i="50" s="1"/>
  <c r="H176" i="43" s="1"/>
  <c r="G52" i="33"/>
  <c r="G52" i="50" s="1"/>
  <c r="G176" i="43" s="1"/>
  <c r="F52" i="33"/>
  <c r="F52" i="50" s="1"/>
  <c r="F176" i="43" s="1"/>
  <c r="E52" i="33"/>
  <c r="E52" i="50" s="1"/>
  <c r="E176" i="43" s="1"/>
  <c r="D52" i="33"/>
  <c r="D52" i="50" s="1"/>
  <c r="D176" i="43" s="1"/>
  <c r="C52" i="33"/>
  <c r="C52" i="50" s="1"/>
  <c r="C176" i="43" s="1"/>
  <c r="Q51" i="33"/>
  <c r="Q51" i="50" s="1"/>
  <c r="Q175" i="43" s="1"/>
  <c r="P51" i="33"/>
  <c r="P51" i="50" s="1"/>
  <c r="P175" i="43" s="1"/>
  <c r="O51" i="33"/>
  <c r="O51" i="50" s="1"/>
  <c r="O175" i="43" s="1"/>
  <c r="N51" i="33"/>
  <c r="N51" i="50" s="1"/>
  <c r="N175" i="43" s="1"/>
  <c r="M51" i="33"/>
  <c r="M51" i="50" s="1"/>
  <c r="M175" i="43" s="1"/>
  <c r="L51" i="33"/>
  <c r="L51" i="50" s="1"/>
  <c r="L175" i="43" s="1"/>
  <c r="K51" i="33"/>
  <c r="K51" i="50" s="1"/>
  <c r="K175" i="43" s="1"/>
  <c r="J51" i="33"/>
  <c r="J51" i="50" s="1"/>
  <c r="J175" i="43" s="1"/>
  <c r="I51" i="33"/>
  <c r="I51" i="50" s="1"/>
  <c r="I175" i="43" s="1"/>
  <c r="H51" i="33"/>
  <c r="H51" i="50" s="1"/>
  <c r="H175" i="43" s="1"/>
  <c r="G51" i="33"/>
  <c r="G51" i="50" s="1"/>
  <c r="G175" i="43" s="1"/>
  <c r="F51" i="33"/>
  <c r="F51" i="50" s="1"/>
  <c r="F175" i="43" s="1"/>
  <c r="E51" i="33"/>
  <c r="E51" i="50" s="1"/>
  <c r="E175" i="43" s="1"/>
  <c r="D51" i="33"/>
  <c r="D51" i="50" s="1"/>
  <c r="D175" i="43" s="1"/>
  <c r="C51" i="33"/>
  <c r="C51" i="50" s="1"/>
  <c r="C175" i="43" s="1"/>
  <c r="Q50" i="33"/>
  <c r="Q50" i="50" s="1"/>
  <c r="Q174" i="43" s="1"/>
  <c r="P50" i="33"/>
  <c r="P50" i="50" s="1"/>
  <c r="P174" i="43" s="1"/>
  <c r="O50" i="33"/>
  <c r="O50" i="50" s="1"/>
  <c r="O174" i="43" s="1"/>
  <c r="N50" i="33"/>
  <c r="N50" i="50" s="1"/>
  <c r="N174" i="43" s="1"/>
  <c r="M50" i="33"/>
  <c r="M50" i="50" s="1"/>
  <c r="M174" i="43" s="1"/>
  <c r="L50" i="33"/>
  <c r="L50" i="50" s="1"/>
  <c r="L174" i="43" s="1"/>
  <c r="K50" i="33"/>
  <c r="K50" i="50" s="1"/>
  <c r="K174" i="43" s="1"/>
  <c r="J50" i="33"/>
  <c r="J50" i="50" s="1"/>
  <c r="J174" i="43" s="1"/>
  <c r="I50" i="33"/>
  <c r="I50" i="50" s="1"/>
  <c r="I174" i="43" s="1"/>
  <c r="H50" i="33"/>
  <c r="H50" i="50" s="1"/>
  <c r="H174" i="43" s="1"/>
  <c r="G50" i="33"/>
  <c r="G50" i="50" s="1"/>
  <c r="G174" i="43" s="1"/>
  <c r="F50" i="33"/>
  <c r="F50" i="50" s="1"/>
  <c r="F174" i="43" s="1"/>
  <c r="E50" i="33"/>
  <c r="E50" i="50" s="1"/>
  <c r="E174" i="43" s="1"/>
  <c r="D50" i="33"/>
  <c r="D50" i="50" s="1"/>
  <c r="D174" i="43" s="1"/>
  <c r="C50" i="33"/>
  <c r="C50" i="50" s="1"/>
  <c r="C174" i="43" s="1"/>
  <c r="Q49" i="33"/>
  <c r="Q49" i="50" s="1"/>
  <c r="Q173" i="43" s="1"/>
  <c r="P49" i="33"/>
  <c r="P49" i="50" s="1"/>
  <c r="P173" i="43" s="1"/>
  <c r="O49" i="33"/>
  <c r="O49" i="50" s="1"/>
  <c r="O173" i="43" s="1"/>
  <c r="N49" i="33"/>
  <c r="N49" i="50" s="1"/>
  <c r="N173" i="43" s="1"/>
  <c r="M49" i="33"/>
  <c r="M49" i="50" s="1"/>
  <c r="M173" i="43" s="1"/>
  <c r="L49" i="33"/>
  <c r="L49" i="50" s="1"/>
  <c r="L173" i="43" s="1"/>
  <c r="K49" i="33"/>
  <c r="K49" i="50" s="1"/>
  <c r="K173" i="43" s="1"/>
  <c r="J49" i="33"/>
  <c r="J49" i="50" s="1"/>
  <c r="J173" i="43" s="1"/>
  <c r="I49" i="33"/>
  <c r="I49" i="50" s="1"/>
  <c r="I173" i="43" s="1"/>
  <c r="H49" i="33"/>
  <c r="H49" i="50" s="1"/>
  <c r="H173" i="43" s="1"/>
  <c r="G49" i="33"/>
  <c r="G49" i="50" s="1"/>
  <c r="G173" i="43" s="1"/>
  <c r="F49" i="33"/>
  <c r="F49" i="50" s="1"/>
  <c r="F173" i="43" s="1"/>
  <c r="E49" i="33"/>
  <c r="E49" i="50" s="1"/>
  <c r="E173" i="43" s="1"/>
  <c r="D49" i="33"/>
  <c r="D49" i="50" s="1"/>
  <c r="D173" i="43" s="1"/>
  <c r="C49" i="33"/>
  <c r="C49" i="50" s="1"/>
  <c r="C173" i="43" s="1"/>
  <c r="Q48" i="33"/>
  <c r="Q48" i="50" s="1"/>
  <c r="Q172" i="43" s="1"/>
  <c r="P48" i="33"/>
  <c r="P48" i="50" s="1"/>
  <c r="P172" i="43" s="1"/>
  <c r="O48" i="33"/>
  <c r="O48" i="50" s="1"/>
  <c r="O172" i="43" s="1"/>
  <c r="N48" i="33"/>
  <c r="N48" i="50" s="1"/>
  <c r="N172" i="43" s="1"/>
  <c r="M48" i="33"/>
  <c r="M48" i="50" s="1"/>
  <c r="M172" i="43" s="1"/>
  <c r="L48" i="33"/>
  <c r="L48" i="50" s="1"/>
  <c r="L172" i="43" s="1"/>
  <c r="K48" i="33"/>
  <c r="K48" i="50" s="1"/>
  <c r="K172" i="43" s="1"/>
  <c r="J48" i="33"/>
  <c r="J48" i="50" s="1"/>
  <c r="J172" i="43" s="1"/>
  <c r="I48" i="33"/>
  <c r="I48" i="50" s="1"/>
  <c r="I172" i="43" s="1"/>
  <c r="H48" i="33"/>
  <c r="H48" i="50" s="1"/>
  <c r="H172" i="43" s="1"/>
  <c r="G48" i="33"/>
  <c r="G48" i="50" s="1"/>
  <c r="G172" i="43" s="1"/>
  <c r="F48" i="33"/>
  <c r="F48" i="50" s="1"/>
  <c r="F172" i="43" s="1"/>
  <c r="E48" i="33"/>
  <c r="E48" i="50" s="1"/>
  <c r="E172" i="43" s="1"/>
  <c r="D48" i="33"/>
  <c r="D48" i="50" s="1"/>
  <c r="D172" i="43" s="1"/>
  <c r="C48" i="33"/>
  <c r="C48" i="50" s="1"/>
  <c r="C172" i="43" s="1"/>
  <c r="Q47" i="33"/>
  <c r="Q47" i="50" s="1"/>
  <c r="Q171" i="43" s="1"/>
  <c r="P47" i="33"/>
  <c r="P47" i="50" s="1"/>
  <c r="P171" i="43" s="1"/>
  <c r="O47" i="33"/>
  <c r="O47" i="50" s="1"/>
  <c r="O171" i="43" s="1"/>
  <c r="N47" i="33"/>
  <c r="N47" i="50" s="1"/>
  <c r="N171" i="43" s="1"/>
  <c r="M47" i="33"/>
  <c r="M47" i="50" s="1"/>
  <c r="M171" i="43" s="1"/>
  <c r="L47" i="33"/>
  <c r="L47" i="50" s="1"/>
  <c r="L171" i="43" s="1"/>
  <c r="K47" i="33"/>
  <c r="K47" i="50" s="1"/>
  <c r="K171" i="43" s="1"/>
  <c r="J47" i="33"/>
  <c r="J47" i="50" s="1"/>
  <c r="J171" i="43" s="1"/>
  <c r="I47" i="33"/>
  <c r="I47" i="50" s="1"/>
  <c r="I171" i="43" s="1"/>
  <c r="H47" i="33"/>
  <c r="H47" i="50" s="1"/>
  <c r="H171" i="43" s="1"/>
  <c r="G47" i="33"/>
  <c r="G47" i="50" s="1"/>
  <c r="G171" i="43" s="1"/>
  <c r="F47" i="33"/>
  <c r="F47" i="50" s="1"/>
  <c r="F171" i="43" s="1"/>
  <c r="E47" i="33"/>
  <c r="E47" i="50" s="1"/>
  <c r="E171" i="43" s="1"/>
  <c r="D47" i="33"/>
  <c r="D47" i="50" s="1"/>
  <c r="D171" i="43" s="1"/>
  <c r="C47" i="33"/>
  <c r="C47" i="50" s="1"/>
  <c r="C171" i="43" s="1"/>
  <c r="Q46" i="33"/>
  <c r="Q46" i="50" s="1"/>
  <c r="Q170" i="43" s="1"/>
  <c r="P46" i="33"/>
  <c r="P46" i="50" s="1"/>
  <c r="P170" i="43" s="1"/>
  <c r="O46" i="33"/>
  <c r="O46" i="50" s="1"/>
  <c r="O170" i="43" s="1"/>
  <c r="N46" i="33"/>
  <c r="N46" i="50" s="1"/>
  <c r="N170" i="43" s="1"/>
  <c r="M46" i="33"/>
  <c r="M46" i="50" s="1"/>
  <c r="M170" i="43" s="1"/>
  <c r="L46" i="33"/>
  <c r="L46" i="50" s="1"/>
  <c r="L170" i="43" s="1"/>
  <c r="K46" i="33"/>
  <c r="K46" i="50" s="1"/>
  <c r="K170" i="43" s="1"/>
  <c r="J46" i="33"/>
  <c r="J46" i="50" s="1"/>
  <c r="J170" i="43" s="1"/>
  <c r="I46" i="33"/>
  <c r="I46" i="50" s="1"/>
  <c r="I170" i="43" s="1"/>
  <c r="H46" i="33"/>
  <c r="H46" i="50" s="1"/>
  <c r="H170" i="43" s="1"/>
  <c r="G46" i="33"/>
  <c r="G46" i="50" s="1"/>
  <c r="G170" i="43" s="1"/>
  <c r="F46" i="33"/>
  <c r="F46" i="50" s="1"/>
  <c r="F170" i="43" s="1"/>
  <c r="E46" i="33"/>
  <c r="E46" i="50" s="1"/>
  <c r="E170" i="43" s="1"/>
  <c r="D46" i="33"/>
  <c r="D46" i="50" s="1"/>
  <c r="D170" i="43" s="1"/>
  <c r="C46" i="33"/>
  <c r="C46" i="50" s="1"/>
  <c r="C170" i="43" s="1"/>
  <c r="Q45" i="33"/>
  <c r="Q45" i="50" s="1"/>
  <c r="Q169" i="43" s="1"/>
  <c r="P45" i="33"/>
  <c r="P45" i="50" s="1"/>
  <c r="P169" i="43" s="1"/>
  <c r="O45" i="33"/>
  <c r="O45" i="50" s="1"/>
  <c r="O169" i="43" s="1"/>
  <c r="N45" i="33"/>
  <c r="N45" i="50" s="1"/>
  <c r="N169" i="43" s="1"/>
  <c r="M45" i="33"/>
  <c r="M45" i="50" s="1"/>
  <c r="M169" i="43" s="1"/>
  <c r="L45" i="33"/>
  <c r="L45" i="50" s="1"/>
  <c r="L169" i="43" s="1"/>
  <c r="K45" i="33"/>
  <c r="K45" i="50" s="1"/>
  <c r="K169" i="43" s="1"/>
  <c r="J45" i="33"/>
  <c r="J45" i="50" s="1"/>
  <c r="J169" i="43" s="1"/>
  <c r="I45" i="33"/>
  <c r="I45" i="50" s="1"/>
  <c r="I169" i="43" s="1"/>
  <c r="H45" i="33"/>
  <c r="H45" i="50" s="1"/>
  <c r="H169" i="43" s="1"/>
  <c r="G45" i="33"/>
  <c r="G45" i="50" s="1"/>
  <c r="G169" i="43" s="1"/>
  <c r="F45" i="33"/>
  <c r="F45" i="50" s="1"/>
  <c r="F169" i="43" s="1"/>
  <c r="E45" i="33"/>
  <c r="E45" i="50" s="1"/>
  <c r="E169" i="43" s="1"/>
  <c r="D45" i="33"/>
  <c r="D45" i="50" s="1"/>
  <c r="D169" i="43" s="1"/>
  <c r="C45" i="33"/>
  <c r="C45" i="50" s="1"/>
  <c r="C169" i="43" s="1"/>
  <c r="Q44" i="33"/>
  <c r="Q44" i="50" s="1"/>
  <c r="Q137" i="42" s="1"/>
  <c r="P44" i="33"/>
  <c r="P44" i="50" s="1"/>
  <c r="P137" i="42" s="1"/>
  <c r="O44" i="33"/>
  <c r="O44" i="50" s="1"/>
  <c r="O137" i="42" s="1"/>
  <c r="N44" i="33"/>
  <c r="N44" i="50" s="1"/>
  <c r="N137" i="42" s="1"/>
  <c r="M44" i="33"/>
  <c r="M44" i="50" s="1"/>
  <c r="M137" i="42" s="1"/>
  <c r="L44" i="33"/>
  <c r="L44" i="50" s="1"/>
  <c r="L137" i="42" s="1"/>
  <c r="K44" i="33"/>
  <c r="K44" i="50" s="1"/>
  <c r="K137" i="42" s="1"/>
  <c r="J44" i="33"/>
  <c r="J44" i="50" s="1"/>
  <c r="J137" i="42" s="1"/>
  <c r="I44" i="33"/>
  <c r="I44" i="50" s="1"/>
  <c r="I137" i="42" s="1"/>
  <c r="H44" i="33"/>
  <c r="H44" i="50" s="1"/>
  <c r="H137" i="42" s="1"/>
  <c r="G44" i="33"/>
  <c r="G44" i="50" s="1"/>
  <c r="G137" i="42" s="1"/>
  <c r="F44" i="33"/>
  <c r="F44" i="50" s="1"/>
  <c r="F137" i="42" s="1"/>
  <c r="E44" i="33"/>
  <c r="E44" i="50" s="1"/>
  <c r="E137" i="42" s="1"/>
  <c r="D44" i="33"/>
  <c r="D44" i="50" s="1"/>
  <c r="D137" i="42" s="1"/>
  <c r="C44" i="33"/>
  <c r="C44" i="50" s="1"/>
  <c r="C137" i="42" s="1"/>
  <c r="Q43" i="33"/>
  <c r="Q43" i="50" s="1"/>
  <c r="Q136" i="42" s="1"/>
  <c r="P43" i="33"/>
  <c r="P43" i="50" s="1"/>
  <c r="P136" i="42" s="1"/>
  <c r="O43" i="33"/>
  <c r="O43" i="50" s="1"/>
  <c r="O136" i="42" s="1"/>
  <c r="N43" i="33"/>
  <c r="N43" i="50" s="1"/>
  <c r="N136" i="42" s="1"/>
  <c r="M43" i="33"/>
  <c r="M43" i="50" s="1"/>
  <c r="M136" i="42" s="1"/>
  <c r="L43" i="33"/>
  <c r="L43" i="50" s="1"/>
  <c r="L136" i="42" s="1"/>
  <c r="K43" i="33"/>
  <c r="K43" i="50" s="1"/>
  <c r="K136" i="42" s="1"/>
  <c r="J43" i="33"/>
  <c r="J43" i="50" s="1"/>
  <c r="J136" i="42" s="1"/>
  <c r="I43" i="33"/>
  <c r="I43" i="50" s="1"/>
  <c r="I136" i="42" s="1"/>
  <c r="H43" i="33"/>
  <c r="H43" i="50" s="1"/>
  <c r="H136" i="42" s="1"/>
  <c r="G43" i="33"/>
  <c r="G43" i="50" s="1"/>
  <c r="G136" i="42" s="1"/>
  <c r="F43" i="33"/>
  <c r="F43" i="50" s="1"/>
  <c r="F136" i="42" s="1"/>
  <c r="E43" i="33"/>
  <c r="E43" i="50" s="1"/>
  <c r="Q42" i="33"/>
  <c r="Q42" i="50" s="1"/>
  <c r="Q135" i="42" s="1"/>
  <c r="P42" i="33"/>
  <c r="P42" i="50" s="1"/>
  <c r="P135" i="42" s="1"/>
  <c r="O42" i="33"/>
  <c r="O42" i="50" s="1"/>
  <c r="O135" i="42" s="1"/>
  <c r="N42" i="33"/>
  <c r="N42" i="50" s="1"/>
  <c r="N135" i="42" s="1"/>
  <c r="M42" i="33"/>
  <c r="M42" i="50" s="1"/>
  <c r="M135" i="42" s="1"/>
  <c r="L42" i="33"/>
  <c r="L42" i="50" s="1"/>
  <c r="L135" i="42" s="1"/>
  <c r="K42" i="33"/>
  <c r="K42" i="50" s="1"/>
  <c r="K135" i="42" s="1"/>
  <c r="J42" i="33"/>
  <c r="J42" i="50" s="1"/>
  <c r="J135" i="42" s="1"/>
  <c r="I42" i="33"/>
  <c r="I42" i="50" s="1"/>
  <c r="I135" i="42" s="1"/>
  <c r="H42" i="33"/>
  <c r="H42" i="50" s="1"/>
  <c r="H135" i="42" s="1"/>
  <c r="G42" i="33"/>
  <c r="G42" i="50" s="1"/>
  <c r="G135" i="42" s="1"/>
  <c r="F42" i="33"/>
  <c r="F42" i="50" s="1"/>
  <c r="F135" i="42" s="1"/>
  <c r="E42" i="33"/>
  <c r="E42" i="50" s="1"/>
  <c r="E135" i="42" s="1"/>
  <c r="D42" i="33"/>
  <c r="D42" i="50" s="1"/>
  <c r="D135" i="42" s="1"/>
  <c r="C42" i="33"/>
  <c r="C42" i="50" s="1"/>
  <c r="C135" i="42" s="1"/>
  <c r="Q41" i="33"/>
  <c r="Q41" i="50" s="1"/>
  <c r="Q134" i="42" s="1"/>
  <c r="P41" i="33"/>
  <c r="P41" i="50" s="1"/>
  <c r="P134" i="42" s="1"/>
  <c r="O41" i="33"/>
  <c r="O41" i="50" s="1"/>
  <c r="O134" i="42" s="1"/>
  <c r="N41" i="33"/>
  <c r="N41" i="50" s="1"/>
  <c r="N134" i="42" s="1"/>
  <c r="M41" i="33"/>
  <c r="M41" i="50" s="1"/>
  <c r="M134" i="42" s="1"/>
  <c r="L41" i="33"/>
  <c r="L41" i="50" s="1"/>
  <c r="L134" i="42" s="1"/>
  <c r="K41" i="33"/>
  <c r="K41" i="50" s="1"/>
  <c r="K134" i="42" s="1"/>
  <c r="J41" i="33"/>
  <c r="J41" i="50" s="1"/>
  <c r="J134" i="42" s="1"/>
  <c r="I41" i="33"/>
  <c r="I41" i="50" s="1"/>
  <c r="I134" i="42" s="1"/>
  <c r="H41" i="33"/>
  <c r="H41" i="50" s="1"/>
  <c r="H134" i="42" s="1"/>
  <c r="G41" i="33"/>
  <c r="G41" i="50" s="1"/>
  <c r="G134" i="42" s="1"/>
  <c r="F41" i="33"/>
  <c r="F41" i="50" s="1"/>
  <c r="F134" i="42" s="1"/>
  <c r="E41" i="33"/>
  <c r="E41" i="50" s="1"/>
  <c r="E134" i="42" s="1"/>
  <c r="D41" i="33"/>
  <c r="D41" i="50" s="1"/>
  <c r="D134" i="42" s="1"/>
  <c r="C41" i="33"/>
  <c r="C41" i="50" s="1"/>
  <c r="C134" i="42" s="1"/>
  <c r="Q40" i="33"/>
  <c r="Q40" i="50" s="1"/>
  <c r="Q133" i="42" s="1"/>
  <c r="P40" i="33"/>
  <c r="P40" i="50" s="1"/>
  <c r="P133" i="42" s="1"/>
  <c r="O40" i="33"/>
  <c r="O40" i="50" s="1"/>
  <c r="O133" i="42" s="1"/>
  <c r="N40" i="33"/>
  <c r="N40" i="50" s="1"/>
  <c r="N133" i="42" s="1"/>
  <c r="M40" i="33"/>
  <c r="M40" i="50" s="1"/>
  <c r="M133" i="42" s="1"/>
  <c r="L40" i="33"/>
  <c r="L40" i="50" s="1"/>
  <c r="L133" i="42" s="1"/>
  <c r="K40" i="33"/>
  <c r="K40" i="50" s="1"/>
  <c r="K133" i="42" s="1"/>
  <c r="J40" i="33"/>
  <c r="J40" i="50" s="1"/>
  <c r="J133" i="42" s="1"/>
  <c r="I40" i="33"/>
  <c r="I40" i="50" s="1"/>
  <c r="I133" i="42" s="1"/>
  <c r="H40" i="33"/>
  <c r="H40" i="50" s="1"/>
  <c r="H133" i="42" s="1"/>
  <c r="G40" i="33"/>
  <c r="G40" i="50" s="1"/>
  <c r="G133" i="42" s="1"/>
  <c r="F40" i="33"/>
  <c r="F40" i="50" s="1"/>
  <c r="F133" i="42" s="1"/>
  <c r="E40" i="33"/>
  <c r="E40" i="50" s="1"/>
  <c r="E133" i="42" s="1"/>
  <c r="D40" i="33"/>
  <c r="D40" i="50" s="1"/>
  <c r="D133" i="42" s="1"/>
  <c r="C40" i="33"/>
  <c r="C40" i="50" s="1"/>
  <c r="C133" i="42" s="1"/>
  <c r="Q39" i="33"/>
  <c r="Q39" i="50" s="1"/>
  <c r="Q132" i="42" s="1"/>
  <c r="P39" i="33"/>
  <c r="P39" i="50" s="1"/>
  <c r="P132" i="42" s="1"/>
  <c r="O39" i="33"/>
  <c r="O39" i="50" s="1"/>
  <c r="O132" i="42" s="1"/>
  <c r="N39" i="33"/>
  <c r="N39" i="50" s="1"/>
  <c r="N132" i="42" s="1"/>
  <c r="M39" i="33"/>
  <c r="M39" i="50" s="1"/>
  <c r="M132" i="42" s="1"/>
  <c r="K39" i="33"/>
  <c r="K39" i="50" s="1"/>
  <c r="K132" i="42" s="1"/>
  <c r="J39" i="33"/>
  <c r="J39" i="50" s="1"/>
  <c r="J132" i="42" s="1"/>
  <c r="I39" i="33"/>
  <c r="G39" i="33"/>
  <c r="G39" i="50" s="1"/>
  <c r="G132" i="42" s="1"/>
  <c r="F39" i="33"/>
  <c r="F39" i="50" s="1"/>
  <c r="F132" i="42" s="1"/>
  <c r="E39" i="33"/>
  <c r="E39" i="50" s="1"/>
  <c r="E132" i="42" s="1"/>
  <c r="D39" i="33"/>
  <c r="C39" i="33"/>
  <c r="C39" i="50" s="1"/>
  <c r="C132" i="42" s="1"/>
  <c r="Q38" i="33"/>
  <c r="Q38" i="50" s="1"/>
  <c r="Q131" i="42" s="1"/>
  <c r="P38" i="33"/>
  <c r="P38" i="50" s="1"/>
  <c r="P131" i="42" s="1"/>
  <c r="O38" i="33"/>
  <c r="N38" i="33"/>
  <c r="N38" i="50" s="1"/>
  <c r="N131" i="42" s="1"/>
  <c r="M38" i="33"/>
  <c r="M38" i="50" s="1"/>
  <c r="M131" i="42" s="1"/>
  <c r="L38" i="33"/>
  <c r="K38" i="33"/>
  <c r="J38" i="33"/>
  <c r="J38" i="50" s="1"/>
  <c r="J131" i="42" s="1"/>
  <c r="I38" i="33"/>
  <c r="I38" i="50" s="1"/>
  <c r="I131" i="42" s="1"/>
  <c r="H38" i="33"/>
  <c r="H38" i="50" s="1"/>
  <c r="H131" i="42" s="1"/>
  <c r="G38" i="33"/>
  <c r="F38" i="33"/>
  <c r="F38" i="50" s="1"/>
  <c r="F131" i="42" s="1"/>
  <c r="E38" i="33"/>
  <c r="E38" i="50" s="1"/>
  <c r="E131" i="42" s="1"/>
  <c r="D38" i="33"/>
  <c r="D38" i="50" s="1"/>
  <c r="D131" i="42" s="1"/>
  <c r="C38" i="33"/>
  <c r="Q37" i="33"/>
  <c r="Q37" i="50" s="1"/>
  <c r="Q140" i="41" s="1"/>
  <c r="P37" i="33"/>
  <c r="P37" i="50" s="1"/>
  <c r="P140" i="41" s="1"/>
  <c r="O37" i="33"/>
  <c r="N37" i="33"/>
  <c r="M37" i="33"/>
  <c r="M37" i="50" s="1"/>
  <c r="M140" i="41" s="1"/>
  <c r="L37" i="33"/>
  <c r="L37" i="50" s="1"/>
  <c r="L140" i="41" s="1"/>
  <c r="Q36" i="33"/>
  <c r="Q36" i="50" s="1"/>
  <c r="Q139" i="41" s="1"/>
  <c r="P36" i="33"/>
  <c r="O36" i="33"/>
  <c r="O36" i="50" s="1"/>
  <c r="O139" i="41" s="1"/>
  <c r="N36" i="33"/>
  <c r="N36" i="50" s="1"/>
  <c r="N139" i="41" s="1"/>
  <c r="M36" i="33"/>
  <c r="M36" i="50" s="1"/>
  <c r="M139" i="41" s="1"/>
  <c r="L36" i="33"/>
  <c r="K36" i="33"/>
  <c r="K36" i="50" s="1"/>
  <c r="K139" i="41" s="1"/>
  <c r="J36" i="33"/>
  <c r="J36" i="50" s="1"/>
  <c r="J139" i="41" s="1"/>
  <c r="I36" i="33"/>
  <c r="H36" i="33"/>
  <c r="G36" i="33"/>
  <c r="G36" i="50" s="1"/>
  <c r="G139" i="41" s="1"/>
  <c r="F36" i="33"/>
  <c r="F36" i="50" s="1"/>
  <c r="F139" i="41" s="1"/>
  <c r="E36" i="33"/>
  <c r="E36" i="50" s="1"/>
  <c r="E139" i="41" s="1"/>
  <c r="D36" i="33"/>
  <c r="C36" i="33"/>
  <c r="C36" i="50" s="1"/>
  <c r="C139" i="41" s="1"/>
  <c r="Q35" i="33"/>
  <c r="Q35" i="50" s="1"/>
  <c r="Q138" i="41" s="1"/>
  <c r="P35" i="33"/>
  <c r="P35" i="50" s="1"/>
  <c r="P138" i="41" s="1"/>
  <c r="O35" i="33"/>
  <c r="N35" i="33"/>
  <c r="N35" i="50" s="1"/>
  <c r="N138" i="41" s="1"/>
  <c r="M35" i="33"/>
  <c r="M35" i="50" s="1"/>
  <c r="M138" i="41" s="1"/>
  <c r="L35" i="33"/>
  <c r="K35" i="33"/>
  <c r="J35" i="33"/>
  <c r="J35" i="50" s="1"/>
  <c r="J138" i="41" s="1"/>
  <c r="I35" i="33"/>
  <c r="I35" i="50" s="1"/>
  <c r="I138" i="41" s="1"/>
  <c r="H35" i="33"/>
  <c r="H35" i="50" s="1"/>
  <c r="H138" i="41" s="1"/>
  <c r="G35" i="33"/>
  <c r="F35" i="33"/>
  <c r="F35" i="50" s="1"/>
  <c r="F138" i="41" s="1"/>
  <c r="E35" i="33"/>
  <c r="E35" i="50" s="1"/>
  <c r="E138" i="41" s="1"/>
  <c r="D35" i="33"/>
  <c r="D35" i="50" s="1"/>
  <c r="D138" i="41" s="1"/>
  <c r="C35" i="33"/>
  <c r="Q34" i="33"/>
  <c r="Q34" i="50" s="1"/>
  <c r="Q137" i="41" s="1"/>
  <c r="P34" i="33"/>
  <c r="P34" i="50" s="1"/>
  <c r="P137" i="41" s="1"/>
  <c r="O34" i="33"/>
  <c r="N34" i="33"/>
  <c r="M34" i="33"/>
  <c r="M34" i="50" s="1"/>
  <c r="M137" i="41" s="1"/>
  <c r="L34" i="33"/>
  <c r="L34" i="50" s="1"/>
  <c r="L137" i="41" s="1"/>
  <c r="K34" i="33"/>
  <c r="K34" i="50" s="1"/>
  <c r="K137" i="41" s="1"/>
  <c r="J34" i="33"/>
  <c r="I34" i="33"/>
  <c r="I34" i="50" s="1"/>
  <c r="I137" i="41" s="1"/>
  <c r="H34" i="33"/>
  <c r="H34" i="50" s="1"/>
  <c r="H137" i="41" s="1"/>
  <c r="G34" i="33"/>
  <c r="G34" i="50" s="1"/>
  <c r="G137" i="41" s="1"/>
  <c r="F34" i="33"/>
  <c r="E34" i="33"/>
  <c r="E34" i="50" s="1"/>
  <c r="E137" i="41" s="1"/>
  <c r="D34" i="33"/>
  <c r="D34" i="50" s="1"/>
  <c r="D137" i="41" s="1"/>
  <c r="C34" i="33"/>
  <c r="Q33" i="33"/>
  <c r="P33" i="33"/>
  <c r="P33" i="50" s="1"/>
  <c r="P136" i="41" s="1"/>
  <c r="O33" i="33"/>
  <c r="O33" i="50" s="1"/>
  <c r="O136" i="41" s="1"/>
  <c r="N33" i="33"/>
  <c r="N33" i="50" s="1"/>
  <c r="N136" i="41" s="1"/>
  <c r="M33" i="33"/>
  <c r="L33" i="33"/>
  <c r="L33" i="50" s="1"/>
  <c r="L136" i="41" s="1"/>
  <c r="K33" i="33"/>
  <c r="K33" i="50" s="1"/>
  <c r="K136" i="41" s="1"/>
  <c r="J33" i="33"/>
  <c r="J33" i="50" s="1"/>
  <c r="J136" i="41" s="1"/>
  <c r="I33" i="33"/>
  <c r="H33" i="33"/>
  <c r="H33" i="50" s="1"/>
  <c r="H136" i="41" s="1"/>
  <c r="G33" i="33"/>
  <c r="G33" i="50" s="1"/>
  <c r="G136" i="41" s="1"/>
  <c r="F33" i="33"/>
  <c r="E33" i="33"/>
  <c r="D33" i="33"/>
  <c r="D33" i="50" s="1"/>
  <c r="D136" i="41" s="1"/>
  <c r="C33" i="33"/>
  <c r="C33" i="50" s="1"/>
  <c r="C136" i="41" s="1"/>
  <c r="Q32" i="33"/>
  <c r="Q32" i="50" s="1"/>
  <c r="Q135" i="41" s="1"/>
  <c r="P32" i="33"/>
  <c r="O32" i="33"/>
  <c r="O32" i="50" s="1"/>
  <c r="O135" i="41" s="1"/>
  <c r="N32" i="33"/>
  <c r="N32" i="50" s="1"/>
  <c r="N135" i="41" s="1"/>
  <c r="M32" i="33"/>
  <c r="M32" i="50" s="1"/>
  <c r="M135" i="41" s="1"/>
  <c r="L32" i="33"/>
  <c r="Q31" i="33"/>
  <c r="Q31" i="50" s="1"/>
  <c r="Q134" i="41" s="1"/>
  <c r="O31" i="33"/>
  <c r="O31" i="50" s="1"/>
  <c r="O134" i="41" s="1"/>
  <c r="N31" i="33"/>
  <c r="N31" i="50" s="1"/>
  <c r="N134" i="41" s="1"/>
  <c r="M31" i="33"/>
  <c r="L31" i="33"/>
  <c r="K31" i="33"/>
  <c r="K31" i="50" s="1"/>
  <c r="K134" i="41" s="1"/>
  <c r="J31" i="33"/>
  <c r="J31" i="50" s="1"/>
  <c r="J134" i="41" s="1"/>
  <c r="I31" i="33"/>
  <c r="I31" i="50" s="1"/>
  <c r="I134" i="41" s="1"/>
  <c r="H31" i="33"/>
  <c r="G31" i="33"/>
  <c r="G31" i="50" s="1"/>
  <c r="G134" i="41" s="1"/>
  <c r="F31" i="33"/>
  <c r="F31" i="50" s="1"/>
  <c r="F134" i="41" s="1"/>
  <c r="E31" i="33"/>
  <c r="E31" i="50" s="1"/>
  <c r="E134" i="41" s="1"/>
  <c r="D31" i="33"/>
  <c r="C31" i="33"/>
  <c r="C31" i="50" s="1"/>
  <c r="C134" i="41" s="1"/>
  <c r="Q30" i="33"/>
  <c r="Q30" i="50" s="1"/>
  <c r="Q133" i="41" s="1"/>
  <c r="P30" i="33"/>
  <c r="O30" i="33"/>
  <c r="N30" i="33"/>
  <c r="N30" i="50" s="1"/>
  <c r="N133" i="41" s="1"/>
  <c r="M30" i="33"/>
  <c r="M30" i="50" s="1"/>
  <c r="M133" i="41" s="1"/>
  <c r="L30" i="33"/>
  <c r="L30" i="50" s="1"/>
  <c r="L133" i="41" s="1"/>
  <c r="K30" i="33"/>
  <c r="J30" i="33"/>
  <c r="J30" i="50" s="1"/>
  <c r="J133" i="41" s="1"/>
  <c r="I30" i="33"/>
  <c r="I30" i="50" s="1"/>
  <c r="I133" i="41" s="1"/>
  <c r="H30" i="33"/>
  <c r="H30" i="50" s="1"/>
  <c r="H133" i="41" s="1"/>
  <c r="G30" i="33"/>
  <c r="F30" i="33"/>
  <c r="F30" i="50" s="1"/>
  <c r="E30" i="33"/>
  <c r="E30" i="50" s="1"/>
  <c r="D30" i="33"/>
  <c r="C30" i="33"/>
  <c r="Q29" i="33"/>
  <c r="Q29" i="50" s="1"/>
  <c r="Q164" i="40" s="1"/>
  <c r="P29" i="33"/>
  <c r="P29" i="50" s="1"/>
  <c r="P164" i="40" s="1"/>
  <c r="O29" i="33"/>
  <c r="O29" i="50" s="1"/>
  <c r="O164" i="40" s="1"/>
  <c r="N29" i="33"/>
  <c r="M29" i="33"/>
  <c r="M29" i="50" s="1"/>
  <c r="M164" i="40" s="1"/>
  <c r="L29" i="33"/>
  <c r="L29" i="50" s="1"/>
  <c r="L164" i="40" s="1"/>
  <c r="K29" i="33"/>
  <c r="K29" i="50" s="1"/>
  <c r="K164" i="40" s="1"/>
  <c r="J29" i="33"/>
  <c r="I29" i="33"/>
  <c r="I29" i="50" s="1"/>
  <c r="I164" i="40" s="1"/>
  <c r="H29" i="33"/>
  <c r="H29" i="50" s="1"/>
  <c r="H164" i="40" s="1"/>
  <c r="G29" i="33"/>
  <c r="F29" i="33"/>
  <c r="E29" i="33"/>
  <c r="E29" i="50" s="1"/>
  <c r="E164" i="40" s="1"/>
  <c r="D29" i="33"/>
  <c r="D29" i="50" s="1"/>
  <c r="D164" i="40" s="1"/>
  <c r="C29" i="33"/>
  <c r="C29" i="50" s="1"/>
  <c r="C164" i="40" s="1"/>
  <c r="Q28" i="33"/>
  <c r="P28" i="33"/>
  <c r="P28" i="50" s="1"/>
  <c r="P163" i="40" s="1"/>
  <c r="O28" i="33"/>
  <c r="O28" i="50" s="1"/>
  <c r="O163" i="40" s="1"/>
  <c r="N28" i="33"/>
  <c r="N28" i="50" s="1"/>
  <c r="N163" i="40" s="1"/>
  <c r="M28" i="33"/>
  <c r="L28" i="33"/>
  <c r="L28" i="50" s="1"/>
  <c r="L163" i="40" s="1"/>
  <c r="K28" i="33"/>
  <c r="K28" i="50" s="1"/>
  <c r="K163" i="40" s="1"/>
  <c r="J28" i="33"/>
  <c r="I28" i="33"/>
  <c r="H28" i="33"/>
  <c r="H28" i="50" s="1"/>
  <c r="H163" i="40" s="1"/>
  <c r="G28" i="33"/>
  <c r="G28" i="50" s="1"/>
  <c r="G163" i="40" s="1"/>
  <c r="F28" i="33"/>
  <c r="F28" i="50" s="1"/>
  <c r="F163" i="40" s="1"/>
  <c r="E28" i="33"/>
  <c r="D28" i="33"/>
  <c r="D28" i="50" s="1"/>
  <c r="D163" i="40" s="1"/>
  <c r="C28" i="33"/>
  <c r="C28" i="50" s="1"/>
  <c r="C163" i="40" s="1"/>
  <c r="Q27" i="33"/>
  <c r="Q27" i="50" s="1"/>
  <c r="Q162" i="40" s="1"/>
  <c r="P27" i="33"/>
  <c r="O27" i="33"/>
  <c r="O27" i="50" s="1"/>
  <c r="O162" i="40" s="1"/>
  <c r="N27" i="33"/>
  <c r="N27" i="50" s="1"/>
  <c r="N162" i="40" s="1"/>
  <c r="M27" i="33"/>
  <c r="L27" i="33"/>
  <c r="K27" i="33"/>
  <c r="K27" i="50" s="1"/>
  <c r="K162" i="40" s="1"/>
  <c r="J27" i="33"/>
  <c r="J27" i="50" s="1"/>
  <c r="J162" i="40" s="1"/>
  <c r="I27" i="33"/>
  <c r="I27" i="50" s="1"/>
  <c r="I162" i="40" s="1"/>
  <c r="H27" i="33"/>
  <c r="G27" i="33"/>
  <c r="G27" i="50" s="1"/>
  <c r="G162" i="40" s="1"/>
  <c r="F27" i="33"/>
  <c r="F27" i="50" s="1"/>
  <c r="F162" i="40" s="1"/>
  <c r="E27" i="33"/>
  <c r="E27" i="50" s="1"/>
  <c r="E162" i="40" s="1"/>
  <c r="D27" i="33"/>
  <c r="C27" i="33"/>
  <c r="C27" i="50" s="1"/>
  <c r="C162" i="40" s="1"/>
  <c r="Q26" i="33"/>
  <c r="Q26" i="50" s="1"/>
  <c r="Q161" i="40" s="1"/>
  <c r="P26" i="33"/>
  <c r="O26" i="33"/>
  <c r="N26" i="33"/>
  <c r="N26" i="50" s="1"/>
  <c r="N161" i="40" s="1"/>
  <c r="M26" i="33"/>
  <c r="M26" i="50" s="1"/>
  <c r="M161" i="40" s="1"/>
  <c r="L26" i="33"/>
  <c r="L26" i="50" s="1"/>
  <c r="L161" i="40" s="1"/>
  <c r="K26" i="33"/>
  <c r="J26" i="33"/>
  <c r="J26" i="50" s="1"/>
  <c r="J161" i="40" s="1"/>
  <c r="I26" i="33"/>
  <c r="I26" i="50" s="1"/>
  <c r="I161" i="40" s="1"/>
  <c r="H26" i="33"/>
  <c r="H26" i="50" s="1"/>
  <c r="H161" i="40" s="1"/>
  <c r="G26" i="33"/>
  <c r="F26" i="33"/>
  <c r="F26" i="50" s="1"/>
  <c r="F161" i="40" s="1"/>
  <c r="E26" i="33"/>
  <c r="E26" i="50" s="1"/>
  <c r="E161" i="40" s="1"/>
  <c r="D26" i="33"/>
  <c r="C26" i="33"/>
  <c r="Q25" i="33"/>
  <c r="Q25" i="50" s="1"/>
  <c r="Q160" i="40" s="1"/>
  <c r="P25" i="33"/>
  <c r="P25" i="50" s="1"/>
  <c r="P160" i="40" s="1"/>
  <c r="O25" i="33"/>
  <c r="O25" i="50" s="1"/>
  <c r="O160" i="40" s="1"/>
  <c r="N25" i="33"/>
  <c r="M25" i="33"/>
  <c r="M25" i="50" s="1"/>
  <c r="M160" i="40" s="1"/>
  <c r="L25" i="33"/>
  <c r="L25" i="50" s="1"/>
  <c r="L160" i="40" s="1"/>
  <c r="K25" i="33"/>
  <c r="K25" i="50" s="1"/>
  <c r="K160" i="40" s="1"/>
  <c r="J25" i="33"/>
  <c r="I25" i="33"/>
  <c r="I25" i="50" s="1"/>
  <c r="I160" i="40" s="1"/>
  <c r="H25" i="33"/>
  <c r="H25" i="50" s="1"/>
  <c r="H160" i="40" s="1"/>
  <c r="G25" i="33"/>
  <c r="F25" i="33"/>
  <c r="E25" i="33"/>
  <c r="E25" i="50" s="1"/>
  <c r="E160" i="40" s="1"/>
  <c r="D25" i="33"/>
  <c r="D25" i="50" s="1"/>
  <c r="D160" i="40" s="1"/>
  <c r="C25" i="33"/>
  <c r="C25" i="50" s="1"/>
  <c r="C160" i="40" s="1"/>
  <c r="Q24" i="33"/>
  <c r="P24" i="33"/>
  <c r="P24" i="50" s="1"/>
  <c r="P159" i="40" s="1"/>
  <c r="O24" i="33"/>
  <c r="O24" i="50" s="1"/>
  <c r="O159" i="40" s="1"/>
  <c r="N24" i="33"/>
  <c r="N24" i="50" s="1"/>
  <c r="N159" i="40" s="1"/>
  <c r="M24" i="33"/>
  <c r="L24" i="33"/>
  <c r="L24" i="50" s="1"/>
  <c r="L159" i="40" s="1"/>
  <c r="K24" i="33"/>
  <c r="K24" i="50" s="1"/>
  <c r="K159" i="40" s="1"/>
  <c r="J24" i="33"/>
  <c r="I24" i="33"/>
  <c r="H24" i="33"/>
  <c r="H24" i="50" s="1"/>
  <c r="H159" i="40" s="1"/>
  <c r="G24" i="33"/>
  <c r="G24" i="50" s="1"/>
  <c r="G159" i="40" s="1"/>
  <c r="F24" i="33"/>
  <c r="F24" i="50" s="1"/>
  <c r="F159" i="40" s="1"/>
  <c r="E24" i="33"/>
  <c r="D24" i="33"/>
  <c r="D24" i="50" s="1"/>
  <c r="D159" i="40" s="1"/>
  <c r="C24" i="33"/>
  <c r="C24" i="50" s="1"/>
  <c r="C159" i="40" s="1"/>
  <c r="Q23" i="33"/>
  <c r="Q23" i="50" s="1"/>
  <c r="Q158" i="40" s="1"/>
  <c r="P23" i="33"/>
  <c r="O23" i="33"/>
  <c r="O23" i="50" s="1"/>
  <c r="O158" i="40" s="1"/>
  <c r="N23" i="33"/>
  <c r="N23" i="50" s="1"/>
  <c r="N158" i="40" s="1"/>
  <c r="M23" i="33"/>
  <c r="L23" i="33"/>
  <c r="K23" i="33"/>
  <c r="K23" i="50" s="1"/>
  <c r="K158" i="40" s="1"/>
  <c r="J23" i="33"/>
  <c r="J23" i="50" s="1"/>
  <c r="J158" i="40" s="1"/>
  <c r="I23" i="33"/>
  <c r="I23" i="50" s="1"/>
  <c r="I158" i="40" s="1"/>
  <c r="H23" i="33"/>
  <c r="G23" i="33"/>
  <c r="G23" i="50" s="1"/>
  <c r="G158" i="40" s="1"/>
  <c r="F23" i="33"/>
  <c r="F23" i="50" s="1"/>
  <c r="F158" i="40" s="1"/>
  <c r="E23" i="33"/>
  <c r="E23" i="50" s="1"/>
  <c r="E158" i="40" s="1"/>
  <c r="D23" i="33"/>
  <c r="C23" i="33"/>
  <c r="C23" i="50" s="1"/>
  <c r="C158" i="40" s="1"/>
  <c r="Q22" i="33"/>
  <c r="Q22" i="50" s="1"/>
  <c r="Q157" i="40" s="1"/>
  <c r="P22" i="33"/>
  <c r="O22" i="33"/>
  <c r="N22" i="33"/>
  <c r="N22" i="50" s="1"/>
  <c r="N157" i="40" s="1"/>
  <c r="M22" i="33"/>
  <c r="M22" i="50" s="1"/>
  <c r="M157" i="40" s="1"/>
  <c r="L22" i="33"/>
  <c r="L22" i="50" s="1"/>
  <c r="L157" i="40" s="1"/>
  <c r="K22" i="33"/>
  <c r="J22" i="33"/>
  <c r="J22" i="50" s="1"/>
  <c r="J157" i="40" s="1"/>
  <c r="I22" i="33"/>
  <c r="I22" i="50" s="1"/>
  <c r="I157" i="40" s="1"/>
  <c r="H22" i="33"/>
  <c r="H22" i="50" s="1"/>
  <c r="H157" i="40" s="1"/>
  <c r="G22" i="33"/>
  <c r="F22" i="33"/>
  <c r="F22" i="50" s="1"/>
  <c r="F157" i="40" s="1"/>
  <c r="E22" i="33"/>
  <c r="E22" i="50" s="1"/>
  <c r="E157" i="40" s="1"/>
  <c r="D22" i="33"/>
  <c r="C22" i="33"/>
  <c r="Q21" i="33"/>
  <c r="Q21" i="50" s="1"/>
  <c r="Q156" i="40" s="1"/>
  <c r="P21" i="33"/>
  <c r="P21" i="50" s="1"/>
  <c r="P156" i="40" s="1"/>
  <c r="O21" i="33"/>
  <c r="O21" i="50" s="1"/>
  <c r="O156" i="40" s="1"/>
  <c r="N21" i="33"/>
  <c r="M21" i="33"/>
  <c r="M21" i="50" s="1"/>
  <c r="M156" i="40" s="1"/>
  <c r="L21" i="33"/>
  <c r="L21" i="50" s="1"/>
  <c r="L156" i="40" s="1"/>
  <c r="K21" i="33"/>
  <c r="K21" i="50" s="1"/>
  <c r="K156" i="40" s="1"/>
  <c r="J21" i="33"/>
  <c r="I21" i="33"/>
  <c r="I21" i="50" s="1"/>
  <c r="I156" i="40" s="1"/>
  <c r="H21" i="33"/>
  <c r="H21" i="50" s="1"/>
  <c r="H156" i="40" s="1"/>
  <c r="G21" i="33"/>
  <c r="F21" i="33"/>
  <c r="E21" i="33"/>
  <c r="E21" i="50" s="1"/>
  <c r="E156" i="40" s="1"/>
  <c r="D21" i="33"/>
  <c r="D21" i="50" s="1"/>
  <c r="D156" i="40" s="1"/>
  <c r="C21" i="33"/>
  <c r="C21" i="50" s="1"/>
  <c r="C156" i="40" s="1"/>
  <c r="Q20" i="33"/>
  <c r="P20" i="33"/>
  <c r="P20" i="50" s="1"/>
  <c r="P155" i="40" s="1"/>
  <c r="O20" i="33"/>
  <c r="O20" i="50" s="1"/>
  <c r="O155" i="40" s="1"/>
  <c r="N20" i="33"/>
  <c r="N20" i="50" s="1"/>
  <c r="N155" i="40" s="1"/>
  <c r="M20" i="33"/>
  <c r="L20" i="33"/>
  <c r="L20" i="50" s="1"/>
  <c r="L155" i="40" s="1"/>
  <c r="K20" i="33"/>
  <c r="K20" i="50" s="1"/>
  <c r="K155" i="40" s="1"/>
  <c r="J20" i="33"/>
  <c r="I20" i="33"/>
  <c r="H20" i="33"/>
  <c r="H20" i="50" s="1"/>
  <c r="H155" i="40" s="1"/>
  <c r="G20" i="33"/>
  <c r="G20" i="50" s="1"/>
  <c r="G155" i="40" s="1"/>
  <c r="F20" i="33"/>
  <c r="F20" i="50" s="1"/>
  <c r="F155" i="40" s="1"/>
  <c r="E20" i="33"/>
  <c r="D20" i="33"/>
  <c r="D20" i="50" s="1"/>
  <c r="D155" i="40" s="1"/>
  <c r="C20" i="33"/>
  <c r="C20" i="50" s="1"/>
  <c r="C155" i="40" s="1"/>
  <c r="Q19" i="33"/>
  <c r="Q19" i="50" s="1"/>
  <c r="Q234" i="39" s="1"/>
  <c r="P19" i="33"/>
  <c r="O19" i="33"/>
  <c r="O19" i="50" s="1"/>
  <c r="O234" i="39" s="1"/>
  <c r="N19" i="33"/>
  <c r="N19" i="50" s="1"/>
  <c r="N234" i="39" s="1"/>
  <c r="M19" i="33"/>
  <c r="L19" i="33"/>
  <c r="K19" i="33"/>
  <c r="K19" i="50" s="1"/>
  <c r="K234" i="39" s="1"/>
  <c r="J19" i="33"/>
  <c r="J19" i="50" s="1"/>
  <c r="J234" i="39" s="1"/>
  <c r="I19" i="33"/>
  <c r="I19" i="50" s="1"/>
  <c r="I234" i="39" s="1"/>
  <c r="H19" i="33"/>
  <c r="G19" i="33"/>
  <c r="G19" i="50" s="1"/>
  <c r="G234" i="39" s="1"/>
  <c r="F19" i="33"/>
  <c r="F19" i="50" s="1"/>
  <c r="F234" i="39" s="1"/>
  <c r="E19" i="33"/>
  <c r="D19" i="33"/>
  <c r="C19" i="33"/>
  <c r="C19" i="50" s="1"/>
  <c r="C234" i="39" s="1"/>
  <c r="Q18" i="33"/>
  <c r="Q18" i="50" s="1"/>
  <c r="Q233" i="39" s="1"/>
  <c r="P18" i="33"/>
  <c r="O18" i="33"/>
  <c r="N18" i="33"/>
  <c r="N18" i="50" s="1"/>
  <c r="N233" i="39" s="1"/>
  <c r="M18" i="33"/>
  <c r="M18" i="50" s="1"/>
  <c r="M233" i="39" s="1"/>
  <c r="L18" i="33"/>
  <c r="L18" i="50" s="1"/>
  <c r="L233" i="39" s="1"/>
  <c r="K18" i="33"/>
  <c r="J18" i="33"/>
  <c r="J18" i="50" s="1"/>
  <c r="J233" i="39" s="1"/>
  <c r="I18" i="33"/>
  <c r="I18" i="50" s="1"/>
  <c r="I233" i="39" s="1"/>
  <c r="H18" i="33"/>
  <c r="G18" i="33"/>
  <c r="F18" i="33"/>
  <c r="F18" i="50" s="1"/>
  <c r="F233" i="39" s="1"/>
  <c r="E18" i="33"/>
  <c r="E18" i="50" s="1"/>
  <c r="E233" i="39" s="1"/>
  <c r="D18" i="33"/>
  <c r="C18" i="33"/>
  <c r="Q17" i="33"/>
  <c r="Q17" i="50" s="1"/>
  <c r="Q232" i="39" s="1"/>
  <c r="P17" i="33"/>
  <c r="P17" i="50" s="1"/>
  <c r="P232" i="39" s="1"/>
  <c r="O17" i="33"/>
  <c r="O17" i="50" s="1"/>
  <c r="O232" i="39" s="1"/>
  <c r="N17" i="33"/>
  <c r="M17" i="33"/>
  <c r="M17" i="50" s="1"/>
  <c r="M232" i="39" s="1"/>
  <c r="L17" i="33"/>
  <c r="L17" i="50" s="1"/>
  <c r="L232" i="39" s="1"/>
  <c r="K17" i="33"/>
  <c r="J17" i="33"/>
  <c r="I17" i="33"/>
  <c r="I17" i="50" s="1"/>
  <c r="I232" i="39" s="1"/>
  <c r="H17" i="33"/>
  <c r="H17" i="50" s="1"/>
  <c r="H232" i="39" s="1"/>
  <c r="G17" i="33"/>
  <c r="F17" i="33"/>
  <c r="E17" i="33"/>
  <c r="E17" i="50" s="1"/>
  <c r="E232" i="39" s="1"/>
  <c r="D17" i="33"/>
  <c r="D17" i="50" s="1"/>
  <c r="D232" i="39" s="1"/>
  <c r="C17" i="33"/>
  <c r="C17" i="50" s="1"/>
  <c r="C232" i="39" s="1"/>
  <c r="Q16" i="33"/>
  <c r="P16" i="33"/>
  <c r="P16" i="50" s="1"/>
  <c r="P231" i="39" s="1"/>
  <c r="O16" i="33"/>
  <c r="O16" i="50" s="1"/>
  <c r="O231" i="39" s="1"/>
  <c r="N16" i="33"/>
  <c r="N16" i="50" s="1"/>
  <c r="N231" i="39" s="1"/>
  <c r="M16" i="33"/>
  <c r="L16" i="33"/>
  <c r="L16" i="50" s="1"/>
  <c r="L231" i="39" s="1"/>
  <c r="K16" i="33"/>
  <c r="K16" i="50" s="1"/>
  <c r="K231" i="39" s="1"/>
  <c r="J16" i="33"/>
  <c r="I16" i="33"/>
  <c r="H16" i="33"/>
  <c r="H16" i="50" s="1"/>
  <c r="H231" i="39" s="1"/>
  <c r="G16" i="33"/>
  <c r="G16" i="50" s="1"/>
  <c r="G231" i="39" s="1"/>
  <c r="F16" i="33"/>
  <c r="F16" i="50" s="1"/>
  <c r="F231" i="39" s="1"/>
  <c r="E16" i="33"/>
  <c r="D16" i="33"/>
  <c r="D16" i="50" s="1"/>
  <c r="D231" i="39" s="1"/>
  <c r="C16" i="33"/>
  <c r="C16" i="50" s="1"/>
  <c r="C231" i="39" s="1"/>
  <c r="Q15" i="33"/>
  <c r="Q15" i="50" s="1"/>
  <c r="Q230" i="39" s="1"/>
  <c r="P15" i="33"/>
  <c r="O15" i="33"/>
  <c r="O15" i="50" s="1"/>
  <c r="O230" i="39" s="1"/>
  <c r="N15" i="33"/>
  <c r="N15" i="50" s="1"/>
  <c r="N230" i="39" s="1"/>
  <c r="M15" i="33"/>
  <c r="L15" i="33"/>
  <c r="K15" i="33"/>
  <c r="K15" i="50" s="1"/>
  <c r="K230" i="39" s="1"/>
  <c r="J15" i="33"/>
  <c r="J15" i="50" s="1"/>
  <c r="J230" i="39" s="1"/>
  <c r="I15" i="33"/>
  <c r="I15" i="50" s="1"/>
  <c r="I230" i="39" s="1"/>
  <c r="H15" i="33"/>
  <c r="G15" i="33"/>
  <c r="G15" i="50" s="1"/>
  <c r="G230" i="39" s="1"/>
  <c r="F15" i="33"/>
  <c r="F15" i="50" s="1"/>
  <c r="F230" i="39" s="1"/>
  <c r="E15" i="33"/>
  <c r="E15" i="50" s="1"/>
  <c r="E230" i="39" s="1"/>
  <c r="D15" i="33"/>
  <c r="C15" i="33"/>
  <c r="C15" i="50" s="1"/>
  <c r="C230" i="39" s="1"/>
  <c r="Q14" i="33"/>
  <c r="Q14" i="50" s="1"/>
  <c r="Q229" i="39" s="1"/>
  <c r="P14" i="33"/>
  <c r="O14" i="33"/>
  <c r="N14" i="33"/>
  <c r="N14" i="50" s="1"/>
  <c r="N229" i="39" s="1"/>
  <c r="M14" i="33"/>
  <c r="M14" i="50" s="1"/>
  <c r="M229" i="39" s="1"/>
  <c r="L14" i="33"/>
  <c r="L14" i="50" s="1"/>
  <c r="L229" i="39" s="1"/>
  <c r="K14" i="33"/>
  <c r="J14" i="33"/>
  <c r="J14" i="50" s="1"/>
  <c r="J229" i="39" s="1"/>
  <c r="I14" i="33"/>
  <c r="I14" i="50" s="1"/>
  <c r="I229" i="39" s="1"/>
  <c r="H14" i="33"/>
  <c r="H14" i="50" s="1"/>
  <c r="H229" i="39" s="1"/>
  <c r="G14" i="33"/>
  <c r="F14" i="33"/>
  <c r="F14" i="50" s="1"/>
  <c r="F229" i="39" s="1"/>
  <c r="E14" i="33"/>
  <c r="E14" i="50" s="1"/>
  <c r="E229" i="39" s="1"/>
  <c r="D14" i="33"/>
  <c r="C14" i="33"/>
  <c r="Q13" i="33"/>
  <c r="Q13" i="50" s="1"/>
  <c r="Q228" i="39" s="1"/>
  <c r="P13" i="33"/>
  <c r="P13" i="50" s="1"/>
  <c r="P228" i="39" s="1"/>
  <c r="O13" i="33"/>
  <c r="O13" i="50" s="1"/>
  <c r="O228" i="39" s="1"/>
  <c r="N13" i="33"/>
  <c r="M13" i="33"/>
  <c r="M13" i="50" s="1"/>
  <c r="M228" i="39" s="1"/>
  <c r="L13" i="33"/>
  <c r="L13" i="50" s="1"/>
  <c r="L228" i="39" s="1"/>
  <c r="K13" i="33"/>
  <c r="K13" i="50" s="1"/>
  <c r="K228" i="39" s="1"/>
  <c r="J13" i="33"/>
  <c r="I13" i="33"/>
  <c r="I13" i="50" s="1"/>
  <c r="I228" i="39" s="1"/>
  <c r="H13" i="33"/>
  <c r="H13" i="50" s="1"/>
  <c r="H228" i="39" s="1"/>
  <c r="G13" i="33"/>
  <c r="F13" i="33"/>
  <c r="E13" i="33"/>
  <c r="E13" i="50" s="1"/>
  <c r="E228" i="39" s="1"/>
  <c r="D13" i="33"/>
  <c r="D13" i="50" s="1"/>
  <c r="D228" i="39" s="1"/>
  <c r="C13" i="33"/>
  <c r="C13" i="50" s="1"/>
  <c r="C228" i="39" s="1"/>
  <c r="Q12" i="33"/>
  <c r="P12" i="33"/>
  <c r="P12" i="50" s="1"/>
  <c r="P227" i="39" s="1"/>
  <c r="O12" i="33"/>
  <c r="O12" i="50" s="1"/>
  <c r="O227" i="39" s="1"/>
  <c r="N12" i="33"/>
  <c r="N12" i="50" s="1"/>
  <c r="N227" i="39" s="1"/>
  <c r="M12" i="33"/>
  <c r="L12" i="33"/>
  <c r="L12" i="50" s="1"/>
  <c r="L227" i="39" s="1"/>
  <c r="K12" i="33"/>
  <c r="K12" i="50" s="1"/>
  <c r="K227" i="39" s="1"/>
  <c r="J12" i="33"/>
  <c r="I12" i="33"/>
  <c r="H12" i="33"/>
  <c r="H12" i="50" s="1"/>
  <c r="H227" i="39" s="1"/>
  <c r="G12" i="33"/>
  <c r="G12" i="50" s="1"/>
  <c r="G227" i="39" s="1"/>
  <c r="F12" i="33"/>
  <c r="F12" i="50" s="1"/>
  <c r="F227" i="39" s="1"/>
  <c r="E12" i="33"/>
  <c r="D12" i="33"/>
  <c r="D12" i="50" s="1"/>
  <c r="D227" i="39" s="1"/>
  <c r="C12" i="33"/>
  <c r="C12" i="50" s="1"/>
  <c r="C227" i="39" s="1"/>
  <c r="Q11" i="33"/>
  <c r="Q11" i="50" s="1"/>
  <c r="Q226" i="39" s="1"/>
  <c r="P11" i="33"/>
  <c r="O11" i="33"/>
  <c r="O11" i="50" s="1"/>
  <c r="O226" i="39" s="1"/>
  <c r="N11" i="33"/>
  <c r="N11" i="50" s="1"/>
  <c r="N226" i="39" s="1"/>
  <c r="M11" i="33"/>
  <c r="L11" i="33"/>
  <c r="K11" i="33"/>
  <c r="K11" i="50" s="1"/>
  <c r="K226" i="39" s="1"/>
  <c r="J11" i="33"/>
  <c r="J11" i="50" s="1"/>
  <c r="J226" i="39" s="1"/>
  <c r="I11" i="33"/>
  <c r="I11" i="50" s="1"/>
  <c r="I226" i="39" s="1"/>
  <c r="H11" i="33"/>
  <c r="G11" i="33"/>
  <c r="G11" i="50" s="1"/>
  <c r="G226" i="39" s="1"/>
  <c r="F11" i="33"/>
  <c r="F11" i="50" s="1"/>
  <c r="F226" i="39" s="1"/>
  <c r="E11" i="33"/>
  <c r="E11" i="50" s="1"/>
  <c r="E226" i="39" s="1"/>
  <c r="D11" i="33"/>
  <c r="C11" i="33"/>
  <c r="C11" i="50" s="1"/>
  <c r="C226" i="39" s="1"/>
  <c r="Q10" i="33"/>
  <c r="Q10" i="50" s="1"/>
  <c r="Q225" i="39" s="1"/>
  <c r="P10" i="33"/>
  <c r="O10" i="33"/>
  <c r="N10" i="33"/>
  <c r="N10" i="50" s="1"/>
  <c r="N225" i="39" s="1"/>
  <c r="M10" i="33"/>
  <c r="M10" i="50" s="1"/>
  <c r="M225" i="39" s="1"/>
  <c r="L10" i="33"/>
  <c r="L10" i="50" s="1"/>
  <c r="L225" i="39" s="1"/>
  <c r="K10" i="33"/>
  <c r="J10" i="33"/>
  <c r="J10" i="50" s="1"/>
  <c r="J225" i="39" s="1"/>
  <c r="I10" i="33"/>
  <c r="I10" i="50" s="1"/>
  <c r="I225" i="39" s="1"/>
  <c r="H10" i="33"/>
  <c r="H10" i="50" s="1"/>
  <c r="H225" i="39" s="1"/>
  <c r="G10" i="33"/>
  <c r="F10" i="33"/>
  <c r="F10" i="50" s="1"/>
  <c r="F225" i="39" s="1"/>
  <c r="E10" i="33"/>
  <c r="E10" i="50" s="1"/>
  <c r="E225" i="39" s="1"/>
  <c r="D10" i="33"/>
  <c r="C10" i="33"/>
  <c r="Q9" i="33"/>
  <c r="Q9" i="50" s="1"/>
  <c r="Q224" i="39" s="1"/>
  <c r="P9" i="33"/>
  <c r="P9" i="50" s="1"/>
  <c r="P224" i="39" s="1"/>
  <c r="O9" i="33"/>
  <c r="O9" i="50" s="1"/>
  <c r="O224" i="39" s="1"/>
  <c r="N9" i="33"/>
  <c r="M9" i="33"/>
  <c r="M9" i="50" s="1"/>
  <c r="M224" i="39" s="1"/>
  <c r="L9" i="33"/>
  <c r="L9" i="50" s="1"/>
  <c r="L224" i="39" s="1"/>
  <c r="K9" i="33"/>
  <c r="K9" i="50" s="1"/>
  <c r="K224" i="39" s="1"/>
  <c r="J9" i="33"/>
  <c r="I9" i="33"/>
  <c r="I9" i="50" s="1"/>
  <c r="I224" i="39" s="1"/>
  <c r="H9" i="33"/>
  <c r="H9" i="50" s="1"/>
  <c r="H224" i="39" s="1"/>
  <c r="G9" i="33"/>
  <c r="F9" i="33"/>
  <c r="E9" i="33"/>
  <c r="E9" i="50" s="1"/>
  <c r="E224" i="39" s="1"/>
  <c r="D9" i="33"/>
  <c r="D9" i="50" s="1"/>
  <c r="D224" i="39" s="1"/>
  <c r="C9" i="33"/>
  <c r="C9" i="50" s="1"/>
  <c r="C224" i="39" s="1"/>
  <c r="Q8" i="33"/>
  <c r="P8" i="33"/>
  <c r="P8" i="50" s="1"/>
  <c r="P223" i="39" s="1"/>
  <c r="O8" i="33"/>
  <c r="O8" i="50" s="1"/>
  <c r="O223" i="39" s="1"/>
  <c r="N8" i="33"/>
  <c r="N8" i="50" s="1"/>
  <c r="N223" i="39" s="1"/>
  <c r="M8" i="33"/>
  <c r="L8" i="33"/>
  <c r="L8" i="50" s="1"/>
  <c r="L223" i="39" s="1"/>
  <c r="K8" i="33"/>
  <c r="K8" i="50" s="1"/>
  <c r="K223" i="39" s="1"/>
  <c r="J8" i="33"/>
  <c r="I8" i="33"/>
  <c r="H8" i="33"/>
  <c r="H8" i="50" s="1"/>
  <c r="H223" i="39" s="1"/>
  <c r="G8" i="33"/>
  <c r="G8" i="50" s="1"/>
  <c r="G223" i="39" s="1"/>
  <c r="F8" i="33"/>
  <c r="F8" i="50" s="1"/>
  <c r="F223" i="39" s="1"/>
  <c r="E8" i="33"/>
  <c r="D8" i="33"/>
  <c r="D8" i="50" s="1"/>
  <c r="D223" i="39" s="1"/>
  <c r="C8" i="33"/>
  <c r="C8" i="50" s="1"/>
  <c r="C223" i="39" s="1"/>
  <c r="Q7" i="33"/>
  <c r="Q7" i="50" s="1"/>
  <c r="Q222" i="39" s="1"/>
  <c r="P7" i="33"/>
  <c r="O7" i="33"/>
  <c r="O7" i="50" s="1"/>
  <c r="O222" i="39" s="1"/>
  <c r="N7" i="33"/>
  <c r="N7" i="50" s="1"/>
  <c r="N222" i="39" s="1"/>
  <c r="M7" i="33"/>
  <c r="L7" i="33"/>
  <c r="K7" i="33"/>
  <c r="K7" i="50" s="1"/>
  <c r="K222" i="39" s="1"/>
  <c r="J7" i="33"/>
  <c r="J7" i="50" s="1"/>
  <c r="J222" i="39" s="1"/>
  <c r="I7" i="33"/>
  <c r="I7" i="50" s="1"/>
  <c r="I222" i="39" s="1"/>
  <c r="H7" i="33"/>
  <c r="G7" i="33"/>
  <c r="G7" i="50" s="1"/>
  <c r="G222" i="39" s="1"/>
  <c r="F7" i="33"/>
  <c r="F7" i="50" s="1"/>
  <c r="F222" i="39" s="1"/>
  <c r="E7" i="33"/>
  <c r="E7" i="50" s="1"/>
  <c r="E222" i="39" s="1"/>
  <c r="D7" i="33"/>
  <c r="C7" i="33"/>
  <c r="C7" i="50" s="1"/>
  <c r="C222" i="39" s="1"/>
  <c r="Q6" i="33"/>
  <c r="Q6" i="50" s="1"/>
  <c r="Q221" i="39" s="1"/>
  <c r="P6" i="33"/>
  <c r="O6" i="33"/>
  <c r="N6" i="33"/>
  <c r="N6" i="50" s="1"/>
  <c r="N221" i="39" s="1"/>
  <c r="M6" i="33"/>
  <c r="M6" i="50" s="1"/>
  <c r="M221" i="39" s="1"/>
  <c r="L6" i="33"/>
  <c r="L6" i="50" s="1"/>
  <c r="L221" i="39" s="1"/>
  <c r="K6" i="33"/>
  <c r="J6" i="33"/>
  <c r="J6" i="50" s="1"/>
  <c r="J221" i="39" s="1"/>
  <c r="I6" i="33"/>
  <c r="I6" i="50" s="1"/>
  <c r="I221" i="39" s="1"/>
  <c r="H6" i="33"/>
  <c r="G6" i="33"/>
  <c r="F6" i="33"/>
  <c r="F6" i="50" s="1"/>
  <c r="F221" i="39" s="1"/>
  <c r="E6" i="33"/>
  <c r="E6" i="50" s="1"/>
  <c r="E221" i="39" s="1"/>
  <c r="D6" i="33"/>
  <c r="C6" i="33"/>
  <c r="Q5" i="33"/>
  <c r="Q5" i="50" s="1"/>
  <c r="Q220" i="39" s="1"/>
  <c r="P5" i="33"/>
  <c r="P5" i="50" s="1"/>
  <c r="P220" i="39" s="1"/>
  <c r="O5" i="33"/>
  <c r="O5" i="50" s="1"/>
  <c r="O220" i="39" s="1"/>
  <c r="N5" i="33"/>
  <c r="M5" i="33"/>
  <c r="M5" i="50" s="1"/>
  <c r="M220" i="39" s="1"/>
  <c r="L5" i="33"/>
  <c r="L5" i="50" s="1"/>
  <c r="L220" i="39" s="1"/>
  <c r="K5" i="33"/>
  <c r="J5" i="33"/>
  <c r="I5" i="33"/>
  <c r="I5" i="50" s="1"/>
  <c r="I220" i="39" s="1"/>
  <c r="H5" i="33"/>
  <c r="H5" i="50" s="1"/>
  <c r="H220" i="39" s="1"/>
  <c r="G5" i="33"/>
  <c r="F5" i="33"/>
  <c r="E5" i="33"/>
  <c r="E5" i="50" s="1"/>
  <c r="E220" i="39" s="1"/>
  <c r="D5" i="33"/>
  <c r="D5" i="50" s="1"/>
  <c r="D220" i="39" s="1"/>
  <c r="C5" i="33"/>
  <c r="C5" i="50" s="1"/>
  <c r="C220" i="39" s="1"/>
  <c r="Q4" i="33"/>
  <c r="P4" i="33"/>
  <c r="P4" i="50" s="1"/>
  <c r="P219" i="39" s="1"/>
  <c r="O4" i="33"/>
  <c r="O4" i="50" s="1"/>
  <c r="O219" i="39" s="1"/>
  <c r="N4" i="33"/>
  <c r="M4" i="33"/>
  <c r="L4" i="33"/>
  <c r="L4" i="50" s="1"/>
  <c r="L219" i="39" s="1"/>
  <c r="K4" i="33"/>
  <c r="K4" i="50" s="1"/>
  <c r="K219" i="39" s="1"/>
  <c r="J4" i="33"/>
  <c r="I4" i="33"/>
  <c r="H4" i="33"/>
  <c r="H4" i="50" s="1"/>
  <c r="H219" i="39" s="1"/>
  <c r="G4" i="33"/>
  <c r="G4" i="50" s="1"/>
  <c r="G219" i="39" s="1"/>
  <c r="F4" i="33"/>
  <c r="F4" i="50" s="1"/>
  <c r="F219" i="39" s="1"/>
  <c r="E4" i="33"/>
  <c r="D4" i="33"/>
  <c r="D4" i="50" s="1"/>
  <c r="D219" i="39" s="1"/>
  <c r="C4" i="33"/>
  <c r="C4" i="50" s="1"/>
  <c r="C219" i="39" s="1"/>
  <c r="Q3" i="33"/>
  <c r="Q3" i="50" s="1"/>
  <c r="Q218" i="39" s="1"/>
  <c r="P3" i="33"/>
  <c r="O3" i="33"/>
  <c r="O3" i="50" s="1"/>
  <c r="O218" i="39" s="1"/>
  <c r="N3" i="33"/>
  <c r="N3" i="50" s="1"/>
  <c r="N218" i="39" s="1"/>
  <c r="M3" i="33"/>
  <c r="L3" i="33"/>
  <c r="K3" i="33"/>
  <c r="K3" i="50" s="1"/>
  <c r="K218" i="39" s="1"/>
  <c r="J3" i="33"/>
  <c r="J3" i="50" s="1"/>
  <c r="J218" i="39" s="1"/>
  <c r="I3" i="33"/>
  <c r="I3" i="50" s="1"/>
  <c r="I218" i="39" s="1"/>
  <c r="H3" i="33"/>
  <c r="G3" i="33"/>
  <c r="G3" i="50" s="1"/>
  <c r="G218" i="39" s="1"/>
  <c r="F3" i="33"/>
  <c r="F3" i="50" s="1"/>
  <c r="F218" i="39" s="1"/>
  <c r="E3" i="33"/>
  <c r="E3" i="50" s="1"/>
  <c r="E218" i="39" s="1"/>
  <c r="D3" i="33"/>
  <c r="C3" i="33"/>
  <c r="C3" i="50" s="1"/>
  <c r="C218" i="39" s="1"/>
  <c r="Q2" i="33"/>
  <c r="Q2" i="50" s="1"/>
  <c r="Q217" i="39" s="1"/>
  <c r="P2" i="33"/>
  <c r="O2" i="33"/>
  <c r="N2" i="33"/>
  <c r="N2" i="50" s="1"/>
  <c r="N217" i="39" s="1"/>
  <c r="M2" i="33"/>
  <c r="M2" i="50" s="1"/>
  <c r="M217" i="39" s="1"/>
  <c r="L2" i="33"/>
  <c r="L2" i="50" s="1"/>
  <c r="L217" i="39" s="1"/>
  <c r="K2" i="33"/>
  <c r="J2" i="33"/>
  <c r="J2" i="50" s="1"/>
  <c r="J217" i="39" s="1"/>
  <c r="I2" i="33"/>
  <c r="I2" i="50" s="1"/>
  <c r="I217" i="39" s="1"/>
  <c r="H2" i="33"/>
  <c r="H2" i="50" s="1"/>
  <c r="H217" i="39" s="1"/>
  <c r="G2" i="33"/>
  <c r="F2" i="33"/>
  <c r="F2" i="50" s="1"/>
  <c r="F217" i="39" s="1"/>
  <c r="E2" i="33"/>
  <c r="E2" i="50" s="1"/>
  <c r="E217" i="39" s="1"/>
  <c r="D2" i="33"/>
  <c r="C2" i="33"/>
  <c r="Q83" i="31"/>
  <c r="P83" i="31"/>
  <c r="O83" i="31"/>
  <c r="N83" i="31"/>
  <c r="M83" i="31"/>
  <c r="L83" i="31"/>
  <c r="K83" i="31"/>
  <c r="J83" i="31"/>
  <c r="I83" i="31"/>
  <c r="H83" i="31"/>
  <c r="G83" i="31"/>
  <c r="F83" i="31"/>
  <c r="E83" i="31"/>
  <c r="D83" i="31"/>
  <c r="C83" i="31"/>
  <c r="Q82" i="31"/>
  <c r="P82" i="31"/>
  <c r="O82" i="31"/>
  <c r="N82" i="31"/>
  <c r="M82" i="31"/>
  <c r="L82" i="31"/>
  <c r="K82" i="31"/>
  <c r="J82" i="31"/>
  <c r="I82" i="31"/>
  <c r="H82" i="31"/>
  <c r="G82" i="31"/>
  <c r="F82" i="31"/>
  <c r="E82" i="31"/>
  <c r="D82" i="31"/>
  <c r="C82" i="31"/>
  <c r="Q81" i="31"/>
  <c r="P81" i="31"/>
  <c r="O81" i="31"/>
  <c r="N81" i="31"/>
  <c r="M81" i="31"/>
  <c r="L81" i="31"/>
  <c r="K81" i="31"/>
  <c r="J81" i="31"/>
  <c r="I81" i="31"/>
  <c r="H81" i="31"/>
  <c r="G81" i="31"/>
  <c r="F81" i="31"/>
  <c r="E81" i="31"/>
  <c r="D81" i="31"/>
  <c r="C81" i="31"/>
  <c r="Q80" i="31"/>
  <c r="P80" i="31"/>
  <c r="O80" i="31"/>
  <c r="N80" i="31"/>
  <c r="M80" i="31"/>
  <c r="L80" i="31"/>
  <c r="K80" i="31"/>
  <c r="J80" i="31"/>
  <c r="I80" i="31"/>
  <c r="H80" i="31"/>
  <c r="G80" i="31"/>
  <c r="F80" i="31"/>
  <c r="E80" i="31"/>
  <c r="D80" i="31"/>
  <c r="C80" i="31"/>
  <c r="Q79" i="31"/>
  <c r="P79" i="31"/>
  <c r="O79" i="31"/>
  <c r="N79" i="31"/>
  <c r="M79" i="31"/>
  <c r="L79" i="31"/>
  <c r="K79" i="31"/>
  <c r="J79" i="31"/>
  <c r="I79" i="31"/>
  <c r="H79" i="31"/>
  <c r="G79" i="31"/>
  <c r="F79" i="31"/>
  <c r="E79" i="31"/>
  <c r="D79" i="31"/>
  <c r="C79" i="31"/>
  <c r="Q78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D78" i="31"/>
  <c r="C78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C77" i="31"/>
  <c r="Q76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C76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Q73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Q72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Q71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C71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Q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C67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D65" i="31"/>
  <c r="C65" i="31"/>
  <c r="Q64" i="31"/>
  <c r="P64" i="31"/>
  <c r="O64" i="31"/>
  <c r="N64" i="31"/>
  <c r="M64" i="31"/>
  <c r="L64" i="31"/>
  <c r="K64" i="31"/>
  <c r="J64" i="31"/>
  <c r="I64" i="31"/>
  <c r="H64" i="31"/>
  <c r="G64" i="31"/>
  <c r="F64" i="31"/>
  <c r="E64" i="31"/>
  <c r="D64" i="31"/>
  <c r="C64" i="31"/>
  <c r="Q63" i="31"/>
  <c r="P63" i="31"/>
  <c r="O63" i="31"/>
  <c r="N63" i="31"/>
  <c r="M63" i="31"/>
  <c r="L63" i="31"/>
  <c r="K63" i="31"/>
  <c r="J63" i="31"/>
  <c r="I63" i="31"/>
  <c r="H63" i="31"/>
  <c r="G63" i="31"/>
  <c r="F63" i="31"/>
  <c r="E63" i="31"/>
  <c r="D63" i="31"/>
  <c r="C63" i="31"/>
  <c r="Q62" i="31"/>
  <c r="P62" i="31"/>
  <c r="O62" i="31"/>
  <c r="N62" i="31"/>
  <c r="M62" i="31"/>
  <c r="L62" i="31"/>
  <c r="K62" i="31"/>
  <c r="J62" i="31"/>
  <c r="I62" i="31"/>
  <c r="H62" i="31"/>
  <c r="G62" i="31"/>
  <c r="F62" i="31"/>
  <c r="E62" i="31"/>
  <c r="D62" i="31"/>
  <c r="C62" i="31"/>
  <c r="Q61" i="31"/>
  <c r="P61" i="31"/>
  <c r="O61" i="31"/>
  <c r="N61" i="31"/>
  <c r="M61" i="31"/>
  <c r="L61" i="31"/>
  <c r="K61" i="31"/>
  <c r="J61" i="31"/>
  <c r="I61" i="31"/>
  <c r="H61" i="31"/>
  <c r="G61" i="31"/>
  <c r="F61" i="31"/>
  <c r="E61" i="31"/>
  <c r="D61" i="31"/>
  <c r="C61" i="31"/>
  <c r="Q60" i="31"/>
  <c r="P60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C60" i="31"/>
  <c r="Q59" i="31"/>
  <c r="P59" i="31"/>
  <c r="O59" i="31"/>
  <c r="N59" i="31"/>
  <c r="M59" i="31"/>
  <c r="L59" i="31"/>
  <c r="K59" i="31"/>
  <c r="J59" i="31"/>
  <c r="I59" i="31"/>
  <c r="H59" i="31"/>
  <c r="G59" i="31"/>
  <c r="F59" i="31"/>
  <c r="E59" i="31"/>
  <c r="D59" i="31"/>
  <c r="C59" i="31"/>
  <c r="Q58" i="31"/>
  <c r="P58" i="31"/>
  <c r="O58" i="31"/>
  <c r="N58" i="31"/>
  <c r="M58" i="31"/>
  <c r="L58" i="31"/>
  <c r="K58" i="31"/>
  <c r="J58" i="31"/>
  <c r="I58" i="31"/>
  <c r="H58" i="31"/>
  <c r="G58" i="31"/>
  <c r="F58" i="31"/>
  <c r="E58" i="31"/>
  <c r="D58" i="31"/>
  <c r="C58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Q56" i="31"/>
  <c r="P56" i="31"/>
  <c r="O56" i="31"/>
  <c r="N56" i="31"/>
  <c r="M56" i="31"/>
  <c r="L56" i="31"/>
  <c r="K56" i="31"/>
  <c r="J56" i="31"/>
  <c r="I56" i="31"/>
  <c r="H56" i="31"/>
  <c r="G56" i="31"/>
  <c r="F56" i="31"/>
  <c r="E56" i="31"/>
  <c r="D56" i="31"/>
  <c r="C56" i="31"/>
  <c r="Q55" i="31"/>
  <c r="P55" i="31"/>
  <c r="O55" i="31"/>
  <c r="N55" i="31"/>
  <c r="M55" i="31"/>
  <c r="L55" i="31"/>
  <c r="K55" i="31"/>
  <c r="J55" i="31"/>
  <c r="I55" i="31"/>
  <c r="H55" i="31"/>
  <c r="G55" i="31"/>
  <c r="F55" i="31"/>
  <c r="E55" i="31"/>
  <c r="D55" i="31"/>
  <c r="C55" i="31"/>
  <c r="Q54" i="31"/>
  <c r="P54" i="31"/>
  <c r="O54" i="31"/>
  <c r="N54" i="31"/>
  <c r="M54" i="31"/>
  <c r="L54" i="31"/>
  <c r="K54" i="31"/>
  <c r="J54" i="31"/>
  <c r="I54" i="31"/>
  <c r="H54" i="31"/>
  <c r="G54" i="31"/>
  <c r="F54" i="31"/>
  <c r="E54" i="31"/>
  <c r="D54" i="31"/>
  <c r="C54" i="31"/>
  <c r="Q53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C53" i="31"/>
  <c r="Q52" i="31"/>
  <c r="P52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C52" i="31"/>
  <c r="Q51" i="31"/>
  <c r="P51" i="31"/>
  <c r="O51" i="31"/>
  <c r="N51" i="31"/>
  <c r="M51" i="31"/>
  <c r="L51" i="31"/>
  <c r="K51" i="31"/>
  <c r="J51" i="31"/>
  <c r="I51" i="31"/>
  <c r="H51" i="31"/>
  <c r="G51" i="31"/>
  <c r="F51" i="31"/>
  <c r="E51" i="31"/>
  <c r="D51" i="31"/>
  <c r="C51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C50" i="31"/>
  <c r="Q49" i="31"/>
  <c r="P49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C49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D44" i="31"/>
  <c r="C44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D43" i="31"/>
  <c r="C43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C42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C41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C40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C39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Q37" i="31"/>
  <c r="P37" i="31"/>
  <c r="O37" i="31"/>
  <c r="N37" i="31"/>
  <c r="M37" i="31"/>
  <c r="L37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C35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Q32" i="31"/>
  <c r="P32" i="31"/>
  <c r="O32" i="31"/>
  <c r="N32" i="31"/>
  <c r="M32" i="31"/>
  <c r="L32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C26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M83" i="29"/>
  <c r="L83" i="29"/>
  <c r="K83" i="29"/>
  <c r="J83" i="29"/>
  <c r="I83" i="29"/>
  <c r="H83" i="29"/>
  <c r="G83" i="29"/>
  <c r="F83" i="29"/>
  <c r="E83" i="29"/>
  <c r="D83" i="29"/>
  <c r="C83" i="29"/>
  <c r="Q82" i="29"/>
  <c r="P82" i="29"/>
  <c r="O82" i="29"/>
  <c r="N82" i="29"/>
  <c r="M82" i="29"/>
  <c r="L82" i="29"/>
  <c r="K82" i="29"/>
  <c r="J82" i="29"/>
  <c r="I82" i="29"/>
  <c r="H82" i="29"/>
  <c r="G82" i="29"/>
  <c r="F82" i="29"/>
  <c r="E82" i="29"/>
  <c r="D82" i="29"/>
  <c r="C82" i="29"/>
  <c r="Q81" i="29"/>
  <c r="P81" i="29"/>
  <c r="O81" i="29"/>
  <c r="N81" i="29"/>
  <c r="M81" i="29"/>
  <c r="L81" i="29"/>
  <c r="K81" i="29"/>
  <c r="J81" i="29"/>
  <c r="I81" i="29"/>
  <c r="H81" i="29"/>
  <c r="G81" i="29"/>
  <c r="F81" i="29"/>
  <c r="E81" i="29"/>
  <c r="D81" i="29"/>
  <c r="C81" i="29"/>
  <c r="Q80" i="29"/>
  <c r="P80" i="29"/>
  <c r="O80" i="29"/>
  <c r="N80" i="29"/>
  <c r="M80" i="29"/>
  <c r="L80" i="29"/>
  <c r="K80" i="29"/>
  <c r="J80" i="29"/>
  <c r="I80" i="29"/>
  <c r="H80" i="29"/>
  <c r="G80" i="29"/>
  <c r="F80" i="29"/>
  <c r="E80" i="29"/>
  <c r="D80" i="29"/>
  <c r="C80" i="29"/>
  <c r="Q79" i="29"/>
  <c r="P79" i="29"/>
  <c r="O79" i="29"/>
  <c r="N79" i="29"/>
  <c r="M79" i="29"/>
  <c r="L79" i="29"/>
  <c r="K79" i="29"/>
  <c r="J79" i="29"/>
  <c r="I79" i="29"/>
  <c r="H79" i="29"/>
  <c r="G79" i="29"/>
  <c r="F79" i="29"/>
  <c r="E79" i="29"/>
  <c r="D79" i="29"/>
  <c r="C79" i="29"/>
  <c r="Q78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D78" i="29"/>
  <c r="C78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Q76" i="29"/>
  <c r="P76" i="29"/>
  <c r="O76" i="29"/>
  <c r="N76" i="29"/>
  <c r="M76" i="29"/>
  <c r="L76" i="29"/>
  <c r="K76" i="29"/>
  <c r="J76" i="29"/>
  <c r="I76" i="29"/>
  <c r="H76" i="29"/>
  <c r="G76" i="29"/>
  <c r="F76" i="29"/>
  <c r="E76" i="29"/>
  <c r="D76" i="29"/>
  <c r="C76" i="29"/>
  <c r="Q75" i="29"/>
  <c r="P75" i="29"/>
  <c r="O75" i="29"/>
  <c r="N75" i="29"/>
  <c r="M75" i="29"/>
  <c r="L75" i="29"/>
  <c r="K75" i="29"/>
  <c r="J75" i="29"/>
  <c r="I75" i="29"/>
  <c r="H75" i="29"/>
  <c r="G75" i="29"/>
  <c r="F75" i="29"/>
  <c r="E75" i="29"/>
  <c r="D75" i="29"/>
  <c r="C75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C73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C70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E64" i="29"/>
  <c r="D64" i="29"/>
  <c r="C64" i="29"/>
  <c r="F63" i="29"/>
  <c r="E63" i="29"/>
  <c r="C63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Q61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R43" i="29"/>
  <c r="D25" i="42" s="1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Q83" i="49"/>
  <c r="Q114" i="46" s="1"/>
  <c r="C29" i="41"/>
  <c r="F83" i="27"/>
  <c r="F83" i="49" s="1"/>
  <c r="F114" i="46" s="1"/>
  <c r="E83" i="27"/>
  <c r="D83" i="27"/>
  <c r="C83" i="27"/>
  <c r="Q82" i="27"/>
  <c r="Q82" i="49" s="1"/>
  <c r="Q113" i="46" s="1"/>
  <c r="P82" i="27"/>
  <c r="O82" i="27"/>
  <c r="O82" i="49" s="1"/>
  <c r="O113" i="46" s="1"/>
  <c r="N82" i="27"/>
  <c r="M82" i="27"/>
  <c r="M82" i="49" s="1"/>
  <c r="M113" i="46" s="1"/>
  <c r="L82" i="27"/>
  <c r="K82" i="27"/>
  <c r="K82" i="49" s="1"/>
  <c r="K113" i="46" s="1"/>
  <c r="J82" i="27"/>
  <c r="I82" i="27"/>
  <c r="I82" i="49" s="1"/>
  <c r="I113" i="46" s="1"/>
  <c r="H82" i="27"/>
  <c r="G82" i="27"/>
  <c r="F82" i="27"/>
  <c r="E82" i="27"/>
  <c r="E82" i="49" s="1"/>
  <c r="E113" i="46" s="1"/>
  <c r="D82" i="27"/>
  <c r="C82" i="27"/>
  <c r="C82" i="49" s="1"/>
  <c r="C113" i="46" s="1"/>
  <c r="Q81" i="27"/>
  <c r="P81" i="27"/>
  <c r="P81" i="49" s="1"/>
  <c r="P112" i="46" s="1"/>
  <c r="O81" i="27"/>
  <c r="N81" i="27"/>
  <c r="N81" i="49" s="1"/>
  <c r="N112" i="46" s="1"/>
  <c r="M81" i="27"/>
  <c r="L81" i="27"/>
  <c r="L81" i="49" s="1"/>
  <c r="L112" i="46" s="1"/>
  <c r="K81" i="27"/>
  <c r="J81" i="27"/>
  <c r="I81" i="27"/>
  <c r="H81" i="27"/>
  <c r="H81" i="49" s="1"/>
  <c r="H112" i="46" s="1"/>
  <c r="G81" i="27"/>
  <c r="F81" i="27"/>
  <c r="F81" i="49" s="1"/>
  <c r="F112" i="46" s="1"/>
  <c r="E81" i="27"/>
  <c r="D81" i="27"/>
  <c r="D81" i="49" s="1"/>
  <c r="D112" i="46" s="1"/>
  <c r="C81" i="27"/>
  <c r="Q80" i="27"/>
  <c r="Q80" i="49" s="1"/>
  <c r="Q111" i="46" s="1"/>
  <c r="P80" i="27"/>
  <c r="O80" i="27"/>
  <c r="O80" i="49" s="1"/>
  <c r="O111" i="46" s="1"/>
  <c r="N80" i="27"/>
  <c r="M80" i="27"/>
  <c r="L80" i="27"/>
  <c r="K80" i="27"/>
  <c r="K80" i="49" s="1"/>
  <c r="K111" i="46" s="1"/>
  <c r="J80" i="27"/>
  <c r="I80" i="27"/>
  <c r="I80" i="49" s="1"/>
  <c r="I111" i="46" s="1"/>
  <c r="H80" i="27"/>
  <c r="G80" i="27"/>
  <c r="G80" i="49" s="1"/>
  <c r="G111" i="46" s="1"/>
  <c r="F80" i="27"/>
  <c r="E80" i="27"/>
  <c r="E80" i="49" s="1"/>
  <c r="E111" i="46" s="1"/>
  <c r="D80" i="27"/>
  <c r="C80" i="27"/>
  <c r="C80" i="49" s="1"/>
  <c r="C111" i="46" s="1"/>
  <c r="Q79" i="27"/>
  <c r="P79" i="27"/>
  <c r="O79" i="27"/>
  <c r="N79" i="27"/>
  <c r="N79" i="49" s="1"/>
  <c r="N110" i="46" s="1"/>
  <c r="M79" i="27"/>
  <c r="L79" i="27"/>
  <c r="L79" i="49" s="1"/>
  <c r="L110" i="46" s="1"/>
  <c r="K79" i="27"/>
  <c r="J79" i="27"/>
  <c r="J79" i="49" s="1"/>
  <c r="J110" i="46" s="1"/>
  <c r="I79" i="27"/>
  <c r="H79" i="27"/>
  <c r="H79" i="49" s="1"/>
  <c r="H110" i="46" s="1"/>
  <c r="G79" i="27"/>
  <c r="F79" i="27"/>
  <c r="F79" i="49" s="1"/>
  <c r="F110" i="46" s="1"/>
  <c r="E79" i="27"/>
  <c r="D79" i="27"/>
  <c r="C79" i="27"/>
  <c r="Q78" i="27"/>
  <c r="Q78" i="49" s="1"/>
  <c r="Q109" i="46" s="1"/>
  <c r="P78" i="27"/>
  <c r="O78" i="27"/>
  <c r="O78" i="49" s="1"/>
  <c r="O109" i="46" s="1"/>
  <c r="N78" i="27"/>
  <c r="M78" i="27"/>
  <c r="M78" i="49" s="1"/>
  <c r="M109" i="46" s="1"/>
  <c r="L78" i="27"/>
  <c r="K78" i="27"/>
  <c r="K78" i="49" s="1"/>
  <c r="K109" i="46" s="1"/>
  <c r="J78" i="27"/>
  <c r="I78" i="27"/>
  <c r="I78" i="49" s="1"/>
  <c r="I109" i="46" s="1"/>
  <c r="H78" i="27"/>
  <c r="G78" i="27"/>
  <c r="F78" i="27"/>
  <c r="E78" i="27"/>
  <c r="E78" i="49" s="1"/>
  <c r="E109" i="46" s="1"/>
  <c r="D78" i="27"/>
  <c r="C78" i="27"/>
  <c r="C78" i="49" s="1"/>
  <c r="C109" i="46" s="1"/>
  <c r="Q77" i="27"/>
  <c r="P77" i="27"/>
  <c r="P77" i="49" s="1"/>
  <c r="P108" i="46" s="1"/>
  <c r="O77" i="27"/>
  <c r="N77" i="27"/>
  <c r="N77" i="49" s="1"/>
  <c r="N108" i="46" s="1"/>
  <c r="M77" i="27"/>
  <c r="L77" i="27"/>
  <c r="L77" i="49" s="1"/>
  <c r="L108" i="46" s="1"/>
  <c r="K77" i="27"/>
  <c r="J77" i="27"/>
  <c r="I77" i="27"/>
  <c r="H77" i="27"/>
  <c r="H77" i="49" s="1"/>
  <c r="H108" i="46" s="1"/>
  <c r="G77" i="27"/>
  <c r="F77" i="27"/>
  <c r="F77" i="49" s="1"/>
  <c r="F108" i="46" s="1"/>
  <c r="E77" i="27"/>
  <c r="D77" i="27"/>
  <c r="D77" i="49" s="1"/>
  <c r="D108" i="46" s="1"/>
  <c r="C77" i="27"/>
  <c r="Q76" i="27"/>
  <c r="Q76" i="49" s="1"/>
  <c r="Q107" i="46" s="1"/>
  <c r="P76" i="27"/>
  <c r="O76" i="27"/>
  <c r="O76" i="49" s="1"/>
  <c r="O107" i="46" s="1"/>
  <c r="N76" i="27"/>
  <c r="M76" i="27"/>
  <c r="L76" i="27"/>
  <c r="K76" i="27"/>
  <c r="K76" i="49" s="1"/>
  <c r="K107" i="46" s="1"/>
  <c r="J76" i="27"/>
  <c r="I76" i="27"/>
  <c r="I76" i="49" s="1"/>
  <c r="I107" i="46" s="1"/>
  <c r="H76" i="27"/>
  <c r="G76" i="27"/>
  <c r="G76" i="49" s="1"/>
  <c r="G107" i="46" s="1"/>
  <c r="F76" i="27"/>
  <c r="E76" i="27"/>
  <c r="E76" i="49" s="1"/>
  <c r="E107" i="46" s="1"/>
  <c r="D76" i="27"/>
  <c r="C76" i="27"/>
  <c r="C76" i="49" s="1"/>
  <c r="C107" i="46" s="1"/>
  <c r="Q75" i="27"/>
  <c r="P75" i="27"/>
  <c r="O75" i="27"/>
  <c r="N75" i="27"/>
  <c r="N75" i="49" s="1"/>
  <c r="N106" i="46" s="1"/>
  <c r="M75" i="27"/>
  <c r="L75" i="27"/>
  <c r="L75" i="49" s="1"/>
  <c r="L106" i="46" s="1"/>
  <c r="K75" i="27"/>
  <c r="J75" i="27"/>
  <c r="J75" i="49" s="1"/>
  <c r="J106" i="46" s="1"/>
  <c r="I75" i="27"/>
  <c r="H75" i="27"/>
  <c r="H75" i="49" s="1"/>
  <c r="H106" i="46" s="1"/>
  <c r="G75" i="27"/>
  <c r="F75" i="27"/>
  <c r="F75" i="49" s="1"/>
  <c r="F106" i="46" s="1"/>
  <c r="E75" i="27"/>
  <c r="D75" i="27"/>
  <c r="C75" i="27"/>
  <c r="Q74" i="27"/>
  <c r="Q74" i="49" s="1"/>
  <c r="Q133" i="45" s="1"/>
  <c r="P74" i="27"/>
  <c r="O74" i="27"/>
  <c r="O74" i="49" s="1"/>
  <c r="O133" i="45" s="1"/>
  <c r="N74" i="27"/>
  <c r="M74" i="27"/>
  <c r="M74" i="49" s="1"/>
  <c r="M133" i="45" s="1"/>
  <c r="L74" i="27"/>
  <c r="K74" i="27"/>
  <c r="K74" i="49" s="1"/>
  <c r="K133" i="45" s="1"/>
  <c r="J74" i="27"/>
  <c r="I74" i="27"/>
  <c r="I74" i="49" s="1"/>
  <c r="I133" i="45" s="1"/>
  <c r="H74" i="27"/>
  <c r="G74" i="27"/>
  <c r="F74" i="27"/>
  <c r="E74" i="27"/>
  <c r="E74" i="49" s="1"/>
  <c r="E133" i="45" s="1"/>
  <c r="D74" i="27"/>
  <c r="C74" i="27"/>
  <c r="C74" i="49" s="1"/>
  <c r="C133" i="45" s="1"/>
  <c r="Q73" i="27"/>
  <c r="P73" i="27"/>
  <c r="P73" i="49" s="1"/>
  <c r="P132" i="45" s="1"/>
  <c r="O73" i="27"/>
  <c r="N73" i="27"/>
  <c r="N73" i="49" s="1"/>
  <c r="N132" i="45" s="1"/>
  <c r="M73" i="27"/>
  <c r="L73" i="27"/>
  <c r="L73" i="49" s="1"/>
  <c r="L132" i="45" s="1"/>
  <c r="K73" i="27"/>
  <c r="J73" i="27"/>
  <c r="I73" i="27"/>
  <c r="H73" i="27"/>
  <c r="H73" i="49" s="1"/>
  <c r="H132" i="45" s="1"/>
  <c r="G73" i="27"/>
  <c r="F73" i="27"/>
  <c r="F73" i="49" s="1"/>
  <c r="F132" i="45" s="1"/>
  <c r="E73" i="27"/>
  <c r="D73" i="27"/>
  <c r="D73" i="49" s="1"/>
  <c r="D132" i="45" s="1"/>
  <c r="C73" i="27"/>
  <c r="Q72" i="27"/>
  <c r="Q72" i="49" s="1"/>
  <c r="Q131" i="45" s="1"/>
  <c r="P72" i="27"/>
  <c r="O72" i="27"/>
  <c r="O72" i="49" s="1"/>
  <c r="O131" i="45" s="1"/>
  <c r="N72" i="27"/>
  <c r="M72" i="27"/>
  <c r="L72" i="27"/>
  <c r="K72" i="27"/>
  <c r="K72" i="49" s="1"/>
  <c r="K131" i="45" s="1"/>
  <c r="J72" i="27"/>
  <c r="I72" i="27"/>
  <c r="I72" i="49" s="1"/>
  <c r="I131" i="45" s="1"/>
  <c r="H72" i="27"/>
  <c r="G72" i="27"/>
  <c r="G72" i="49" s="1"/>
  <c r="G131" i="45" s="1"/>
  <c r="F72" i="27"/>
  <c r="E72" i="27"/>
  <c r="E72" i="49" s="1"/>
  <c r="E131" i="45" s="1"/>
  <c r="D72" i="27"/>
  <c r="C72" i="27"/>
  <c r="C72" i="49" s="1"/>
  <c r="C131" i="45" s="1"/>
  <c r="Q71" i="27"/>
  <c r="P71" i="27"/>
  <c r="O71" i="27"/>
  <c r="N71" i="27"/>
  <c r="N71" i="49" s="1"/>
  <c r="N130" i="45" s="1"/>
  <c r="M71" i="27"/>
  <c r="L71" i="27"/>
  <c r="L71" i="49" s="1"/>
  <c r="L130" i="45" s="1"/>
  <c r="K71" i="27"/>
  <c r="J71" i="27"/>
  <c r="J71" i="49" s="1"/>
  <c r="J130" i="45" s="1"/>
  <c r="I71" i="27"/>
  <c r="H71" i="27"/>
  <c r="H71" i="49" s="1"/>
  <c r="H130" i="45" s="1"/>
  <c r="G71" i="27"/>
  <c r="F71" i="27"/>
  <c r="F71" i="49" s="1"/>
  <c r="F130" i="45" s="1"/>
  <c r="E71" i="27"/>
  <c r="D71" i="27"/>
  <c r="C71" i="27"/>
  <c r="Q70" i="27"/>
  <c r="Q70" i="49" s="1"/>
  <c r="Q129" i="45" s="1"/>
  <c r="P70" i="27"/>
  <c r="O70" i="27"/>
  <c r="O70" i="49" s="1"/>
  <c r="O129" i="45" s="1"/>
  <c r="N70" i="27"/>
  <c r="M70" i="27"/>
  <c r="M70" i="49" s="1"/>
  <c r="M129" i="45" s="1"/>
  <c r="L70" i="27"/>
  <c r="K70" i="27"/>
  <c r="K70" i="49" s="1"/>
  <c r="K129" i="45" s="1"/>
  <c r="J70" i="27"/>
  <c r="I70" i="27"/>
  <c r="I70" i="49" s="1"/>
  <c r="I129" i="45" s="1"/>
  <c r="H70" i="27"/>
  <c r="G70" i="27"/>
  <c r="F70" i="27"/>
  <c r="E70" i="27"/>
  <c r="E70" i="49" s="1"/>
  <c r="E129" i="45" s="1"/>
  <c r="D70" i="27"/>
  <c r="C70" i="27"/>
  <c r="C70" i="49" s="1"/>
  <c r="C129" i="45" s="1"/>
  <c r="Q69" i="27"/>
  <c r="P69" i="27"/>
  <c r="P69" i="49" s="1"/>
  <c r="P128" i="45" s="1"/>
  <c r="O69" i="27"/>
  <c r="N69" i="27"/>
  <c r="N69" i="49" s="1"/>
  <c r="N128" i="45" s="1"/>
  <c r="M69" i="27"/>
  <c r="L69" i="27"/>
  <c r="L69" i="49" s="1"/>
  <c r="L128" i="45" s="1"/>
  <c r="K69" i="27"/>
  <c r="J69" i="27"/>
  <c r="I69" i="27"/>
  <c r="H69" i="27"/>
  <c r="H69" i="49" s="1"/>
  <c r="H128" i="45" s="1"/>
  <c r="G69" i="27"/>
  <c r="F69" i="27"/>
  <c r="F69" i="49" s="1"/>
  <c r="F128" i="45" s="1"/>
  <c r="E69" i="27"/>
  <c r="D69" i="27"/>
  <c r="D69" i="49" s="1"/>
  <c r="D128" i="45" s="1"/>
  <c r="C69" i="27"/>
  <c r="Q68" i="27"/>
  <c r="Q68" i="49" s="1"/>
  <c r="Q127" i="45" s="1"/>
  <c r="P68" i="27"/>
  <c r="O68" i="27"/>
  <c r="O68" i="49" s="1"/>
  <c r="O127" i="45" s="1"/>
  <c r="N68" i="27"/>
  <c r="M68" i="27"/>
  <c r="L68" i="27"/>
  <c r="K68" i="27"/>
  <c r="K68" i="49" s="1"/>
  <c r="K127" i="45" s="1"/>
  <c r="J68" i="27"/>
  <c r="I68" i="27"/>
  <c r="I68" i="49" s="1"/>
  <c r="I127" i="45" s="1"/>
  <c r="H68" i="27"/>
  <c r="G68" i="27"/>
  <c r="G68" i="49" s="1"/>
  <c r="G127" i="45" s="1"/>
  <c r="F68" i="27"/>
  <c r="E68" i="27"/>
  <c r="E68" i="49" s="1"/>
  <c r="E127" i="45" s="1"/>
  <c r="D68" i="27"/>
  <c r="C68" i="27"/>
  <c r="C68" i="49" s="1"/>
  <c r="C127" i="45" s="1"/>
  <c r="Q67" i="27"/>
  <c r="P67" i="27"/>
  <c r="O67" i="27"/>
  <c r="N67" i="27"/>
  <c r="N67" i="49" s="1"/>
  <c r="N126" i="45" s="1"/>
  <c r="M67" i="27"/>
  <c r="L67" i="27"/>
  <c r="L67" i="49" s="1"/>
  <c r="L126" i="45" s="1"/>
  <c r="K67" i="27"/>
  <c r="J67" i="27"/>
  <c r="J67" i="49" s="1"/>
  <c r="J126" i="45" s="1"/>
  <c r="I67" i="27"/>
  <c r="H67" i="27"/>
  <c r="H67" i="49" s="1"/>
  <c r="H126" i="45" s="1"/>
  <c r="G67" i="27"/>
  <c r="F67" i="27"/>
  <c r="F67" i="49" s="1"/>
  <c r="F126" i="45" s="1"/>
  <c r="E67" i="27"/>
  <c r="D67" i="27"/>
  <c r="C67" i="27"/>
  <c r="Q66" i="27"/>
  <c r="Q66" i="49" s="1"/>
  <c r="Q125" i="45" s="1"/>
  <c r="P66" i="27"/>
  <c r="O66" i="27"/>
  <c r="O66" i="49" s="1"/>
  <c r="O125" i="45" s="1"/>
  <c r="N66" i="27"/>
  <c r="M66" i="27"/>
  <c r="M66" i="49" s="1"/>
  <c r="M125" i="45" s="1"/>
  <c r="L66" i="27"/>
  <c r="K66" i="27"/>
  <c r="K66" i="49" s="1"/>
  <c r="K125" i="45" s="1"/>
  <c r="J66" i="27"/>
  <c r="I66" i="27"/>
  <c r="I66" i="49" s="1"/>
  <c r="I125" i="45" s="1"/>
  <c r="H66" i="27"/>
  <c r="G66" i="27"/>
  <c r="F66" i="27"/>
  <c r="E66" i="27"/>
  <c r="E66" i="49" s="1"/>
  <c r="E125" i="45" s="1"/>
  <c r="D66" i="27"/>
  <c r="C66" i="27"/>
  <c r="C66" i="49" s="1"/>
  <c r="C125" i="45" s="1"/>
  <c r="Q65" i="27"/>
  <c r="P65" i="27"/>
  <c r="P65" i="49" s="1"/>
  <c r="P124" i="45" s="1"/>
  <c r="O65" i="27"/>
  <c r="N65" i="27"/>
  <c r="N65" i="49" s="1"/>
  <c r="N124" i="45" s="1"/>
  <c r="M65" i="27"/>
  <c r="L65" i="27"/>
  <c r="L65" i="49" s="1"/>
  <c r="L124" i="45" s="1"/>
  <c r="K65" i="27"/>
  <c r="J65" i="27"/>
  <c r="I65" i="27"/>
  <c r="H65" i="27"/>
  <c r="H65" i="49" s="1"/>
  <c r="H124" i="45" s="1"/>
  <c r="G65" i="27"/>
  <c r="F65" i="27"/>
  <c r="F65" i="49" s="1"/>
  <c r="F124" i="45" s="1"/>
  <c r="E65" i="27"/>
  <c r="D65" i="27"/>
  <c r="D65" i="49" s="1"/>
  <c r="D124" i="45" s="1"/>
  <c r="C65" i="27"/>
  <c r="Q64" i="27"/>
  <c r="Q64" i="49" s="1"/>
  <c r="Q123" i="45" s="1"/>
  <c r="P64" i="27"/>
  <c r="O64" i="27"/>
  <c r="O64" i="49" s="1"/>
  <c r="O123" i="45" s="1"/>
  <c r="N64" i="27"/>
  <c r="M64" i="27"/>
  <c r="L64" i="27"/>
  <c r="K64" i="27"/>
  <c r="K64" i="49" s="1"/>
  <c r="K123" i="45" s="1"/>
  <c r="J64" i="27"/>
  <c r="I64" i="27"/>
  <c r="I64" i="49" s="1"/>
  <c r="I123" i="45" s="1"/>
  <c r="H64" i="27"/>
  <c r="G64" i="27"/>
  <c r="G64" i="49" s="1"/>
  <c r="G123" i="45" s="1"/>
  <c r="F64" i="27"/>
  <c r="E64" i="27"/>
  <c r="E64" i="49" s="1"/>
  <c r="E123" i="45" s="1"/>
  <c r="D64" i="27"/>
  <c r="C64" i="27"/>
  <c r="C64" i="49" s="1"/>
  <c r="C123" i="45" s="1"/>
  <c r="Q63" i="27"/>
  <c r="P63" i="27"/>
  <c r="O63" i="27"/>
  <c r="O63" i="49" s="1"/>
  <c r="O122" i="45" s="1"/>
  <c r="N63" i="27"/>
  <c r="N63" i="49" s="1"/>
  <c r="N122" i="45" s="1"/>
  <c r="M63" i="27"/>
  <c r="L63" i="27"/>
  <c r="L63" i="49" s="1"/>
  <c r="L122" i="45" s="1"/>
  <c r="K63" i="27"/>
  <c r="K63" i="49" s="1"/>
  <c r="K122" i="45" s="1"/>
  <c r="J63" i="27"/>
  <c r="I63" i="27"/>
  <c r="I63" i="49" s="1"/>
  <c r="I122" i="45" s="1"/>
  <c r="H63" i="27"/>
  <c r="H63" i="49" s="1"/>
  <c r="H122" i="45" s="1"/>
  <c r="G63" i="27"/>
  <c r="G63" i="49" s="1"/>
  <c r="G122" i="45" s="1"/>
  <c r="F63" i="27"/>
  <c r="F63" i="49" s="1"/>
  <c r="F122" i="45" s="1"/>
  <c r="E63" i="27"/>
  <c r="D63" i="27"/>
  <c r="D63" i="49" s="1"/>
  <c r="D122" i="45" s="1"/>
  <c r="C63" i="27"/>
  <c r="Q62" i="27"/>
  <c r="Q62" i="49" s="1"/>
  <c r="Q88" i="44" s="1"/>
  <c r="P62" i="27"/>
  <c r="O62" i="27"/>
  <c r="O62" i="49" s="1"/>
  <c r="O88" i="44" s="1"/>
  <c r="N62" i="27"/>
  <c r="M62" i="27"/>
  <c r="M62" i="49" s="1"/>
  <c r="M88" i="44" s="1"/>
  <c r="L62" i="27"/>
  <c r="K62" i="27"/>
  <c r="K62" i="49" s="1"/>
  <c r="K88" i="44" s="1"/>
  <c r="J62" i="27"/>
  <c r="I62" i="27"/>
  <c r="I62" i="49" s="1"/>
  <c r="I88" i="44" s="1"/>
  <c r="H62" i="27"/>
  <c r="G62" i="27"/>
  <c r="F62" i="27"/>
  <c r="E62" i="27"/>
  <c r="E62" i="49" s="1"/>
  <c r="E88" i="44" s="1"/>
  <c r="D62" i="27"/>
  <c r="C62" i="27"/>
  <c r="C62" i="49" s="1"/>
  <c r="C88" i="44" s="1"/>
  <c r="Q61" i="27"/>
  <c r="P61" i="27"/>
  <c r="P61" i="49" s="1"/>
  <c r="P87" i="44" s="1"/>
  <c r="O61" i="27"/>
  <c r="N61" i="27"/>
  <c r="N61" i="49" s="1"/>
  <c r="N87" i="44" s="1"/>
  <c r="M61" i="27"/>
  <c r="L61" i="27"/>
  <c r="L61" i="49" s="1"/>
  <c r="L87" i="44" s="1"/>
  <c r="K61" i="27"/>
  <c r="J61" i="27"/>
  <c r="I61" i="27"/>
  <c r="H61" i="27"/>
  <c r="H61" i="49" s="1"/>
  <c r="H87" i="44" s="1"/>
  <c r="G61" i="27"/>
  <c r="F61" i="27"/>
  <c r="F61" i="49" s="1"/>
  <c r="F87" i="44" s="1"/>
  <c r="E61" i="27"/>
  <c r="D61" i="27"/>
  <c r="D61" i="49" s="1"/>
  <c r="D87" i="44" s="1"/>
  <c r="C61" i="27"/>
  <c r="Q60" i="27"/>
  <c r="Q60" i="49" s="1"/>
  <c r="Q86" i="44" s="1"/>
  <c r="P60" i="27"/>
  <c r="O60" i="27"/>
  <c r="O60" i="49" s="1"/>
  <c r="O86" i="44" s="1"/>
  <c r="N60" i="27"/>
  <c r="M60" i="27"/>
  <c r="L60" i="27"/>
  <c r="K60" i="27"/>
  <c r="K60" i="49" s="1"/>
  <c r="K86" i="44" s="1"/>
  <c r="J60" i="27"/>
  <c r="I60" i="27"/>
  <c r="I60" i="49" s="1"/>
  <c r="I86" i="44" s="1"/>
  <c r="H60" i="27"/>
  <c r="G60" i="27"/>
  <c r="G60" i="49" s="1"/>
  <c r="G86" i="44" s="1"/>
  <c r="F60" i="27"/>
  <c r="E60" i="27"/>
  <c r="E60" i="49" s="1"/>
  <c r="E86" i="44" s="1"/>
  <c r="D60" i="27"/>
  <c r="C60" i="27"/>
  <c r="C60" i="49" s="1"/>
  <c r="C86" i="44" s="1"/>
  <c r="Q59" i="27"/>
  <c r="P59" i="27"/>
  <c r="O59" i="27"/>
  <c r="N59" i="27"/>
  <c r="N59" i="49" s="1"/>
  <c r="N85" i="44" s="1"/>
  <c r="M59" i="27"/>
  <c r="L59" i="27"/>
  <c r="L59" i="49" s="1"/>
  <c r="L85" i="44" s="1"/>
  <c r="K59" i="27"/>
  <c r="J59" i="27"/>
  <c r="J59" i="49" s="1"/>
  <c r="J85" i="44" s="1"/>
  <c r="I59" i="27"/>
  <c r="H59" i="27"/>
  <c r="H59" i="49" s="1"/>
  <c r="H85" i="44" s="1"/>
  <c r="G59" i="27"/>
  <c r="F59" i="27"/>
  <c r="F59" i="49" s="1"/>
  <c r="F85" i="44" s="1"/>
  <c r="E59" i="27"/>
  <c r="D59" i="27"/>
  <c r="C59" i="27"/>
  <c r="Q58" i="27"/>
  <c r="Q58" i="49" s="1"/>
  <c r="Q148" i="43" s="1"/>
  <c r="P58" i="27"/>
  <c r="O58" i="27"/>
  <c r="O58" i="49" s="1"/>
  <c r="O148" i="43" s="1"/>
  <c r="N58" i="27"/>
  <c r="M58" i="27"/>
  <c r="M58" i="49" s="1"/>
  <c r="M148" i="43" s="1"/>
  <c r="L58" i="27"/>
  <c r="K58" i="27"/>
  <c r="K58" i="49" s="1"/>
  <c r="K148" i="43" s="1"/>
  <c r="J58" i="27"/>
  <c r="I58" i="27"/>
  <c r="I58" i="49" s="1"/>
  <c r="I148" i="43" s="1"/>
  <c r="H58" i="27"/>
  <c r="G58" i="27"/>
  <c r="F58" i="27"/>
  <c r="E58" i="27"/>
  <c r="E58" i="49" s="1"/>
  <c r="E148" i="43" s="1"/>
  <c r="D58" i="27"/>
  <c r="C58" i="27"/>
  <c r="C58" i="49" s="1"/>
  <c r="C148" i="43" s="1"/>
  <c r="Q57" i="27"/>
  <c r="P57" i="27"/>
  <c r="P57" i="49" s="1"/>
  <c r="P147" i="43" s="1"/>
  <c r="O57" i="27"/>
  <c r="N57" i="27"/>
  <c r="N57" i="49" s="1"/>
  <c r="N147" i="43" s="1"/>
  <c r="M57" i="27"/>
  <c r="L57" i="27"/>
  <c r="L57" i="49" s="1"/>
  <c r="L147" i="43" s="1"/>
  <c r="K57" i="27"/>
  <c r="J57" i="27"/>
  <c r="I57" i="27"/>
  <c r="H57" i="27"/>
  <c r="H57" i="49" s="1"/>
  <c r="H147" i="43" s="1"/>
  <c r="G57" i="27"/>
  <c r="F57" i="27"/>
  <c r="F57" i="49" s="1"/>
  <c r="F147" i="43" s="1"/>
  <c r="E57" i="27"/>
  <c r="D57" i="27"/>
  <c r="D57" i="49" s="1"/>
  <c r="D147" i="43" s="1"/>
  <c r="C57" i="27"/>
  <c r="Q56" i="27"/>
  <c r="Q56" i="49" s="1"/>
  <c r="Q146" i="43" s="1"/>
  <c r="P56" i="27"/>
  <c r="O56" i="27"/>
  <c r="O56" i="49" s="1"/>
  <c r="O146" i="43" s="1"/>
  <c r="N56" i="27"/>
  <c r="M56" i="27"/>
  <c r="L56" i="27"/>
  <c r="K56" i="27"/>
  <c r="K56" i="49" s="1"/>
  <c r="K146" i="43" s="1"/>
  <c r="J56" i="27"/>
  <c r="H56" i="27"/>
  <c r="H56" i="49" s="1"/>
  <c r="H146" i="43" s="1"/>
  <c r="G56" i="27"/>
  <c r="G56" i="49" s="1"/>
  <c r="G146" i="43" s="1"/>
  <c r="F56" i="27"/>
  <c r="E56" i="27"/>
  <c r="E56" i="49" s="1"/>
  <c r="E146" i="43" s="1"/>
  <c r="D56" i="27"/>
  <c r="D56" i="49" s="1"/>
  <c r="D146" i="43" s="1"/>
  <c r="C56" i="27"/>
  <c r="C56" i="49" s="1"/>
  <c r="C146" i="43" s="1"/>
  <c r="Q55" i="27"/>
  <c r="Q55" i="49" s="1"/>
  <c r="Q145" i="43" s="1"/>
  <c r="P55" i="27"/>
  <c r="O55" i="27"/>
  <c r="N55" i="27"/>
  <c r="N55" i="49" s="1"/>
  <c r="N145" i="43" s="1"/>
  <c r="M55" i="27"/>
  <c r="M55" i="49" s="1"/>
  <c r="M145" i="43" s="1"/>
  <c r="L55" i="27"/>
  <c r="L55" i="49" s="1"/>
  <c r="L145" i="43" s="1"/>
  <c r="K55" i="27"/>
  <c r="K55" i="49" s="1"/>
  <c r="K145" i="43" s="1"/>
  <c r="J55" i="27"/>
  <c r="J55" i="49" s="1"/>
  <c r="J145" i="43" s="1"/>
  <c r="I55" i="27"/>
  <c r="H55" i="27"/>
  <c r="H55" i="49" s="1"/>
  <c r="H145" i="43" s="1"/>
  <c r="G55" i="27"/>
  <c r="G55" i="49" s="1"/>
  <c r="G145" i="43" s="1"/>
  <c r="F55" i="27"/>
  <c r="F55" i="49" s="1"/>
  <c r="F145" i="43" s="1"/>
  <c r="E55" i="27"/>
  <c r="E55" i="49" s="1"/>
  <c r="E145" i="43" s="1"/>
  <c r="D55" i="27"/>
  <c r="C55" i="27"/>
  <c r="Q54" i="27"/>
  <c r="Q54" i="49" s="1"/>
  <c r="Q144" i="43" s="1"/>
  <c r="P54" i="27"/>
  <c r="P54" i="49" s="1"/>
  <c r="P144" i="43" s="1"/>
  <c r="O54" i="27"/>
  <c r="O54" i="49" s="1"/>
  <c r="O144" i="43" s="1"/>
  <c r="N54" i="27"/>
  <c r="N54" i="49" s="1"/>
  <c r="N144" i="43" s="1"/>
  <c r="M54" i="27"/>
  <c r="M54" i="49" s="1"/>
  <c r="M144" i="43" s="1"/>
  <c r="L54" i="27"/>
  <c r="K54" i="27"/>
  <c r="K54" i="49" s="1"/>
  <c r="K144" i="43" s="1"/>
  <c r="J54" i="27"/>
  <c r="J54" i="49" s="1"/>
  <c r="J144" i="43" s="1"/>
  <c r="H54" i="27"/>
  <c r="G54" i="27"/>
  <c r="G54" i="49" s="1"/>
  <c r="G144" i="43" s="1"/>
  <c r="F54" i="27"/>
  <c r="E54" i="27"/>
  <c r="E54" i="49" s="1"/>
  <c r="E144" i="43" s="1"/>
  <c r="D54" i="27"/>
  <c r="C54" i="27"/>
  <c r="C54" i="49" s="1"/>
  <c r="C144" i="43" s="1"/>
  <c r="Q53" i="27"/>
  <c r="P53" i="27"/>
  <c r="P53" i="49" s="1"/>
  <c r="P143" i="43" s="1"/>
  <c r="O53" i="27"/>
  <c r="N53" i="27"/>
  <c r="N53" i="49" s="1"/>
  <c r="N143" i="43" s="1"/>
  <c r="M53" i="27"/>
  <c r="L53" i="27"/>
  <c r="L53" i="49" s="1"/>
  <c r="L143" i="43" s="1"/>
  <c r="K53" i="27"/>
  <c r="J53" i="27"/>
  <c r="J53" i="49" s="1"/>
  <c r="J143" i="43" s="1"/>
  <c r="I53" i="27"/>
  <c r="H53" i="27"/>
  <c r="H53" i="49" s="1"/>
  <c r="H143" i="43" s="1"/>
  <c r="G53" i="27"/>
  <c r="F53" i="27"/>
  <c r="F53" i="49" s="1"/>
  <c r="F143" i="43" s="1"/>
  <c r="E53" i="27"/>
  <c r="D53" i="27"/>
  <c r="D53" i="49" s="1"/>
  <c r="D143" i="43" s="1"/>
  <c r="C53" i="27"/>
  <c r="Q52" i="27"/>
  <c r="Q52" i="49" s="1"/>
  <c r="Q142" i="43" s="1"/>
  <c r="P52" i="27"/>
  <c r="O52" i="27"/>
  <c r="O52" i="49" s="1"/>
  <c r="O142" i="43" s="1"/>
  <c r="N52" i="27"/>
  <c r="M52" i="27"/>
  <c r="M52" i="49" s="1"/>
  <c r="M142" i="43" s="1"/>
  <c r="L52" i="27"/>
  <c r="K52" i="27"/>
  <c r="K52" i="49" s="1"/>
  <c r="K142" i="43" s="1"/>
  <c r="J52" i="27"/>
  <c r="I52" i="27"/>
  <c r="I52" i="49" s="1"/>
  <c r="I142" i="43" s="1"/>
  <c r="H52" i="27"/>
  <c r="G52" i="27"/>
  <c r="G52" i="49" s="1"/>
  <c r="G142" i="43" s="1"/>
  <c r="F52" i="27"/>
  <c r="E52" i="27"/>
  <c r="E52" i="49" s="1"/>
  <c r="E142" i="43" s="1"/>
  <c r="D52" i="27"/>
  <c r="C52" i="27"/>
  <c r="C52" i="49" s="1"/>
  <c r="C142" i="43" s="1"/>
  <c r="Q51" i="27"/>
  <c r="P51" i="27"/>
  <c r="P51" i="49" s="1"/>
  <c r="P141" i="43" s="1"/>
  <c r="O51" i="27"/>
  <c r="N51" i="27"/>
  <c r="N51" i="49" s="1"/>
  <c r="N141" i="43" s="1"/>
  <c r="M51" i="27"/>
  <c r="L51" i="27"/>
  <c r="L51" i="49" s="1"/>
  <c r="L141" i="43" s="1"/>
  <c r="K51" i="27"/>
  <c r="J51" i="27"/>
  <c r="J51" i="49" s="1"/>
  <c r="J141" i="43" s="1"/>
  <c r="I51" i="27"/>
  <c r="H51" i="27"/>
  <c r="H51" i="49" s="1"/>
  <c r="H141" i="43" s="1"/>
  <c r="G51" i="27"/>
  <c r="F51" i="27"/>
  <c r="F51" i="49" s="1"/>
  <c r="F141" i="43" s="1"/>
  <c r="E51" i="27"/>
  <c r="D51" i="27"/>
  <c r="D51" i="49" s="1"/>
  <c r="D141" i="43" s="1"/>
  <c r="C51" i="27"/>
  <c r="Q50" i="27"/>
  <c r="Q50" i="49" s="1"/>
  <c r="Q140" i="43" s="1"/>
  <c r="P50" i="27"/>
  <c r="O50" i="27"/>
  <c r="O50" i="49" s="1"/>
  <c r="O140" i="43" s="1"/>
  <c r="N50" i="27"/>
  <c r="M50" i="27"/>
  <c r="M50" i="49" s="1"/>
  <c r="M140" i="43" s="1"/>
  <c r="L50" i="27"/>
  <c r="K50" i="27"/>
  <c r="K50" i="49" s="1"/>
  <c r="K140" i="43" s="1"/>
  <c r="J50" i="27"/>
  <c r="I50" i="27"/>
  <c r="I50" i="49" s="1"/>
  <c r="I140" i="43" s="1"/>
  <c r="H50" i="27"/>
  <c r="G50" i="27"/>
  <c r="G50" i="49" s="1"/>
  <c r="G140" i="43" s="1"/>
  <c r="F50" i="27"/>
  <c r="E50" i="27"/>
  <c r="E50" i="49" s="1"/>
  <c r="E140" i="43" s="1"/>
  <c r="D50" i="27"/>
  <c r="C50" i="27"/>
  <c r="C50" i="49" s="1"/>
  <c r="C140" i="43" s="1"/>
  <c r="Q49" i="27"/>
  <c r="P49" i="27"/>
  <c r="P49" i="49" s="1"/>
  <c r="P139" i="43" s="1"/>
  <c r="O49" i="27"/>
  <c r="N49" i="27"/>
  <c r="N49" i="49" s="1"/>
  <c r="N139" i="43" s="1"/>
  <c r="M49" i="27"/>
  <c r="L49" i="27"/>
  <c r="L49" i="49" s="1"/>
  <c r="L139" i="43" s="1"/>
  <c r="K49" i="27"/>
  <c r="J49" i="27"/>
  <c r="J49" i="49" s="1"/>
  <c r="J139" i="43" s="1"/>
  <c r="I49" i="27"/>
  <c r="H49" i="27"/>
  <c r="H49" i="49" s="1"/>
  <c r="H139" i="43" s="1"/>
  <c r="G49" i="27"/>
  <c r="F49" i="27"/>
  <c r="F49" i="49" s="1"/>
  <c r="F139" i="43" s="1"/>
  <c r="E49" i="27"/>
  <c r="D49" i="27"/>
  <c r="D49" i="49" s="1"/>
  <c r="D139" i="43" s="1"/>
  <c r="C49" i="27"/>
  <c r="Q48" i="27"/>
  <c r="Q48" i="49" s="1"/>
  <c r="Q138" i="43" s="1"/>
  <c r="P48" i="27"/>
  <c r="O48" i="27"/>
  <c r="O48" i="49" s="1"/>
  <c r="O138" i="43" s="1"/>
  <c r="N48" i="27"/>
  <c r="M48" i="27"/>
  <c r="M48" i="49" s="1"/>
  <c r="M138" i="43" s="1"/>
  <c r="L48" i="27"/>
  <c r="K48" i="27"/>
  <c r="K48" i="49" s="1"/>
  <c r="K138" i="43" s="1"/>
  <c r="J48" i="27"/>
  <c r="I48" i="27"/>
  <c r="I48" i="49" s="1"/>
  <c r="I138" i="43" s="1"/>
  <c r="H48" i="27"/>
  <c r="G48" i="27"/>
  <c r="G48" i="49" s="1"/>
  <c r="G138" i="43" s="1"/>
  <c r="F48" i="27"/>
  <c r="E48" i="27"/>
  <c r="E48" i="49" s="1"/>
  <c r="E138" i="43" s="1"/>
  <c r="D48" i="27"/>
  <c r="C48" i="27"/>
  <c r="C48" i="49" s="1"/>
  <c r="C138" i="43" s="1"/>
  <c r="Q47" i="27"/>
  <c r="P47" i="27"/>
  <c r="P47" i="49" s="1"/>
  <c r="P137" i="43" s="1"/>
  <c r="O47" i="27"/>
  <c r="N47" i="27"/>
  <c r="N47" i="49" s="1"/>
  <c r="N137" i="43" s="1"/>
  <c r="M47" i="27"/>
  <c r="L47" i="27"/>
  <c r="L47" i="49" s="1"/>
  <c r="L137" i="43" s="1"/>
  <c r="K47" i="27"/>
  <c r="J47" i="27"/>
  <c r="J47" i="49" s="1"/>
  <c r="J137" i="43" s="1"/>
  <c r="I47" i="27"/>
  <c r="H47" i="27"/>
  <c r="H47" i="49" s="1"/>
  <c r="H137" i="43" s="1"/>
  <c r="G47" i="27"/>
  <c r="F47" i="27"/>
  <c r="F47" i="49" s="1"/>
  <c r="F137" i="43" s="1"/>
  <c r="E47" i="27"/>
  <c r="D47" i="27"/>
  <c r="D47" i="49" s="1"/>
  <c r="D137" i="43" s="1"/>
  <c r="C47" i="27"/>
  <c r="Q46" i="27"/>
  <c r="Q46" i="49" s="1"/>
  <c r="Q136" i="43" s="1"/>
  <c r="P46" i="27"/>
  <c r="O46" i="27"/>
  <c r="O46" i="49" s="1"/>
  <c r="O136" i="43" s="1"/>
  <c r="N46" i="27"/>
  <c r="M46" i="27"/>
  <c r="M46" i="49" s="1"/>
  <c r="M136" i="43" s="1"/>
  <c r="L46" i="27"/>
  <c r="K46" i="27"/>
  <c r="K46" i="49" s="1"/>
  <c r="K136" i="43" s="1"/>
  <c r="J46" i="27"/>
  <c r="I46" i="27"/>
  <c r="I46" i="49" s="1"/>
  <c r="I136" i="43" s="1"/>
  <c r="H46" i="27"/>
  <c r="G46" i="27"/>
  <c r="G46" i="49" s="1"/>
  <c r="G136" i="43" s="1"/>
  <c r="F46" i="27"/>
  <c r="E46" i="27"/>
  <c r="E46" i="49" s="1"/>
  <c r="E136" i="43" s="1"/>
  <c r="D46" i="27"/>
  <c r="C46" i="27"/>
  <c r="C46" i="49" s="1"/>
  <c r="C136" i="43" s="1"/>
  <c r="Q45" i="27"/>
  <c r="P45" i="27"/>
  <c r="P45" i="49" s="1"/>
  <c r="P135" i="43" s="1"/>
  <c r="O45" i="27"/>
  <c r="N45" i="27"/>
  <c r="N45" i="49" s="1"/>
  <c r="N135" i="43" s="1"/>
  <c r="M45" i="27"/>
  <c r="L45" i="27"/>
  <c r="L45" i="49" s="1"/>
  <c r="L135" i="43" s="1"/>
  <c r="K45" i="27"/>
  <c r="J45" i="27"/>
  <c r="J45" i="49" s="1"/>
  <c r="J135" i="43" s="1"/>
  <c r="I45" i="27"/>
  <c r="H45" i="27"/>
  <c r="H45" i="49" s="1"/>
  <c r="H135" i="43" s="1"/>
  <c r="G45" i="27"/>
  <c r="F45" i="27"/>
  <c r="F45" i="49" s="1"/>
  <c r="F135" i="43" s="1"/>
  <c r="E45" i="27"/>
  <c r="D45" i="27"/>
  <c r="D45" i="49" s="1"/>
  <c r="D135" i="43" s="1"/>
  <c r="C45" i="27"/>
  <c r="Q44" i="27"/>
  <c r="Q44" i="49" s="1"/>
  <c r="Q110" i="42" s="1"/>
  <c r="P44" i="27"/>
  <c r="O44" i="27"/>
  <c r="O44" i="49" s="1"/>
  <c r="O110" i="42" s="1"/>
  <c r="N44" i="27"/>
  <c r="M44" i="27"/>
  <c r="M44" i="49" s="1"/>
  <c r="M110" i="42" s="1"/>
  <c r="L44" i="27"/>
  <c r="K44" i="27"/>
  <c r="K44" i="49" s="1"/>
  <c r="K110" i="42" s="1"/>
  <c r="J44" i="27"/>
  <c r="I44" i="27"/>
  <c r="I44" i="49" s="1"/>
  <c r="I110" i="42" s="1"/>
  <c r="H44" i="27"/>
  <c r="G44" i="27"/>
  <c r="G44" i="49" s="1"/>
  <c r="G110" i="42" s="1"/>
  <c r="F44" i="27"/>
  <c r="E44" i="27"/>
  <c r="E44" i="49" s="1"/>
  <c r="E110" i="42" s="1"/>
  <c r="D44" i="27"/>
  <c r="C44" i="27"/>
  <c r="C44" i="49" s="1"/>
  <c r="C110" i="42" s="1"/>
  <c r="Q43" i="27"/>
  <c r="P43" i="27"/>
  <c r="P43" i="49" s="1"/>
  <c r="P109" i="42" s="1"/>
  <c r="O43" i="27"/>
  <c r="O43" i="49" s="1"/>
  <c r="O109" i="42" s="1"/>
  <c r="N43" i="27"/>
  <c r="M43" i="27"/>
  <c r="L43" i="27"/>
  <c r="L43" i="49" s="1"/>
  <c r="L109" i="42" s="1"/>
  <c r="K43" i="27"/>
  <c r="K43" i="49" s="1"/>
  <c r="K109" i="42" s="1"/>
  <c r="J43" i="27"/>
  <c r="J43" i="49" s="1"/>
  <c r="J109" i="42" s="1"/>
  <c r="I43" i="27"/>
  <c r="I43" i="49" s="1"/>
  <c r="I109" i="42" s="1"/>
  <c r="H43" i="27"/>
  <c r="G43" i="27"/>
  <c r="G43" i="49" s="1"/>
  <c r="G109" i="42" s="1"/>
  <c r="F43" i="27"/>
  <c r="F43" i="49" s="1"/>
  <c r="F109" i="42" s="1"/>
  <c r="E43" i="27"/>
  <c r="D43" i="27"/>
  <c r="D43" i="49" s="1"/>
  <c r="D109" i="42" s="1"/>
  <c r="C43" i="27"/>
  <c r="C43" i="49" s="1"/>
  <c r="C109" i="42" s="1"/>
  <c r="Q42" i="27"/>
  <c r="P42" i="27"/>
  <c r="O42" i="27"/>
  <c r="O42" i="49" s="1"/>
  <c r="O108" i="42" s="1"/>
  <c r="N42" i="27"/>
  <c r="M42" i="27"/>
  <c r="M42" i="49" s="1"/>
  <c r="M108" i="42" s="1"/>
  <c r="L42" i="27"/>
  <c r="K42" i="27"/>
  <c r="K42" i="49" s="1"/>
  <c r="K108" i="42" s="1"/>
  <c r="J42" i="27"/>
  <c r="I42" i="27"/>
  <c r="I42" i="49" s="1"/>
  <c r="I108" i="42" s="1"/>
  <c r="H42" i="27"/>
  <c r="G42" i="27"/>
  <c r="G42" i="49" s="1"/>
  <c r="G108" i="42" s="1"/>
  <c r="F42" i="27"/>
  <c r="E42" i="27"/>
  <c r="D42" i="27"/>
  <c r="C42" i="27"/>
  <c r="C42" i="49" s="1"/>
  <c r="C108" i="42" s="1"/>
  <c r="Q41" i="27"/>
  <c r="P41" i="27"/>
  <c r="P41" i="49" s="1"/>
  <c r="P107" i="42" s="1"/>
  <c r="O41" i="27"/>
  <c r="N41" i="27"/>
  <c r="N41" i="49" s="1"/>
  <c r="N107" i="42" s="1"/>
  <c r="M41" i="27"/>
  <c r="L41" i="27"/>
  <c r="L41" i="49" s="1"/>
  <c r="L107" i="42" s="1"/>
  <c r="K41" i="27"/>
  <c r="J41" i="27"/>
  <c r="J41" i="49" s="1"/>
  <c r="J107" i="42" s="1"/>
  <c r="I41" i="27"/>
  <c r="H41" i="27"/>
  <c r="G41" i="27"/>
  <c r="F41" i="27"/>
  <c r="F41" i="49" s="1"/>
  <c r="F107" i="42" s="1"/>
  <c r="E41" i="27"/>
  <c r="D41" i="27"/>
  <c r="D41" i="49" s="1"/>
  <c r="D107" i="42" s="1"/>
  <c r="C41" i="27"/>
  <c r="Q40" i="27"/>
  <c r="Q40" i="49" s="1"/>
  <c r="Q106" i="42" s="1"/>
  <c r="P40" i="27"/>
  <c r="O40" i="27"/>
  <c r="O40" i="49" s="1"/>
  <c r="O106" i="42" s="1"/>
  <c r="N40" i="27"/>
  <c r="M40" i="27"/>
  <c r="M40" i="49" s="1"/>
  <c r="M106" i="42" s="1"/>
  <c r="L40" i="27"/>
  <c r="K40" i="27"/>
  <c r="J40" i="27"/>
  <c r="I40" i="27"/>
  <c r="I40" i="49" s="1"/>
  <c r="I106" i="42" s="1"/>
  <c r="H40" i="27"/>
  <c r="G40" i="27"/>
  <c r="G40" i="49" s="1"/>
  <c r="G106" i="42" s="1"/>
  <c r="F40" i="27"/>
  <c r="E40" i="27"/>
  <c r="E40" i="49" s="1"/>
  <c r="E106" i="42" s="1"/>
  <c r="D40" i="27"/>
  <c r="C40" i="27"/>
  <c r="C40" i="49" s="1"/>
  <c r="C106" i="42" s="1"/>
  <c r="Q39" i="27"/>
  <c r="P39" i="27"/>
  <c r="P39" i="49" s="1"/>
  <c r="P105" i="42" s="1"/>
  <c r="O39" i="27"/>
  <c r="N39" i="27"/>
  <c r="M39" i="27"/>
  <c r="L39" i="27"/>
  <c r="L39" i="49" s="1"/>
  <c r="L105" i="42" s="1"/>
  <c r="K39" i="27"/>
  <c r="J39" i="27"/>
  <c r="J39" i="49" s="1"/>
  <c r="J105" i="42" s="1"/>
  <c r="I39" i="27"/>
  <c r="H39" i="27"/>
  <c r="H39" i="49" s="1"/>
  <c r="H105" i="42" s="1"/>
  <c r="G39" i="27"/>
  <c r="F39" i="27"/>
  <c r="F39" i="49" s="1"/>
  <c r="F105" i="42" s="1"/>
  <c r="E39" i="27"/>
  <c r="D39" i="27"/>
  <c r="D39" i="49" s="1"/>
  <c r="D105" i="42" s="1"/>
  <c r="C39" i="27"/>
  <c r="Q38" i="27"/>
  <c r="P38" i="27"/>
  <c r="O38" i="27"/>
  <c r="O38" i="49" s="1"/>
  <c r="O104" i="42" s="1"/>
  <c r="N38" i="27"/>
  <c r="M38" i="27"/>
  <c r="M38" i="49" s="1"/>
  <c r="M104" i="42" s="1"/>
  <c r="L38" i="27"/>
  <c r="K38" i="27"/>
  <c r="K38" i="49" s="1"/>
  <c r="K104" i="42" s="1"/>
  <c r="J38" i="27"/>
  <c r="I38" i="27"/>
  <c r="I38" i="49" s="1"/>
  <c r="I104" i="42" s="1"/>
  <c r="H38" i="27"/>
  <c r="G38" i="27"/>
  <c r="G38" i="49" s="1"/>
  <c r="G104" i="42" s="1"/>
  <c r="F38" i="27"/>
  <c r="E38" i="27"/>
  <c r="D38" i="27"/>
  <c r="C38" i="27"/>
  <c r="C38" i="49" s="1"/>
  <c r="C104" i="42" s="1"/>
  <c r="Q37" i="27"/>
  <c r="P37" i="27"/>
  <c r="P37" i="49" s="1"/>
  <c r="P112" i="41" s="1"/>
  <c r="O37" i="27"/>
  <c r="N37" i="27"/>
  <c r="N37" i="49" s="1"/>
  <c r="N112" i="41" s="1"/>
  <c r="M37" i="27"/>
  <c r="L37" i="27"/>
  <c r="L37" i="49" s="1"/>
  <c r="L112" i="41" s="1"/>
  <c r="Q36" i="27"/>
  <c r="P36" i="27"/>
  <c r="P36" i="49" s="1"/>
  <c r="P111" i="41" s="1"/>
  <c r="O36" i="27"/>
  <c r="N36" i="27"/>
  <c r="M36" i="27"/>
  <c r="L36" i="27"/>
  <c r="L36" i="49" s="1"/>
  <c r="L111" i="41" s="1"/>
  <c r="K36" i="27"/>
  <c r="J36" i="27"/>
  <c r="J36" i="49" s="1"/>
  <c r="J111" i="41" s="1"/>
  <c r="I36" i="27"/>
  <c r="I36" i="49" s="1"/>
  <c r="I111" i="41" s="1"/>
  <c r="H36" i="27"/>
  <c r="H36" i="49" s="1"/>
  <c r="H111" i="41" s="1"/>
  <c r="G36" i="27"/>
  <c r="F36" i="27"/>
  <c r="F36" i="49" s="1"/>
  <c r="F111" i="41" s="1"/>
  <c r="E36" i="27"/>
  <c r="E36" i="49" s="1"/>
  <c r="E111" i="41" s="1"/>
  <c r="D36" i="27"/>
  <c r="D36" i="49" s="1"/>
  <c r="D111" i="41" s="1"/>
  <c r="C36" i="27"/>
  <c r="Q35" i="27"/>
  <c r="P35" i="27"/>
  <c r="O35" i="27"/>
  <c r="O35" i="49" s="1"/>
  <c r="O110" i="41" s="1"/>
  <c r="N35" i="27"/>
  <c r="M35" i="27"/>
  <c r="M35" i="49" s="1"/>
  <c r="M110" i="41" s="1"/>
  <c r="L35" i="27"/>
  <c r="L35" i="49" s="1"/>
  <c r="L110" i="41" s="1"/>
  <c r="K35" i="27"/>
  <c r="K35" i="49" s="1"/>
  <c r="K110" i="41" s="1"/>
  <c r="J35" i="27"/>
  <c r="I35" i="27"/>
  <c r="I35" i="49" s="1"/>
  <c r="I110" i="41" s="1"/>
  <c r="H35" i="27"/>
  <c r="H35" i="49" s="1"/>
  <c r="H110" i="41" s="1"/>
  <c r="G35" i="27"/>
  <c r="G35" i="49" s="1"/>
  <c r="G110" i="41" s="1"/>
  <c r="F35" i="27"/>
  <c r="E35" i="27"/>
  <c r="D35" i="27"/>
  <c r="C35" i="27"/>
  <c r="C35" i="49" s="1"/>
  <c r="C110" i="41" s="1"/>
  <c r="P34" i="27"/>
  <c r="P34" i="49" s="1"/>
  <c r="P109" i="41" s="1"/>
  <c r="O34" i="27"/>
  <c r="O34" i="49" s="1"/>
  <c r="O109" i="41" s="1"/>
  <c r="M34" i="27"/>
  <c r="L34" i="27"/>
  <c r="K34" i="27"/>
  <c r="J34" i="27"/>
  <c r="J34" i="49" s="1"/>
  <c r="J109" i="41" s="1"/>
  <c r="H34" i="27"/>
  <c r="H34" i="49" s="1"/>
  <c r="H109" i="41" s="1"/>
  <c r="G34" i="27"/>
  <c r="G34" i="49" s="1"/>
  <c r="G109" i="41" s="1"/>
  <c r="F34" i="27"/>
  <c r="F34" i="49" s="1"/>
  <c r="F109" i="41" s="1"/>
  <c r="E34" i="27"/>
  <c r="D34" i="27"/>
  <c r="D34" i="49" s="1"/>
  <c r="D109" i="41" s="1"/>
  <c r="C34" i="27"/>
  <c r="C34" i="49" s="1"/>
  <c r="C109" i="41" s="1"/>
  <c r="Q33" i="27"/>
  <c r="Q33" i="49" s="1"/>
  <c r="Q108" i="41" s="1"/>
  <c r="P33" i="27"/>
  <c r="P33" i="49" s="1"/>
  <c r="P108" i="41" s="1"/>
  <c r="O33" i="27"/>
  <c r="N33" i="27"/>
  <c r="M33" i="27"/>
  <c r="M33" i="49" s="1"/>
  <c r="M108" i="41" s="1"/>
  <c r="L33" i="27"/>
  <c r="L33" i="49" s="1"/>
  <c r="L108" i="41" s="1"/>
  <c r="K33" i="27"/>
  <c r="K33" i="49" s="1"/>
  <c r="K108" i="41" s="1"/>
  <c r="J33" i="27"/>
  <c r="J33" i="49" s="1"/>
  <c r="J108" i="41" s="1"/>
  <c r="I33" i="27"/>
  <c r="I33" i="49" s="1"/>
  <c r="I108" i="41" s="1"/>
  <c r="H33" i="27"/>
  <c r="G33" i="27"/>
  <c r="G33" i="49" s="1"/>
  <c r="G108" i="41" s="1"/>
  <c r="F33" i="27"/>
  <c r="F33" i="49" s="1"/>
  <c r="F108" i="41" s="1"/>
  <c r="E33" i="27"/>
  <c r="E33" i="49" s="1"/>
  <c r="E108" i="41" s="1"/>
  <c r="D33" i="27"/>
  <c r="D33" i="49" s="1"/>
  <c r="D108" i="41" s="1"/>
  <c r="C33" i="27"/>
  <c r="Q32" i="27"/>
  <c r="P32" i="27"/>
  <c r="P32" i="49" s="1"/>
  <c r="P107" i="41" s="1"/>
  <c r="O32" i="27"/>
  <c r="O32" i="49" s="1"/>
  <c r="O107" i="41" s="1"/>
  <c r="N32" i="27"/>
  <c r="N32" i="49" s="1"/>
  <c r="N107" i="41" s="1"/>
  <c r="M32" i="27"/>
  <c r="M32" i="49" s="1"/>
  <c r="M107" i="41" s="1"/>
  <c r="L32" i="27"/>
  <c r="L32" i="49" s="1"/>
  <c r="L107" i="41" s="1"/>
  <c r="Q31" i="27"/>
  <c r="P31" i="27"/>
  <c r="P31" i="49" s="1"/>
  <c r="P106" i="41" s="1"/>
  <c r="O31" i="27"/>
  <c r="O31" i="49" s="1"/>
  <c r="O106" i="41" s="1"/>
  <c r="N31" i="27"/>
  <c r="N31" i="49" s="1"/>
  <c r="N106" i="41" s="1"/>
  <c r="M31" i="27"/>
  <c r="M31" i="49" s="1"/>
  <c r="M106" i="41" s="1"/>
  <c r="L31" i="27"/>
  <c r="K31" i="27"/>
  <c r="J31" i="27"/>
  <c r="J31" i="49" s="1"/>
  <c r="J106" i="41" s="1"/>
  <c r="I31" i="27"/>
  <c r="I31" i="49" s="1"/>
  <c r="I106" i="41" s="1"/>
  <c r="H31" i="27"/>
  <c r="H31" i="49" s="1"/>
  <c r="H106" i="41" s="1"/>
  <c r="G31" i="27"/>
  <c r="G31" i="49" s="1"/>
  <c r="G106" i="41" s="1"/>
  <c r="F31" i="27"/>
  <c r="F31" i="49" s="1"/>
  <c r="F106" i="41" s="1"/>
  <c r="E31" i="27"/>
  <c r="D31" i="27"/>
  <c r="D31" i="49" s="1"/>
  <c r="D106" i="41" s="1"/>
  <c r="C31" i="27"/>
  <c r="C31" i="49" s="1"/>
  <c r="C106" i="41" s="1"/>
  <c r="Q30" i="27"/>
  <c r="Q30" i="49" s="1"/>
  <c r="Q105" i="41" s="1"/>
  <c r="P30" i="27"/>
  <c r="P30" i="49" s="1"/>
  <c r="P105" i="41" s="1"/>
  <c r="O30" i="27"/>
  <c r="N30" i="27"/>
  <c r="M30" i="27"/>
  <c r="M30" i="49" s="1"/>
  <c r="M105" i="41" s="1"/>
  <c r="L30" i="27"/>
  <c r="L30" i="49" s="1"/>
  <c r="L105" i="41" s="1"/>
  <c r="K30" i="27"/>
  <c r="K30" i="49" s="1"/>
  <c r="K105" i="41" s="1"/>
  <c r="J30" i="27"/>
  <c r="J30" i="49" s="1"/>
  <c r="J105" i="41" s="1"/>
  <c r="I30" i="27"/>
  <c r="I30" i="49" s="1"/>
  <c r="I105" i="41" s="1"/>
  <c r="H30" i="27"/>
  <c r="G30" i="27"/>
  <c r="G30" i="49" s="1"/>
  <c r="G105" i="41" s="1"/>
  <c r="F30" i="27"/>
  <c r="F30" i="49" s="1"/>
  <c r="F105" i="41" s="1"/>
  <c r="E30" i="27"/>
  <c r="E30" i="49" s="1"/>
  <c r="E105" i="41" s="1"/>
  <c r="D30" i="27"/>
  <c r="D30" i="49" s="1"/>
  <c r="D105" i="41" s="1"/>
  <c r="C30" i="27"/>
  <c r="Q28" i="27"/>
  <c r="P28" i="27"/>
  <c r="P28" i="49" s="1"/>
  <c r="P129" i="40" s="1"/>
  <c r="O28" i="27"/>
  <c r="O28" i="49" s="1"/>
  <c r="O129" i="40" s="1"/>
  <c r="N28" i="27"/>
  <c r="M28" i="27"/>
  <c r="M28" i="49" s="1"/>
  <c r="M129" i="40" s="1"/>
  <c r="L28" i="27"/>
  <c r="L28" i="49" s="1"/>
  <c r="L129" i="40" s="1"/>
  <c r="K28" i="27"/>
  <c r="K28" i="49" s="1"/>
  <c r="K129" i="40" s="1"/>
  <c r="J28" i="27"/>
  <c r="I28" i="27"/>
  <c r="I28" i="49" s="1"/>
  <c r="I129" i="40" s="1"/>
  <c r="H28" i="27"/>
  <c r="G28" i="27"/>
  <c r="G28" i="49" s="1"/>
  <c r="G129" i="40" s="1"/>
  <c r="F28" i="27"/>
  <c r="E28" i="27"/>
  <c r="D28" i="27"/>
  <c r="D28" i="49" s="1"/>
  <c r="D129" i="40" s="1"/>
  <c r="C28" i="27"/>
  <c r="C28" i="49" s="1"/>
  <c r="C129" i="40" s="1"/>
  <c r="Q27" i="27"/>
  <c r="P27" i="27"/>
  <c r="P27" i="49" s="1"/>
  <c r="P128" i="40" s="1"/>
  <c r="O27" i="27"/>
  <c r="O27" i="49" s="1"/>
  <c r="O128" i="40" s="1"/>
  <c r="N27" i="27"/>
  <c r="N27" i="49" s="1"/>
  <c r="N128" i="40" s="1"/>
  <c r="M27" i="27"/>
  <c r="L27" i="27"/>
  <c r="L27" i="49" s="1"/>
  <c r="L128" i="40" s="1"/>
  <c r="K27" i="27"/>
  <c r="J27" i="27"/>
  <c r="J27" i="49" s="1"/>
  <c r="J128" i="40" s="1"/>
  <c r="I27" i="27"/>
  <c r="H27" i="27"/>
  <c r="G27" i="27"/>
  <c r="G27" i="49" s="1"/>
  <c r="G128" i="40" s="1"/>
  <c r="F27" i="27"/>
  <c r="F27" i="49" s="1"/>
  <c r="F128" i="40" s="1"/>
  <c r="E27" i="27"/>
  <c r="D27" i="27"/>
  <c r="D27" i="49" s="1"/>
  <c r="D128" i="40" s="1"/>
  <c r="C27" i="27"/>
  <c r="C27" i="49" s="1"/>
  <c r="C128" i="40" s="1"/>
  <c r="Q26" i="27"/>
  <c r="Q26" i="49" s="1"/>
  <c r="Q127" i="40" s="1"/>
  <c r="P26" i="27"/>
  <c r="O26" i="27"/>
  <c r="O26" i="49" s="1"/>
  <c r="O127" i="40" s="1"/>
  <c r="N26" i="27"/>
  <c r="M26" i="27"/>
  <c r="M26" i="49" s="1"/>
  <c r="M127" i="40" s="1"/>
  <c r="L26" i="27"/>
  <c r="K26" i="27"/>
  <c r="I26" i="27"/>
  <c r="I26" i="49" s="1"/>
  <c r="I127" i="40" s="1"/>
  <c r="H26" i="27"/>
  <c r="H26" i="49" s="1"/>
  <c r="H127" i="40" s="1"/>
  <c r="G26" i="27"/>
  <c r="G26" i="49" s="1"/>
  <c r="G127" i="40" s="1"/>
  <c r="F26" i="27"/>
  <c r="F26" i="49" s="1"/>
  <c r="F127" i="40" s="1"/>
  <c r="E26" i="27"/>
  <c r="E26" i="49" s="1"/>
  <c r="E127" i="40" s="1"/>
  <c r="D26" i="27"/>
  <c r="C26" i="27"/>
  <c r="Q25" i="27"/>
  <c r="Q25" i="49" s="1"/>
  <c r="Q126" i="40" s="1"/>
  <c r="P25" i="27"/>
  <c r="P25" i="49" s="1"/>
  <c r="P126" i="40" s="1"/>
  <c r="O25" i="27"/>
  <c r="O25" i="49" s="1"/>
  <c r="O126" i="40" s="1"/>
  <c r="N25" i="27"/>
  <c r="M25" i="27"/>
  <c r="L25" i="27"/>
  <c r="L25" i="49" s="1"/>
  <c r="L126" i="40" s="1"/>
  <c r="K25" i="27"/>
  <c r="K25" i="49" s="1"/>
  <c r="K126" i="40" s="1"/>
  <c r="J25" i="27"/>
  <c r="J25" i="49" s="1"/>
  <c r="J126" i="40" s="1"/>
  <c r="I25" i="27"/>
  <c r="I25" i="49" s="1"/>
  <c r="I126" i="40" s="1"/>
  <c r="H25" i="27"/>
  <c r="H25" i="49" s="1"/>
  <c r="H126" i="40" s="1"/>
  <c r="G25" i="27"/>
  <c r="F25" i="27"/>
  <c r="E25" i="27"/>
  <c r="E25" i="49" s="1"/>
  <c r="E126" i="40" s="1"/>
  <c r="D25" i="27"/>
  <c r="D25" i="49" s="1"/>
  <c r="D126" i="40" s="1"/>
  <c r="C25" i="27"/>
  <c r="C25" i="49" s="1"/>
  <c r="C126" i="40" s="1"/>
  <c r="Q24" i="27"/>
  <c r="P24" i="27"/>
  <c r="O24" i="27"/>
  <c r="O24" i="49" s="1"/>
  <c r="O125" i="40" s="1"/>
  <c r="N24" i="27"/>
  <c r="N24" i="49" s="1"/>
  <c r="N125" i="40" s="1"/>
  <c r="M24" i="27"/>
  <c r="M24" i="49" s="1"/>
  <c r="M125" i="40" s="1"/>
  <c r="L24" i="27"/>
  <c r="L24" i="49" s="1"/>
  <c r="L125" i="40" s="1"/>
  <c r="K24" i="27"/>
  <c r="K24" i="49" s="1"/>
  <c r="K125" i="40" s="1"/>
  <c r="J24" i="27"/>
  <c r="I24" i="27"/>
  <c r="H24" i="27"/>
  <c r="H24" i="49" s="1"/>
  <c r="H125" i="40" s="1"/>
  <c r="G24" i="27"/>
  <c r="G24" i="49" s="1"/>
  <c r="G125" i="40" s="1"/>
  <c r="F24" i="27"/>
  <c r="F24" i="49" s="1"/>
  <c r="F125" i="40" s="1"/>
  <c r="E24" i="27"/>
  <c r="D24" i="27"/>
  <c r="C24" i="27"/>
  <c r="C24" i="49" s="1"/>
  <c r="C125" i="40" s="1"/>
  <c r="Q23" i="27"/>
  <c r="Q23" i="49" s="1"/>
  <c r="Q124" i="40" s="1"/>
  <c r="P23" i="27"/>
  <c r="P23" i="49" s="1"/>
  <c r="P124" i="40" s="1"/>
  <c r="O23" i="27"/>
  <c r="O23" i="49" s="1"/>
  <c r="O124" i="40" s="1"/>
  <c r="N23" i="27"/>
  <c r="N23" i="49" s="1"/>
  <c r="N124" i="40" s="1"/>
  <c r="M23" i="27"/>
  <c r="L23" i="27"/>
  <c r="K23" i="27"/>
  <c r="K23" i="49" s="1"/>
  <c r="K124" i="40" s="1"/>
  <c r="J23" i="27"/>
  <c r="J23" i="49" s="1"/>
  <c r="J124" i="40" s="1"/>
  <c r="I23" i="27"/>
  <c r="I23" i="49" s="1"/>
  <c r="I124" i="40" s="1"/>
  <c r="H23" i="27"/>
  <c r="G23" i="27"/>
  <c r="F23" i="27"/>
  <c r="F23" i="49" s="1"/>
  <c r="F124" i="40" s="1"/>
  <c r="E23" i="27"/>
  <c r="E23" i="49" s="1"/>
  <c r="E124" i="40" s="1"/>
  <c r="D23" i="27"/>
  <c r="D23" i="49" s="1"/>
  <c r="D124" i="40" s="1"/>
  <c r="C23" i="27"/>
  <c r="C23" i="49" s="1"/>
  <c r="C124" i="40" s="1"/>
  <c r="Q22" i="27"/>
  <c r="Q22" i="49" s="1"/>
  <c r="Q123" i="40" s="1"/>
  <c r="P22" i="27"/>
  <c r="O22" i="27"/>
  <c r="N22" i="27"/>
  <c r="N22" i="49" s="1"/>
  <c r="N123" i="40" s="1"/>
  <c r="M22" i="27"/>
  <c r="M22" i="49" s="1"/>
  <c r="M123" i="40" s="1"/>
  <c r="L22" i="27"/>
  <c r="L22" i="49" s="1"/>
  <c r="L123" i="40" s="1"/>
  <c r="K22" i="27"/>
  <c r="J22" i="27"/>
  <c r="I22" i="27"/>
  <c r="I22" i="49" s="1"/>
  <c r="I123" i="40" s="1"/>
  <c r="H22" i="27"/>
  <c r="H22" i="49" s="1"/>
  <c r="H123" i="40" s="1"/>
  <c r="G22" i="27"/>
  <c r="G22" i="49" s="1"/>
  <c r="G123" i="40" s="1"/>
  <c r="F22" i="27"/>
  <c r="F22" i="49" s="1"/>
  <c r="F123" i="40" s="1"/>
  <c r="E22" i="27"/>
  <c r="E22" i="49" s="1"/>
  <c r="E123" i="40" s="1"/>
  <c r="D22" i="27"/>
  <c r="C22" i="27"/>
  <c r="Q21" i="27"/>
  <c r="Q21" i="49" s="1"/>
  <c r="Q122" i="40" s="1"/>
  <c r="P21" i="27"/>
  <c r="P21" i="49" s="1"/>
  <c r="P122" i="40" s="1"/>
  <c r="O21" i="27"/>
  <c r="O21" i="49" s="1"/>
  <c r="O122" i="40" s="1"/>
  <c r="N21" i="27"/>
  <c r="M21" i="27"/>
  <c r="L21" i="27"/>
  <c r="L21" i="49" s="1"/>
  <c r="L122" i="40" s="1"/>
  <c r="K21" i="27"/>
  <c r="K21" i="49" s="1"/>
  <c r="K122" i="40" s="1"/>
  <c r="J21" i="27"/>
  <c r="J21" i="49" s="1"/>
  <c r="J122" i="40" s="1"/>
  <c r="I21" i="27"/>
  <c r="I21" i="49" s="1"/>
  <c r="I122" i="40" s="1"/>
  <c r="H21" i="27"/>
  <c r="H21" i="49" s="1"/>
  <c r="H122" i="40" s="1"/>
  <c r="G21" i="27"/>
  <c r="F21" i="27"/>
  <c r="E21" i="27"/>
  <c r="E21" i="49" s="1"/>
  <c r="E122" i="40" s="1"/>
  <c r="D21" i="27"/>
  <c r="D21" i="49" s="1"/>
  <c r="D122" i="40" s="1"/>
  <c r="C21" i="27"/>
  <c r="C21" i="49" s="1"/>
  <c r="C122" i="40" s="1"/>
  <c r="Q20" i="27"/>
  <c r="P20" i="27"/>
  <c r="O20" i="27"/>
  <c r="O20" i="49" s="1"/>
  <c r="O121" i="40" s="1"/>
  <c r="N20" i="27"/>
  <c r="N20" i="49" s="1"/>
  <c r="N121" i="40" s="1"/>
  <c r="M20" i="27"/>
  <c r="M20" i="49" s="1"/>
  <c r="M121" i="40" s="1"/>
  <c r="L20" i="27"/>
  <c r="L20" i="49" s="1"/>
  <c r="L121" i="40" s="1"/>
  <c r="K20" i="27"/>
  <c r="K20" i="49" s="1"/>
  <c r="K121" i="40" s="1"/>
  <c r="J20" i="27"/>
  <c r="I20" i="27"/>
  <c r="H20" i="27"/>
  <c r="H20" i="49" s="1"/>
  <c r="H121" i="40" s="1"/>
  <c r="G20" i="27"/>
  <c r="G20" i="49" s="1"/>
  <c r="G121" i="40" s="1"/>
  <c r="F20" i="27"/>
  <c r="F20" i="49" s="1"/>
  <c r="F121" i="40" s="1"/>
  <c r="E20" i="27"/>
  <c r="D20" i="27"/>
  <c r="C20" i="27"/>
  <c r="C20" i="49" s="1"/>
  <c r="C121" i="40" s="1"/>
  <c r="Q18" i="27"/>
  <c r="Q18" i="49" s="1"/>
  <c r="Q187" i="39" s="1"/>
  <c r="P18" i="27"/>
  <c r="O18" i="27"/>
  <c r="O18" i="49" s="1"/>
  <c r="O187" i="39" s="1"/>
  <c r="N18" i="27"/>
  <c r="M18" i="27"/>
  <c r="M18" i="49" s="1"/>
  <c r="M187" i="39" s="1"/>
  <c r="L18" i="27"/>
  <c r="K18" i="27"/>
  <c r="K18" i="49" s="1"/>
  <c r="K187" i="39" s="1"/>
  <c r="J18" i="27"/>
  <c r="I18" i="27"/>
  <c r="I18" i="49" s="1"/>
  <c r="I187" i="39" s="1"/>
  <c r="H18" i="27"/>
  <c r="G18" i="27"/>
  <c r="G18" i="49" s="1"/>
  <c r="G187" i="39" s="1"/>
  <c r="F18" i="27"/>
  <c r="F18" i="49" s="1"/>
  <c r="F187" i="39" s="1"/>
  <c r="E18" i="27"/>
  <c r="E18" i="49" s="1"/>
  <c r="E187" i="39" s="1"/>
  <c r="D18" i="27"/>
  <c r="C18" i="27"/>
  <c r="C18" i="49" s="1"/>
  <c r="C187" i="39" s="1"/>
  <c r="Q17" i="27"/>
  <c r="P17" i="27"/>
  <c r="P17" i="49" s="1"/>
  <c r="P186" i="39" s="1"/>
  <c r="O17" i="27"/>
  <c r="N17" i="27"/>
  <c r="N17" i="49" s="1"/>
  <c r="N186" i="39" s="1"/>
  <c r="M17" i="27"/>
  <c r="L17" i="27"/>
  <c r="L17" i="49" s="1"/>
  <c r="L186" i="39" s="1"/>
  <c r="K17" i="27"/>
  <c r="J17" i="27"/>
  <c r="J17" i="49" s="1"/>
  <c r="J186" i="39" s="1"/>
  <c r="I17" i="27"/>
  <c r="I17" i="49" s="1"/>
  <c r="I186" i="39" s="1"/>
  <c r="H17" i="27"/>
  <c r="H17" i="49" s="1"/>
  <c r="H186" i="39" s="1"/>
  <c r="G17" i="27"/>
  <c r="F17" i="27"/>
  <c r="F17" i="49" s="1"/>
  <c r="F186" i="39" s="1"/>
  <c r="E17" i="27"/>
  <c r="D17" i="27"/>
  <c r="D17" i="49" s="1"/>
  <c r="D186" i="39" s="1"/>
  <c r="C17" i="27"/>
  <c r="Q16" i="27"/>
  <c r="Q16" i="49" s="1"/>
  <c r="Q185" i="39" s="1"/>
  <c r="P16" i="27"/>
  <c r="O16" i="27"/>
  <c r="O16" i="49" s="1"/>
  <c r="O185" i="39" s="1"/>
  <c r="N16" i="27"/>
  <c r="M16" i="27"/>
  <c r="M16" i="49" s="1"/>
  <c r="M185" i="39" s="1"/>
  <c r="L16" i="27"/>
  <c r="L16" i="49" s="1"/>
  <c r="L185" i="39" s="1"/>
  <c r="K16" i="27"/>
  <c r="K16" i="49" s="1"/>
  <c r="K185" i="39" s="1"/>
  <c r="J16" i="27"/>
  <c r="I16" i="27"/>
  <c r="I16" i="49" s="1"/>
  <c r="I185" i="39" s="1"/>
  <c r="H16" i="27"/>
  <c r="G16" i="27"/>
  <c r="G16" i="49" s="1"/>
  <c r="G185" i="39" s="1"/>
  <c r="F16" i="27"/>
  <c r="E16" i="27"/>
  <c r="E16" i="49" s="1"/>
  <c r="E185" i="39" s="1"/>
  <c r="D16" i="27"/>
  <c r="C16" i="27"/>
  <c r="C16" i="49" s="1"/>
  <c r="C185" i="39" s="1"/>
  <c r="Q15" i="27"/>
  <c r="P15" i="27"/>
  <c r="P15" i="49" s="1"/>
  <c r="P184" i="39" s="1"/>
  <c r="O15" i="27"/>
  <c r="O15" i="49" s="1"/>
  <c r="O184" i="39" s="1"/>
  <c r="N15" i="27"/>
  <c r="N15" i="49" s="1"/>
  <c r="N184" i="39" s="1"/>
  <c r="M15" i="27"/>
  <c r="L15" i="27"/>
  <c r="L15" i="49" s="1"/>
  <c r="L184" i="39" s="1"/>
  <c r="K15" i="27"/>
  <c r="J15" i="27"/>
  <c r="J15" i="49" s="1"/>
  <c r="J184" i="39" s="1"/>
  <c r="I15" i="27"/>
  <c r="H15" i="27"/>
  <c r="H15" i="49" s="1"/>
  <c r="H184" i="39" s="1"/>
  <c r="G15" i="27"/>
  <c r="F15" i="27"/>
  <c r="F15" i="49" s="1"/>
  <c r="F184" i="39" s="1"/>
  <c r="E15" i="27"/>
  <c r="D15" i="27"/>
  <c r="D15" i="49" s="1"/>
  <c r="D184" i="39" s="1"/>
  <c r="C15" i="27"/>
  <c r="C15" i="49" s="1"/>
  <c r="C184" i="39" s="1"/>
  <c r="Q14" i="27"/>
  <c r="Q14" i="49" s="1"/>
  <c r="Q183" i="39" s="1"/>
  <c r="P14" i="27"/>
  <c r="O14" i="27"/>
  <c r="O14" i="49" s="1"/>
  <c r="O183" i="39" s="1"/>
  <c r="N14" i="27"/>
  <c r="M14" i="27"/>
  <c r="M14" i="49" s="1"/>
  <c r="M183" i="39" s="1"/>
  <c r="L14" i="27"/>
  <c r="K14" i="27"/>
  <c r="K14" i="49" s="1"/>
  <c r="K183" i="39" s="1"/>
  <c r="J14" i="27"/>
  <c r="I14" i="27"/>
  <c r="I14" i="49" s="1"/>
  <c r="I183" i="39" s="1"/>
  <c r="H14" i="27"/>
  <c r="G14" i="27"/>
  <c r="G14" i="49" s="1"/>
  <c r="G183" i="39" s="1"/>
  <c r="F14" i="27"/>
  <c r="F14" i="49" s="1"/>
  <c r="F183" i="39" s="1"/>
  <c r="E14" i="27"/>
  <c r="E14" i="49" s="1"/>
  <c r="E183" i="39" s="1"/>
  <c r="D14" i="27"/>
  <c r="C14" i="27"/>
  <c r="C14" i="49" s="1"/>
  <c r="C183" i="39" s="1"/>
  <c r="Q13" i="27"/>
  <c r="P13" i="27"/>
  <c r="P13" i="49" s="1"/>
  <c r="P182" i="39" s="1"/>
  <c r="O13" i="27"/>
  <c r="N13" i="27"/>
  <c r="N13" i="49" s="1"/>
  <c r="N182" i="39" s="1"/>
  <c r="M13" i="27"/>
  <c r="L13" i="27"/>
  <c r="L13" i="49" s="1"/>
  <c r="L182" i="39" s="1"/>
  <c r="K13" i="27"/>
  <c r="J13" i="27"/>
  <c r="J13" i="49" s="1"/>
  <c r="J182" i="39" s="1"/>
  <c r="I13" i="27"/>
  <c r="I13" i="49" s="1"/>
  <c r="I182" i="39" s="1"/>
  <c r="H13" i="27"/>
  <c r="H13" i="49" s="1"/>
  <c r="H182" i="39" s="1"/>
  <c r="G13" i="27"/>
  <c r="F13" i="27"/>
  <c r="F13" i="49" s="1"/>
  <c r="F182" i="39" s="1"/>
  <c r="E13" i="27"/>
  <c r="D13" i="27"/>
  <c r="D13" i="49" s="1"/>
  <c r="D182" i="39" s="1"/>
  <c r="C13" i="27"/>
  <c r="Q12" i="27"/>
  <c r="Q12" i="49" s="1"/>
  <c r="Q181" i="39" s="1"/>
  <c r="P12" i="27"/>
  <c r="O12" i="27"/>
  <c r="O12" i="49" s="1"/>
  <c r="O181" i="39" s="1"/>
  <c r="N12" i="27"/>
  <c r="M12" i="27"/>
  <c r="M12" i="49" s="1"/>
  <c r="M181" i="39" s="1"/>
  <c r="L12" i="27"/>
  <c r="L12" i="49" s="1"/>
  <c r="L181" i="39" s="1"/>
  <c r="K12" i="27"/>
  <c r="K12" i="49" s="1"/>
  <c r="K181" i="39" s="1"/>
  <c r="J12" i="27"/>
  <c r="I12" i="27"/>
  <c r="I12" i="49" s="1"/>
  <c r="I181" i="39" s="1"/>
  <c r="H12" i="27"/>
  <c r="G12" i="27"/>
  <c r="G12" i="49" s="1"/>
  <c r="G181" i="39" s="1"/>
  <c r="F12" i="27"/>
  <c r="E12" i="27"/>
  <c r="E12" i="49" s="1"/>
  <c r="E181" i="39" s="1"/>
  <c r="D12" i="27"/>
  <c r="C12" i="27"/>
  <c r="C12" i="49" s="1"/>
  <c r="C181" i="39" s="1"/>
  <c r="Q11" i="27"/>
  <c r="P11" i="27"/>
  <c r="P11" i="49" s="1"/>
  <c r="P180" i="39" s="1"/>
  <c r="O11" i="27"/>
  <c r="O11" i="49" s="1"/>
  <c r="O180" i="39" s="1"/>
  <c r="N11" i="27"/>
  <c r="N11" i="49" s="1"/>
  <c r="N180" i="39" s="1"/>
  <c r="M11" i="27"/>
  <c r="L11" i="27"/>
  <c r="L11" i="49" s="1"/>
  <c r="L180" i="39" s="1"/>
  <c r="K11" i="27"/>
  <c r="J11" i="27"/>
  <c r="J11" i="49" s="1"/>
  <c r="J180" i="39" s="1"/>
  <c r="I11" i="27"/>
  <c r="H11" i="27"/>
  <c r="H11" i="49" s="1"/>
  <c r="H180" i="39" s="1"/>
  <c r="G11" i="27"/>
  <c r="F11" i="27"/>
  <c r="F11" i="49" s="1"/>
  <c r="F180" i="39" s="1"/>
  <c r="E11" i="27"/>
  <c r="D11" i="27"/>
  <c r="D11" i="49" s="1"/>
  <c r="D180" i="39" s="1"/>
  <c r="C11" i="27"/>
  <c r="C11" i="49" s="1"/>
  <c r="C180" i="39" s="1"/>
  <c r="Q10" i="27"/>
  <c r="Q10" i="49" s="1"/>
  <c r="Q179" i="39" s="1"/>
  <c r="P10" i="27"/>
  <c r="O10" i="27"/>
  <c r="O10" i="49" s="1"/>
  <c r="O179" i="39" s="1"/>
  <c r="N10" i="27"/>
  <c r="M10" i="27"/>
  <c r="M10" i="49" s="1"/>
  <c r="M179" i="39" s="1"/>
  <c r="L10" i="27"/>
  <c r="K10" i="27"/>
  <c r="K10" i="49" s="1"/>
  <c r="K179" i="39" s="1"/>
  <c r="J10" i="27"/>
  <c r="I10" i="27"/>
  <c r="I10" i="49" s="1"/>
  <c r="I179" i="39" s="1"/>
  <c r="H10" i="27"/>
  <c r="G10" i="27"/>
  <c r="G10" i="49" s="1"/>
  <c r="G179" i="39" s="1"/>
  <c r="F10" i="27"/>
  <c r="F10" i="49" s="1"/>
  <c r="F179" i="39" s="1"/>
  <c r="E10" i="27"/>
  <c r="E10" i="49" s="1"/>
  <c r="E179" i="39" s="1"/>
  <c r="D10" i="27"/>
  <c r="C10" i="27"/>
  <c r="C10" i="49" s="1"/>
  <c r="C179" i="39" s="1"/>
  <c r="Q9" i="27"/>
  <c r="P9" i="27"/>
  <c r="P9" i="49" s="1"/>
  <c r="P178" i="39" s="1"/>
  <c r="O9" i="27"/>
  <c r="N9" i="27"/>
  <c r="N9" i="49" s="1"/>
  <c r="N178" i="39" s="1"/>
  <c r="M9" i="27"/>
  <c r="L9" i="27"/>
  <c r="L9" i="49" s="1"/>
  <c r="L178" i="39" s="1"/>
  <c r="K9" i="27"/>
  <c r="J9" i="27"/>
  <c r="J9" i="49" s="1"/>
  <c r="J178" i="39" s="1"/>
  <c r="I9" i="27"/>
  <c r="I9" i="49" s="1"/>
  <c r="I178" i="39" s="1"/>
  <c r="H9" i="27"/>
  <c r="H9" i="49" s="1"/>
  <c r="H178" i="39" s="1"/>
  <c r="G9" i="27"/>
  <c r="F9" i="27"/>
  <c r="F9" i="49" s="1"/>
  <c r="F178" i="39" s="1"/>
  <c r="E9" i="27"/>
  <c r="D9" i="27"/>
  <c r="D9" i="49" s="1"/>
  <c r="D178" i="39" s="1"/>
  <c r="C9" i="27"/>
  <c r="Q8" i="27"/>
  <c r="Q8" i="49" s="1"/>
  <c r="Q177" i="39" s="1"/>
  <c r="P8" i="27"/>
  <c r="O8" i="27"/>
  <c r="O8" i="49" s="1"/>
  <c r="O177" i="39" s="1"/>
  <c r="N8" i="27"/>
  <c r="M8" i="27"/>
  <c r="M8" i="49" s="1"/>
  <c r="M177" i="39" s="1"/>
  <c r="L8" i="27"/>
  <c r="L8" i="49" s="1"/>
  <c r="L177" i="39" s="1"/>
  <c r="K8" i="27"/>
  <c r="K8" i="49" s="1"/>
  <c r="K177" i="39" s="1"/>
  <c r="J8" i="27"/>
  <c r="I8" i="27"/>
  <c r="I8" i="49" s="1"/>
  <c r="I177" i="39" s="1"/>
  <c r="H8" i="27"/>
  <c r="G8" i="27"/>
  <c r="G8" i="49" s="1"/>
  <c r="G177" i="39" s="1"/>
  <c r="F8" i="27"/>
  <c r="E8" i="27"/>
  <c r="E8" i="49" s="1"/>
  <c r="E177" i="39" s="1"/>
  <c r="D8" i="27"/>
  <c r="C8" i="27"/>
  <c r="C8" i="49" s="1"/>
  <c r="C177" i="39" s="1"/>
  <c r="Q7" i="27"/>
  <c r="P7" i="27"/>
  <c r="P7" i="49" s="1"/>
  <c r="P176" i="39" s="1"/>
  <c r="O7" i="27"/>
  <c r="O7" i="49" s="1"/>
  <c r="O176" i="39" s="1"/>
  <c r="N7" i="27"/>
  <c r="N7" i="49" s="1"/>
  <c r="N176" i="39" s="1"/>
  <c r="M7" i="27"/>
  <c r="L7" i="27"/>
  <c r="L7" i="49" s="1"/>
  <c r="L176" i="39" s="1"/>
  <c r="K7" i="27"/>
  <c r="J7" i="27"/>
  <c r="J7" i="49" s="1"/>
  <c r="J176" i="39" s="1"/>
  <c r="I7" i="27"/>
  <c r="H7" i="27"/>
  <c r="H7" i="49" s="1"/>
  <c r="H176" i="39" s="1"/>
  <c r="G7" i="27"/>
  <c r="F7" i="27"/>
  <c r="F7" i="49" s="1"/>
  <c r="F176" i="39" s="1"/>
  <c r="E7" i="27"/>
  <c r="D7" i="27"/>
  <c r="D7" i="49" s="1"/>
  <c r="D176" i="39" s="1"/>
  <c r="C7" i="27"/>
  <c r="C7" i="49" s="1"/>
  <c r="C176" i="39" s="1"/>
  <c r="Q6" i="27"/>
  <c r="Q6" i="49" s="1"/>
  <c r="Q175" i="39" s="1"/>
  <c r="P6" i="27"/>
  <c r="O6" i="27"/>
  <c r="O6" i="49" s="1"/>
  <c r="O175" i="39" s="1"/>
  <c r="N6" i="27"/>
  <c r="M6" i="27"/>
  <c r="M6" i="49" s="1"/>
  <c r="M175" i="39" s="1"/>
  <c r="L6" i="27"/>
  <c r="K6" i="27"/>
  <c r="K6" i="49" s="1"/>
  <c r="K175" i="39" s="1"/>
  <c r="J6" i="27"/>
  <c r="I6" i="27"/>
  <c r="I6" i="49" s="1"/>
  <c r="I175" i="39" s="1"/>
  <c r="H6" i="27"/>
  <c r="G6" i="27"/>
  <c r="G6" i="49" s="1"/>
  <c r="G175" i="39" s="1"/>
  <c r="F6" i="27"/>
  <c r="F6" i="49" s="1"/>
  <c r="F175" i="39" s="1"/>
  <c r="E6" i="27"/>
  <c r="E6" i="49" s="1"/>
  <c r="E175" i="39" s="1"/>
  <c r="D6" i="27"/>
  <c r="C6" i="27"/>
  <c r="C6" i="49" s="1"/>
  <c r="C175" i="39" s="1"/>
  <c r="Q5" i="27"/>
  <c r="P5" i="27"/>
  <c r="P5" i="49" s="1"/>
  <c r="P174" i="39" s="1"/>
  <c r="O5" i="27"/>
  <c r="N5" i="27"/>
  <c r="N5" i="49" s="1"/>
  <c r="N174" i="39" s="1"/>
  <c r="M5" i="27"/>
  <c r="L5" i="27"/>
  <c r="L5" i="49" s="1"/>
  <c r="L174" i="39" s="1"/>
  <c r="K5" i="27"/>
  <c r="J5" i="27"/>
  <c r="J5" i="49" s="1"/>
  <c r="J174" i="39" s="1"/>
  <c r="I5" i="27"/>
  <c r="I5" i="49" s="1"/>
  <c r="I174" i="39" s="1"/>
  <c r="H5" i="27"/>
  <c r="H5" i="49" s="1"/>
  <c r="H174" i="39" s="1"/>
  <c r="G5" i="27"/>
  <c r="F5" i="27"/>
  <c r="F5" i="49" s="1"/>
  <c r="F174" i="39" s="1"/>
  <c r="E5" i="27"/>
  <c r="D5" i="27"/>
  <c r="D5" i="49" s="1"/>
  <c r="D174" i="39" s="1"/>
  <c r="C5" i="27"/>
  <c r="Q4" i="27"/>
  <c r="Q4" i="49" s="1"/>
  <c r="Q173" i="39" s="1"/>
  <c r="P4" i="27"/>
  <c r="O4" i="27"/>
  <c r="O4" i="49" s="1"/>
  <c r="O173" i="39" s="1"/>
  <c r="N4" i="27"/>
  <c r="M4" i="27"/>
  <c r="M4" i="49" s="1"/>
  <c r="M173" i="39" s="1"/>
  <c r="L4" i="27"/>
  <c r="L4" i="49" s="1"/>
  <c r="L173" i="39" s="1"/>
  <c r="K4" i="27"/>
  <c r="K4" i="49" s="1"/>
  <c r="K173" i="39" s="1"/>
  <c r="J4" i="27"/>
  <c r="I4" i="27"/>
  <c r="I4" i="49" s="1"/>
  <c r="I173" i="39" s="1"/>
  <c r="H4" i="27"/>
  <c r="G4" i="27"/>
  <c r="G4" i="49" s="1"/>
  <c r="G173" i="39" s="1"/>
  <c r="F4" i="27"/>
  <c r="E4" i="27"/>
  <c r="E4" i="49" s="1"/>
  <c r="E173" i="39" s="1"/>
  <c r="D4" i="27"/>
  <c r="C4" i="27"/>
  <c r="C4" i="49" s="1"/>
  <c r="C173" i="39" s="1"/>
  <c r="Q3" i="27"/>
  <c r="P3" i="27"/>
  <c r="P3" i="49" s="1"/>
  <c r="P172" i="39" s="1"/>
  <c r="O3" i="27"/>
  <c r="O3" i="49" s="1"/>
  <c r="O172" i="39" s="1"/>
  <c r="N3" i="27"/>
  <c r="N3" i="49" s="1"/>
  <c r="N172" i="39" s="1"/>
  <c r="M3" i="27"/>
  <c r="L3" i="27"/>
  <c r="L3" i="49" s="1"/>
  <c r="L172" i="39" s="1"/>
  <c r="K3" i="27"/>
  <c r="J3" i="27"/>
  <c r="J3" i="49" s="1"/>
  <c r="J172" i="39" s="1"/>
  <c r="I3" i="27"/>
  <c r="H3" i="27"/>
  <c r="H3" i="49" s="1"/>
  <c r="H172" i="39" s="1"/>
  <c r="G3" i="27"/>
  <c r="F3" i="27"/>
  <c r="F3" i="49" s="1"/>
  <c r="F172" i="39" s="1"/>
  <c r="E3" i="27"/>
  <c r="D3" i="27"/>
  <c r="D3" i="49" s="1"/>
  <c r="D172" i="39" s="1"/>
  <c r="C3" i="27"/>
  <c r="C3" i="49" s="1"/>
  <c r="C172" i="39" s="1"/>
  <c r="Q2" i="27"/>
  <c r="Q2" i="49" s="1"/>
  <c r="Q171" i="39" s="1"/>
  <c r="P2" i="27"/>
  <c r="O2" i="27"/>
  <c r="O2" i="49" s="1"/>
  <c r="O171" i="39" s="1"/>
  <c r="N2" i="27"/>
  <c r="M2" i="27"/>
  <c r="M2" i="49" s="1"/>
  <c r="M171" i="39" s="1"/>
  <c r="L2" i="27"/>
  <c r="K2" i="27"/>
  <c r="K2" i="49" s="1"/>
  <c r="K171" i="39" s="1"/>
  <c r="J2" i="27"/>
  <c r="I2" i="27"/>
  <c r="I2" i="49" s="1"/>
  <c r="I171" i="39" s="1"/>
  <c r="H2" i="27"/>
  <c r="G2" i="27"/>
  <c r="G2" i="49" s="1"/>
  <c r="G171" i="39" s="1"/>
  <c r="F2" i="27"/>
  <c r="F2" i="49" s="1"/>
  <c r="F171" i="39" s="1"/>
  <c r="E2" i="27"/>
  <c r="E2" i="49" s="1"/>
  <c r="E171" i="39" s="1"/>
  <c r="D2" i="27"/>
  <c r="C2" i="27"/>
  <c r="C2" i="49" s="1"/>
  <c r="C171" i="39" s="1"/>
  <c r="R83" i="25"/>
  <c r="E21" i="46" s="1"/>
  <c r="Q83" i="25"/>
  <c r="P83" i="25"/>
  <c r="O83" i="25"/>
  <c r="N83" i="25"/>
  <c r="M83" i="25"/>
  <c r="L83" i="25"/>
  <c r="K83" i="25"/>
  <c r="J83" i="25"/>
  <c r="I83" i="25"/>
  <c r="H83" i="25"/>
  <c r="G83" i="25"/>
  <c r="F83" i="25"/>
  <c r="E83" i="25"/>
  <c r="D83" i="25"/>
  <c r="C83" i="25"/>
  <c r="R82" i="25"/>
  <c r="E20" i="46" s="1"/>
  <c r="Q82" i="25"/>
  <c r="P82" i="25"/>
  <c r="O82" i="25"/>
  <c r="N82" i="25"/>
  <c r="M82" i="25"/>
  <c r="L82" i="25"/>
  <c r="K82" i="25"/>
  <c r="J82" i="25"/>
  <c r="I82" i="25"/>
  <c r="H82" i="25"/>
  <c r="G82" i="25"/>
  <c r="F82" i="25"/>
  <c r="E82" i="25"/>
  <c r="D82" i="25"/>
  <c r="C82" i="25"/>
  <c r="R81" i="25"/>
  <c r="E19" i="46" s="1"/>
  <c r="Q81" i="25"/>
  <c r="P81" i="25"/>
  <c r="O81" i="25"/>
  <c r="N81" i="25"/>
  <c r="M81" i="25"/>
  <c r="L81" i="25"/>
  <c r="K81" i="25"/>
  <c r="J81" i="25"/>
  <c r="I81" i="25"/>
  <c r="H81" i="25"/>
  <c r="G81" i="25"/>
  <c r="F81" i="25"/>
  <c r="E81" i="25"/>
  <c r="D81" i="25"/>
  <c r="C81" i="25"/>
  <c r="R80" i="25"/>
  <c r="E18" i="46" s="1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R79" i="25"/>
  <c r="E17" i="46" s="1"/>
  <c r="Q79" i="25"/>
  <c r="P79" i="25"/>
  <c r="O79" i="25"/>
  <c r="N79" i="25"/>
  <c r="M79" i="25"/>
  <c r="L79" i="25"/>
  <c r="K79" i="25"/>
  <c r="J79" i="25"/>
  <c r="I79" i="25"/>
  <c r="H79" i="25"/>
  <c r="G79" i="25"/>
  <c r="F79" i="25"/>
  <c r="E79" i="25"/>
  <c r="D79" i="25"/>
  <c r="C79" i="25"/>
  <c r="R78" i="25"/>
  <c r="E16" i="46" s="1"/>
  <c r="Q78" i="25"/>
  <c r="P78" i="25"/>
  <c r="O78" i="25"/>
  <c r="N78" i="25"/>
  <c r="M78" i="25"/>
  <c r="L78" i="25"/>
  <c r="K78" i="25"/>
  <c r="J78" i="25"/>
  <c r="I78" i="25"/>
  <c r="H78" i="25"/>
  <c r="G78" i="25"/>
  <c r="F78" i="25"/>
  <c r="E78" i="25"/>
  <c r="D78" i="25"/>
  <c r="C78" i="25"/>
  <c r="R77" i="25"/>
  <c r="E15" i="46" s="1"/>
  <c r="Q77" i="25"/>
  <c r="P77" i="25"/>
  <c r="O77" i="25"/>
  <c r="N77" i="25"/>
  <c r="M77" i="25"/>
  <c r="L77" i="25"/>
  <c r="K77" i="25"/>
  <c r="J77" i="25"/>
  <c r="I77" i="25"/>
  <c r="H77" i="25"/>
  <c r="G77" i="25"/>
  <c r="F77" i="25"/>
  <c r="E77" i="25"/>
  <c r="D77" i="25"/>
  <c r="C77" i="25"/>
  <c r="R76" i="25"/>
  <c r="E14" i="46" s="1"/>
  <c r="Q76" i="25"/>
  <c r="P76" i="25"/>
  <c r="O76" i="25"/>
  <c r="N76" i="25"/>
  <c r="M76" i="25"/>
  <c r="L76" i="25"/>
  <c r="K76" i="25"/>
  <c r="J76" i="25"/>
  <c r="I76" i="25"/>
  <c r="H76" i="25"/>
  <c r="G76" i="25"/>
  <c r="F76" i="25"/>
  <c r="E76" i="25"/>
  <c r="D76" i="25"/>
  <c r="C76" i="25"/>
  <c r="R75" i="25"/>
  <c r="E13" i="46" s="1"/>
  <c r="Q75" i="25"/>
  <c r="P75" i="25"/>
  <c r="O75" i="25"/>
  <c r="N75" i="25"/>
  <c r="M75" i="25"/>
  <c r="L75" i="25"/>
  <c r="K75" i="25"/>
  <c r="J75" i="25"/>
  <c r="I75" i="25"/>
  <c r="H75" i="25"/>
  <c r="G75" i="25"/>
  <c r="F75" i="25"/>
  <c r="E75" i="25"/>
  <c r="D75" i="25"/>
  <c r="C75" i="25"/>
  <c r="R74" i="25"/>
  <c r="E27" i="45" s="1"/>
  <c r="Q74" i="25"/>
  <c r="P74" i="25"/>
  <c r="O74" i="25"/>
  <c r="N74" i="25"/>
  <c r="M74" i="25"/>
  <c r="L74" i="25"/>
  <c r="K74" i="25"/>
  <c r="J74" i="25"/>
  <c r="I74" i="25"/>
  <c r="H74" i="25"/>
  <c r="G74" i="25"/>
  <c r="F74" i="25"/>
  <c r="E74" i="25"/>
  <c r="D74" i="25"/>
  <c r="C74" i="25"/>
  <c r="R73" i="25"/>
  <c r="E26" i="45" s="1"/>
  <c r="Q73" i="25"/>
  <c r="P73" i="25"/>
  <c r="O73" i="25"/>
  <c r="N73" i="25"/>
  <c r="M73" i="25"/>
  <c r="L73" i="25"/>
  <c r="K73" i="25"/>
  <c r="J73" i="25"/>
  <c r="I73" i="25"/>
  <c r="H73" i="25"/>
  <c r="G73" i="25"/>
  <c r="F73" i="25"/>
  <c r="E73" i="25"/>
  <c r="D73" i="25"/>
  <c r="C73" i="25"/>
  <c r="R72" i="25"/>
  <c r="E25" i="45" s="1"/>
  <c r="Q72" i="25"/>
  <c r="P72" i="25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R71" i="25"/>
  <c r="E24" i="45" s="1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R70" i="25"/>
  <c r="E23" i="45" s="1"/>
  <c r="Q70" i="25"/>
  <c r="P70" i="25"/>
  <c r="O70" i="25"/>
  <c r="N70" i="25"/>
  <c r="M70" i="25"/>
  <c r="L70" i="25"/>
  <c r="K70" i="25"/>
  <c r="J70" i="25"/>
  <c r="I70" i="25"/>
  <c r="H70" i="25"/>
  <c r="G70" i="25"/>
  <c r="F70" i="25"/>
  <c r="E70" i="25"/>
  <c r="D70" i="25"/>
  <c r="C70" i="25"/>
  <c r="R69" i="25"/>
  <c r="E22" i="45" s="1"/>
  <c r="Q69" i="25"/>
  <c r="P69" i="25"/>
  <c r="O69" i="25"/>
  <c r="N69" i="25"/>
  <c r="M69" i="25"/>
  <c r="L69" i="25"/>
  <c r="K69" i="25"/>
  <c r="J69" i="25"/>
  <c r="I69" i="25"/>
  <c r="H69" i="25"/>
  <c r="G69" i="25"/>
  <c r="F69" i="25"/>
  <c r="E69" i="25"/>
  <c r="D69" i="25"/>
  <c r="C69" i="25"/>
  <c r="R68" i="25"/>
  <c r="E21" i="45" s="1"/>
  <c r="Q68" i="25"/>
  <c r="P68" i="25"/>
  <c r="O68" i="25"/>
  <c r="N68" i="25"/>
  <c r="M68" i="25"/>
  <c r="L68" i="25"/>
  <c r="K68" i="25"/>
  <c r="J68" i="25"/>
  <c r="I68" i="25"/>
  <c r="H68" i="25"/>
  <c r="G68" i="25"/>
  <c r="F68" i="25"/>
  <c r="E68" i="25"/>
  <c r="D68" i="25"/>
  <c r="C68" i="25"/>
  <c r="R67" i="25"/>
  <c r="E20" i="45" s="1"/>
  <c r="Q67" i="25"/>
  <c r="P67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R66" i="25"/>
  <c r="E19" i="45" s="1"/>
  <c r="Q66" i="25"/>
  <c r="P66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R65" i="25"/>
  <c r="E18" i="45" s="1"/>
  <c r="Q65" i="25"/>
  <c r="P65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R64" i="25"/>
  <c r="E17" i="45" s="1"/>
  <c r="Q64" i="25"/>
  <c r="P64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R63" i="25"/>
  <c r="E16" i="45" s="1"/>
  <c r="Q63" i="25"/>
  <c r="P63" i="25"/>
  <c r="O63" i="25"/>
  <c r="N63" i="25"/>
  <c r="M63" i="25"/>
  <c r="L63" i="25"/>
  <c r="K63" i="25"/>
  <c r="J63" i="25"/>
  <c r="I63" i="25"/>
  <c r="H63" i="25"/>
  <c r="G63" i="25"/>
  <c r="F63" i="25"/>
  <c r="E63" i="25"/>
  <c r="D63" i="25"/>
  <c r="C63" i="25"/>
  <c r="R62" i="25"/>
  <c r="E11" i="44" s="1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R61" i="25"/>
  <c r="E10" i="44" s="1"/>
  <c r="Q61" i="25"/>
  <c r="P61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R60" i="25"/>
  <c r="E9" i="44" s="1"/>
  <c r="Q60" i="25"/>
  <c r="P60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R59" i="25"/>
  <c r="E8" i="44" s="1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R58" i="25"/>
  <c r="E31" i="43" s="1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R57" i="25"/>
  <c r="E30" i="43" s="1"/>
  <c r="Q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R56" i="25"/>
  <c r="E29" i="43" s="1"/>
  <c r="Q56" i="25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R55" i="25"/>
  <c r="E28" i="43" s="1"/>
  <c r="Q55" i="25"/>
  <c r="P55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R54" i="25"/>
  <c r="E27" i="43" s="1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R53" i="25"/>
  <c r="E26" i="43" s="1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R52" i="25"/>
  <c r="E25" i="43" s="1"/>
  <c r="Q52" i="25"/>
  <c r="P52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R51" i="25"/>
  <c r="E24" i="43" s="1"/>
  <c r="Q51" i="25"/>
  <c r="P51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R50" i="25"/>
  <c r="E23" i="43" s="1"/>
  <c r="Q50" i="25"/>
  <c r="P50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R49" i="25"/>
  <c r="E22" i="43" s="1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R48" i="25"/>
  <c r="E21" i="43" s="1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R47" i="25"/>
  <c r="E20" i="43" s="1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R46" i="25"/>
  <c r="E19" i="43" s="1"/>
  <c r="Q46" i="25"/>
  <c r="P46" i="25"/>
  <c r="O46" i="25"/>
  <c r="N46" i="25"/>
  <c r="M46" i="25"/>
  <c r="L46" i="25"/>
  <c r="K46" i="25"/>
  <c r="J46" i="25"/>
  <c r="I46" i="25"/>
  <c r="H46" i="25"/>
  <c r="G46" i="25"/>
  <c r="F46" i="25"/>
  <c r="E46" i="25"/>
  <c r="D46" i="25"/>
  <c r="C46" i="25"/>
  <c r="R45" i="25"/>
  <c r="E18" i="43" s="1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R44" i="25"/>
  <c r="E17" i="42" s="1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R43" i="25"/>
  <c r="E16" i="42" s="1"/>
  <c r="Q43" i="25"/>
  <c r="P43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R42" i="25"/>
  <c r="E15" i="42" s="1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R41" i="25"/>
  <c r="E14" i="42" s="1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R40" i="25"/>
  <c r="E13" i="42" s="1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R39" i="25"/>
  <c r="E12" i="42" s="1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R38" i="25"/>
  <c r="E11" i="42" s="1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R37" i="25"/>
  <c r="E21" i="41" s="1"/>
  <c r="Q37" i="25"/>
  <c r="P37" i="25"/>
  <c r="O37" i="25"/>
  <c r="N37" i="25"/>
  <c r="M37" i="25"/>
  <c r="R36" i="25"/>
  <c r="E20" i="41" s="1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R35" i="25"/>
  <c r="E19" i="41" s="1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R34" i="25"/>
  <c r="E18" i="41" s="1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R33" i="25"/>
  <c r="E17" i="41" s="1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R32" i="25"/>
  <c r="E16" i="41" s="1"/>
  <c r="Q32" i="25"/>
  <c r="P32" i="25"/>
  <c r="O32" i="25"/>
  <c r="N32" i="25"/>
  <c r="M32" i="25"/>
  <c r="R31" i="25"/>
  <c r="E15" i="41" s="1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R30" i="25"/>
  <c r="E14" i="41" s="1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R29" i="25"/>
  <c r="E23" i="40" s="1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R28" i="25"/>
  <c r="E22" i="40" s="1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R27" i="25"/>
  <c r="E21" i="40" s="1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R26" i="25"/>
  <c r="E20" i="40" s="1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R25" i="25"/>
  <c r="E19" i="40" s="1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R24" i="25"/>
  <c r="E18" i="40" s="1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R23" i="25"/>
  <c r="E17" i="40" s="1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R22" i="25"/>
  <c r="E16" i="40" s="1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R21" i="25"/>
  <c r="E15" i="40" s="1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R20" i="25"/>
  <c r="E14" i="40" s="1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R19" i="25"/>
  <c r="E39" i="39" s="1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R18" i="25"/>
  <c r="E38" i="39" s="1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R17" i="25"/>
  <c r="E37" i="39" s="1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R16" i="25"/>
  <c r="E36" i="39" s="1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R15" i="25"/>
  <c r="E35" i="39" s="1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R14" i="25"/>
  <c r="E34" i="39" s="1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R13" i="25"/>
  <c r="E33" i="39" s="1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R12" i="25"/>
  <c r="E32" i="39" s="1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R11" i="25"/>
  <c r="E31" i="39" s="1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R10" i="25"/>
  <c r="E30" i="39" s="1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R9" i="25"/>
  <c r="E29" i="39" s="1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R8" i="25"/>
  <c r="E28" i="39" s="1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R7" i="25"/>
  <c r="E27" i="39" s="1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R6" i="25"/>
  <c r="E26" i="39" s="1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R5" i="25"/>
  <c r="E25" i="39" s="1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R4" i="25"/>
  <c r="E24" i="39" s="1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R3" i="25"/>
  <c r="E23" i="39" s="1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R2" i="25"/>
  <c r="E22" i="39" s="1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D21" i="46"/>
  <c r="D20" i="46"/>
  <c r="D19" i="46"/>
  <c r="D18" i="46"/>
  <c r="D17" i="46"/>
  <c r="D16" i="46"/>
  <c r="D15" i="46"/>
  <c r="D14" i="46"/>
  <c r="D13" i="46"/>
  <c r="D27" i="45"/>
  <c r="D26" i="45"/>
  <c r="D25" i="45"/>
  <c r="D24" i="45"/>
  <c r="D23" i="45"/>
  <c r="D22" i="45"/>
  <c r="D21" i="45"/>
  <c r="D20" i="45"/>
  <c r="D19" i="45"/>
  <c r="D18" i="45"/>
  <c r="D17" i="45"/>
  <c r="D16" i="45"/>
  <c r="D11" i="44"/>
  <c r="D10" i="44"/>
  <c r="D9" i="44"/>
  <c r="D8" i="44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2"/>
  <c r="D16" i="42"/>
  <c r="D15" i="42"/>
  <c r="D14" i="42"/>
  <c r="D13" i="42"/>
  <c r="D12" i="42"/>
  <c r="D11" i="42"/>
  <c r="D21" i="41"/>
  <c r="D20" i="41"/>
  <c r="D19" i="41"/>
  <c r="D18" i="41"/>
  <c r="D17" i="41"/>
  <c r="D16" i="41"/>
  <c r="D15" i="41"/>
  <c r="D14" i="41"/>
  <c r="D23" i="40"/>
  <c r="D22" i="40"/>
  <c r="D21" i="40"/>
  <c r="D20" i="40"/>
  <c r="D19" i="40"/>
  <c r="D18" i="40"/>
  <c r="D17" i="40"/>
  <c r="D16" i="40"/>
  <c r="D15" i="40"/>
  <c r="D14" i="40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H90" i="23"/>
  <c r="H89" i="23"/>
  <c r="H88" i="23"/>
  <c r="C21" i="46"/>
  <c r="C20" i="46"/>
  <c r="C19" i="46"/>
  <c r="C18" i="46"/>
  <c r="C17" i="46"/>
  <c r="C16" i="46"/>
  <c r="C15" i="46"/>
  <c r="C14" i="46"/>
  <c r="C13" i="46"/>
  <c r="C27" i="45"/>
  <c r="C26" i="45"/>
  <c r="C25" i="45"/>
  <c r="C24" i="45"/>
  <c r="C23" i="45"/>
  <c r="C22" i="45"/>
  <c r="C21" i="45"/>
  <c r="C20" i="45"/>
  <c r="C19" i="45"/>
  <c r="C18" i="45"/>
  <c r="C17" i="45"/>
  <c r="C16" i="45"/>
  <c r="C11" i="44"/>
  <c r="C10" i="44"/>
  <c r="C9" i="44"/>
  <c r="C8" i="44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2"/>
  <c r="C16" i="42"/>
  <c r="C15" i="42"/>
  <c r="C14" i="42"/>
  <c r="C13" i="42"/>
  <c r="C12" i="42"/>
  <c r="C11" i="42"/>
  <c r="C21" i="41"/>
  <c r="L37" i="48"/>
  <c r="L84" i="41" s="1"/>
  <c r="C20" i="41"/>
  <c r="C19" i="41"/>
  <c r="C18" i="41"/>
  <c r="C17" i="41"/>
  <c r="C16" i="41"/>
  <c r="C15" i="41"/>
  <c r="C14" i="41"/>
  <c r="C23" i="40"/>
  <c r="C22" i="40"/>
  <c r="C21" i="40"/>
  <c r="C20" i="40"/>
  <c r="C19" i="40"/>
  <c r="C18" i="40"/>
  <c r="C17" i="40"/>
  <c r="C16" i="40"/>
  <c r="C15" i="40"/>
  <c r="C14" i="40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E10" i="46"/>
  <c r="E9" i="46"/>
  <c r="E8" i="46"/>
  <c r="E7" i="46"/>
  <c r="E6" i="46"/>
  <c r="E5" i="46"/>
  <c r="E4" i="46"/>
  <c r="E3" i="46"/>
  <c r="E2" i="46"/>
  <c r="E13" i="45"/>
  <c r="E12" i="45"/>
  <c r="E11" i="45"/>
  <c r="E10" i="45"/>
  <c r="E9" i="45"/>
  <c r="E8" i="45"/>
  <c r="E7" i="45"/>
  <c r="E6" i="45"/>
  <c r="E5" i="45"/>
  <c r="E4" i="45"/>
  <c r="E3" i="45"/>
  <c r="E2" i="45"/>
  <c r="E5" i="44"/>
  <c r="E4" i="44"/>
  <c r="E3" i="44"/>
  <c r="E2" i="44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E8" i="42"/>
  <c r="E7" i="42"/>
  <c r="E6" i="42"/>
  <c r="E5" i="42"/>
  <c r="E4" i="42"/>
  <c r="E3" i="42"/>
  <c r="E2" i="42"/>
  <c r="E9" i="41"/>
  <c r="E8" i="41"/>
  <c r="E7" i="41"/>
  <c r="E6" i="41"/>
  <c r="E5" i="41"/>
  <c r="E4" i="41"/>
  <c r="E3" i="41"/>
  <c r="E2" i="41"/>
  <c r="E11" i="40"/>
  <c r="E10" i="40"/>
  <c r="E9" i="40"/>
  <c r="E8" i="40"/>
  <c r="E7" i="40"/>
  <c r="E6" i="40"/>
  <c r="E5" i="40"/>
  <c r="E4" i="40"/>
  <c r="E3" i="40"/>
  <c r="E2" i="40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D10" i="46"/>
  <c r="D9" i="46"/>
  <c r="D8" i="46"/>
  <c r="D7" i="46"/>
  <c r="D6" i="46"/>
  <c r="D5" i="46"/>
  <c r="D4" i="46"/>
  <c r="D3" i="46"/>
  <c r="D2" i="46"/>
  <c r="D13" i="45"/>
  <c r="D12" i="45"/>
  <c r="D11" i="45"/>
  <c r="D10" i="45"/>
  <c r="D9" i="45"/>
  <c r="D8" i="45"/>
  <c r="D7" i="45"/>
  <c r="D6" i="45"/>
  <c r="D5" i="45"/>
  <c r="D4" i="45"/>
  <c r="D3" i="45"/>
  <c r="D2" i="45"/>
  <c r="D5" i="44"/>
  <c r="D4" i="44"/>
  <c r="D3" i="44"/>
  <c r="D2" i="44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8" i="42"/>
  <c r="D7" i="42"/>
  <c r="D6" i="42"/>
  <c r="D5" i="42"/>
  <c r="D4" i="42"/>
  <c r="D3" i="42"/>
  <c r="D2" i="42"/>
  <c r="D9" i="41"/>
  <c r="D8" i="41"/>
  <c r="D7" i="41"/>
  <c r="D6" i="41"/>
  <c r="D5" i="41"/>
  <c r="D4" i="41"/>
  <c r="D3" i="41"/>
  <c r="D2" i="41"/>
  <c r="D11" i="40"/>
  <c r="D10" i="40"/>
  <c r="D9" i="40"/>
  <c r="D8" i="40"/>
  <c r="D7" i="40"/>
  <c r="D6" i="40"/>
  <c r="D5" i="40"/>
  <c r="D4" i="40"/>
  <c r="D3" i="40"/>
  <c r="D2" i="40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L37" i="47"/>
  <c r="L56" i="41" s="1"/>
  <c r="Q83" i="15"/>
  <c r="P83" i="15"/>
  <c r="O83" i="15"/>
  <c r="N83" i="15"/>
  <c r="M83" i="15"/>
  <c r="M83" i="47" s="1"/>
  <c r="M56" i="46" s="1"/>
  <c r="L83" i="15"/>
  <c r="K83" i="15"/>
  <c r="K83" i="47" s="1"/>
  <c r="K56" i="46" s="1"/>
  <c r="J83" i="15"/>
  <c r="I83" i="15"/>
  <c r="H83" i="15"/>
  <c r="G83" i="15"/>
  <c r="G83" i="47" s="1"/>
  <c r="G56" i="46" s="1"/>
  <c r="F83" i="15"/>
  <c r="E83" i="15"/>
  <c r="D83" i="15"/>
  <c r="C83" i="15"/>
  <c r="Q82" i="15"/>
  <c r="P82" i="15"/>
  <c r="P82" i="47" s="1"/>
  <c r="P55" i="46" s="1"/>
  <c r="O82" i="15"/>
  <c r="N82" i="15"/>
  <c r="N82" i="47" s="1"/>
  <c r="N55" i="46" s="1"/>
  <c r="M82" i="15"/>
  <c r="L82" i="15"/>
  <c r="K82" i="15"/>
  <c r="J82" i="15"/>
  <c r="I82" i="15"/>
  <c r="H82" i="15"/>
  <c r="H82" i="47" s="1"/>
  <c r="H55" i="46" s="1"/>
  <c r="G82" i="15"/>
  <c r="F82" i="15"/>
  <c r="E82" i="15"/>
  <c r="D82" i="15"/>
  <c r="D82" i="47" s="1"/>
  <c r="D55" i="46" s="1"/>
  <c r="C82" i="15"/>
  <c r="Q81" i="15"/>
  <c r="P81" i="15"/>
  <c r="O81" i="15"/>
  <c r="N81" i="15"/>
  <c r="M81" i="15"/>
  <c r="L81" i="15"/>
  <c r="K81" i="15"/>
  <c r="J81" i="15"/>
  <c r="I81" i="15"/>
  <c r="H81" i="15"/>
  <c r="G81" i="15"/>
  <c r="G81" i="47" s="1"/>
  <c r="G54" i="46" s="1"/>
  <c r="F81" i="15"/>
  <c r="E81" i="15"/>
  <c r="D81" i="15"/>
  <c r="C81" i="15"/>
  <c r="Q80" i="15"/>
  <c r="P80" i="15"/>
  <c r="P80" i="47" s="1"/>
  <c r="P53" i="46" s="1"/>
  <c r="O80" i="15"/>
  <c r="N80" i="15"/>
  <c r="N80" i="47" s="1"/>
  <c r="N53" i="46" s="1"/>
  <c r="M80" i="15"/>
  <c r="L80" i="15"/>
  <c r="K80" i="15"/>
  <c r="J80" i="15"/>
  <c r="J80" i="47" s="1"/>
  <c r="J53" i="46" s="1"/>
  <c r="I80" i="15"/>
  <c r="H80" i="15"/>
  <c r="G80" i="15"/>
  <c r="F80" i="15"/>
  <c r="E80" i="15"/>
  <c r="D80" i="15"/>
  <c r="D80" i="47" s="1"/>
  <c r="D53" i="46" s="1"/>
  <c r="C80" i="15"/>
  <c r="Q79" i="15"/>
  <c r="Q79" i="47" s="1"/>
  <c r="Q52" i="46" s="1"/>
  <c r="P79" i="15"/>
  <c r="O79" i="15"/>
  <c r="O79" i="47" s="1"/>
  <c r="O52" i="46" s="1"/>
  <c r="N79" i="15"/>
  <c r="M79" i="15"/>
  <c r="M79" i="47" s="1"/>
  <c r="M52" i="46" s="1"/>
  <c r="L79" i="15"/>
  <c r="K79" i="15"/>
  <c r="K79" i="47" s="1"/>
  <c r="K52" i="46" s="1"/>
  <c r="J79" i="15"/>
  <c r="I79" i="15"/>
  <c r="H79" i="15"/>
  <c r="G79" i="15"/>
  <c r="G79" i="47" s="1"/>
  <c r="G52" i="46" s="1"/>
  <c r="F79" i="15"/>
  <c r="E79" i="15"/>
  <c r="E79" i="47" s="1"/>
  <c r="E52" i="46" s="1"/>
  <c r="D79" i="15"/>
  <c r="C79" i="15"/>
  <c r="C79" i="47" s="1"/>
  <c r="C52" i="46" s="1"/>
  <c r="Q78" i="15"/>
  <c r="P78" i="15"/>
  <c r="P78" i="47" s="1"/>
  <c r="P51" i="46" s="1"/>
  <c r="O78" i="15"/>
  <c r="N78" i="15"/>
  <c r="M78" i="15"/>
  <c r="L78" i="15"/>
  <c r="K78" i="15"/>
  <c r="J78" i="15"/>
  <c r="J78" i="47" s="1"/>
  <c r="J51" i="46" s="1"/>
  <c r="I78" i="15"/>
  <c r="H78" i="15"/>
  <c r="G78" i="15"/>
  <c r="F78" i="15"/>
  <c r="E78" i="15"/>
  <c r="D78" i="15"/>
  <c r="D78" i="47" s="1"/>
  <c r="D51" i="46" s="1"/>
  <c r="C78" i="15"/>
  <c r="Q77" i="15"/>
  <c r="P77" i="15"/>
  <c r="O77" i="15"/>
  <c r="N77" i="15"/>
  <c r="M77" i="15"/>
  <c r="M77" i="47" s="1"/>
  <c r="M50" i="46" s="1"/>
  <c r="L77" i="15"/>
  <c r="K77" i="15"/>
  <c r="K77" i="47" s="1"/>
  <c r="K50" i="46" s="1"/>
  <c r="J77" i="15"/>
  <c r="I77" i="15"/>
  <c r="H77" i="15"/>
  <c r="G77" i="15"/>
  <c r="G77" i="47" s="1"/>
  <c r="G50" i="46" s="1"/>
  <c r="F77" i="15"/>
  <c r="E77" i="15"/>
  <c r="D77" i="15"/>
  <c r="C77" i="15"/>
  <c r="Q76" i="15"/>
  <c r="P76" i="15"/>
  <c r="P76" i="47" s="1"/>
  <c r="P49" i="46" s="1"/>
  <c r="O76" i="15"/>
  <c r="N76" i="15"/>
  <c r="N76" i="47" s="1"/>
  <c r="N49" i="46" s="1"/>
  <c r="M76" i="15"/>
  <c r="L76" i="15"/>
  <c r="K76" i="15"/>
  <c r="J76" i="15"/>
  <c r="J76" i="47" s="1"/>
  <c r="J49" i="46" s="1"/>
  <c r="I76" i="15"/>
  <c r="H76" i="15"/>
  <c r="H76" i="47" s="1"/>
  <c r="H49" i="46" s="1"/>
  <c r="G76" i="15"/>
  <c r="F76" i="15"/>
  <c r="F76" i="47" s="1"/>
  <c r="F49" i="46" s="1"/>
  <c r="E76" i="15"/>
  <c r="D76" i="15"/>
  <c r="D76" i="47" s="1"/>
  <c r="D49" i="46" s="1"/>
  <c r="C76" i="15"/>
  <c r="Q75" i="15"/>
  <c r="P75" i="15"/>
  <c r="O75" i="15"/>
  <c r="N75" i="15"/>
  <c r="M75" i="15"/>
  <c r="M75" i="47" s="1"/>
  <c r="M48" i="46" s="1"/>
  <c r="L75" i="15"/>
  <c r="K75" i="15"/>
  <c r="K75" i="47" s="1"/>
  <c r="K48" i="46" s="1"/>
  <c r="J75" i="15"/>
  <c r="I75" i="15"/>
  <c r="H75" i="15"/>
  <c r="G75" i="15"/>
  <c r="G75" i="47" s="1"/>
  <c r="G48" i="46" s="1"/>
  <c r="F75" i="15"/>
  <c r="E75" i="15"/>
  <c r="D75" i="15"/>
  <c r="C75" i="15"/>
  <c r="Q74" i="15"/>
  <c r="P74" i="15"/>
  <c r="P74" i="47" s="1"/>
  <c r="P69" i="45" s="1"/>
  <c r="O74" i="15"/>
  <c r="N74" i="15"/>
  <c r="N74" i="47" s="1"/>
  <c r="N69" i="45" s="1"/>
  <c r="M74" i="15"/>
  <c r="L74" i="15"/>
  <c r="K74" i="15"/>
  <c r="J74" i="15"/>
  <c r="J74" i="47" s="1"/>
  <c r="J69" i="45" s="1"/>
  <c r="I74" i="15"/>
  <c r="H74" i="15"/>
  <c r="G74" i="15"/>
  <c r="F74" i="15"/>
  <c r="E74" i="15"/>
  <c r="D74" i="15"/>
  <c r="D74" i="47" s="1"/>
  <c r="D69" i="45" s="1"/>
  <c r="C74" i="15"/>
  <c r="Q73" i="15"/>
  <c r="Q73" i="47" s="1"/>
  <c r="Q68" i="45" s="1"/>
  <c r="P73" i="15"/>
  <c r="O73" i="15"/>
  <c r="O73" i="47" s="1"/>
  <c r="O68" i="45" s="1"/>
  <c r="N73" i="15"/>
  <c r="M73" i="15"/>
  <c r="L73" i="15"/>
  <c r="K73" i="15"/>
  <c r="K73" i="47" s="1"/>
  <c r="K68" i="45" s="1"/>
  <c r="J73" i="15"/>
  <c r="I73" i="15"/>
  <c r="H73" i="15"/>
  <c r="G73" i="15"/>
  <c r="G73" i="47" s="1"/>
  <c r="G68" i="45" s="1"/>
  <c r="F73" i="15"/>
  <c r="E73" i="15"/>
  <c r="E73" i="47" s="1"/>
  <c r="E68" i="45" s="1"/>
  <c r="D73" i="15"/>
  <c r="C73" i="15"/>
  <c r="C73" i="47" s="1"/>
  <c r="C68" i="45" s="1"/>
  <c r="Q72" i="15"/>
  <c r="P72" i="15"/>
  <c r="P72" i="47" s="1"/>
  <c r="P67" i="45" s="1"/>
  <c r="O72" i="15"/>
  <c r="N72" i="15"/>
  <c r="M72" i="15"/>
  <c r="L72" i="15"/>
  <c r="K72" i="15"/>
  <c r="J72" i="15"/>
  <c r="J72" i="47" s="1"/>
  <c r="J67" i="45" s="1"/>
  <c r="I72" i="15"/>
  <c r="H72" i="15"/>
  <c r="H72" i="47" s="1"/>
  <c r="H67" i="45" s="1"/>
  <c r="G72" i="15"/>
  <c r="F72" i="15"/>
  <c r="E72" i="15"/>
  <c r="D72" i="15"/>
  <c r="D72" i="47" s="1"/>
  <c r="D67" i="45" s="1"/>
  <c r="C72" i="15"/>
  <c r="Q71" i="15"/>
  <c r="P71" i="15"/>
  <c r="O71" i="15"/>
  <c r="N71" i="15"/>
  <c r="M71" i="15"/>
  <c r="M71" i="47" s="1"/>
  <c r="M66" i="45" s="1"/>
  <c r="L71" i="15"/>
  <c r="K71" i="15"/>
  <c r="K71" i="47" s="1"/>
  <c r="K66" i="45" s="1"/>
  <c r="J71" i="15"/>
  <c r="I71" i="15"/>
  <c r="H71" i="15"/>
  <c r="G71" i="15"/>
  <c r="G71" i="47" s="1"/>
  <c r="G66" i="45" s="1"/>
  <c r="F71" i="15"/>
  <c r="E71" i="15"/>
  <c r="D71" i="15"/>
  <c r="C71" i="15"/>
  <c r="Q70" i="15"/>
  <c r="P70" i="15"/>
  <c r="P70" i="47" s="1"/>
  <c r="P65" i="45" s="1"/>
  <c r="O70" i="15"/>
  <c r="N70" i="15"/>
  <c r="N70" i="47" s="1"/>
  <c r="N65" i="45" s="1"/>
  <c r="M70" i="15"/>
  <c r="L70" i="15"/>
  <c r="K70" i="15"/>
  <c r="J70" i="15"/>
  <c r="I70" i="15"/>
  <c r="H70" i="15"/>
  <c r="H70" i="47" s="1"/>
  <c r="H65" i="45" s="1"/>
  <c r="G70" i="15"/>
  <c r="F70" i="15"/>
  <c r="E70" i="15"/>
  <c r="D70" i="15"/>
  <c r="D70" i="47" s="1"/>
  <c r="D65" i="45" s="1"/>
  <c r="C70" i="15"/>
  <c r="Q69" i="15"/>
  <c r="P69" i="15"/>
  <c r="O69" i="15"/>
  <c r="N69" i="15"/>
  <c r="M69" i="15"/>
  <c r="M69" i="47" s="1"/>
  <c r="M64" i="45" s="1"/>
  <c r="L69" i="15"/>
  <c r="K69" i="15"/>
  <c r="J69" i="15"/>
  <c r="I69" i="15"/>
  <c r="H69" i="15"/>
  <c r="G69" i="15"/>
  <c r="G69" i="47" s="1"/>
  <c r="G64" i="45" s="1"/>
  <c r="F69" i="15"/>
  <c r="E69" i="15"/>
  <c r="D69" i="15"/>
  <c r="C69" i="15"/>
  <c r="Q68" i="15"/>
  <c r="P68" i="15"/>
  <c r="P68" i="47" s="1"/>
  <c r="P63" i="45" s="1"/>
  <c r="O68" i="15"/>
  <c r="N68" i="15"/>
  <c r="N68" i="47" s="1"/>
  <c r="N63" i="45" s="1"/>
  <c r="M68" i="15"/>
  <c r="L68" i="15"/>
  <c r="K68" i="15"/>
  <c r="J68" i="15"/>
  <c r="J68" i="47" s="1"/>
  <c r="J63" i="45" s="1"/>
  <c r="I68" i="15"/>
  <c r="H68" i="15"/>
  <c r="H68" i="47" s="1"/>
  <c r="H63" i="45" s="1"/>
  <c r="G68" i="15"/>
  <c r="F68" i="15"/>
  <c r="E68" i="15"/>
  <c r="D68" i="15"/>
  <c r="D68" i="47" s="1"/>
  <c r="D63" i="45" s="1"/>
  <c r="C68" i="15"/>
  <c r="Q67" i="15"/>
  <c r="Q67" i="47" s="1"/>
  <c r="Q62" i="45" s="1"/>
  <c r="P67" i="15"/>
  <c r="O67" i="15"/>
  <c r="O67" i="47" s="1"/>
  <c r="O62" i="45" s="1"/>
  <c r="N67" i="15"/>
  <c r="M67" i="15"/>
  <c r="M67" i="47" s="1"/>
  <c r="M62" i="45" s="1"/>
  <c r="L67" i="15"/>
  <c r="K67" i="15"/>
  <c r="K67" i="47" s="1"/>
  <c r="K62" i="45" s="1"/>
  <c r="J67" i="15"/>
  <c r="I67" i="15"/>
  <c r="H67" i="15"/>
  <c r="G67" i="15"/>
  <c r="G67" i="47" s="1"/>
  <c r="G62" i="45" s="1"/>
  <c r="F67" i="15"/>
  <c r="E67" i="15"/>
  <c r="E67" i="47" s="1"/>
  <c r="E62" i="45" s="1"/>
  <c r="D67" i="15"/>
  <c r="C67" i="15"/>
  <c r="C67" i="47" s="1"/>
  <c r="C62" i="45" s="1"/>
  <c r="Q66" i="15"/>
  <c r="P66" i="15"/>
  <c r="P66" i="47" s="1"/>
  <c r="P61" i="45" s="1"/>
  <c r="O66" i="15"/>
  <c r="N66" i="15"/>
  <c r="M66" i="15"/>
  <c r="L66" i="15"/>
  <c r="K66" i="15"/>
  <c r="J66" i="15"/>
  <c r="J66" i="47" s="1"/>
  <c r="J61" i="45" s="1"/>
  <c r="I66" i="15"/>
  <c r="H66" i="15"/>
  <c r="G66" i="15"/>
  <c r="F66" i="15"/>
  <c r="E66" i="15"/>
  <c r="D66" i="15"/>
  <c r="D66" i="47" s="1"/>
  <c r="D61" i="45" s="1"/>
  <c r="C66" i="15"/>
  <c r="Q65" i="15"/>
  <c r="Q65" i="47" s="1"/>
  <c r="Q60" i="45" s="1"/>
  <c r="P65" i="15"/>
  <c r="O65" i="15"/>
  <c r="N65" i="15"/>
  <c r="M65" i="15"/>
  <c r="M65" i="47" s="1"/>
  <c r="M60" i="45" s="1"/>
  <c r="L65" i="15"/>
  <c r="K65" i="15"/>
  <c r="K65" i="47" s="1"/>
  <c r="K60" i="45" s="1"/>
  <c r="J65" i="15"/>
  <c r="I65" i="15"/>
  <c r="H65" i="15"/>
  <c r="G65" i="15"/>
  <c r="G65" i="47" s="1"/>
  <c r="G60" i="45" s="1"/>
  <c r="F65" i="15"/>
  <c r="E65" i="15"/>
  <c r="E65" i="47" s="1"/>
  <c r="E60" i="45" s="1"/>
  <c r="D65" i="15"/>
  <c r="C65" i="15"/>
  <c r="Q64" i="15"/>
  <c r="P64" i="15"/>
  <c r="P64" i="47" s="1"/>
  <c r="P59" i="45" s="1"/>
  <c r="O64" i="15"/>
  <c r="N64" i="15"/>
  <c r="N64" i="47" s="1"/>
  <c r="N59" i="45" s="1"/>
  <c r="M64" i="15"/>
  <c r="L64" i="15"/>
  <c r="K64" i="15"/>
  <c r="J64" i="15"/>
  <c r="J64" i="47" s="1"/>
  <c r="J59" i="45" s="1"/>
  <c r="I64" i="15"/>
  <c r="H64" i="15"/>
  <c r="H64" i="47" s="1"/>
  <c r="H59" i="45" s="1"/>
  <c r="G64" i="15"/>
  <c r="F64" i="15"/>
  <c r="F64" i="47" s="1"/>
  <c r="F59" i="45" s="1"/>
  <c r="E64" i="15"/>
  <c r="D64" i="15"/>
  <c r="D64" i="47" s="1"/>
  <c r="D59" i="45" s="1"/>
  <c r="C64" i="15"/>
  <c r="Q63" i="15"/>
  <c r="P63" i="15"/>
  <c r="O63" i="15"/>
  <c r="N63" i="15"/>
  <c r="M63" i="15"/>
  <c r="M63" i="47" s="1"/>
  <c r="M58" i="45" s="1"/>
  <c r="L63" i="15"/>
  <c r="K63" i="15"/>
  <c r="K63" i="47" s="1"/>
  <c r="K58" i="45" s="1"/>
  <c r="J63" i="15"/>
  <c r="I63" i="15"/>
  <c r="H63" i="15"/>
  <c r="G63" i="15"/>
  <c r="G63" i="47" s="1"/>
  <c r="G58" i="45" s="1"/>
  <c r="F63" i="15"/>
  <c r="E63" i="15"/>
  <c r="D63" i="15"/>
  <c r="C63" i="15"/>
  <c r="Q62" i="15"/>
  <c r="P62" i="15"/>
  <c r="P62" i="47" s="1"/>
  <c r="P29" i="44" s="1"/>
  <c r="O62" i="15"/>
  <c r="N62" i="15"/>
  <c r="N62" i="47" s="1"/>
  <c r="N29" i="44" s="1"/>
  <c r="M62" i="15"/>
  <c r="L62" i="15"/>
  <c r="K62" i="15"/>
  <c r="J62" i="15"/>
  <c r="J62" i="47" s="1"/>
  <c r="J29" i="44" s="1"/>
  <c r="I62" i="15"/>
  <c r="H62" i="15"/>
  <c r="G62" i="15"/>
  <c r="F62" i="15"/>
  <c r="E62" i="15"/>
  <c r="D62" i="15"/>
  <c r="D62" i="47" s="1"/>
  <c r="D29" i="44" s="1"/>
  <c r="C62" i="15"/>
  <c r="Q61" i="15"/>
  <c r="Q61" i="47" s="1"/>
  <c r="Q28" i="44" s="1"/>
  <c r="P61" i="15"/>
  <c r="O61" i="15"/>
  <c r="O61" i="47" s="1"/>
  <c r="O28" i="44" s="1"/>
  <c r="N61" i="15"/>
  <c r="M61" i="15"/>
  <c r="L61" i="15"/>
  <c r="K61" i="15"/>
  <c r="K61" i="47" s="1"/>
  <c r="K28" i="44" s="1"/>
  <c r="J61" i="15"/>
  <c r="I61" i="15"/>
  <c r="H61" i="15"/>
  <c r="G61" i="15"/>
  <c r="G61" i="47" s="1"/>
  <c r="G28" i="44" s="1"/>
  <c r="F61" i="15"/>
  <c r="E61" i="15"/>
  <c r="E61" i="47" s="1"/>
  <c r="E28" i="44" s="1"/>
  <c r="D61" i="15"/>
  <c r="C61" i="15"/>
  <c r="C61" i="47" s="1"/>
  <c r="C28" i="44" s="1"/>
  <c r="Q60" i="15"/>
  <c r="P60" i="15"/>
  <c r="P60" i="47" s="1"/>
  <c r="P27" i="44" s="1"/>
  <c r="O60" i="15"/>
  <c r="N60" i="15"/>
  <c r="M60" i="15"/>
  <c r="L60" i="15"/>
  <c r="K60" i="15"/>
  <c r="J60" i="15"/>
  <c r="J60" i="47" s="1"/>
  <c r="J27" i="44" s="1"/>
  <c r="I60" i="15"/>
  <c r="H60" i="15"/>
  <c r="H60" i="47" s="1"/>
  <c r="H27" i="44" s="1"/>
  <c r="G60" i="15"/>
  <c r="F60" i="15"/>
  <c r="E60" i="15"/>
  <c r="D60" i="15"/>
  <c r="D60" i="47" s="1"/>
  <c r="D27" i="44" s="1"/>
  <c r="C60" i="15"/>
  <c r="Q59" i="15"/>
  <c r="P59" i="15"/>
  <c r="O59" i="15"/>
  <c r="N59" i="15"/>
  <c r="M59" i="15"/>
  <c r="M59" i="47" s="1"/>
  <c r="M26" i="44" s="1"/>
  <c r="L59" i="15"/>
  <c r="K59" i="15"/>
  <c r="K59" i="47" s="1"/>
  <c r="K26" i="44" s="1"/>
  <c r="J59" i="15"/>
  <c r="I59" i="15"/>
  <c r="H59" i="15"/>
  <c r="G59" i="15"/>
  <c r="G59" i="47" s="1"/>
  <c r="G26" i="44" s="1"/>
  <c r="F59" i="15"/>
  <c r="E59" i="15"/>
  <c r="D59" i="15"/>
  <c r="C59" i="15"/>
  <c r="Q58" i="15"/>
  <c r="P58" i="15"/>
  <c r="P58" i="47" s="1"/>
  <c r="P80" i="43" s="1"/>
  <c r="O58" i="15"/>
  <c r="N58" i="15"/>
  <c r="N58" i="47" s="1"/>
  <c r="N80" i="43" s="1"/>
  <c r="M58" i="15"/>
  <c r="L58" i="15"/>
  <c r="K58" i="15"/>
  <c r="J58" i="15"/>
  <c r="I58" i="15"/>
  <c r="H58" i="15"/>
  <c r="H58" i="47" s="1"/>
  <c r="H80" i="43" s="1"/>
  <c r="G58" i="15"/>
  <c r="F58" i="15"/>
  <c r="F58" i="47" s="1"/>
  <c r="F80" i="43" s="1"/>
  <c r="E58" i="15"/>
  <c r="D58" i="15"/>
  <c r="D58" i="47" s="1"/>
  <c r="D80" i="43" s="1"/>
  <c r="C58" i="15"/>
  <c r="Q57" i="15"/>
  <c r="P57" i="15"/>
  <c r="O57" i="15"/>
  <c r="N57" i="15"/>
  <c r="M57" i="15"/>
  <c r="M57" i="47" s="1"/>
  <c r="M79" i="43" s="1"/>
  <c r="L57" i="15"/>
  <c r="K57" i="15"/>
  <c r="J57" i="15"/>
  <c r="I57" i="15"/>
  <c r="H57" i="15"/>
  <c r="G57" i="15"/>
  <c r="G57" i="47" s="1"/>
  <c r="G79" i="43" s="1"/>
  <c r="F57" i="15"/>
  <c r="E57" i="15"/>
  <c r="D57" i="15"/>
  <c r="C57" i="15"/>
  <c r="Q56" i="15"/>
  <c r="P56" i="15"/>
  <c r="P56" i="47" s="1"/>
  <c r="P78" i="43" s="1"/>
  <c r="O56" i="15"/>
  <c r="N56" i="15"/>
  <c r="N56" i="47" s="1"/>
  <c r="N78" i="43" s="1"/>
  <c r="M56" i="15"/>
  <c r="L56" i="15"/>
  <c r="K56" i="15"/>
  <c r="J56" i="15"/>
  <c r="J56" i="47" s="1"/>
  <c r="J78" i="43" s="1"/>
  <c r="I56" i="15"/>
  <c r="H56" i="15"/>
  <c r="H56" i="47" s="1"/>
  <c r="H78" i="43" s="1"/>
  <c r="G56" i="15"/>
  <c r="F56" i="15"/>
  <c r="E56" i="15"/>
  <c r="D56" i="15"/>
  <c r="D56" i="47" s="1"/>
  <c r="D78" i="43" s="1"/>
  <c r="C56" i="15"/>
  <c r="Q55" i="15"/>
  <c r="Q55" i="47" s="1"/>
  <c r="Q77" i="43" s="1"/>
  <c r="P55" i="15"/>
  <c r="O55" i="15"/>
  <c r="O55" i="47" s="1"/>
  <c r="O77" i="43" s="1"/>
  <c r="N55" i="15"/>
  <c r="M55" i="15"/>
  <c r="M55" i="47" s="1"/>
  <c r="M77" i="43" s="1"/>
  <c r="L55" i="15"/>
  <c r="K55" i="15"/>
  <c r="K55" i="47" s="1"/>
  <c r="K77" i="43" s="1"/>
  <c r="J55" i="15"/>
  <c r="I55" i="15"/>
  <c r="H55" i="15"/>
  <c r="G55" i="15"/>
  <c r="G55" i="47" s="1"/>
  <c r="G77" i="43" s="1"/>
  <c r="F55" i="15"/>
  <c r="E55" i="15"/>
  <c r="E55" i="47" s="1"/>
  <c r="E77" i="43" s="1"/>
  <c r="D55" i="15"/>
  <c r="C55" i="15"/>
  <c r="C55" i="47" s="1"/>
  <c r="C77" i="43" s="1"/>
  <c r="Q54" i="15"/>
  <c r="P54" i="15"/>
  <c r="P54" i="47" s="1"/>
  <c r="P76" i="43" s="1"/>
  <c r="O54" i="15"/>
  <c r="N54" i="15"/>
  <c r="M54" i="15"/>
  <c r="L54" i="15"/>
  <c r="K54" i="15"/>
  <c r="J54" i="15"/>
  <c r="J54" i="47" s="1"/>
  <c r="J76" i="43" s="1"/>
  <c r="I54" i="15"/>
  <c r="H54" i="15"/>
  <c r="H54" i="47" s="1"/>
  <c r="H76" i="43" s="1"/>
  <c r="G54" i="15"/>
  <c r="F54" i="15"/>
  <c r="E54" i="15"/>
  <c r="D54" i="15"/>
  <c r="D54" i="47" s="1"/>
  <c r="D76" i="43" s="1"/>
  <c r="C54" i="15"/>
  <c r="Q53" i="15"/>
  <c r="Q53" i="47" s="1"/>
  <c r="Q75" i="43" s="1"/>
  <c r="P53" i="15"/>
  <c r="O53" i="15"/>
  <c r="N53" i="15"/>
  <c r="M53" i="15"/>
  <c r="M53" i="47" s="1"/>
  <c r="M75" i="43" s="1"/>
  <c r="L53" i="15"/>
  <c r="K53" i="15"/>
  <c r="K53" i="47" s="1"/>
  <c r="K75" i="43" s="1"/>
  <c r="J53" i="15"/>
  <c r="I53" i="15"/>
  <c r="H53" i="15"/>
  <c r="G53" i="15"/>
  <c r="G53" i="47" s="1"/>
  <c r="G75" i="43" s="1"/>
  <c r="F53" i="15"/>
  <c r="E53" i="15"/>
  <c r="E53" i="47" s="1"/>
  <c r="E75" i="43" s="1"/>
  <c r="D53" i="15"/>
  <c r="C53" i="15"/>
  <c r="Q52" i="15"/>
  <c r="P52" i="15"/>
  <c r="P52" i="47" s="1"/>
  <c r="P74" i="43" s="1"/>
  <c r="O52" i="15"/>
  <c r="N52" i="15"/>
  <c r="N52" i="47" s="1"/>
  <c r="N74" i="43" s="1"/>
  <c r="M52" i="15"/>
  <c r="L52" i="15"/>
  <c r="K52" i="15"/>
  <c r="J52" i="15"/>
  <c r="J52" i="47" s="1"/>
  <c r="J74" i="43" s="1"/>
  <c r="I52" i="15"/>
  <c r="H52" i="15"/>
  <c r="H52" i="47" s="1"/>
  <c r="H74" i="43" s="1"/>
  <c r="G52" i="15"/>
  <c r="F52" i="15"/>
  <c r="F52" i="47" s="1"/>
  <c r="F74" i="43" s="1"/>
  <c r="E52" i="15"/>
  <c r="D52" i="15"/>
  <c r="D52" i="47" s="1"/>
  <c r="D74" i="43" s="1"/>
  <c r="C52" i="15"/>
  <c r="Q51" i="15"/>
  <c r="P51" i="15"/>
  <c r="O51" i="15"/>
  <c r="N51" i="15"/>
  <c r="M51" i="15"/>
  <c r="M51" i="47" s="1"/>
  <c r="M73" i="43" s="1"/>
  <c r="L51" i="15"/>
  <c r="K51" i="15"/>
  <c r="K51" i="47" s="1"/>
  <c r="K73" i="43" s="1"/>
  <c r="J51" i="15"/>
  <c r="I51" i="15"/>
  <c r="H51" i="15"/>
  <c r="G51" i="15"/>
  <c r="G51" i="47" s="1"/>
  <c r="G73" i="43" s="1"/>
  <c r="F51" i="15"/>
  <c r="E51" i="15"/>
  <c r="D51" i="15"/>
  <c r="C51" i="15"/>
  <c r="Q50" i="15"/>
  <c r="P50" i="15"/>
  <c r="P50" i="47" s="1"/>
  <c r="P72" i="43" s="1"/>
  <c r="O50" i="15"/>
  <c r="N50" i="15"/>
  <c r="N50" i="47" s="1"/>
  <c r="N72" i="43" s="1"/>
  <c r="M50" i="15"/>
  <c r="L50" i="15"/>
  <c r="K50" i="15"/>
  <c r="J50" i="15"/>
  <c r="J50" i="47" s="1"/>
  <c r="J72" i="43" s="1"/>
  <c r="I50" i="15"/>
  <c r="H50" i="15"/>
  <c r="G50" i="15"/>
  <c r="F50" i="15"/>
  <c r="E50" i="15"/>
  <c r="D50" i="15"/>
  <c r="D50" i="47" s="1"/>
  <c r="D72" i="43" s="1"/>
  <c r="C50" i="15"/>
  <c r="Q49" i="15"/>
  <c r="Q49" i="47" s="1"/>
  <c r="Q71" i="43" s="1"/>
  <c r="P49" i="15"/>
  <c r="O49" i="15"/>
  <c r="O49" i="47" s="1"/>
  <c r="O71" i="43" s="1"/>
  <c r="N49" i="15"/>
  <c r="M49" i="15"/>
  <c r="L49" i="15"/>
  <c r="K49" i="15"/>
  <c r="K49" i="47" s="1"/>
  <c r="K71" i="43" s="1"/>
  <c r="J49" i="15"/>
  <c r="I49" i="15"/>
  <c r="H49" i="15"/>
  <c r="G49" i="15"/>
  <c r="G49" i="47" s="1"/>
  <c r="G71" i="43" s="1"/>
  <c r="F49" i="15"/>
  <c r="E49" i="15"/>
  <c r="E49" i="47" s="1"/>
  <c r="E71" i="43" s="1"/>
  <c r="D49" i="15"/>
  <c r="C49" i="15"/>
  <c r="C49" i="47" s="1"/>
  <c r="C71" i="43" s="1"/>
  <c r="Q48" i="15"/>
  <c r="P48" i="15"/>
  <c r="P48" i="47" s="1"/>
  <c r="P70" i="43" s="1"/>
  <c r="O48" i="15"/>
  <c r="N48" i="15"/>
  <c r="M48" i="15"/>
  <c r="L48" i="15"/>
  <c r="K48" i="15"/>
  <c r="J48" i="15"/>
  <c r="J48" i="47" s="1"/>
  <c r="J70" i="43" s="1"/>
  <c r="I48" i="15"/>
  <c r="H48" i="15"/>
  <c r="H48" i="47" s="1"/>
  <c r="H70" i="43" s="1"/>
  <c r="G48" i="15"/>
  <c r="F48" i="15"/>
  <c r="E48" i="15"/>
  <c r="D48" i="15"/>
  <c r="D48" i="47" s="1"/>
  <c r="D70" i="43" s="1"/>
  <c r="C48" i="15"/>
  <c r="Q47" i="15"/>
  <c r="Q47" i="47" s="1"/>
  <c r="Q69" i="43" s="1"/>
  <c r="P47" i="15"/>
  <c r="O47" i="15"/>
  <c r="N47" i="15"/>
  <c r="M47" i="15"/>
  <c r="M47" i="47" s="1"/>
  <c r="M69" i="43" s="1"/>
  <c r="L47" i="15"/>
  <c r="K47" i="15"/>
  <c r="K47" i="47" s="1"/>
  <c r="K69" i="43" s="1"/>
  <c r="J47" i="15"/>
  <c r="I47" i="15"/>
  <c r="H47" i="15"/>
  <c r="G47" i="15"/>
  <c r="G47" i="47" s="1"/>
  <c r="G69" i="43" s="1"/>
  <c r="F47" i="15"/>
  <c r="E47" i="15"/>
  <c r="E47" i="47" s="1"/>
  <c r="E69" i="43" s="1"/>
  <c r="D47" i="15"/>
  <c r="C47" i="15"/>
  <c r="Q46" i="15"/>
  <c r="P46" i="15"/>
  <c r="P46" i="47" s="1"/>
  <c r="P68" i="43" s="1"/>
  <c r="O46" i="15"/>
  <c r="N46" i="15"/>
  <c r="N46" i="47" s="1"/>
  <c r="N68" i="43" s="1"/>
  <c r="M46" i="15"/>
  <c r="L46" i="15"/>
  <c r="K46" i="15"/>
  <c r="J46" i="15"/>
  <c r="I46" i="15"/>
  <c r="H46" i="15"/>
  <c r="H46" i="47" s="1"/>
  <c r="H68" i="43" s="1"/>
  <c r="G46" i="15"/>
  <c r="F46" i="15"/>
  <c r="F46" i="47" s="1"/>
  <c r="F68" i="43" s="1"/>
  <c r="E46" i="15"/>
  <c r="D46" i="15"/>
  <c r="D46" i="47" s="1"/>
  <c r="D68" i="43" s="1"/>
  <c r="C46" i="15"/>
  <c r="Q45" i="15"/>
  <c r="Q45" i="47" s="1"/>
  <c r="Q67" i="43" s="1"/>
  <c r="P45" i="15"/>
  <c r="O45" i="15"/>
  <c r="N45" i="15"/>
  <c r="M45" i="15"/>
  <c r="M45" i="47" s="1"/>
  <c r="M67" i="43" s="1"/>
  <c r="L45" i="15"/>
  <c r="K45" i="15"/>
  <c r="K45" i="47" s="1"/>
  <c r="K67" i="43" s="1"/>
  <c r="J45" i="15"/>
  <c r="I45" i="15"/>
  <c r="H45" i="15"/>
  <c r="G45" i="15"/>
  <c r="G45" i="47" s="1"/>
  <c r="G67" i="43" s="1"/>
  <c r="F45" i="15"/>
  <c r="E45" i="15"/>
  <c r="E45" i="47" s="1"/>
  <c r="E67" i="43" s="1"/>
  <c r="D45" i="15"/>
  <c r="C45" i="15"/>
  <c r="Q44" i="15"/>
  <c r="P44" i="15"/>
  <c r="P44" i="47" s="1"/>
  <c r="P44" i="42" s="1"/>
  <c r="O44" i="15"/>
  <c r="N44" i="15"/>
  <c r="N44" i="47" s="1"/>
  <c r="N44" i="42" s="1"/>
  <c r="M44" i="15"/>
  <c r="L44" i="15"/>
  <c r="K44" i="15"/>
  <c r="J44" i="15"/>
  <c r="J44" i="47" s="1"/>
  <c r="J44" i="42" s="1"/>
  <c r="I44" i="15"/>
  <c r="H44" i="15"/>
  <c r="H44" i="47" s="1"/>
  <c r="H44" i="42" s="1"/>
  <c r="G44" i="15"/>
  <c r="F44" i="15"/>
  <c r="E44" i="15"/>
  <c r="D44" i="15"/>
  <c r="D44" i="47" s="1"/>
  <c r="D44" i="42" s="1"/>
  <c r="C44" i="15"/>
  <c r="Q43" i="15"/>
  <c r="Q43" i="47" s="1"/>
  <c r="Q43" i="42" s="1"/>
  <c r="P43" i="15"/>
  <c r="O43" i="15"/>
  <c r="O43" i="47" s="1"/>
  <c r="O43" i="42" s="1"/>
  <c r="N43" i="15"/>
  <c r="M43" i="15"/>
  <c r="M43" i="47" s="1"/>
  <c r="M43" i="42" s="1"/>
  <c r="L43" i="15"/>
  <c r="K43" i="15"/>
  <c r="K43" i="47" s="1"/>
  <c r="K43" i="42" s="1"/>
  <c r="J43" i="15"/>
  <c r="I43" i="15"/>
  <c r="I43" i="47" s="1"/>
  <c r="I43" i="42" s="1"/>
  <c r="H43" i="15"/>
  <c r="H43" i="47" s="1"/>
  <c r="H43" i="42" s="1"/>
  <c r="Q42" i="15"/>
  <c r="Q42" i="47" s="1"/>
  <c r="Q42" i="42" s="1"/>
  <c r="P42" i="15"/>
  <c r="O42" i="15"/>
  <c r="O42" i="47" s="1"/>
  <c r="O42" i="42" s="1"/>
  <c r="N42" i="15"/>
  <c r="M42" i="15"/>
  <c r="L42" i="15"/>
  <c r="K42" i="15"/>
  <c r="K42" i="47" s="1"/>
  <c r="K42" i="42" s="1"/>
  <c r="J42" i="15"/>
  <c r="I42" i="15"/>
  <c r="I42" i="47" s="1"/>
  <c r="I42" i="42" s="1"/>
  <c r="H42" i="15"/>
  <c r="G42" i="15"/>
  <c r="F42" i="15"/>
  <c r="E42" i="15"/>
  <c r="E42" i="47" s="1"/>
  <c r="E42" i="42" s="1"/>
  <c r="D42" i="15"/>
  <c r="C42" i="15"/>
  <c r="C42" i="47" s="1"/>
  <c r="C42" i="42" s="1"/>
  <c r="Q41" i="15"/>
  <c r="P41" i="15"/>
  <c r="P41" i="47" s="1"/>
  <c r="P41" i="42" s="1"/>
  <c r="O41" i="15"/>
  <c r="N41" i="15"/>
  <c r="N41" i="47" s="1"/>
  <c r="N41" i="42" s="1"/>
  <c r="M41" i="15"/>
  <c r="L41" i="15"/>
  <c r="L41" i="47" s="1"/>
  <c r="L41" i="42" s="1"/>
  <c r="K41" i="15"/>
  <c r="J41" i="15"/>
  <c r="I41" i="15"/>
  <c r="H41" i="15"/>
  <c r="H41" i="47" s="1"/>
  <c r="H41" i="42" s="1"/>
  <c r="G41" i="15"/>
  <c r="F41" i="15"/>
  <c r="F41" i="47" s="1"/>
  <c r="F41" i="42" s="1"/>
  <c r="E41" i="15"/>
  <c r="D41" i="15"/>
  <c r="D41" i="47" s="1"/>
  <c r="D41" i="42" s="1"/>
  <c r="C41" i="15"/>
  <c r="Q40" i="15"/>
  <c r="Q40" i="47" s="1"/>
  <c r="Q40" i="42" s="1"/>
  <c r="P40" i="15"/>
  <c r="O40" i="15"/>
  <c r="O40" i="47" s="1"/>
  <c r="O40" i="42" s="1"/>
  <c r="N40" i="15"/>
  <c r="M40" i="15"/>
  <c r="L40" i="15"/>
  <c r="K40" i="15"/>
  <c r="K40" i="47" s="1"/>
  <c r="K40" i="42" s="1"/>
  <c r="J40" i="15"/>
  <c r="I40" i="15"/>
  <c r="I40" i="47" s="1"/>
  <c r="I40" i="42" s="1"/>
  <c r="H40" i="15"/>
  <c r="G40" i="15"/>
  <c r="F40" i="15"/>
  <c r="E40" i="15"/>
  <c r="E40" i="47" s="1"/>
  <c r="E40" i="42" s="1"/>
  <c r="D40" i="15"/>
  <c r="C40" i="15"/>
  <c r="C40" i="47" s="1"/>
  <c r="C40" i="42" s="1"/>
  <c r="Q39" i="15"/>
  <c r="P39" i="15"/>
  <c r="O39" i="15"/>
  <c r="N39" i="15"/>
  <c r="N39" i="47" s="1"/>
  <c r="N39" i="42" s="1"/>
  <c r="M39" i="15"/>
  <c r="L39" i="15"/>
  <c r="L39" i="47" s="1"/>
  <c r="L39" i="42" s="1"/>
  <c r="K39" i="15"/>
  <c r="J39" i="15"/>
  <c r="I39" i="15"/>
  <c r="H39" i="15"/>
  <c r="H39" i="47" s="1"/>
  <c r="H39" i="42" s="1"/>
  <c r="G39" i="15"/>
  <c r="F39" i="15"/>
  <c r="F39" i="47" s="1"/>
  <c r="F39" i="42" s="1"/>
  <c r="E39" i="15"/>
  <c r="D39" i="15"/>
  <c r="C39" i="15"/>
  <c r="Q38" i="15"/>
  <c r="Q38" i="47" s="1"/>
  <c r="Q38" i="42" s="1"/>
  <c r="P38" i="15"/>
  <c r="O38" i="15"/>
  <c r="O38" i="47" s="1"/>
  <c r="O38" i="42" s="1"/>
  <c r="N38" i="15"/>
  <c r="M38" i="15"/>
  <c r="L38" i="15"/>
  <c r="K38" i="15"/>
  <c r="K38" i="47" s="1"/>
  <c r="K38" i="42" s="1"/>
  <c r="J38" i="15"/>
  <c r="I38" i="15"/>
  <c r="I38" i="47" s="1"/>
  <c r="I38" i="42" s="1"/>
  <c r="H38" i="15"/>
  <c r="G38" i="15"/>
  <c r="G38" i="47" s="1"/>
  <c r="G38" i="42" s="1"/>
  <c r="F38" i="15"/>
  <c r="E38" i="15"/>
  <c r="E38" i="47" s="1"/>
  <c r="E38" i="42" s="1"/>
  <c r="D38" i="15"/>
  <c r="C38" i="15"/>
  <c r="C38" i="47" s="1"/>
  <c r="C38" i="42" s="1"/>
  <c r="Q37" i="15"/>
  <c r="P37" i="15"/>
  <c r="O37" i="15"/>
  <c r="N37" i="15"/>
  <c r="N37" i="47" s="1"/>
  <c r="N56" i="41" s="1"/>
  <c r="M37" i="15"/>
  <c r="Q36" i="15"/>
  <c r="Q36" i="47" s="1"/>
  <c r="Q55" i="41" s="1"/>
  <c r="P36" i="15"/>
  <c r="O36" i="15"/>
  <c r="O36" i="47" s="1"/>
  <c r="O55" i="41" s="1"/>
  <c r="N36" i="15"/>
  <c r="M36" i="15"/>
  <c r="L36" i="15"/>
  <c r="K36" i="15"/>
  <c r="K36" i="47" s="1"/>
  <c r="K55" i="41" s="1"/>
  <c r="J36" i="15"/>
  <c r="I36" i="15"/>
  <c r="H36" i="15"/>
  <c r="G36" i="15"/>
  <c r="G36" i="47" s="1"/>
  <c r="G55" i="41" s="1"/>
  <c r="F36" i="15"/>
  <c r="E36" i="15"/>
  <c r="E36" i="47" s="1"/>
  <c r="E55" i="41" s="1"/>
  <c r="D36" i="15"/>
  <c r="C36" i="15"/>
  <c r="C36" i="47" s="1"/>
  <c r="C55" i="41" s="1"/>
  <c r="Q35" i="15"/>
  <c r="P35" i="15"/>
  <c r="P35" i="47" s="1"/>
  <c r="P54" i="41" s="1"/>
  <c r="O35" i="15"/>
  <c r="N35" i="15"/>
  <c r="M35" i="15"/>
  <c r="L35" i="15"/>
  <c r="K35" i="15"/>
  <c r="J35" i="15"/>
  <c r="J35" i="47" s="1"/>
  <c r="J54" i="41" s="1"/>
  <c r="I35" i="15"/>
  <c r="H35" i="15"/>
  <c r="H35" i="47" s="1"/>
  <c r="H54" i="41" s="1"/>
  <c r="G35" i="15"/>
  <c r="F35" i="15"/>
  <c r="E35" i="15"/>
  <c r="D35" i="15"/>
  <c r="D35" i="47" s="1"/>
  <c r="D54" i="41" s="1"/>
  <c r="C35" i="15"/>
  <c r="Q34" i="15"/>
  <c r="Q34" i="47" s="1"/>
  <c r="Q53" i="41" s="1"/>
  <c r="P34" i="15"/>
  <c r="O34" i="15"/>
  <c r="N34" i="15"/>
  <c r="M34" i="15"/>
  <c r="M34" i="47" s="1"/>
  <c r="M53" i="41" s="1"/>
  <c r="L34" i="15"/>
  <c r="K34" i="15"/>
  <c r="K34" i="47" s="1"/>
  <c r="K53" i="41" s="1"/>
  <c r="J34" i="15"/>
  <c r="I34" i="15"/>
  <c r="H34" i="15"/>
  <c r="G34" i="15"/>
  <c r="G34" i="47" s="1"/>
  <c r="G53" i="41" s="1"/>
  <c r="F34" i="15"/>
  <c r="E34" i="15"/>
  <c r="E34" i="47" s="1"/>
  <c r="E53" i="41" s="1"/>
  <c r="D34" i="15"/>
  <c r="C34" i="15"/>
  <c r="Q33" i="15"/>
  <c r="P33" i="15"/>
  <c r="P33" i="47" s="1"/>
  <c r="P52" i="41" s="1"/>
  <c r="O33" i="15"/>
  <c r="N33" i="15"/>
  <c r="N33" i="47" s="1"/>
  <c r="N52" i="41" s="1"/>
  <c r="M33" i="15"/>
  <c r="L33" i="15"/>
  <c r="K33" i="15"/>
  <c r="J33" i="15"/>
  <c r="I33" i="15"/>
  <c r="H33" i="15"/>
  <c r="H33" i="47" s="1"/>
  <c r="H52" i="41" s="1"/>
  <c r="G33" i="15"/>
  <c r="F33" i="15"/>
  <c r="F33" i="47" s="1"/>
  <c r="F52" i="41" s="1"/>
  <c r="E33" i="15"/>
  <c r="D33" i="15"/>
  <c r="D33" i="47" s="1"/>
  <c r="D52" i="41" s="1"/>
  <c r="C33" i="15"/>
  <c r="Q32" i="15"/>
  <c r="Q32" i="47" s="1"/>
  <c r="Q51" i="41" s="1"/>
  <c r="P32" i="15"/>
  <c r="O32" i="15"/>
  <c r="N32" i="15"/>
  <c r="M32" i="15"/>
  <c r="M32" i="47" s="1"/>
  <c r="M51" i="41" s="1"/>
  <c r="Q31" i="15"/>
  <c r="P31" i="15"/>
  <c r="P31" i="47" s="1"/>
  <c r="P50" i="41" s="1"/>
  <c r="O31" i="15"/>
  <c r="N31" i="15"/>
  <c r="N31" i="47" s="1"/>
  <c r="N50" i="41" s="1"/>
  <c r="M31" i="15"/>
  <c r="L31" i="15"/>
  <c r="L31" i="47" s="1"/>
  <c r="L50" i="41" s="1"/>
  <c r="K31" i="15"/>
  <c r="J31" i="15"/>
  <c r="J31" i="47" s="1"/>
  <c r="J50" i="41" s="1"/>
  <c r="I31" i="15"/>
  <c r="H31" i="15"/>
  <c r="G31" i="15"/>
  <c r="F31" i="15"/>
  <c r="F31" i="47" s="1"/>
  <c r="F50" i="41" s="1"/>
  <c r="E31" i="15"/>
  <c r="D31" i="15"/>
  <c r="D31" i="47" s="1"/>
  <c r="D50" i="41" s="1"/>
  <c r="C31" i="15"/>
  <c r="Q30" i="15"/>
  <c r="P30" i="15"/>
  <c r="O30" i="15"/>
  <c r="O30" i="47" s="1"/>
  <c r="O49" i="41" s="1"/>
  <c r="N30" i="15"/>
  <c r="M30" i="15"/>
  <c r="M30" i="47" s="1"/>
  <c r="M49" i="41" s="1"/>
  <c r="L30" i="15"/>
  <c r="K30" i="15"/>
  <c r="J30" i="15"/>
  <c r="I30" i="15"/>
  <c r="I30" i="47" s="1"/>
  <c r="I49" i="41" s="1"/>
  <c r="H30" i="15"/>
  <c r="G30" i="15"/>
  <c r="G30" i="47" s="1"/>
  <c r="G49" i="41" s="1"/>
  <c r="F30" i="15"/>
  <c r="E30" i="15"/>
  <c r="D30" i="15"/>
  <c r="C30" i="15"/>
  <c r="C30" i="47" s="1"/>
  <c r="C49" i="41" s="1"/>
  <c r="Q29" i="15"/>
  <c r="P29" i="15"/>
  <c r="P29" i="47" s="1"/>
  <c r="P59" i="40" s="1"/>
  <c r="O29" i="15"/>
  <c r="N29" i="15"/>
  <c r="M29" i="15"/>
  <c r="L29" i="15"/>
  <c r="L29" i="47" s="1"/>
  <c r="L59" i="40" s="1"/>
  <c r="K29" i="15"/>
  <c r="J29" i="15"/>
  <c r="J29" i="47" s="1"/>
  <c r="J59" i="40" s="1"/>
  <c r="I29" i="15"/>
  <c r="H29" i="15"/>
  <c r="G29" i="15"/>
  <c r="F29" i="15"/>
  <c r="F29" i="47" s="1"/>
  <c r="F59" i="40" s="1"/>
  <c r="E29" i="15"/>
  <c r="D29" i="15"/>
  <c r="D29" i="47" s="1"/>
  <c r="D59" i="40" s="1"/>
  <c r="C29" i="15"/>
  <c r="Q28" i="15"/>
  <c r="Q28" i="47" s="1"/>
  <c r="Q58" i="40" s="1"/>
  <c r="P28" i="15"/>
  <c r="O28" i="15"/>
  <c r="O28" i="47" s="1"/>
  <c r="O58" i="40" s="1"/>
  <c r="N28" i="15"/>
  <c r="M28" i="15"/>
  <c r="M28" i="47" s="1"/>
  <c r="M58" i="40" s="1"/>
  <c r="L28" i="15"/>
  <c r="K28" i="15"/>
  <c r="J28" i="15"/>
  <c r="I28" i="15"/>
  <c r="I28" i="47" s="1"/>
  <c r="I58" i="40" s="1"/>
  <c r="H28" i="15"/>
  <c r="G28" i="15"/>
  <c r="G28" i="47" s="1"/>
  <c r="G58" i="40" s="1"/>
  <c r="F28" i="15"/>
  <c r="E28" i="15"/>
  <c r="E28" i="47" s="1"/>
  <c r="E58" i="40" s="1"/>
  <c r="D28" i="15"/>
  <c r="C28" i="15"/>
  <c r="C28" i="47" s="1"/>
  <c r="C58" i="40" s="1"/>
  <c r="Q27" i="15"/>
  <c r="P27" i="15"/>
  <c r="O27" i="15"/>
  <c r="N27" i="15"/>
  <c r="M27" i="15"/>
  <c r="L27" i="15"/>
  <c r="L27" i="47" s="1"/>
  <c r="L57" i="40" s="1"/>
  <c r="K27" i="15"/>
  <c r="J27" i="15"/>
  <c r="J27" i="47" s="1"/>
  <c r="J57" i="40" s="1"/>
  <c r="I27" i="15"/>
  <c r="H27" i="15"/>
  <c r="G27" i="15"/>
  <c r="F27" i="15"/>
  <c r="F27" i="47" s="1"/>
  <c r="F57" i="40" s="1"/>
  <c r="E27" i="15"/>
  <c r="D27" i="15"/>
  <c r="C27" i="15"/>
  <c r="Q26" i="15"/>
  <c r="P26" i="15"/>
  <c r="O26" i="15"/>
  <c r="O26" i="47" s="1"/>
  <c r="O56" i="40" s="1"/>
  <c r="N26" i="15"/>
  <c r="M26" i="15"/>
  <c r="M26" i="47" s="1"/>
  <c r="M56" i="40" s="1"/>
  <c r="L26" i="15"/>
  <c r="K26" i="15"/>
  <c r="J26" i="15"/>
  <c r="I26" i="15"/>
  <c r="I26" i="47" s="1"/>
  <c r="I56" i="40" s="1"/>
  <c r="H26" i="15"/>
  <c r="G26" i="15"/>
  <c r="G26" i="47" s="1"/>
  <c r="G56" i="40" s="1"/>
  <c r="F26" i="15"/>
  <c r="E26" i="15"/>
  <c r="D26" i="15"/>
  <c r="C26" i="15"/>
  <c r="C26" i="47" s="1"/>
  <c r="C56" i="40" s="1"/>
  <c r="Q25" i="15"/>
  <c r="P25" i="15"/>
  <c r="P25" i="47" s="1"/>
  <c r="P55" i="40" s="1"/>
  <c r="O25" i="15"/>
  <c r="N25" i="15"/>
  <c r="N25" i="47" s="1"/>
  <c r="N55" i="40" s="1"/>
  <c r="M25" i="15"/>
  <c r="L25" i="15"/>
  <c r="K25" i="15"/>
  <c r="J25" i="15"/>
  <c r="J25" i="47" s="1"/>
  <c r="J55" i="40" s="1"/>
  <c r="I25" i="15"/>
  <c r="H25" i="15"/>
  <c r="G25" i="15"/>
  <c r="F25" i="15"/>
  <c r="F25" i="47" s="1"/>
  <c r="F55" i="40" s="1"/>
  <c r="E25" i="15"/>
  <c r="D25" i="15"/>
  <c r="D25" i="47" s="1"/>
  <c r="D55" i="40" s="1"/>
  <c r="C25" i="15"/>
  <c r="Q24" i="15"/>
  <c r="P24" i="15"/>
  <c r="O24" i="15"/>
  <c r="O24" i="47" s="1"/>
  <c r="O54" i="40" s="1"/>
  <c r="N24" i="15"/>
  <c r="M24" i="15"/>
  <c r="L24" i="15"/>
  <c r="K24" i="15"/>
  <c r="J24" i="15"/>
  <c r="I24" i="15"/>
  <c r="I24" i="47" s="1"/>
  <c r="I54" i="40" s="1"/>
  <c r="H24" i="15"/>
  <c r="G24" i="15"/>
  <c r="G24" i="47" s="1"/>
  <c r="G54" i="40" s="1"/>
  <c r="F24" i="15"/>
  <c r="E24" i="15"/>
  <c r="D24" i="15"/>
  <c r="C24" i="15"/>
  <c r="C24" i="47" s="1"/>
  <c r="C54" i="40" s="1"/>
  <c r="Q23" i="15"/>
  <c r="P23" i="15"/>
  <c r="P23" i="47" s="1"/>
  <c r="P53" i="40" s="1"/>
  <c r="O23" i="15"/>
  <c r="N23" i="15"/>
  <c r="M23" i="15"/>
  <c r="L23" i="15"/>
  <c r="L23" i="47" s="1"/>
  <c r="L53" i="40" s="1"/>
  <c r="K23" i="15"/>
  <c r="J23" i="15"/>
  <c r="J23" i="47" s="1"/>
  <c r="J53" i="40" s="1"/>
  <c r="I23" i="15"/>
  <c r="H23" i="15"/>
  <c r="G23" i="15"/>
  <c r="F23" i="15"/>
  <c r="F23" i="47" s="1"/>
  <c r="F53" i="40" s="1"/>
  <c r="E23" i="15"/>
  <c r="D23" i="15"/>
  <c r="D23" i="47" s="1"/>
  <c r="D53" i="40" s="1"/>
  <c r="C23" i="15"/>
  <c r="Q22" i="15"/>
  <c r="Q22" i="47" s="1"/>
  <c r="Q52" i="40" s="1"/>
  <c r="P22" i="15"/>
  <c r="O22" i="15"/>
  <c r="O22" i="47" s="1"/>
  <c r="O52" i="40" s="1"/>
  <c r="N22" i="15"/>
  <c r="M22" i="15"/>
  <c r="M22" i="47" s="1"/>
  <c r="M52" i="40" s="1"/>
  <c r="L22" i="15"/>
  <c r="K22" i="15"/>
  <c r="J22" i="15"/>
  <c r="I22" i="15"/>
  <c r="H22" i="15"/>
  <c r="G22" i="15"/>
  <c r="G22" i="47" s="1"/>
  <c r="G52" i="40" s="1"/>
  <c r="F22" i="15"/>
  <c r="E22" i="15"/>
  <c r="E22" i="47" s="1"/>
  <c r="E52" i="40" s="1"/>
  <c r="D22" i="15"/>
  <c r="C22" i="15"/>
  <c r="C22" i="47" s="1"/>
  <c r="C52" i="40" s="1"/>
  <c r="Q21" i="15"/>
  <c r="P21" i="15"/>
  <c r="P21" i="47" s="1"/>
  <c r="P51" i="40" s="1"/>
  <c r="O21" i="15"/>
  <c r="N21" i="15"/>
  <c r="M21" i="15"/>
  <c r="L21" i="15"/>
  <c r="L21" i="47" s="1"/>
  <c r="L51" i="40" s="1"/>
  <c r="K21" i="15"/>
  <c r="J21" i="15"/>
  <c r="J21" i="47" s="1"/>
  <c r="J51" i="40" s="1"/>
  <c r="I21" i="15"/>
  <c r="H21" i="15"/>
  <c r="G21" i="15"/>
  <c r="F21" i="15"/>
  <c r="F21" i="47" s="1"/>
  <c r="F51" i="40" s="1"/>
  <c r="E21" i="15"/>
  <c r="D21" i="15"/>
  <c r="D21" i="47" s="1"/>
  <c r="D51" i="40" s="1"/>
  <c r="C21" i="15"/>
  <c r="Q20" i="15"/>
  <c r="P20" i="15"/>
  <c r="O20" i="15"/>
  <c r="O20" i="47" s="1"/>
  <c r="O50" i="40" s="1"/>
  <c r="N20" i="15"/>
  <c r="M20" i="15"/>
  <c r="M20" i="47" s="1"/>
  <c r="M50" i="40" s="1"/>
  <c r="L20" i="15"/>
  <c r="K20" i="15"/>
  <c r="J20" i="15"/>
  <c r="I20" i="15"/>
  <c r="I20" i="47" s="1"/>
  <c r="I50" i="40" s="1"/>
  <c r="H20" i="15"/>
  <c r="G20" i="15"/>
  <c r="G20" i="47" s="1"/>
  <c r="G50" i="40" s="1"/>
  <c r="F20" i="15"/>
  <c r="E20" i="15"/>
  <c r="D20" i="15"/>
  <c r="C20" i="15"/>
  <c r="C20" i="47" s="1"/>
  <c r="C50" i="40" s="1"/>
  <c r="Q19" i="15"/>
  <c r="P19" i="15"/>
  <c r="P19" i="47" s="1"/>
  <c r="P99" i="39" s="1"/>
  <c r="O19" i="15"/>
  <c r="N19" i="15"/>
  <c r="N19" i="47" s="1"/>
  <c r="N99" i="39" s="1"/>
  <c r="M19" i="15"/>
  <c r="L19" i="15"/>
  <c r="L19" i="47" s="1"/>
  <c r="L99" i="39" s="1"/>
  <c r="K19" i="15"/>
  <c r="J19" i="15"/>
  <c r="J19" i="47" s="1"/>
  <c r="J99" i="39" s="1"/>
  <c r="I19" i="15"/>
  <c r="H19" i="15"/>
  <c r="G19" i="15"/>
  <c r="F19" i="15"/>
  <c r="F19" i="47" s="1"/>
  <c r="F99" i="39" s="1"/>
  <c r="E19" i="15"/>
  <c r="D19" i="15"/>
  <c r="D19" i="47" s="1"/>
  <c r="D99" i="39" s="1"/>
  <c r="C19" i="15"/>
  <c r="Q18" i="15"/>
  <c r="P18" i="15"/>
  <c r="O18" i="15"/>
  <c r="O18" i="47" s="1"/>
  <c r="O98" i="39" s="1"/>
  <c r="N18" i="15"/>
  <c r="M18" i="15"/>
  <c r="M18" i="47" s="1"/>
  <c r="M98" i="39" s="1"/>
  <c r="L18" i="15"/>
  <c r="K18" i="15"/>
  <c r="J18" i="15"/>
  <c r="I18" i="15"/>
  <c r="I18" i="47" s="1"/>
  <c r="I98" i="39" s="1"/>
  <c r="H18" i="15"/>
  <c r="G18" i="15"/>
  <c r="G18" i="47" s="1"/>
  <c r="G98" i="39" s="1"/>
  <c r="F18" i="15"/>
  <c r="E18" i="15"/>
  <c r="D18" i="15"/>
  <c r="C18" i="15"/>
  <c r="C18" i="47" s="1"/>
  <c r="C98" i="39" s="1"/>
  <c r="Q17" i="15"/>
  <c r="P17" i="15"/>
  <c r="P17" i="47" s="1"/>
  <c r="P97" i="39" s="1"/>
  <c r="O17" i="15"/>
  <c r="N17" i="15"/>
  <c r="M17" i="15"/>
  <c r="L17" i="15"/>
  <c r="L17" i="47" s="1"/>
  <c r="L97" i="39" s="1"/>
  <c r="K17" i="15"/>
  <c r="J17" i="15"/>
  <c r="J17" i="47" s="1"/>
  <c r="J97" i="39" s="1"/>
  <c r="I17" i="15"/>
  <c r="H17" i="15"/>
  <c r="G17" i="15"/>
  <c r="F17" i="15"/>
  <c r="F17" i="47" s="1"/>
  <c r="F97" i="39" s="1"/>
  <c r="E17" i="15"/>
  <c r="D17" i="15"/>
  <c r="D17" i="47" s="1"/>
  <c r="D97" i="39" s="1"/>
  <c r="C17" i="15"/>
  <c r="Q16" i="15"/>
  <c r="Q16" i="47" s="1"/>
  <c r="Q96" i="39" s="1"/>
  <c r="P16" i="15"/>
  <c r="O16" i="15"/>
  <c r="O16" i="47" s="1"/>
  <c r="O96" i="39" s="1"/>
  <c r="N16" i="15"/>
  <c r="M16" i="15"/>
  <c r="M16" i="47" s="1"/>
  <c r="M96" i="39" s="1"/>
  <c r="L16" i="15"/>
  <c r="K16" i="15"/>
  <c r="J16" i="15"/>
  <c r="I16" i="15"/>
  <c r="I16" i="47" s="1"/>
  <c r="I96" i="39" s="1"/>
  <c r="H16" i="15"/>
  <c r="G16" i="15"/>
  <c r="G16" i="47" s="1"/>
  <c r="G96" i="39" s="1"/>
  <c r="F16" i="15"/>
  <c r="E16" i="15"/>
  <c r="E16" i="47" s="1"/>
  <c r="E96" i="39" s="1"/>
  <c r="D16" i="15"/>
  <c r="C16" i="15"/>
  <c r="C16" i="47" s="1"/>
  <c r="C96" i="39" s="1"/>
  <c r="Q15" i="15"/>
  <c r="P15" i="15"/>
  <c r="O15" i="15"/>
  <c r="N15" i="15"/>
  <c r="M15" i="15"/>
  <c r="L15" i="15"/>
  <c r="L15" i="47" s="1"/>
  <c r="L95" i="39" s="1"/>
  <c r="K15" i="15"/>
  <c r="J15" i="15"/>
  <c r="J15" i="47" s="1"/>
  <c r="J95" i="39" s="1"/>
  <c r="I15" i="15"/>
  <c r="H15" i="15"/>
  <c r="G15" i="15"/>
  <c r="F15" i="15"/>
  <c r="F15" i="47" s="1"/>
  <c r="F95" i="39" s="1"/>
  <c r="E15" i="15"/>
  <c r="D15" i="15"/>
  <c r="C15" i="15"/>
  <c r="Q14" i="15"/>
  <c r="P14" i="15"/>
  <c r="O14" i="15"/>
  <c r="O14" i="47" s="1"/>
  <c r="O94" i="39" s="1"/>
  <c r="N14" i="15"/>
  <c r="M14" i="15"/>
  <c r="M14" i="47" s="1"/>
  <c r="M94" i="39" s="1"/>
  <c r="L14" i="15"/>
  <c r="K14" i="15"/>
  <c r="J14" i="15"/>
  <c r="I14" i="15"/>
  <c r="I14" i="47" s="1"/>
  <c r="I94" i="39" s="1"/>
  <c r="H14" i="15"/>
  <c r="G14" i="15"/>
  <c r="G14" i="47" s="1"/>
  <c r="G94" i="39" s="1"/>
  <c r="F14" i="15"/>
  <c r="E14" i="15"/>
  <c r="D14" i="15"/>
  <c r="C14" i="15"/>
  <c r="C14" i="47" s="1"/>
  <c r="C94" i="39" s="1"/>
  <c r="Q13" i="15"/>
  <c r="P13" i="15"/>
  <c r="P13" i="47" s="1"/>
  <c r="P93" i="39" s="1"/>
  <c r="O13" i="15"/>
  <c r="N13" i="15"/>
  <c r="N13" i="47" s="1"/>
  <c r="N93" i="39" s="1"/>
  <c r="M13" i="15"/>
  <c r="L13" i="15"/>
  <c r="K13" i="15"/>
  <c r="J13" i="15"/>
  <c r="J13" i="47" s="1"/>
  <c r="J93" i="39" s="1"/>
  <c r="I13" i="15"/>
  <c r="H13" i="15"/>
  <c r="G13" i="15"/>
  <c r="F13" i="15"/>
  <c r="F13" i="47" s="1"/>
  <c r="F93" i="39" s="1"/>
  <c r="E13" i="15"/>
  <c r="D13" i="15"/>
  <c r="D13" i="47" s="1"/>
  <c r="D93" i="39" s="1"/>
  <c r="C13" i="15"/>
  <c r="Q12" i="15"/>
  <c r="P12" i="15"/>
  <c r="O12" i="15"/>
  <c r="O12" i="47" s="1"/>
  <c r="O92" i="39" s="1"/>
  <c r="N12" i="15"/>
  <c r="M12" i="15"/>
  <c r="L12" i="15"/>
  <c r="K12" i="15"/>
  <c r="J12" i="15"/>
  <c r="I12" i="15"/>
  <c r="I12" i="47" s="1"/>
  <c r="I92" i="39" s="1"/>
  <c r="H12" i="15"/>
  <c r="G12" i="15"/>
  <c r="G12" i="47" s="1"/>
  <c r="G92" i="39" s="1"/>
  <c r="F12" i="15"/>
  <c r="E12" i="15"/>
  <c r="D12" i="15"/>
  <c r="C12" i="15"/>
  <c r="C12" i="47" s="1"/>
  <c r="C92" i="39" s="1"/>
  <c r="Q11" i="15"/>
  <c r="P11" i="15"/>
  <c r="P11" i="47" s="1"/>
  <c r="P91" i="39" s="1"/>
  <c r="O11" i="15"/>
  <c r="N11" i="15"/>
  <c r="M11" i="15"/>
  <c r="L11" i="15"/>
  <c r="L11" i="47" s="1"/>
  <c r="L91" i="39" s="1"/>
  <c r="K11" i="15"/>
  <c r="J11" i="15"/>
  <c r="J11" i="47" s="1"/>
  <c r="J91" i="39" s="1"/>
  <c r="I11" i="15"/>
  <c r="H11" i="15"/>
  <c r="G11" i="15"/>
  <c r="F11" i="15"/>
  <c r="F11" i="47" s="1"/>
  <c r="F91" i="39" s="1"/>
  <c r="E11" i="15"/>
  <c r="D11" i="15"/>
  <c r="D11" i="47" s="1"/>
  <c r="D91" i="39" s="1"/>
  <c r="C11" i="15"/>
  <c r="Q10" i="15"/>
  <c r="Q10" i="47" s="1"/>
  <c r="Q90" i="39" s="1"/>
  <c r="P10" i="15"/>
  <c r="O10" i="15"/>
  <c r="O10" i="47" s="1"/>
  <c r="O90" i="39" s="1"/>
  <c r="N10" i="15"/>
  <c r="M10" i="15"/>
  <c r="M10" i="47" s="1"/>
  <c r="M90" i="39" s="1"/>
  <c r="L10" i="15"/>
  <c r="K10" i="15"/>
  <c r="J10" i="15"/>
  <c r="I10" i="15"/>
  <c r="H10" i="15"/>
  <c r="G10" i="15"/>
  <c r="G10" i="47" s="1"/>
  <c r="G90" i="39" s="1"/>
  <c r="F10" i="15"/>
  <c r="E10" i="15"/>
  <c r="E10" i="47" s="1"/>
  <c r="E90" i="39" s="1"/>
  <c r="D10" i="15"/>
  <c r="C10" i="15"/>
  <c r="C10" i="47" s="1"/>
  <c r="C90" i="39" s="1"/>
  <c r="Q9" i="15"/>
  <c r="P9" i="15"/>
  <c r="P9" i="47" s="1"/>
  <c r="P89" i="39" s="1"/>
  <c r="O9" i="15"/>
  <c r="N9" i="15"/>
  <c r="M9" i="15"/>
  <c r="L9" i="15"/>
  <c r="L9" i="47" s="1"/>
  <c r="L89" i="39" s="1"/>
  <c r="K9" i="15"/>
  <c r="J9" i="15"/>
  <c r="J9" i="47" s="1"/>
  <c r="J89" i="39" s="1"/>
  <c r="I9" i="15"/>
  <c r="H9" i="15"/>
  <c r="G9" i="15"/>
  <c r="F9" i="15"/>
  <c r="F9" i="47" s="1"/>
  <c r="F89" i="39" s="1"/>
  <c r="E9" i="15"/>
  <c r="D9" i="15"/>
  <c r="D9" i="47" s="1"/>
  <c r="D89" i="39" s="1"/>
  <c r="C9" i="15"/>
  <c r="Q8" i="15"/>
  <c r="P8" i="15"/>
  <c r="O8" i="15"/>
  <c r="O8" i="47" s="1"/>
  <c r="O88" i="39" s="1"/>
  <c r="N8" i="15"/>
  <c r="M8" i="15"/>
  <c r="M8" i="47" s="1"/>
  <c r="M88" i="39" s="1"/>
  <c r="L8" i="15"/>
  <c r="K8" i="15"/>
  <c r="J8" i="15"/>
  <c r="I8" i="15"/>
  <c r="I8" i="47" s="1"/>
  <c r="I88" i="39" s="1"/>
  <c r="H8" i="15"/>
  <c r="G8" i="15"/>
  <c r="G8" i="47" s="1"/>
  <c r="G88" i="39" s="1"/>
  <c r="F8" i="15"/>
  <c r="E8" i="15"/>
  <c r="D8" i="15"/>
  <c r="C8" i="15"/>
  <c r="C8" i="47" s="1"/>
  <c r="C88" i="39" s="1"/>
  <c r="Q7" i="15"/>
  <c r="P7" i="15"/>
  <c r="P7" i="47" s="1"/>
  <c r="P87" i="39" s="1"/>
  <c r="O7" i="15"/>
  <c r="N7" i="15"/>
  <c r="N7" i="47" s="1"/>
  <c r="N87" i="39" s="1"/>
  <c r="M7" i="15"/>
  <c r="L7" i="15"/>
  <c r="L7" i="47" s="1"/>
  <c r="L87" i="39" s="1"/>
  <c r="K7" i="15"/>
  <c r="J7" i="15"/>
  <c r="J7" i="47" s="1"/>
  <c r="J87" i="39" s="1"/>
  <c r="I7" i="15"/>
  <c r="H7" i="15"/>
  <c r="G7" i="15"/>
  <c r="F7" i="15"/>
  <c r="F7" i="47" s="1"/>
  <c r="F87" i="39" s="1"/>
  <c r="E7" i="15"/>
  <c r="D7" i="15"/>
  <c r="D7" i="47" s="1"/>
  <c r="D87" i="39" s="1"/>
  <c r="C7" i="15"/>
  <c r="Q6" i="15"/>
  <c r="P6" i="15"/>
  <c r="O6" i="15"/>
  <c r="O6" i="47" s="1"/>
  <c r="O86" i="39" s="1"/>
  <c r="N6" i="15"/>
  <c r="M6" i="15"/>
  <c r="M6" i="47" s="1"/>
  <c r="M86" i="39" s="1"/>
  <c r="L6" i="15"/>
  <c r="K6" i="15"/>
  <c r="J6" i="15"/>
  <c r="I6" i="15"/>
  <c r="I6" i="47" s="1"/>
  <c r="I86" i="39" s="1"/>
  <c r="H6" i="15"/>
  <c r="G6" i="15"/>
  <c r="G6" i="47" s="1"/>
  <c r="G86" i="39" s="1"/>
  <c r="F6" i="15"/>
  <c r="E6" i="15"/>
  <c r="D6" i="15"/>
  <c r="C6" i="15"/>
  <c r="C6" i="47" s="1"/>
  <c r="C86" i="39" s="1"/>
  <c r="Q5" i="15"/>
  <c r="P5" i="15"/>
  <c r="P5" i="47" s="1"/>
  <c r="P85" i="39" s="1"/>
  <c r="O5" i="15"/>
  <c r="N5" i="15"/>
  <c r="M5" i="15"/>
  <c r="L5" i="15"/>
  <c r="L5" i="47" s="1"/>
  <c r="L85" i="39" s="1"/>
  <c r="K5" i="15"/>
  <c r="J5" i="15"/>
  <c r="J5" i="47" s="1"/>
  <c r="J85" i="39" s="1"/>
  <c r="I5" i="15"/>
  <c r="H5" i="15"/>
  <c r="G5" i="15"/>
  <c r="F5" i="15"/>
  <c r="F5" i="47" s="1"/>
  <c r="F85" i="39" s="1"/>
  <c r="E5" i="15"/>
  <c r="D5" i="15"/>
  <c r="D5" i="47" s="1"/>
  <c r="D85" i="39" s="1"/>
  <c r="C5" i="15"/>
  <c r="Q4" i="15"/>
  <c r="Q4" i="47" s="1"/>
  <c r="Q84" i="39" s="1"/>
  <c r="P4" i="15"/>
  <c r="O4" i="15"/>
  <c r="O4" i="47" s="1"/>
  <c r="O84" i="39" s="1"/>
  <c r="N4" i="15"/>
  <c r="M4" i="15"/>
  <c r="M4" i="47" s="1"/>
  <c r="M84" i="39" s="1"/>
  <c r="L4" i="15"/>
  <c r="K4" i="15"/>
  <c r="J4" i="15"/>
  <c r="I4" i="15"/>
  <c r="I4" i="47" s="1"/>
  <c r="I84" i="39" s="1"/>
  <c r="H4" i="15"/>
  <c r="G4" i="15"/>
  <c r="G4" i="47" s="1"/>
  <c r="G84" i="39" s="1"/>
  <c r="F4" i="15"/>
  <c r="E4" i="15"/>
  <c r="E4" i="47" s="1"/>
  <c r="E84" i="39" s="1"/>
  <c r="D4" i="15"/>
  <c r="C4" i="15"/>
  <c r="C4" i="47" s="1"/>
  <c r="C84" i="39" s="1"/>
  <c r="Q3" i="15"/>
  <c r="P3" i="15"/>
  <c r="O3" i="15"/>
  <c r="N3" i="15"/>
  <c r="M3" i="15"/>
  <c r="L3" i="15"/>
  <c r="L3" i="47" s="1"/>
  <c r="L83" i="39" s="1"/>
  <c r="K3" i="15"/>
  <c r="J3" i="15"/>
  <c r="J3" i="47" s="1"/>
  <c r="J83" i="39" s="1"/>
  <c r="I3" i="15"/>
  <c r="H3" i="15"/>
  <c r="G3" i="15"/>
  <c r="F3" i="15"/>
  <c r="F3" i="47" s="1"/>
  <c r="F83" i="39" s="1"/>
  <c r="E3" i="15"/>
  <c r="D3" i="15"/>
  <c r="C3" i="15"/>
  <c r="Q2" i="15"/>
  <c r="P2" i="15"/>
  <c r="O2" i="15"/>
  <c r="O2" i="47" s="1"/>
  <c r="O82" i="39" s="1"/>
  <c r="N2" i="15"/>
  <c r="M2" i="15"/>
  <c r="M2" i="47" s="1"/>
  <c r="M82" i="39" s="1"/>
  <c r="L2" i="15"/>
  <c r="K2" i="15"/>
  <c r="J2" i="15"/>
  <c r="I2" i="15"/>
  <c r="I2" i="47" s="1"/>
  <c r="I82" i="39" s="1"/>
  <c r="H2" i="15"/>
  <c r="G2" i="15"/>
  <c r="G2" i="47" s="1"/>
  <c r="G82" i="39" s="1"/>
  <c r="F2" i="15"/>
  <c r="E2" i="15"/>
  <c r="D2" i="15"/>
  <c r="C2" i="15"/>
  <c r="C2" i="47" s="1"/>
  <c r="C82" i="39" s="1"/>
  <c r="P4" i="14"/>
  <c r="P6" i="14" s="1"/>
  <c r="O4" i="14"/>
  <c r="O6" i="14" s="1"/>
  <c r="N4" i="14"/>
  <c r="N6" i="14" s="1"/>
  <c r="M4" i="14"/>
  <c r="M6" i="14" s="1"/>
  <c r="L4" i="14"/>
  <c r="L6" i="14" s="1"/>
  <c r="K4" i="14"/>
  <c r="K6" i="14" s="1"/>
  <c r="J4" i="14"/>
  <c r="J6" i="14" s="1"/>
  <c r="I4" i="14"/>
  <c r="H4" i="14"/>
  <c r="H6" i="14" s="1"/>
  <c r="G4" i="14"/>
  <c r="G6" i="14" s="1"/>
  <c r="F4" i="14"/>
  <c r="F6" i="14" s="1"/>
  <c r="E4" i="14"/>
  <c r="E6" i="14" s="1"/>
  <c r="D4" i="14"/>
  <c r="D6" i="14" s="1"/>
  <c r="C4" i="14"/>
  <c r="C6" i="14" s="1"/>
  <c r="B4" i="14"/>
  <c r="B6" i="14" s="1"/>
  <c r="J86" i="13"/>
  <c r="E41" i="46"/>
  <c r="R79" i="13"/>
  <c r="E37" i="46"/>
  <c r="E35" i="46"/>
  <c r="E55" i="45"/>
  <c r="E54" i="45"/>
  <c r="E53" i="45"/>
  <c r="E52" i="45"/>
  <c r="E50" i="45"/>
  <c r="E49" i="45"/>
  <c r="E23" i="44"/>
  <c r="E21" i="44"/>
  <c r="E20" i="44"/>
  <c r="E63" i="43"/>
  <c r="E62" i="43"/>
  <c r="E61" i="43"/>
  <c r="E60" i="43"/>
  <c r="E59" i="43"/>
  <c r="E58" i="43"/>
  <c r="E57" i="43"/>
  <c r="E56" i="43"/>
  <c r="E55" i="43"/>
  <c r="E54" i="43"/>
  <c r="E53" i="43"/>
  <c r="E52" i="43"/>
  <c r="R45" i="37"/>
  <c r="E50" i="43" s="1"/>
  <c r="R44" i="37"/>
  <c r="E35" i="42" s="1"/>
  <c r="R43" i="37"/>
  <c r="E34" i="42" s="1"/>
  <c r="R42" i="37"/>
  <c r="E33" i="42" s="1"/>
  <c r="R41" i="37"/>
  <c r="E32" i="42" s="1"/>
  <c r="R40" i="37"/>
  <c r="E31" i="42" s="1"/>
  <c r="R39" i="37"/>
  <c r="E30" i="42" s="1"/>
  <c r="R38" i="37"/>
  <c r="E29" i="42" s="1"/>
  <c r="R37" i="37"/>
  <c r="E45" i="41" s="1"/>
  <c r="R36" i="37"/>
  <c r="E44" i="41" s="1"/>
  <c r="R34" i="37"/>
  <c r="E42" i="41" s="1"/>
  <c r="R33" i="37"/>
  <c r="E41" i="41" s="1"/>
  <c r="R29" i="37"/>
  <c r="E47" i="40" s="1"/>
  <c r="R27" i="37"/>
  <c r="E45" i="40" s="1"/>
  <c r="R25" i="37"/>
  <c r="E43" i="40" s="1"/>
  <c r="R24" i="37"/>
  <c r="E42" i="40" s="1"/>
  <c r="R23" i="37"/>
  <c r="E41" i="40" s="1"/>
  <c r="R22" i="37"/>
  <c r="E40" i="40" s="1"/>
  <c r="R21" i="37"/>
  <c r="E39" i="40" s="1"/>
  <c r="R20" i="37"/>
  <c r="E38" i="40" s="1"/>
  <c r="R19" i="37"/>
  <c r="E79" i="39" s="1"/>
  <c r="R18" i="37"/>
  <c r="E78" i="39" s="1"/>
  <c r="R17" i="37"/>
  <c r="E77" i="39" s="1"/>
  <c r="R15" i="37"/>
  <c r="E75" i="39" s="1"/>
  <c r="R14" i="37"/>
  <c r="E74" i="39" s="1"/>
  <c r="R13" i="37"/>
  <c r="E73" i="39" s="1"/>
  <c r="R11" i="37"/>
  <c r="E71" i="39" s="1"/>
  <c r="R10" i="37"/>
  <c r="E70" i="39" s="1"/>
  <c r="R7" i="37"/>
  <c r="E67" i="39" s="1"/>
  <c r="R6" i="37"/>
  <c r="E66" i="39" s="1"/>
  <c r="R5" i="37"/>
  <c r="E65" i="39" s="1"/>
  <c r="R4" i="37"/>
  <c r="E64" i="39" s="1"/>
  <c r="R3" i="37"/>
  <c r="E63" i="39" s="1"/>
  <c r="R83" i="35"/>
  <c r="D42" i="46" s="1"/>
  <c r="R82" i="35"/>
  <c r="D41" i="46" s="1"/>
  <c r="R81" i="35"/>
  <c r="D40" i="46" s="1"/>
  <c r="R80" i="35"/>
  <c r="D39" i="46" s="1"/>
  <c r="R79" i="35"/>
  <c r="D38" i="46" s="1"/>
  <c r="R78" i="35"/>
  <c r="D37" i="46" s="1"/>
  <c r="R77" i="35"/>
  <c r="D36" i="46" s="1"/>
  <c r="R76" i="35"/>
  <c r="D35" i="46" s="1"/>
  <c r="R75" i="35"/>
  <c r="R74" i="35"/>
  <c r="D55" i="45" s="1"/>
  <c r="D74" i="12"/>
  <c r="D74" i="35" s="1"/>
  <c r="D73" i="12"/>
  <c r="D73" i="35" s="1"/>
  <c r="D72" i="12"/>
  <c r="D72" i="35" s="1"/>
  <c r="R71" i="35"/>
  <c r="D52" i="45" s="1"/>
  <c r="D71" i="12"/>
  <c r="D71" i="35" s="1"/>
  <c r="R70" i="35"/>
  <c r="D51" i="45" s="1"/>
  <c r="R69" i="35"/>
  <c r="D50" i="45" s="1"/>
  <c r="R68" i="35"/>
  <c r="D49" i="45" s="1"/>
  <c r="R67" i="35"/>
  <c r="D48" i="45" s="1"/>
  <c r="R66" i="35"/>
  <c r="D47" i="45" s="1"/>
  <c r="R65" i="35"/>
  <c r="D46" i="45" s="1"/>
  <c r="R64" i="35"/>
  <c r="D45" i="45" s="1"/>
  <c r="R62" i="35"/>
  <c r="D23" i="44" s="1"/>
  <c r="R61" i="35"/>
  <c r="D22" i="44" s="1"/>
  <c r="R60" i="35"/>
  <c r="D21" i="44" s="1"/>
  <c r="R59" i="35"/>
  <c r="D20" i="44" s="1"/>
  <c r="R58" i="35"/>
  <c r="D63" i="43" s="1"/>
  <c r="R57" i="35"/>
  <c r="D62" i="43" s="1"/>
  <c r="R56" i="35"/>
  <c r="D61" i="43" s="1"/>
  <c r="R55" i="35"/>
  <c r="D60" i="43" s="1"/>
  <c r="R54" i="35"/>
  <c r="D59" i="43" s="1"/>
  <c r="R53" i="35"/>
  <c r="D58" i="43" s="1"/>
  <c r="R52" i="35"/>
  <c r="D57" i="43" s="1"/>
  <c r="R51" i="35"/>
  <c r="D56" i="43" s="1"/>
  <c r="R50" i="35"/>
  <c r="D55" i="43" s="1"/>
  <c r="R49" i="35"/>
  <c r="D54" i="43" s="1"/>
  <c r="R48" i="35"/>
  <c r="D53" i="43" s="1"/>
  <c r="R47" i="35"/>
  <c r="D52" i="43" s="1"/>
  <c r="R46" i="35"/>
  <c r="D51" i="43" s="1"/>
  <c r="R45" i="35"/>
  <c r="D50" i="43" s="1"/>
  <c r="R44" i="35"/>
  <c r="D35" i="42" s="1"/>
  <c r="R43" i="35"/>
  <c r="D34" i="42" s="1"/>
  <c r="R42" i="35"/>
  <c r="D33" i="42" s="1"/>
  <c r="R41" i="35"/>
  <c r="D32" i="42" s="1"/>
  <c r="R40" i="35"/>
  <c r="D31" i="42" s="1"/>
  <c r="R39" i="35"/>
  <c r="D30" i="42" s="1"/>
  <c r="R38" i="35"/>
  <c r="D29" i="42" s="1"/>
  <c r="R36" i="35"/>
  <c r="D44" i="41" s="1"/>
  <c r="R35" i="35"/>
  <c r="D43" i="41" s="1"/>
  <c r="R34" i="35"/>
  <c r="D42" i="41" s="1"/>
  <c r="R33" i="35"/>
  <c r="D41" i="41" s="1"/>
  <c r="R32" i="35"/>
  <c r="D40" i="41" s="1"/>
  <c r="R30" i="35"/>
  <c r="D38" i="41" s="1"/>
  <c r="R29" i="35"/>
  <c r="D47" i="40" s="1"/>
  <c r="R28" i="35"/>
  <c r="D46" i="40" s="1"/>
  <c r="R27" i="35"/>
  <c r="D45" i="40" s="1"/>
  <c r="R26" i="35"/>
  <c r="D44" i="40" s="1"/>
  <c r="R25" i="35"/>
  <c r="D43" i="40" s="1"/>
  <c r="R24" i="35"/>
  <c r="D42" i="40" s="1"/>
  <c r="R23" i="35"/>
  <c r="D41" i="40" s="1"/>
  <c r="R22" i="35"/>
  <c r="D40" i="40" s="1"/>
  <c r="R21" i="35"/>
  <c r="D39" i="40" s="1"/>
  <c r="R20" i="35"/>
  <c r="D38" i="40" s="1"/>
  <c r="R19" i="35"/>
  <c r="D79" i="39" s="1"/>
  <c r="R18" i="35"/>
  <c r="D78" i="39" s="1"/>
  <c r="R17" i="35"/>
  <c r="D77" i="39" s="1"/>
  <c r="R16" i="35"/>
  <c r="D76" i="39" s="1"/>
  <c r="R15" i="35"/>
  <c r="D75" i="39" s="1"/>
  <c r="R14" i="35"/>
  <c r="D74" i="39" s="1"/>
  <c r="R13" i="35"/>
  <c r="D73" i="39" s="1"/>
  <c r="R12" i="35"/>
  <c r="D72" i="39" s="1"/>
  <c r="R11" i="35"/>
  <c r="D71" i="39" s="1"/>
  <c r="R10" i="35"/>
  <c r="D70" i="39" s="1"/>
  <c r="R9" i="35"/>
  <c r="D69" i="39" s="1"/>
  <c r="R8" i="35"/>
  <c r="D68" i="39" s="1"/>
  <c r="R7" i="35"/>
  <c r="D67" i="39" s="1"/>
  <c r="R6" i="35"/>
  <c r="D66" i="39" s="1"/>
  <c r="R5" i="35"/>
  <c r="D65" i="39" s="1"/>
  <c r="R4" i="35"/>
  <c r="D64" i="39" s="1"/>
  <c r="R3" i="35"/>
  <c r="D63" i="39" s="1"/>
  <c r="R2" i="35"/>
  <c r="D62" i="39" s="1"/>
  <c r="R82" i="33"/>
  <c r="C42" i="46" s="1"/>
  <c r="R81" i="33"/>
  <c r="C41" i="46" s="1"/>
  <c r="R80" i="33"/>
  <c r="R79" i="33"/>
  <c r="R78" i="33"/>
  <c r="C38" i="46" s="1"/>
  <c r="R77" i="33"/>
  <c r="C37" i="46" s="1"/>
  <c r="R76" i="33"/>
  <c r="R75" i="33"/>
  <c r="C35" i="46" s="1"/>
  <c r="R74" i="33"/>
  <c r="C55" i="45" s="1"/>
  <c r="R73" i="33"/>
  <c r="C54" i="45" s="1"/>
  <c r="R72" i="33"/>
  <c r="C53" i="45" s="1"/>
  <c r="R71" i="33"/>
  <c r="C52" i="45" s="1"/>
  <c r="R70" i="33"/>
  <c r="C51" i="45" s="1"/>
  <c r="R69" i="33"/>
  <c r="C50" i="45" s="1"/>
  <c r="R68" i="33"/>
  <c r="C49" i="45" s="1"/>
  <c r="R67" i="33"/>
  <c r="R66" i="33"/>
  <c r="R65" i="33"/>
  <c r="C46" i="45" s="1"/>
  <c r="R64" i="33"/>
  <c r="C45" i="45" s="1"/>
  <c r="R63" i="33"/>
  <c r="R62" i="33"/>
  <c r="C23" i="44" s="1"/>
  <c r="L61" i="11"/>
  <c r="L61" i="33" s="1"/>
  <c r="L61" i="50" s="1"/>
  <c r="L111" i="44" s="1"/>
  <c r="L60" i="11"/>
  <c r="L60" i="33" s="1"/>
  <c r="L60" i="50" s="1"/>
  <c r="L110" i="44" s="1"/>
  <c r="R59" i="33"/>
  <c r="C20" i="44" s="1"/>
  <c r="R58" i="33"/>
  <c r="R57" i="33"/>
  <c r="C62" i="43" s="1"/>
  <c r="R56" i="33"/>
  <c r="C61" i="43" s="1"/>
  <c r="R55" i="33"/>
  <c r="C60" i="43" s="1"/>
  <c r="R54" i="33"/>
  <c r="R53" i="33"/>
  <c r="C58" i="43" s="1"/>
  <c r="R52" i="33"/>
  <c r="C57" i="43" s="1"/>
  <c r="R51" i="33"/>
  <c r="C56" i="43" s="1"/>
  <c r="R50" i="33"/>
  <c r="R49" i="33"/>
  <c r="C54" i="43" s="1"/>
  <c r="R48" i="33"/>
  <c r="C53" i="43" s="1"/>
  <c r="R47" i="33"/>
  <c r="C52" i="43" s="1"/>
  <c r="R46" i="33"/>
  <c r="R45" i="33"/>
  <c r="C50" i="43" s="1"/>
  <c r="R44" i="33"/>
  <c r="C35" i="42" s="1"/>
  <c r="R43" i="33"/>
  <c r="R42" i="33"/>
  <c r="R41" i="33"/>
  <c r="C32" i="42" s="1"/>
  <c r="R40" i="33"/>
  <c r="C31" i="42" s="1"/>
  <c r="R38" i="33"/>
  <c r="R37" i="33"/>
  <c r="C45" i="41" s="1"/>
  <c r="R36" i="33"/>
  <c r="C44" i="41" s="1"/>
  <c r="R35" i="33"/>
  <c r="R34" i="33"/>
  <c r="C42" i="41" s="1"/>
  <c r="R33" i="33"/>
  <c r="C41" i="41" s="1"/>
  <c r="R32" i="33"/>
  <c r="C40" i="41" s="1"/>
  <c r="R30" i="33"/>
  <c r="R29" i="33"/>
  <c r="C47" i="40" s="1"/>
  <c r="R28" i="33"/>
  <c r="C46" i="40" s="1"/>
  <c r="R27" i="33"/>
  <c r="C45" i="40" s="1"/>
  <c r="R26" i="33"/>
  <c r="R25" i="33"/>
  <c r="C43" i="40" s="1"/>
  <c r="R24" i="33"/>
  <c r="C42" i="40" s="1"/>
  <c r="R23" i="33"/>
  <c r="R22" i="33"/>
  <c r="C40" i="40" s="1"/>
  <c r="R21" i="33"/>
  <c r="C39" i="40" s="1"/>
  <c r="R20" i="33"/>
  <c r="C38" i="40" s="1"/>
  <c r="R19" i="33"/>
  <c r="R18" i="33"/>
  <c r="C78" i="39" s="1"/>
  <c r="R17" i="33"/>
  <c r="C77" i="39" s="1"/>
  <c r="R16" i="33"/>
  <c r="C76" i="39" s="1"/>
  <c r="R15" i="33"/>
  <c r="R14" i="33"/>
  <c r="R13" i="33"/>
  <c r="C73" i="39" s="1"/>
  <c r="R12" i="33"/>
  <c r="C72" i="39" s="1"/>
  <c r="R11" i="33"/>
  <c r="C71" i="39" s="1"/>
  <c r="R10" i="33"/>
  <c r="C70" i="39" s="1"/>
  <c r="R9" i="33"/>
  <c r="C69" i="39" s="1"/>
  <c r="R8" i="33"/>
  <c r="C68" i="39" s="1"/>
  <c r="R7" i="33"/>
  <c r="C67" i="39" s="1"/>
  <c r="R6" i="33"/>
  <c r="C66" i="39" s="1"/>
  <c r="R5" i="33"/>
  <c r="C65" i="39" s="1"/>
  <c r="R4" i="33"/>
  <c r="C64" i="39" s="1"/>
  <c r="R3" i="33"/>
  <c r="R2" i="33"/>
  <c r="R83" i="31"/>
  <c r="E32" i="46" s="1"/>
  <c r="R82" i="31"/>
  <c r="E31" i="46" s="1"/>
  <c r="R81" i="31"/>
  <c r="E30" i="46" s="1"/>
  <c r="R80" i="31"/>
  <c r="E29" i="46" s="1"/>
  <c r="R79" i="31"/>
  <c r="E28" i="46" s="1"/>
  <c r="R78" i="31"/>
  <c r="E27" i="46" s="1"/>
  <c r="R77" i="31"/>
  <c r="E26" i="46" s="1"/>
  <c r="R76" i="31"/>
  <c r="E25" i="46" s="1"/>
  <c r="R75" i="31"/>
  <c r="E24" i="46" s="1"/>
  <c r="R74" i="31"/>
  <c r="E41" i="45" s="1"/>
  <c r="R73" i="31"/>
  <c r="E40" i="45" s="1"/>
  <c r="R72" i="31"/>
  <c r="E39" i="45" s="1"/>
  <c r="R71" i="31"/>
  <c r="E38" i="45" s="1"/>
  <c r="R70" i="31"/>
  <c r="E37" i="45" s="1"/>
  <c r="R69" i="31"/>
  <c r="E36" i="45" s="1"/>
  <c r="R68" i="31"/>
  <c r="E35" i="45" s="1"/>
  <c r="R67" i="31"/>
  <c r="E34" i="45" s="1"/>
  <c r="R66" i="31"/>
  <c r="E33" i="45" s="1"/>
  <c r="R65" i="31"/>
  <c r="E32" i="45" s="1"/>
  <c r="R64" i="31"/>
  <c r="E31" i="45" s="1"/>
  <c r="R63" i="31"/>
  <c r="E30" i="45" s="1"/>
  <c r="R62" i="31"/>
  <c r="E17" i="44" s="1"/>
  <c r="R61" i="31"/>
  <c r="E16" i="44" s="1"/>
  <c r="R60" i="31"/>
  <c r="E15" i="44" s="1"/>
  <c r="R59" i="31"/>
  <c r="E14" i="44" s="1"/>
  <c r="R58" i="31"/>
  <c r="E47" i="43" s="1"/>
  <c r="R57" i="31"/>
  <c r="E46" i="43" s="1"/>
  <c r="R56" i="31"/>
  <c r="E45" i="43" s="1"/>
  <c r="R55" i="31"/>
  <c r="E44" i="43" s="1"/>
  <c r="R54" i="31"/>
  <c r="E43" i="43" s="1"/>
  <c r="R53" i="31"/>
  <c r="E42" i="43" s="1"/>
  <c r="R52" i="31"/>
  <c r="E41" i="43" s="1"/>
  <c r="R51" i="31"/>
  <c r="E40" i="43" s="1"/>
  <c r="R50" i="31"/>
  <c r="E39" i="43" s="1"/>
  <c r="R49" i="31"/>
  <c r="E38" i="43" s="1"/>
  <c r="R48" i="31"/>
  <c r="E37" i="43" s="1"/>
  <c r="R47" i="31"/>
  <c r="E36" i="43" s="1"/>
  <c r="R46" i="31"/>
  <c r="E35" i="43" s="1"/>
  <c r="R45" i="31"/>
  <c r="E34" i="43" s="1"/>
  <c r="R44" i="31"/>
  <c r="E26" i="42" s="1"/>
  <c r="R43" i="31"/>
  <c r="E25" i="42" s="1"/>
  <c r="R42" i="31"/>
  <c r="E24" i="42" s="1"/>
  <c r="R41" i="31"/>
  <c r="E23" i="42" s="1"/>
  <c r="R40" i="31"/>
  <c r="E22" i="42" s="1"/>
  <c r="R39" i="31"/>
  <c r="E21" i="42" s="1"/>
  <c r="R38" i="31"/>
  <c r="E20" i="42" s="1"/>
  <c r="R37" i="31"/>
  <c r="E33" i="41" s="1"/>
  <c r="R36" i="31"/>
  <c r="E32" i="41" s="1"/>
  <c r="R35" i="31"/>
  <c r="E31" i="41" s="1"/>
  <c r="R34" i="31"/>
  <c r="E30" i="41" s="1"/>
  <c r="R33" i="31"/>
  <c r="E29" i="41" s="1"/>
  <c r="R32" i="31"/>
  <c r="E28" i="41" s="1"/>
  <c r="R31" i="31"/>
  <c r="E27" i="41" s="1"/>
  <c r="R30" i="31"/>
  <c r="E26" i="41" s="1"/>
  <c r="R29" i="31"/>
  <c r="R28" i="31"/>
  <c r="E34" i="40" s="1"/>
  <c r="R27" i="31"/>
  <c r="E33" i="40" s="1"/>
  <c r="R26" i="31"/>
  <c r="E32" i="40" s="1"/>
  <c r="R25" i="31"/>
  <c r="E31" i="40" s="1"/>
  <c r="R24" i="31"/>
  <c r="E30" i="40" s="1"/>
  <c r="R23" i="31"/>
  <c r="E29" i="40" s="1"/>
  <c r="R22" i="31"/>
  <c r="E28" i="40" s="1"/>
  <c r="R21" i="31"/>
  <c r="E27" i="40" s="1"/>
  <c r="R20" i="31"/>
  <c r="E26" i="40" s="1"/>
  <c r="R19" i="31"/>
  <c r="R18" i="31"/>
  <c r="E58" i="39" s="1"/>
  <c r="R17" i="31"/>
  <c r="E57" i="39" s="1"/>
  <c r="R16" i="31"/>
  <c r="E56" i="39" s="1"/>
  <c r="R15" i="31"/>
  <c r="E55" i="39" s="1"/>
  <c r="R14" i="31"/>
  <c r="E54" i="39" s="1"/>
  <c r="R13" i="31"/>
  <c r="E53" i="39" s="1"/>
  <c r="R12" i="31"/>
  <c r="E52" i="39" s="1"/>
  <c r="R11" i="31"/>
  <c r="E51" i="39" s="1"/>
  <c r="R10" i="31"/>
  <c r="E50" i="39" s="1"/>
  <c r="R9" i="31"/>
  <c r="E49" i="39" s="1"/>
  <c r="R8" i="31"/>
  <c r="E48" i="39" s="1"/>
  <c r="R7" i="31"/>
  <c r="E47" i="39" s="1"/>
  <c r="R6" i="31"/>
  <c r="E46" i="39" s="1"/>
  <c r="R5" i="31"/>
  <c r="E45" i="39" s="1"/>
  <c r="R4" i="31"/>
  <c r="E44" i="39" s="1"/>
  <c r="R3" i="31"/>
  <c r="E43" i="39" s="1"/>
  <c r="R2" i="31"/>
  <c r="E42" i="39" s="1"/>
  <c r="R83" i="29"/>
  <c r="D32" i="46" s="1"/>
  <c r="R82" i="29"/>
  <c r="D31" i="46" s="1"/>
  <c r="R81" i="29"/>
  <c r="D30" i="46" s="1"/>
  <c r="R80" i="29"/>
  <c r="D29" i="46" s="1"/>
  <c r="R79" i="29"/>
  <c r="D28" i="46" s="1"/>
  <c r="R78" i="29"/>
  <c r="D27" i="46" s="1"/>
  <c r="R77" i="29"/>
  <c r="D26" i="46" s="1"/>
  <c r="R76" i="29"/>
  <c r="D25" i="46" s="1"/>
  <c r="R75" i="29"/>
  <c r="D24" i="46" s="1"/>
  <c r="R74" i="29"/>
  <c r="D41" i="45" s="1"/>
  <c r="R73" i="29"/>
  <c r="D40" i="45" s="1"/>
  <c r="R72" i="29"/>
  <c r="D39" i="45" s="1"/>
  <c r="R71" i="29"/>
  <c r="D38" i="45" s="1"/>
  <c r="R70" i="29"/>
  <c r="D37" i="45" s="1"/>
  <c r="R69" i="29"/>
  <c r="D36" i="45" s="1"/>
  <c r="R68" i="29"/>
  <c r="D35" i="45" s="1"/>
  <c r="R67" i="29"/>
  <c r="D34" i="45" s="1"/>
  <c r="R66" i="29"/>
  <c r="D33" i="45" s="1"/>
  <c r="R65" i="29"/>
  <c r="D32" i="45" s="1"/>
  <c r="R64" i="29"/>
  <c r="D31" i="45" s="1"/>
  <c r="R63" i="29"/>
  <c r="D30" i="45" s="1"/>
  <c r="R62" i="29"/>
  <c r="D17" i="44" s="1"/>
  <c r="R61" i="29"/>
  <c r="D16" i="44" s="1"/>
  <c r="R60" i="29"/>
  <c r="D15" i="44" s="1"/>
  <c r="R59" i="29"/>
  <c r="D14" i="44" s="1"/>
  <c r="R58" i="29"/>
  <c r="D47" i="43" s="1"/>
  <c r="R57" i="29"/>
  <c r="D46" i="43" s="1"/>
  <c r="R56" i="29"/>
  <c r="D45" i="43" s="1"/>
  <c r="R55" i="29"/>
  <c r="D44" i="43" s="1"/>
  <c r="R54" i="29"/>
  <c r="D43" i="43" s="1"/>
  <c r="R53" i="29"/>
  <c r="D42" i="43" s="1"/>
  <c r="R52" i="29"/>
  <c r="D41" i="43" s="1"/>
  <c r="R51" i="29"/>
  <c r="D40" i="43" s="1"/>
  <c r="R50" i="29"/>
  <c r="D39" i="43" s="1"/>
  <c r="R49" i="29"/>
  <c r="D38" i="43" s="1"/>
  <c r="R48" i="29"/>
  <c r="D37" i="43" s="1"/>
  <c r="R47" i="29"/>
  <c r="D36" i="43" s="1"/>
  <c r="R46" i="29"/>
  <c r="D35" i="43" s="1"/>
  <c r="R45" i="29"/>
  <c r="D34" i="43" s="1"/>
  <c r="R44" i="29"/>
  <c r="D26" i="42" s="1"/>
  <c r="R42" i="29"/>
  <c r="D24" i="42" s="1"/>
  <c r="R41" i="29"/>
  <c r="D23" i="42" s="1"/>
  <c r="R40" i="29"/>
  <c r="D22" i="42" s="1"/>
  <c r="R39" i="29"/>
  <c r="D21" i="42" s="1"/>
  <c r="R38" i="29"/>
  <c r="D20" i="42" s="1"/>
  <c r="R37" i="29"/>
  <c r="D33" i="41" s="1"/>
  <c r="R36" i="29"/>
  <c r="D32" i="41" s="1"/>
  <c r="R35" i="29"/>
  <c r="D31" i="41" s="1"/>
  <c r="R34" i="29"/>
  <c r="D30" i="41" s="1"/>
  <c r="R33" i="29"/>
  <c r="D29" i="41" s="1"/>
  <c r="R32" i="29"/>
  <c r="D28" i="41" s="1"/>
  <c r="R31" i="29"/>
  <c r="D27" i="41" s="1"/>
  <c r="R30" i="29"/>
  <c r="D26" i="41" s="1"/>
  <c r="R29" i="29"/>
  <c r="R28" i="29"/>
  <c r="D34" i="40" s="1"/>
  <c r="R27" i="29"/>
  <c r="D33" i="40" s="1"/>
  <c r="R26" i="29"/>
  <c r="D32" i="40" s="1"/>
  <c r="R25" i="29"/>
  <c r="D31" i="40" s="1"/>
  <c r="R24" i="29"/>
  <c r="D30" i="40" s="1"/>
  <c r="R23" i="29"/>
  <c r="D29" i="40" s="1"/>
  <c r="R22" i="29"/>
  <c r="D28" i="40" s="1"/>
  <c r="R21" i="29"/>
  <c r="D27" i="40" s="1"/>
  <c r="R20" i="29"/>
  <c r="D26" i="40" s="1"/>
  <c r="R19" i="29"/>
  <c r="R18" i="29"/>
  <c r="D58" i="39" s="1"/>
  <c r="R17" i="29"/>
  <c r="D57" i="39" s="1"/>
  <c r="R16" i="29"/>
  <c r="D56" i="39" s="1"/>
  <c r="R15" i="29"/>
  <c r="D55" i="39" s="1"/>
  <c r="R14" i="29"/>
  <c r="D54" i="39" s="1"/>
  <c r="R13" i="29"/>
  <c r="D53" i="39" s="1"/>
  <c r="R12" i="29"/>
  <c r="D52" i="39" s="1"/>
  <c r="R11" i="29"/>
  <c r="D51" i="39" s="1"/>
  <c r="R10" i="29"/>
  <c r="D50" i="39" s="1"/>
  <c r="R9" i="29"/>
  <c r="D49" i="39" s="1"/>
  <c r="R8" i="29"/>
  <c r="D48" i="39" s="1"/>
  <c r="R7" i="29"/>
  <c r="D47" i="39" s="1"/>
  <c r="R6" i="29"/>
  <c r="D46" i="39" s="1"/>
  <c r="R5" i="29"/>
  <c r="D45" i="39" s="1"/>
  <c r="R4" i="29"/>
  <c r="D44" i="39" s="1"/>
  <c r="R3" i="29"/>
  <c r="D43" i="39" s="1"/>
  <c r="R2" i="29"/>
  <c r="D42" i="39" s="1"/>
  <c r="R83" i="27"/>
  <c r="R82" i="27"/>
  <c r="R81" i="27"/>
  <c r="R80" i="27"/>
  <c r="C29" i="46" s="1"/>
  <c r="R79" i="27"/>
  <c r="R78" i="27"/>
  <c r="R77" i="27"/>
  <c r="R76" i="27"/>
  <c r="C25" i="46" s="1"/>
  <c r="R75" i="27"/>
  <c r="C24" i="46" s="1"/>
  <c r="R74" i="27"/>
  <c r="R73" i="27"/>
  <c r="C40" i="45" s="1"/>
  <c r="R72" i="27"/>
  <c r="C39" i="45" s="1"/>
  <c r="R71" i="27"/>
  <c r="R70" i="27"/>
  <c r="R69" i="27"/>
  <c r="C36" i="45" s="1"/>
  <c r="R68" i="27"/>
  <c r="C35" i="45" s="1"/>
  <c r="R67" i="27"/>
  <c r="R66" i="27"/>
  <c r="C33" i="45" s="1"/>
  <c r="R65" i="27"/>
  <c r="C32" i="45" s="1"/>
  <c r="R64" i="27"/>
  <c r="C31" i="45" s="1"/>
  <c r="R63" i="27"/>
  <c r="C30" i="45" s="1"/>
  <c r="R62" i="27"/>
  <c r="C17" i="44" s="1"/>
  <c r="R61" i="27"/>
  <c r="C16" i="44" s="1"/>
  <c r="R60" i="27"/>
  <c r="C15" i="44" s="1"/>
  <c r="R59" i="27"/>
  <c r="R58" i="27"/>
  <c r="R57" i="27"/>
  <c r="R56" i="27"/>
  <c r="C45" i="43" s="1"/>
  <c r="R55" i="27"/>
  <c r="R54" i="27"/>
  <c r="R53" i="27"/>
  <c r="R52" i="27"/>
  <c r="C41" i="43" s="1"/>
  <c r="R51" i="27"/>
  <c r="R50" i="27"/>
  <c r="R49" i="27"/>
  <c r="R48" i="27"/>
  <c r="C37" i="43" s="1"/>
  <c r="R47" i="27"/>
  <c r="R46" i="27"/>
  <c r="R45" i="27"/>
  <c r="R44" i="27"/>
  <c r="C26" i="42" s="1"/>
  <c r="R43" i="27"/>
  <c r="R42" i="27"/>
  <c r="C24" i="42" s="1"/>
  <c r="R41" i="27"/>
  <c r="C23" i="42" s="1"/>
  <c r="R40" i="27"/>
  <c r="C22" i="42" s="1"/>
  <c r="R39" i="27"/>
  <c r="R38" i="27"/>
  <c r="C20" i="42" s="1"/>
  <c r="R37" i="27"/>
  <c r="R36" i="27"/>
  <c r="C32" i="41" s="1"/>
  <c r="R35" i="27"/>
  <c r="R34" i="27"/>
  <c r="R32" i="27"/>
  <c r="C28" i="41" s="1"/>
  <c r="R31" i="27"/>
  <c r="R30" i="27"/>
  <c r="R28" i="27"/>
  <c r="C34" i="40" s="1"/>
  <c r="R27" i="27"/>
  <c r="R26" i="27"/>
  <c r="R25" i="27"/>
  <c r="R24" i="27"/>
  <c r="C30" i="40" s="1"/>
  <c r="R23" i="27"/>
  <c r="R22" i="27"/>
  <c r="C28" i="40" s="1"/>
  <c r="R21" i="27"/>
  <c r="R20" i="27"/>
  <c r="C26" i="40" s="1"/>
  <c r="R18" i="27"/>
  <c r="R17" i="27"/>
  <c r="C57" i="39" s="1"/>
  <c r="R16" i="27"/>
  <c r="R15" i="27"/>
  <c r="R14" i="27"/>
  <c r="R13" i="27"/>
  <c r="C53" i="39" s="1"/>
  <c r="R12" i="27"/>
  <c r="R11" i="27"/>
  <c r="R10" i="27"/>
  <c r="R9" i="27"/>
  <c r="C49" i="39" s="1"/>
  <c r="R8" i="27"/>
  <c r="R7" i="27"/>
  <c r="R6" i="27"/>
  <c r="R5" i="27"/>
  <c r="C45" i="39" s="1"/>
  <c r="R4" i="27"/>
  <c r="R3" i="27"/>
  <c r="R2" i="27"/>
  <c r="R83" i="15"/>
  <c r="R81" i="15"/>
  <c r="R80" i="15"/>
  <c r="R79" i="15"/>
  <c r="R77" i="15"/>
  <c r="R76" i="15"/>
  <c r="R75" i="15"/>
  <c r="R73" i="15"/>
  <c r="R72" i="15"/>
  <c r="R71" i="15"/>
  <c r="R69" i="15"/>
  <c r="R68" i="15"/>
  <c r="R67" i="15"/>
  <c r="R65" i="15"/>
  <c r="R64" i="15"/>
  <c r="R63" i="15"/>
  <c r="R61" i="15"/>
  <c r="R60" i="15"/>
  <c r="R59" i="15"/>
  <c r="R57" i="15"/>
  <c r="R56" i="15"/>
  <c r="R55" i="15"/>
  <c r="R53" i="15"/>
  <c r="R52" i="15"/>
  <c r="R51" i="15"/>
  <c r="R49" i="15"/>
  <c r="R48" i="15"/>
  <c r="R47" i="15"/>
  <c r="R45" i="15"/>
  <c r="R44" i="15"/>
  <c r="R43" i="15"/>
  <c r="R41" i="15"/>
  <c r="R40" i="15"/>
  <c r="R39" i="15"/>
  <c r="R37" i="15"/>
  <c r="R36" i="15"/>
  <c r="R35" i="15"/>
  <c r="R33" i="15"/>
  <c r="R32" i="15"/>
  <c r="R31" i="15"/>
  <c r="R29" i="15"/>
  <c r="R28" i="15"/>
  <c r="R27" i="15"/>
  <c r="R25" i="15"/>
  <c r="R24" i="15"/>
  <c r="R23" i="15"/>
  <c r="R21" i="15"/>
  <c r="R20" i="15"/>
  <c r="R19" i="15"/>
  <c r="R17" i="15"/>
  <c r="R16" i="15"/>
  <c r="R15" i="15"/>
  <c r="R13" i="15"/>
  <c r="R12" i="15"/>
  <c r="R11" i="15"/>
  <c r="R9" i="15"/>
  <c r="R8" i="15"/>
  <c r="R7" i="15"/>
  <c r="R5" i="15"/>
  <c r="R4" i="15"/>
  <c r="R3" i="15"/>
  <c r="J86" i="1"/>
  <c r="J87" i="13" s="1"/>
  <c r="R20" i="47" l="1"/>
  <c r="R50" i="40" s="1"/>
  <c r="C2" i="40"/>
  <c r="R52" i="47"/>
  <c r="R74" i="43" s="1"/>
  <c r="C9" i="43"/>
  <c r="R14" i="49"/>
  <c r="R183" i="39" s="1"/>
  <c r="C54" i="39"/>
  <c r="R27" i="49"/>
  <c r="R128" i="40" s="1"/>
  <c r="C33" i="40"/>
  <c r="D3" i="47"/>
  <c r="D83" i="39" s="1"/>
  <c r="P3" i="47"/>
  <c r="P83" i="39" s="1"/>
  <c r="D15" i="47"/>
  <c r="D95" i="39" s="1"/>
  <c r="P15" i="47"/>
  <c r="P95" i="39" s="1"/>
  <c r="M24" i="47"/>
  <c r="M54" i="40" s="1"/>
  <c r="P27" i="47"/>
  <c r="P57" i="40" s="1"/>
  <c r="H50" i="47"/>
  <c r="H72" i="43" s="1"/>
  <c r="Q51" i="47"/>
  <c r="Q73" i="43" s="1"/>
  <c r="K57" i="47"/>
  <c r="K79" i="43" s="1"/>
  <c r="E59" i="47"/>
  <c r="E26" i="44" s="1"/>
  <c r="N60" i="47"/>
  <c r="N27" i="44" s="1"/>
  <c r="H62" i="47"/>
  <c r="H29" i="44" s="1"/>
  <c r="E63" i="47"/>
  <c r="E58" i="45" s="1"/>
  <c r="H66" i="47"/>
  <c r="H61" i="45" s="1"/>
  <c r="K69" i="47"/>
  <c r="K64" i="45" s="1"/>
  <c r="E71" i="47"/>
  <c r="E66" i="45" s="1"/>
  <c r="Q71" i="47"/>
  <c r="Q66" i="45" s="1"/>
  <c r="N72" i="47"/>
  <c r="N67" i="45" s="1"/>
  <c r="H74" i="47"/>
  <c r="H69" i="45" s="1"/>
  <c r="H78" i="47"/>
  <c r="H51" i="46" s="1"/>
  <c r="K81" i="47"/>
  <c r="K54" i="46" s="1"/>
  <c r="E83" i="47"/>
  <c r="E56" i="46" s="1"/>
  <c r="R5" i="47"/>
  <c r="R85" i="39" s="1"/>
  <c r="C5" i="39"/>
  <c r="R21" i="47"/>
  <c r="R51" i="40" s="1"/>
  <c r="C3" i="40"/>
  <c r="R37" i="47"/>
  <c r="R56" i="41" s="1"/>
  <c r="C9" i="41"/>
  <c r="R53" i="47"/>
  <c r="R75" i="43" s="1"/>
  <c r="C10" i="43"/>
  <c r="R69" i="47"/>
  <c r="R64" i="45" s="1"/>
  <c r="C8" i="45"/>
  <c r="R3" i="49"/>
  <c r="R172" i="39" s="1"/>
  <c r="C43" i="39"/>
  <c r="R15" i="49"/>
  <c r="R184" i="39" s="1"/>
  <c r="C55" i="39"/>
  <c r="R54" i="49"/>
  <c r="R144" i="43" s="1"/>
  <c r="C43" i="43"/>
  <c r="R78" i="49"/>
  <c r="R109" i="46" s="1"/>
  <c r="C27" i="46"/>
  <c r="R63" i="50"/>
  <c r="R154" i="45" s="1"/>
  <c r="C44" i="45"/>
  <c r="J2" i="49"/>
  <c r="J171" i="39" s="1"/>
  <c r="G3" i="49"/>
  <c r="G172" i="39" s="1"/>
  <c r="D4" i="49"/>
  <c r="D173" i="39" s="1"/>
  <c r="P4" i="49"/>
  <c r="P173" i="39" s="1"/>
  <c r="M5" i="49"/>
  <c r="M174" i="39" s="1"/>
  <c r="J6" i="49"/>
  <c r="J175" i="39" s="1"/>
  <c r="G7" i="49"/>
  <c r="G176" i="39" s="1"/>
  <c r="D8" i="49"/>
  <c r="D177" i="39" s="1"/>
  <c r="P8" i="49"/>
  <c r="P177" i="39" s="1"/>
  <c r="M9" i="49"/>
  <c r="M178" i="39" s="1"/>
  <c r="J10" i="49"/>
  <c r="J179" i="39" s="1"/>
  <c r="G11" i="49"/>
  <c r="G180" i="39" s="1"/>
  <c r="D12" i="49"/>
  <c r="D181" i="39" s="1"/>
  <c r="P12" i="49"/>
  <c r="P181" i="39" s="1"/>
  <c r="M13" i="49"/>
  <c r="M182" i="39" s="1"/>
  <c r="J14" i="49"/>
  <c r="J183" i="39" s="1"/>
  <c r="G15" i="49"/>
  <c r="G184" i="39" s="1"/>
  <c r="D16" i="49"/>
  <c r="D185" i="39" s="1"/>
  <c r="P16" i="49"/>
  <c r="P185" i="39" s="1"/>
  <c r="M17" i="49"/>
  <c r="M186" i="39" s="1"/>
  <c r="J18" i="49"/>
  <c r="J187" i="39" s="1"/>
  <c r="N26" i="49"/>
  <c r="N127" i="40" s="1"/>
  <c r="K27" i="49"/>
  <c r="K128" i="40" s="1"/>
  <c r="H28" i="49"/>
  <c r="H129" i="40" s="1"/>
  <c r="M63" i="49"/>
  <c r="M122" i="45" s="1"/>
  <c r="E61" i="50"/>
  <c r="E111" i="44" s="1"/>
  <c r="L71" i="50"/>
  <c r="L162" i="45" s="1"/>
  <c r="R12" i="47"/>
  <c r="R92" i="39" s="1"/>
  <c r="C12" i="39"/>
  <c r="R21" i="49"/>
  <c r="R122" i="40" s="1"/>
  <c r="C27" i="40"/>
  <c r="R4" i="47"/>
  <c r="R84" i="39" s="1"/>
  <c r="C4" i="39"/>
  <c r="R36" i="47"/>
  <c r="R55" i="41" s="1"/>
  <c r="C8" i="41"/>
  <c r="R2" i="49"/>
  <c r="R171" i="39" s="1"/>
  <c r="C42" i="39"/>
  <c r="R53" i="49"/>
  <c r="R143" i="43" s="1"/>
  <c r="C42" i="43"/>
  <c r="R77" i="49"/>
  <c r="R108" i="46" s="1"/>
  <c r="C26" i="46"/>
  <c r="R39" i="47"/>
  <c r="R39" i="42" s="1"/>
  <c r="C3" i="42"/>
  <c r="R71" i="47"/>
  <c r="R66" i="45" s="1"/>
  <c r="C10" i="45"/>
  <c r="R43" i="49"/>
  <c r="R109" i="42" s="1"/>
  <c r="C25" i="42"/>
  <c r="E39" i="46"/>
  <c r="R79" i="37"/>
  <c r="L25" i="47"/>
  <c r="L55" i="40" s="1"/>
  <c r="J46" i="47"/>
  <c r="J68" i="43" s="1"/>
  <c r="M49" i="47"/>
  <c r="M71" i="43" s="1"/>
  <c r="R45" i="47"/>
  <c r="R67" i="43" s="1"/>
  <c r="C2" i="43"/>
  <c r="R15" i="47"/>
  <c r="R95" i="39" s="1"/>
  <c r="C15" i="39"/>
  <c r="R55" i="47"/>
  <c r="R77" i="43" s="1"/>
  <c r="C12" i="43"/>
  <c r="R4" i="49"/>
  <c r="R173" i="39" s="1"/>
  <c r="C44" i="39"/>
  <c r="R67" i="49"/>
  <c r="R126" i="45" s="1"/>
  <c r="C34" i="45"/>
  <c r="R79" i="49"/>
  <c r="R110" i="46" s="1"/>
  <c r="C28" i="46"/>
  <c r="I22" i="47"/>
  <c r="I52" i="40" s="1"/>
  <c r="J70" i="47"/>
  <c r="J65" i="45" s="1"/>
  <c r="R8" i="47"/>
  <c r="R88" i="39" s="1"/>
  <c r="C8" i="39"/>
  <c r="R56" i="47"/>
  <c r="R78" i="43" s="1"/>
  <c r="C13" i="43"/>
  <c r="R31" i="49"/>
  <c r="R106" i="41" s="1"/>
  <c r="C27" i="41"/>
  <c r="I20" i="49"/>
  <c r="I121" i="40" s="1"/>
  <c r="F21" i="49"/>
  <c r="F122" i="40" s="1"/>
  <c r="C22" i="49"/>
  <c r="C123" i="40" s="1"/>
  <c r="O22" i="49"/>
  <c r="O123" i="40" s="1"/>
  <c r="L23" i="49"/>
  <c r="L124" i="40" s="1"/>
  <c r="I24" i="49"/>
  <c r="I125" i="40" s="1"/>
  <c r="F25" i="49"/>
  <c r="F126" i="40" s="1"/>
  <c r="C26" i="49"/>
  <c r="C127" i="40" s="1"/>
  <c r="D35" i="49"/>
  <c r="D110" i="41" s="1"/>
  <c r="P35" i="49"/>
  <c r="P110" i="41" s="1"/>
  <c r="M36" i="49"/>
  <c r="M111" i="41" s="1"/>
  <c r="M43" i="49"/>
  <c r="M109" i="42" s="1"/>
  <c r="D2" i="50"/>
  <c r="D217" i="39" s="1"/>
  <c r="P2" i="50"/>
  <c r="P217" i="39" s="1"/>
  <c r="M3" i="50"/>
  <c r="M218" i="39" s="1"/>
  <c r="J4" i="50"/>
  <c r="J219" i="39" s="1"/>
  <c r="G5" i="50"/>
  <c r="G220" i="39" s="1"/>
  <c r="D6" i="50"/>
  <c r="D221" i="39" s="1"/>
  <c r="P6" i="50"/>
  <c r="P221" i="39" s="1"/>
  <c r="M7" i="50"/>
  <c r="M222" i="39" s="1"/>
  <c r="J8" i="50"/>
  <c r="J223" i="39" s="1"/>
  <c r="G9" i="50"/>
  <c r="G224" i="39" s="1"/>
  <c r="D10" i="50"/>
  <c r="D225" i="39" s="1"/>
  <c r="P10" i="50"/>
  <c r="P225" i="39" s="1"/>
  <c r="M11" i="50"/>
  <c r="M226" i="39" s="1"/>
  <c r="J12" i="50"/>
  <c r="J227" i="39" s="1"/>
  <c r="G13" i="50"/>
  <c r="G228" i="39" s="1"/>
  <c r="D14" i="50"/>
  <c r="D229" i="39" s="1"/>
  <c r="P14" i="50"/>
  <c r="P229" i="39" s="1"/>
  <c r="M15" i="50"/>
  <c r="M230" i="39" s="1"/>
  <c r="J16" i="50"/>
  <c r="J231" i="39" s="1"/>
  <c r="G17" i="50"/>
  <c r="G232" i="39" s="1"/>
  <c r="D18" i="50"/>
  <c r="D233" i="39" s="1"/>
  <c r="P18" i="50"/>
  <c r="P233" i="39" s="1"/>
  <c r="M19" i="50"/>
  <c r="M234" i="39" s="1"/>
  <c r="J20" i="50"/>
  <c r="J155" i="40" s="1"/>
  <c r="G21" i="50"/>
  <c r="G156" i="40" s="1"/>
  <c r="D22" i="50"/>
  <c r="D157" i="40" s="1"/>
  <c r="P22" i="50"/>
  <c r="P157" i="40" s="1"/>
  <c r="M23" i="50"/>
  <c r="M158" i="40" s="1"/>
  <c r="J24" i="50"/>
  <c r="J159" i="40" s="1"/>
  <c r="G25" i="50"/>
  <c r="G160" i="40" s="1"/>
  <c r="D26" i="50"/>
  <c r="D161" i="40" s="1"/>
  <c r="P26" i="50"/>
  <c r="P161" i="40" s="1"/>
  <c r="M27" i="50"/>
  <c r="M162" i="40" s="1"/>
  <c r="J28" i="50"/>
  <c r="J163" i="40" s="1"/>
  <c r="G29" i="50"/>
  <c r="G164" i="40" s="1"/>
  <c r="D30" i="50"/>
  <c r="P30" i="50"/>
  <c r="P133" i="41" s="1"/>
  <c r="M31" i="50"/>
  <c r="M134" i="41" s="1"/>
  <c r="I39" i="50"/>
  <c r="I132" i="42" s="1"/>
  <c r="H73" i="50"/>
  <c r="H164" i="45" s="1"/>
  <c r="R47" i="49"/>
  <c r="R137" i="43" s="1"/>
  <c r="C36" i="43"/>
  <c r="R80" i="50"/>
  <c r="R140" i="46" s="1"/>
  <c r="C40" i="46"/>
  <c r="R23" i="49"/>
  <c r="R124" i="40" s="1"/>
  <c r="C29" i="40"/>
  <c r="R68" i="47"/>
  <c r="R63" i="45" s="1"/>
  <c r="C7" i="45"/>
  <c r="R7" i="47"/>
  <c r="R87" i="39" s="1"/>
  <c r="C7" i="39"/>
  <c r="R23" i="47"/>
  <c r="R53" i="40" s="1"/>
  <c r="C5" i="40"/>
  <c r="R30" i="49"/>
  <c r="R105" i="41" s="1"/>
  <c r="C26" i="41"/>
  <c r="R2" i="50"/>
  <c r="R217" i="39" s="1"/>
  <c r="C62" i="39"/>
  <c r="R14" i="50"/>
  <c r="R229" i="39" s="1"/>
  <c r="C74" i="39"/>
  <c r="R26" i="50"/>
  <c r="R161" i="40" s="1"/>
  <c r="C44" i="40"/>
  <c r="R76" i="50"/>
  <c r="R136" i="46" s="1"/>
  <c r="C36" i="46"/>
  <c r="I10" i="47"/>
  <c r="I90" i="39" s="1"/>
  <c r="L13" i="47"/>
  <c r="L93" i="39" s="1"/>
  <c r="J58" i="47"/>
  <c r="J80" i="43" s="1"/>
  <c r="J82" i="47"/>
  <c r="J55" i="46" s="1"/>
  <c r="R24" i="47"/>
  <c r="R54" i="40" s="1"/>
  <c r="C6" i="40"/>
  <c r="R40" i="47"/>
  <c r="R40" i="42" s="1"/>
  <c r="C4" i="42"/>
  <c r="R72" i="47"/>
  <c r="R67" i="45" s="1"/>
  <c r="C11" i="45"/>
  <c r="R3" i="50"/>
  <c r="R218" i="39" s="1"/>
  <c r="C63" i="39"/>
  <c r="R15" i="50"/>
  <c r="R230" i="39" s="1"/>
  <c r="C75" i="39"/>
  <c r="R9" i="47"/>
  <c r="R89" i="39" s="1"/>
  <c r="C9" i="39"/>
  <c r="R41" i="47"/>
  <c r="R41" i="42" s="1"/>
  <c r="C5" i="42"/>
  <c r="R57" i="47"/>
  <c r="R79" i="43" s="1"/>
  <c r="C14" i="43"/>
  <c r="R81" i="49"/>
  <c r="R112" i="46" s="1"/>
  <c r="C30" i="46"/>
  <c r="R54" i="50"/>
  <c r="R178" i="43" s="1"/>
  <c r="C59" i="43"/>
  <c r="K2" i="47"/>
  <c r="K82" i="39" s="1"/>
  <c r="N5" i="47"/>
  <c r="N85" i="39" s="1"/>
  <c r="K6" i="47"/>
  <c r="K86" i="39" s="1"/>
  <c r="H7" i="47"/>
  <c r="H87" i="39" s="1"/>
  <c r="E8" i="47"/>
  <c r="E88" i="39" s="1"/>
  <c r="Q8" i="47"/>
  <c r="Q88" i="39" s="1"/>
  <c r="N9" i="47"/>
  <c r="N89" i="39" s="1"/>
  <c r="K10" i="47"/>
  <c r="K90" i="39" s="1"/>
  <c r="K14" i="47"/>
  <c r="K94" i="39" s="1"/>
  <c r="E24" i="47"/>
  <c r="E54" i="40" s="1"/>
  <c r="N29" i="47"/>
  <c r="N59" i="40" s="1"/>
  <c r="K30" i="47"/>
  <c r="K49" i="41" s="1"/>
  <c r="O32" i="47"/>
  <c r="O51" i="41" s="1"/>
  <c r="I34" i="47"/>
  <c r="I53" i="41" s="1"/>
  <c r="D39" i="47"/>
  <c r="D39" i="42" s="1"/>
  <c r="P39" i="47"/>
  <c r="P39" i="42" s="1"/>
  <c r="M40" i="47"/>
  <c r="M40" i="42" s="1"/>
  <c r="J41" i="47"/>
  <c r="J41" i="42" s="1"/>
  <c r="G42" i="47"/>
  <c r="G42" i="42" s="1"/>
  <c r="F44" i="47"/>
  <c r="F44" i="42" s="1"/>
  <c r="C45" i="47"/>
  <c r="C67" i="43" s="1"/>
  <c r="O45" i="47"/>
  <c r="O67" i="43" s="1"/>
  <c r="L46" i="47"/>
  <c r="L68" i="43" s="1"/>
  <c r="I47" i="47"/>
  <c r="I69" i="43" s="1"/>
  <c r="F48" i="47"/>
  <c r="F70" i="43" s="1"/>
  <c r="L50" i="47"/>
  <c r="L72" i="43" s="1"/>
  <c r="I51" i="47"/>
  <c r="I73" i="43" s="1"/>
  <c r="C53" i="47"/>
  <c r="C75" i="43" s="1"/>
  <c r="O53" i="47"/>
  <c r="O75" i="43" s="1"/>
  <c r="L54" i="47"/>
  <c r="L76" i="43" s="1"/>
  <c r="I55" i="47"/>
  <c r="I77" i="43" s="1"/>
  <c r="F56" i="47"/>
  <c r="F78" i="43" s="1"/>
  <c r="C57" i="47"/>
  <c r="C79" i="43" s="1"/>
  <c r="I67" i="47"/>
  <c r="I62" i="45" s="1"/>
  <c r="F68" i="47"/>
  <c r="F63" i="45" s="1"/>
  <c r="C69" i="47"/>
  <c r="C64" i="45" s="1"/>
  <c r="O69" i="47"/>
  <c r="O64" i="45" s="1"/>
  <c r="L70" i="47"/>
  <c r="L65" i="45" s="1"/>
  <c r="I71" i="47"/>
  <c r="I66" i="45" s="1"/>
  <c r="F72" i="47"/>
  <c r="F67" i="45" s="1"/>
  <c r="L74" i="47"/>
  <c r="L69" i="45" s="1"/>
  <c r="I75" i="47"/>
  <c r="I48" i="46" s="1"/>
  <c r="C77" i="47"/>
  <c r="C50" i="46" s="1"/>
  <c r="O77" i="47"/>
  <c r="O50" i="46" s="1"/>
  <c r="L78" i="47"/>
  <c r="L51" i="46" s="1"/>
  <c r="I79" i="47"/>
  <c r="I52" i="46" s="1"/>
  <c r="F80" i="47"/>
  <c r="F53" i="46" s="1"/>
  <c r="C81" i="47"/>
  <c r="C54" i="46" s="1"/>
  <c r="O81" i="47"/>
  <c r="O54" i="46" s="1"/>
  <c r="L82" i="47"/>
  <c r="L55" i="46" s="1"/>
  <c r="I83" i="47"/>
  <c r="I56" i="46" s="1"/>
  <c r="J20" i="49"/>
  <c r="J121" i="40" s="1"/>
  <c r="G21" i="49"/>
  <c r="G122" i="40" s="1"/>
  <c r="D22" i="49"/>
  <c r="D123" i="40" s="1"/>
  <c r="P22" i="49"/>
  <c r="P123" i="40" s="1"/>
  <c r="M23" i="49"/>
  <c r="M124" i="40" s="1"/>
  <c r="J24" i="49"/>
  <c r="J125" i="40" s="1"/>
  <c r="G25" i="49"/>
  <c r="G126" i="40" s="1"/>
  <c r="D26" i="49"/>
  <c r="D127" i="40" s="1"/>
  <c r="H30" i="49"/>
  <c r="H105" i="41" s="1"/>
  <c r="E31" i="49"/>
  <c r="E106" i="41" s="1"/>
  <c r="Q31" i="49"/>
  <c r="Q106" i="41" s="1"/>
  <c r="H33" i="49"/>
  <c r="H108" i="41" s="1"/>
  <c r="E34" i="49"/>
  <c r="E109" i="41" s="1"/>
  <c r="E35" i="49"/>
  <c r="E110" i="41" s="1"/>
  <c r="Q35" i="49"/>
  <c r="Q110" i="41" s="1"/>
  <c r="N36" i="49"/>
  <c r="N111" i="41" s="1"/>
  <c r="E38" i="49"/>
  <c r="E104" i="42" s="1"/>
  <c r="Q38" i="49"/>
  <c r="Q104" i="42" s="1"/>
  <c r="N39" i="49"/>
  <c r="N105" i="42" s="1"/>
  <c r="K40" i="49"/>
  <c r="K106" i="42" s="1"/>
  <c r="H41" i="49"/>
  <c r="H107" i="42" s="1"/>
  <c r="E42" i="49"/>
  <c r="E108" i="42" s="1"/>
  <c r="Q42" i="49"/>
  <c r="Q108" i="42" s="1"/>
  <c r="N43" i="49"/>
  <c r="N109" i="42" s="1"/>
  <c r="C55" i="49"/>
  <c r="C145" i="43" s="1"/>
  <c r="O55" i="49"/>
  <c r="O145" i="43" s="1"/>
  <c r="M56" i="49"/>
  <c r="M146" i="43" s="1"/>
  <c r="J57" i="49"/>
  <c r="J147" i="43" s="1"/>
  <c r="G58" i="49"/>
  <c r="G148" i="43" s="1"/>
  <c r="D59" i="49"/>
  <c r="D85" i="44" s="1"/>
  <c r="P59" i="49"/>
  <c r="P85" i="44" s="1"/>
  <c r="M60" i="49"/>
  <c r="M86" i="44" s="1"/>
  <c r="J61" i="49"/>
  <c r="J87" i="44" s="1"/>
  <c r="G62" i="49"/>
  <c r="G88" i="44" s="1"/>
  <c r="P63" i="49"/>
  <c r="P122" i="45" s="1"/>
  <c r="M64" i="49"/>
  <c r="M123" i="45" s="1"/>
  <c r="J65" i="49"/>
  <c r="J124" i="45" s="1"/>
  <c r="G66" i="49"/>
  <c r="G125" i="45" s="1"/>
  <c r="D67" i="49"/>
  <c r="D126" i="45" s="1"/>
  <c r="P67" i="49"/>
  <c r="P126" i="45" s="1"/>
  <c r="M68" i="49"/>
  <c r="M127" i="45" s="1"/>
  <c r="J69" i="49"/>
  <c r="J128" i="45" s="1"/>
  <c r="G70" i="49"/>
  <c r="G129" i="45" s="1"/>
  <c r="D71" i="49"/>
  <c r="D130" i="45" s="1"/>
  <c r="P71" i="49"/>
  <c r="P130" i="45" s="1"/>
  <c r="M72" i="49"/>
  <c r="M131" i="45" s="1"/>
  <c r="J73" i="49"/>
  <c r="J132" i="45" s="1"/>
  <c r="G74" i="49"/>
  <c r="G133" i="45" s="1"/>
  <c r="D75" i="49"/>
  <c r="D106" i="46" s="1"/>
  <c r="P75" i="49"/>
  <c r="P106" i="46" s="1"/>
  <c r="M76" i="49"/>
  <c r="M107" i="46" s="1"/>
  <c r="J77" i="49"/>
  <c r="J108" i="46" s="1"/>
  <c r="G78" i="49"/>
  <c r="G109" i="46" s="1"/>
  <c r="D79" i="49"/>
  <c r="D110" i="46" s="1"/>
  <c r="P79" i="49"/>
  <c r="P110" i="46" s="1"/>
  <c r="M80" i="49"/>
  <c r="M111" i="46" s="1"/>
  <c r="J81" i="49"/>
  <c r="J112" i="46" s="1"/>
  <c r="G82" i="49"/>
  <c r="G113" i="46" s="1"/>
  <c r="D83" i="49"/>
  <c r="D114" i="46" s="1"/>
  <c r="F33" i="50"/>
  <c r="F136" i="41" s="1"/>
  <c r="C34" i="50"/>
  <c r="C137" i="41" s="1"/>
  <c r="O34" i="50"/>
  <c r="O137" i="41" s="1"/>
  <c r="L35" i="50"/>
  <c r="L138" i="41" s="1"/>
  <c r="I36" i="50"/>
  <c r="I139" i="41" s="1"/>
  <c r="O37" i="50"/>
  <c r="O140" i="41" s="1"/>
  <c r="L38" i="50"/>
  <c r="L131" i="42" s="1"/>
  <c r="F74" i="50"/>
  <c r="F165" i="45" s="1"/>
  <c r="C75" i="50"/>
  <c r="C135" i="46" s="1"/>
  <c r="O75" i="50"/>
  <c r="O135" i="46" s="1"/>
  <c r="L76" i="50"/>
  <c r="L136" i="46" s="1"/>
  <c r="I77" i="50"/>
  <c r="I137" i="46" s="1"/>
  <c r="F78" i="50"/>
  <c r="F138" i="46" s="1"/>
  <c r="C79" i="50"/>
  <c r="C139" i="46" s="1"/>
  <c r="O79" i="50"/>
  <c r="O139" i="46" s="1"/>
  <c r="L80" i="50"/>
  <c r="L140" i="46" s="1"/>
  <c r="I81" i="50"/>
  <c r="I141" i="46" s="1"/>
  <c r="F82" i="50"/>
  <c r="F142" i="46" s="1"/>
  <c r="C83" i="50"/>
  <c r="C143" i="46" s="1"/>
  <c r="O83" i="50"/>
  <c r="O143" i="46" s="1"/>
  <c r="R44" i="47"/>
  <c r="R44" i="42" s="1"/>
  <c r="C8" i="42"/>
  <c r="R35" i="49"/>
  <c r="R110" i="41" s="1"/>
  <c r="C31" i="41"/>
  <c r="R59" i="49"/>
  <c r="R85" i="44" s="1"/>
  <c r="C14" i="44"/>
  <c r="R30" i="50"/>
  <c r="R133" i="41" s="1"/>
  <c r="C38" i="41"/>
  <c r="R31" i="47"/>
  <c r="R50" i="41" s="1"/>
  <c r="C3" i="41"/>
  <c r="R49" i="49"/>
  <c r="R139" i="43" s="1"/>
  <c r="C38" i="43"/>
  <c r="R50" i="50"/>
  <c r="R174" i="43" s="1"/>
  <c r="C55" i="43"/>
  <c r="R16" i="49"/>
  <c r="R185" i="39" s="1"/>
  <c r="C56" i="39"/>
  <c r="R55" i="49"/>
  <c r="R145" i="43" s="1"/>
  <c r="C44" i="43"/>
  <c r="J33" i="47"/>
  <c r="J52" i="41" s="1"/>
  <c r="M36" i="47"/>
  <c r="M55" i="41" s="1"/>
  <c r="M61" i="47"/>
  <c r="M28" i="44" s="1"/>
  <c r="M73" i="47"/>
  <c r="M68" i="45" s="1"/>
  <c r="R25" i="47"/>
  <c r="R55" i="40" s="1"/>
  <c r="C7" i="40"/>
  <c r="R73" i="47"/>
  <c r="R68" i="45" s="1"/>
  <c r="C12" i="45"/>
  <c r="R6" i="49"/>
  <c r="R175" i="39" s="1"/>
  <c r="C46" i="39"/>
  <c r="R18" i="49"/>
  <c r="R187" i="39" s="1"/>
  <c r="C58" i="39"/>
  <c r="R45" i="49"/>
  <c r="R135" i="43" s="1"/>
  <c r="C34" i="43"/>
  <c r="R57" i="49"/>
  <c r="R147" i="43" s="1"/>
  <c r="C46" i="43"/>
  <c r="R66" i="50"/>
  <c r="R157" i="45" s="1"/>
  <c r="C47" i="45"/>
  <c r="H3" i="47"/>
  <c r="H83" i="39" s="1"/>
  <c r="H11" i="47"/>
  <c r="H91" i="39" s="1"/>
  <c r="E12" i="47"/>
  <c r="E92" i="39" s="1"/>
  <c r="Q12" i="47"/>
  <c r="Q92" i="39" s="1"/>
  <c r="H15" i="47"/>
  <c r="H95" i="39" s="1"/>
  <c r="N17" i="47"/>
  <c r="N97" i="39" s="1"/>
  <c r="K18" i="47"/>
  <c r="K98" i="39" s="1"/>
  <c r="H19" i="47"/>
  <c r="H99" i="39" s="1"/>
  <c r="E20" i="47"/>
  <c r="E50" i="40" s="1"/>
  <c r="Q20" i="47"/>
  <c r="Q50" i="40" s="1"/>
  <c r="N21" i="47"/>
  <c r="N51" i="40" s="1"/>
  <c r="K22" i="47"/>
  <c r="K52" i="40" s="1"/>
  <c r="H23" i="47"/>
  <c r="H53" i="40" s="1"/>
  <c r="Q24" i="47"/>
  <c r="Q54" i="40" s="1"/>
  <c r="K26" i="47"/>
  <c r="K56" i="40" s="1"/>
  <c r="H27" i="47"/>
  <c r="H57" i="40" s="1"/>
  <c r="H31" i="47"/>
  <c r="H50" i="41" s="1"/>
  <c r="L33" i="47"/>
  <c r="L52" i="41" s="1"/>
  <c r="F35" i="47"/>
  <c r="F54" i="41" s="1"/>
  <c r="O57" i="47"/>
  <c r="O79" i="43" s="1"/>
  <c r="L58" i="47"/>
  <c r="L80" i="43" s="1"/>
  <c r="I59" i="47"/>
  <c r="I26" i="44" s="1"/>
  <c r="F60" i="47"/>
  <c r="F27" i="44" s="1"/>
  <c r="L62" i="47"/>
  <c r="L29" i="44" s="1"/>
  <c r="I63" i="47"/>
  <c r="I58" i="45" s="1"/>
  <c r="C65" i="47"/>
  <c r="C60" i="45" s="1"/>
  <c r="O65" i="47"/>
  <c r="O60" i="45" s="1"/>
  <c r="L66" i="47"/>
  <c r="L61" i="45" s="1"/>
  <c r="R11" i="47"/>
  <c r="R91" i="39" s="1"/>
  <c r="C11" i="39"/>
  <c r="R27" i="47"/>
  <c r="R57" i="40" s="1"/>
  <c r="C9" i="40"/>
  <c r="R43" i="47"/>
  <c r="R43" i="42" s="1"/>
  <c r="C7" i="42"/>
  <c r="R59" i="47"/>
  <c r="R26" i="44" s="1"/>
  <c r="C2" i="44"/>
  <c r="R75" i="47"/>
  <c r="R48" i="46" s="1"/>
  <c r="C2" i="46"/>
  <c r="R7" i="49"/>
  <c r="R176" i="39" s="1"/>
  <c r="C47" i="39"/>
  <c r="R34" i="49"/>
  <c r="R109" i="41" s="1"/>
  <c r="C30" i="41"/>
  <c r="R46" i="49"/>
  <c r="R136" i="43" s="1"/>
  <c r="C35" i="43"/>
  <c r="R58" i="49"/>
  <c r="R148" i="43" s="1"/>
  <c r="C47" i="43"/>
  <c r="R70" i="49"/>
  <c r="R129" i="45" s="1"/>
  <c r="C37" i="45"/>
  <c r="R82" i="49"/>
  <c r="R113" i="46" s="1"/>
  <c r="C31" i="46"/>
  <c r="R67" i="50"/>
  <c r="R158" i="45" s="1"/>
  <c r="C48" i="45"/>
  <c r="R79" i="50"/>
  <c r="R139" i="46" s="1"/>
  <c r="C39" i="46"/>
  <c r="N2" i="49"/>
  <c r="N171" i="39" s="1"/>
  <c r="K3" i="49"/>
  <c r="K172" i="39" s="1"/>
  <c r="H4" i="49"/>
  <c r="H173" i="39" s="1"/>
  <c r="E5" i="49"/>
  <c r="E174" i="39" s="1"/>
  <c r="Q5" i="49"/>
  <c r="Q174" i="39" s="1"/>
  <c r="N6" i="49"/>
  <c r="N175" i="39" s="1"/>
  <c r="K7" i="49"/>
  <c r="K176" i="39" s="1"/>
  <c r="H8" i="49"/>
  <c r="H177" i="39" s="1"/>
  <c r="E9" i="49"/>
  <c r="E178" i="39" s="1"/>
  <c r="Q9" i="49"/>
  <c r="Q178" i="39" s="1"/>
  <c r="N10" i="49"/>
  <c r="N179" i="39" s="1"/>
  <c r="K11" i="49"/>
  <c r="K180" i="39" s="1"/>
  <c r="H12" i="49"/>
  <c r="H181" i="39" s="1"/>
  <c r="E13" i="49"/>
  <c r="E182" i="39" s="1"/>
  <c r="Q13" i="49"/>
  <c r="Q182" i="39" s="1"/>
  <c r="N14" i="49"/>
  <c r="N183" i="39" s="1"/>
  <c r="K15" i="49"/>
  <c r="K184" i="39" s="1"/>
  <c r="H16" i="49"/>
  <c r="H185" i="39" s="1"/>
  <c r="E17" i="49"/>
  <c r="E186" i="39" s="1"/>
  <c r="Q17" i="49"/>
  <c r="Q186" i="39" s="1"/>
  <c r="N18" i="49"/>
  <c r="N187" i="39" s="1"/>
  <c r="D55" i="49"/>
  <c r="D145" i="43" s="1"/>
  <c r="P55" i="49"/>
  <c r="P145" i="43" s="1"/>
  <c r="E63" i="49"/>
  <c r="E122" i="45" s="1"/>
  <c r="Q63" i="49"/>
  <c r="Q122" i="45" s="1"/>
  <c r="N54" i="47"/>
  <c r="N76" i="43" s="1"/>
  <c r="E57" i="47"/>
  <c r="E79" i="43" s="1"/>
  <c r="Q57" i="47"/>
  <c r="Q79" i="43" s="1"/>
  <c r="N66" i="47"/>
  <c r="N61" i="45" s="1"/>
  <c r="E69" i="47"/>
  <c r="E64" i="45" s="1"/>
  <c r="Q69" i="47"/>
  <c r="Q64" i="45" s="1"/>
  <c r="E77" i="47"/>
  <c r="E50" i="46" s="1"/>
  <c r="Q77" i="47"/>
  <c r="Q50" i="46" s="1"/>
  <c r="N78" i="47"/>
  <c r="N51" i="46" s="1"/>
  <c r="H80" i="47"/>
  <c r="H53" i="46" s="1"/>
  <c r="E81" i="47"/>
  <c r="E54" i="46" s="1"/>
  <c r="R60" i="47"/>
  <c r="R27" i="44" s="1"/>
  <c r="C3" i="44"/>
  <c r="E43" i="49"/>
  <c r="E109" i="42" s="1"/>
  <c r="Q43" i="49"/>
  <c r="Q109" i="42" s="1"/>
  <c r="N4" i="50"/>
  <c r="N219" i="39" s="1"/>
  <c r="K5" i="50"/>
  <c r="K220" i="39" s="1"/>
  <c r="H6" i="50"/>
  <c r="H221" i="39" s="1"/>
  <c r="K17" i="50"/>
  <c r="K232" i="39" s="1"/>
  <c r="H18" i="50"/>
  <c r="H233" i="39" s="1"/>
  <c r="E19" i="50"/>
  <c r="E234" i="39" s="1"/>
  <c r="R47" i="47"/>
  <c r="R69" i="43" s="1"/>
  <c r="C4" i="43"/>
  <c r="R58" i="50"/>
  <c r="R182" i="43" s="1"/>
  <c r="C63" i="43"/>
  <c r="R31" i="50"/>
  <c r="R134" i="41" s="1"/>
  <c r="C39" i="41"/>
  <c r="R28" i="47"/>
  <c r="R58" i="40" s="1"/>
  <c r="C10" i="40"/>
  <c r="R76" i="47"/>
  <c r="R49" i="46" s="1"/>
  <c r="C3" i="46"/>
  <c r="R83" i="49"/>
  <c r="R114" i="46" s="1"/>
  <c r="C32" i="46"/>
  <c r="R19" i="50"/>
  <c r="R234" i="39" s="1"/>
  <c r="C79" i="39"/>
  <c r="R63" i="47"/>
  <c r="R58" i="45" s="1"/>
  <c r="C2" i="45"/>
  <c r="R10" i="49"/>
  <c r="R179" i="39" s="1"/>
  <c r="C50" i="39"/>
  <c r="R37" i="49"/>
  <c r="R112" i="41" s="1"/>
  <c r="C33" i="41"/>
  <c r="R16" i="47"/>
  <c r="R96" i="39" s="1"/>
  <c r="C16" i="39"/>
  <c r="R48" i="47"/>
  <c r="R70" i="43" s="1"/>
  <c r="C5" i="43"/>
  <c r="R64" i="47"/>
  <c r="R59" i="45" s="1"/>
  <c r="C3" i="45"/>
  <c r="R80" i="47"/>
  <c r="R53" i="46" s="1"/>
  <c r="C7" i="46"/>
  <c r="R11" i="49"/>
  <c r="R180" i="39" s="1"/>
  <c r="C51" i="39"/>
  <c r="R74" i="49"/>
  <c r="R133" i="45" s="1"/>
  <c r="C41" i="45"/>
  <c r="R8" i="49"/>
  <c r="R177" i="39" s="1"/>
  <c r="C48" i="39"/>
  <c r="R29" i="47"/>
  <c r="R59" i="40" s="1"/>
  <c r="C11" i="40"/>
  <c r="R32" i="47"/>
  <c r="R51" i="41" s="1"/>
  <c r="C4" i="41"/>
  <c r="R49" i="47"/>
  <c r="R71" i="43" s="1"/>
  <c r="C6" i="43"/>
  <c r="R65" i="47"/>
  <c r="R60" i="45" s="1"/>
  <c r="C4" i="45"/>
  <c r="R12" i="49"/>
  <c r="R181" i="39" s="1"/>
  <c r="C52" i="39"/>
  <c r="R51" i="49"/>
  <c r="R141" i="43" s="1"/>
  <c r="C40" i="43"/>
  <c r="H5" i="47"/>
  <c r="H85" i="39" s="1"/>
  <c r="E6" i="47"/>
  <c r="E86" i="39" s="1"/>
  <c r="Q6" i="47"/>
  <c r="Q86" i="39" s="1"/>
  <c r="H9" i="47"/>
  <c r="H89" i="39" s="1"/>
  <c r="N11" i="47"/>
  <c r="N91" i="39" s="1"/>
  <c r="Q14" i="47"/>
  <c r="Q94" i="39" s="1"/>
  <c r="H17" i="47"/>
  <c r="H97" i="39" s="1"/>
  <c r="E18" i="47"/>
  <c r="E98" i="39" s="1"/>
  <c r="Q18" i="47"/>
  <c r="Q98" i="39" s="1"/>
  <c r="K20" i="47"/>
  <c r="K50" i="40" s="1"/>
  <c r="H21" i="47"/>
  <c r="H51" i="40" s="1"/>
  <c r="N23" i="47"/>
  <c r="N53" i="40" s="1"/>
  <c r="K24" i="47"/>
  <c r="K54" i="40" s="1"/>
  <c r="H25" i="47"/>
  <c r="H55" i="40" s="1"/>
  <c r="E26" i="47"/>
  <c r="E56" i="40" s="1"/>
  <c r="Q26" i="47"/>
  <c r="Q56" i="40" s="1"/>
  <c r="N27" i="47"/>
  <c r="N57" i="40" s="1"/>
  <c r="K28" i="47"/>
  <c r="K58" i="40" s="1"/>
  <c r="C34" i="47"/>
  <c r="C53" i="41" s="1"/>
  <c r="O34" i="47"/>
  <c r="O53" i="41" s="1"/>
  <c r="I36" i="47"/>
  <c r="I55" i="41" s="1"/>
  <c r="P37" i="47"/>
  <c r="P56" i="41" s="1"/>
  <c r="M38" i="47"/>
  <c r="M38" i="42" s="1"/>
  <c r="J39" i="47"/>
  <c r="J39" i="42" s="1"/>
  <c r="G40" i="47"/>
  <c r="G40" i="42" s="1"/>
  <c r="M42" i="47"/>
  <c r="M42" i="42" s="1"/>
  <c r="L44" i="47"/>
  <c r="L44" i="42" s="1"/>
  <c r="I45" i="47"/>
  <c r="I67" i="43" s="1"/>
  <c r="C47" i="47"/>
  <c r="C69" i="43" s="1"/>
  <c r="O47" i="47"/>
  <c r="O69" i="43" s="1"/>
  <c r="L48" i="47"/>
  <c r="L70" i="43" s="1"/>
  <c r="I49" i="47"/>
  <c r="I71" i="43" s="1"/>
  <c r="F50" i="47"/>
  <c r="F72" i="43" s="1"/>
  <c r="C51" i="47"/>
  <c r="C73" i="43" s="1"/>
  <c r="O51" i="47"/>
  <c r="O73" i="43" s="1"/>
  <c r="L52" i="47"/>
  <c r="L74" i="43" s="1"/>
  <c r="I53" i="47"/>
  <c r="I75" i="43" s="1"/>
  <c r="F54" i="47"/>
  <c r="F76" i="43" s="1"/>
  <c r="L56" i="47"/>
  <c r="L78" i="43" s="1"/>
  <c r="I57" i="47"/>
  <c r="I79" i="43" s="1"/>
  <c r="C59" i="47"/>
  <c r="C26" i="44" s="1"/>
  <c r="O59" i="47"/>
  <c r="O26" i="44" s="1"/>
  <c r="L60" i="47"/>
  <c r="L27" i="44" s="1"/>
  <c r="I61" i="47"/>
  <c r="I28" i="44" s="1"/>
  <c r="F62" i="47"/>
  <c r="F29" i="44" s="1"/>
  <c r="C63" i="47"/>
  <c r="C58" i="45" s="1"/>
  <c r="O63" i="47"/>
  <c r="O58" i="45" s="1"/>
  <c r="L64" i="47"/>
  <c r="L59" i="45" s="1"/>
  <c r="I65" i="47"/>
  <c r="I60" i="45" s="1"/>
  <c r="F66" i="47"/>
  <c r="F61" i="45" s="1"/>
  <c r="L68" i="47"/>
  <c r="L63" i="45" s="1"/>
  <c r="I69" i="47"/>
  <c r="I64" i="45" s="1"/>
  <c r="F70" i="47"/>
  <c r="F65" i="45" s="1"/>
  <c r="C71" i="47"/>
  <c r="C66" i="45" s="1"/>
  <c r="O71" i="47"/>
  <c r="O66" i="45" s="1"/>
  <c r="L72" i="47"/>
  <c r="L67" i="45" s="1"/>
  <c r="I73" i="47"/>
  <c r="I68" i="45" s="1"/>
  <c r="F74" i="47"/>
  <c r="F69" i="45" s="1"/>
  <c r="C75" i="47"/>
  <c r="C48" i="46" s="1"/>
  <c r="O75" i="47"/>
  <c r="O48" i="46" s="1"/>
  <c r="L76" i="47"/>
  <c r="L49" i="46" s="1"/>
  <c r="I77" i="47"/>
  <c r="I50" i="46" s="1"/>
  <c r="F78" i="47"/>
  <c r="F51" i="46" s="1"/>
  <c r="L80" i="47"/>
  <c r="L53" i="46" s="1"/>
  <c r="F82" i="47"/>
  <c r="F55" i="46" s="1"/>
  <c r="C83" i="47"/>
  <c r="C56" i="46" s="1"/>
  <c r="O83" i="47"/>
  <c r="O56" i="46" s="1"/>
  <c r="D20" i="49"/>
  <c r="D121" i="40" s="1"/>
  <c r="P20" i="49"/>
  <c r="P121" i="40" s="1"/>
  <c r="M21" i="49"/>
  <c r="M122" i="40" s="1"/>
  <c r="J22" i="49"/>
  <c r="J123" i="40" s="1"/>
  <c r="G23" i="49"/>
  <c r="G124" i="40" s="1"/>
  <c r="D24" i="49"/>
  <c r="D125" i="40" s="1"/>
  <c r="P24" i="49"/>
  <c r="P125" i="40" s="1"/>
  <c r="M25" i="49"/>
  <c r="M126" i="40" s="1"/>
  <c r="K26" i="49"/>
  <c r="K127" i="40" s="1"/>
  <c r="H27" i="49"/>
  <c r="H128" i="40" s="1"/>
  <c r="E28" i="49"/>
  <c r="E129" i="40" s="1"/>
  <c r="Q28" i="49"/>
  <c r="Q129" i="40" s="1"/>
  <c r="N30" i="49"/>
  <c r="N105" i="41" s="1"/>
  <c r="K31" i="49"/>
  <c r="K106" i="41" s="1"/>
  <c r="Q32" i="49"/>
  <c r="Q107" i="41" s="1"/>
  <c r="N33" i="49"/>
  <c r="N108" i="41" s="1"/>
  <c r="L34" i="49"/>
  <c r="L109" i="41" s="1"/>
  <c r="H43" i="49"/>
  <c r="H109" i="42" s="1"/>
  <c r="L54" i="49"/>
  <c r="L144" i="43" s="1"/>
  <c r="I55" i="49"/>
  <c r="I145" i="43" s="1"/>
  <c r="F56" i="49"/>
  <c r="F146" i="43" s="1"/>
  <c r="J63" i="49"/>
  <c r="J122" i="45" s="1"/>
  <c r="O83" i="49"/>
  <c r="O114" i="46" s="1"/>
  <c r="R71" i="49"/>
  <c r="R130" i="45" s="1"/>
  <c r="C38" i="45"/>
  <c r="R77" i="47"/>
  <c r="R50" i="46" s="1"/>
  <c r="C4" i="46"/>
  <c r="R79" i="47"/>
  <c r="R52" i="46" s="1"/>
  <c r="C6" i="46"/>
  <c r="R46" i="50"/>
  <c r="R170" i="43" s="1"/>
  <c r="C51" i="43"/>
  <c r="R50" i="49"/>
  <c r="R140" i="43" s="1"/>
  <c r="C39" i="43"/>
  <c r="R17" i="47"/>
  <c r="R97" i="39" s="1"/>
  <c r="C17" i="39"/>
  <c r="R33" i="47"/>
  <c r="R52" i="41" s="1"/>
  <c r="C5" i="41"/>
  <c r="R81" i="47"/>
  <c r="R54" i="46" s="1"/>
  <c r="C8" i="46"/>
  <c r="R25" i="49"/>
  <c r="R126" i="40" s="1"/>
  <c r="C31" i="40"/>
  <c r="R39" i="49"/>
  <c r="R105" i="42" s="1"/>
  <c r="C21" i="42"/>
  <c r="R35" i="50"/>
  <c r="R138" i="41" s="1"/>
  <c r="C43" i="41"/>
  <c r="E2" i="47"/>
  <c r="E82" i="39" s="1"/>
  <c r="Q2" i="47"/>
  <c r="Q82" i="39" s="1"/>
  <c r="N3" i="47"/>
  <c r="N83" i="39" s="1"/>
  <c r="K4" i="47"/>
  <c r="K84" i="39" s="1"/>
  <c r="K8" i="47"/>
  <c r="K88" i="39" s="1"/>
  <c r="K12" i="47"/>
  <c r="K92" i="39" s="1"/>
  <c r="H13" i="47"/>
  <c r="H93" i="39" s="1"/>
  <c r="E14" i="47"/>
  <c r="E94" i="39" s="1"/>
  <c r="N15" i="47"/>
  <c r="N95" i="39" s="1"/>
  <c r="K16" i="47"/>
  <c r="K96" i="39" s="1"/>
  <c r="H29" i="47"/>
  <c r="H59" i="40" s="1"/>
  <c r="E30" i="47"/>
  <c r="E49" i="41" s="1"/>
  <c r="Q30" i="47"/>
  <c r="Q49" i="41" s="1"/>
  <c r="L35" i="47"/>
  <c r="L54" i="41" s="1"/>
  <c r="R3" i="47"/>
  <c r="R83" i="39" s="1"/>
  <c r="C3" i="39"/>
  <c r="R19" i="47"/>
  <c r="R99" i="39" s="1"/>
  <c r="C19" i="39"/>
  <c r="R35" i="47"/>
  <c r="R54" i="41" s="1"/>
  <c r="C7" i="41"/>
  <c r="R51" i="47"/>
  <c r="R73" i="43" s="1"/>
  <c r="C8" i="43"/>
  <c r="R67" i="47"/>
  <c r="R62" i="45" s="1"/>
  <c r="C6" i="45"/>
  <c r="R83" i="47"/>
  <c r="R56" i="46" s="1"/>
  <c r="C10" i="46"/>
  <c r="R26" i="49"/>
  <c r="R127" i="40" s="1"/>
  <c r="C32" i="40"/>
  <c r="R23" i="50"/>
  <c r="R158" i="40" s="1"/>
  <c r="C41" i="40"/>
  <c r="E20" i="49"/>
  <c r="E121" i="40" s="1"/>
  <c r="Q20" i="49"/>
  <c r="Q121" i="40" s="1"/>
  <c r="N21" i="49"/>
  <c r="N122" i="40" s="1"/>
  <c r="K22" i="49"/>
  <c r="K123" i="40" s="1"/>
  <c r="H23" i="49"/>
  <c r="H124" i="40" s="1"/>
  <c r="E24" i="49"/>
  <c r="E125" i="40" s="1"/>
  <c r="Q24" i="49"/>
  <c r="Q125" i="40" s="1"/>
  <c r="N25" i="49"/>
  <c r="N126" i="40" s="1"/>
  <c r="C30" i="49"/>
  <c r="C105" i="41" s="1"/>
  <c r="O30" i="49"/>
  <c r="O105" i="41" s="1"/>
  <c r="L31" i="49"/>
  <c r="L106" i="41" s="1"/>
  <c r="C33" i="49"/>
  <c r="C108" i="41" s="1"/>
  <c r="O33" i="49"/>
  <c r="O108" i="41" s="1"/>
  <c r="R13" i="47"/>
  <c r="R93" i="39" s="1"/>
  <c r="C13" i="39"/>
  <c r="R61" i="47"/>
  <c r="R28" i="44" s="1"/>
  <c r="C4" i="44"/>
  <c r="M12" i="47"/>
  <c r="M92" i="39" s="1"/>
  <c r="D27" i="47"/>
  <c r="D57" i="40" s="1"/>
  <c r="N35" i="47"/>
  <c r="N54" i="41" s="1"/>
  <c r="N48" i="47"/>
  <c r="N70" i="43" s="1"/>
  <c r="E51" i="47"/>
  <c r="E73" i="43" s="1"/>
  <c r="Q59" i="47"/>
  <c r="Q26" i="44" s="1"/>
  <c r="Q63" i="47"/>
  <c r="Q58" i="45" s="1"/>
  <c r="E75" i="47"/>
  <c r="E48" i="46" s="1"/>
  <c r="Q75" i="47"/>
  <c r="Q48" i="46" s="1"/>
  <c r="Q83" i="47"/>
  <c r="Q56" i="46" s="1"/>
  <c r="Q61" i="50"/>
  <c r="Q111" i="44" s="1"/>
  <c r="N62" i="50"/>
  <c r="N112" i="44" s="1"/>
  <c r="K63" i="50"/>
  <c r="K154" i="45" s="1"/>
  <c r="H64" i="50"/>
  <c r="H155" i="45" s="1"/>
  <c r="E65" i="50"/>
  <c r="E156" i="45" s="1"/>
  <c r="Q65" i="50"/>
  <c r="Q156" i="45" s="1"/>
  <c r="N66" i="50"/>
  <c r="N157" i="45" s="1"/>
  <c r="K67" i="50"/>
  <c r="K158" i="45" s="1"/>
  <c r="H68" i="50"/>
  <c r="H159" i="45" s="1"/>
  <c r="E69" i="50"/>
  <c r="E160" i="45" s="1"/>
  <c r="Q69" i="50"/>
  <c r="Q160" i="45" s="1"/>
  <c r="N70" i="50"/>
  <c r="N161" i="45" s="1"/>
  <c r="R10" i="50"/>
  <c r="R225" i="39" s="1"/>
  <c r="R6" i="50"/>
  <c r="R221" i="39" s="1"/>
  <c r="R18" i="50"/>
  <c r="R233" i="39" s="1"/>
  <c r="R27" i="50"/>
  <c r="R162" i="40" s="1"/>
  <c r="R77" i="50"/>
  <c r="R137" i="46" s="1"/>
  <c r="R70" i="50"/>
  <c r="R161" i="45" s="1"/>
  <c r="R81" i="50"/>
  <c r="R141" i="46" s="1"/>
  <c r="R75" i="50"/>
  <c r="R135" i="46" s="1"/>
  <c r="R62" i="50"/>
  <c r="R112" i="44" s="1"/>
  <c r="R34" i="50"/>
  <c r="R137" i="41" s="1"/>
  <c r="R37" i="50"/>
  <c r="R140" i="41" s="1"/>
  <c r="R22" i="50"/>
  <c r="R157" i="40" s="1"/>
  <c r="R11" i="50"/>
  <c r="R226" i="39" s="1"/>
  <c r="R7" i="50"/>
  <c r="R222" i="39" s="1"/>
  <c r="R47" i="50"/>
  <c r="R171" i="43" s="1"/>
  <c r="R51" i="50"/>
  <c r="R175" i="43" s="1"/>
  <c r="R55" i="50"/>
  <c r="R179" i="43" s="1"/>
  <c r="R59" i="50"/>
  <c r="R109" i="44" s="1"/>
  <c r="R74" i="50"/>
  <c r="R165" i="45" s="1"/>
  <c r="R78" i="50"/>
  <c r="R138" i="46" s="1"/>
  <c r="R82" i="50"/>
  <c r="R142" i="46" s="1"/>
  <c r="R71" i="50"/>
  <c r="R162" i="45" s="1"/>
  <c r="R4" i="50"/>
  <c r="R219" i="39" s="1"/>
  <c r="R8" i="50"/>
  <c r="R223" i="39" s="1"/>
  <c r="R12" i="50"/>
  <c r="R227" i="39" s="1"/>
  <c r="R16" i="50"/>
  <c r="R231" i="39" s="1"/>
  <c r="R20" i="50"/>
  <c r="R155" i="40" s="1"/>
  <c r="R24" i="50"/>
  <c r="R159" i="40" s="1"/>
  <c r="R28" i="50"/>
  <c r="R163" i="40" s="1"/>
  <c r="R32" i="50"/>
  <c r="R135" i="41" s="1"/>
  <c r="R36" i="50"/>
  <c r="R139" i="41" s="1"/>
  <c r="R48" i="50"/>
  <c r="R172" i="43" s="1"/>
  <c r="R52" i="50"/>
  <c r="R176" i="43" s="1"/>
  <c r="R56" i="50"/>
  <c r="R180" i="43" s="1"/>
  <c r="R64" i="50"/>
  <c r="R155" i="45" s="1"/>
  <c r="R68" i="50"/>
  <c r="R159" i="45" s="1"/>
  <c r="R72" i="35"/>
  <c r="D53" i="45" s="1"/>
  <c r="C2" i="50"/>
  <c r="C217" i="39" s="1"/>
  <c r="G2" i="50"/>
  <c r="G217" i="39" s="1"/>
  <c r="K2" i="50"/>
  <c r="K217" i="39" s="1"/>
  <c r="O2" i="50"/>
  <c r="O217" i="39" s="1"/>
  <c r="D3" i="50"/>
  <c r="D218" i="39" s="1"/>
  <c r="H3" i="50"/>
  <c r="H218" i="39" s="1"/>
  <c r="L3" i="50"/>
  <c r="L218" i="39" s="1"/>
  <c r="P3" i="50"/>
  <c r="P218" i="39" s="1"/>
  <c r="E4" i="50"/>
  <c r="E219" i="39" s="1"/>
  <c r="I4" i="50"/>
  <c r="I219" i="39" s="1"/>
  <c r="M4" i="50"/>
  <c r="M219" i="39" s="1"/>
  <c r="Q4" i="50"/>
  <c r="Q219" i="39" s="1"/>
  <c r="F5" i="50"/>
  <c r="F220" i="39" s="1"/>
  <c r="J5" i="50"/>
  <c r="J220" i="39" s="1"/>
  <c r="N5" i="50"/>
  <c r="N220" i="39" s="1"/>
  <c r="C6" i="50"/>
  <c r="C221" i="39" s="1"/>
  <c r="G6" i="50"/>
  <c r="G221" i="39" s="1"/>
  <c r="K6" i="50"/>
  <c r="K221" i="39" s="1"/>
  <c r="O6" i="50"/>
  <c r="O221" i="39" s="1"/>
  <c r="D7" i="50"/>
  <c r="D222" i="39" s="1"/>
  <c r="H7" i="50"/>
  <c r="H222" i="39" s="1"/>
  <c r="L7" i="50"/>
  <c r="L222" i="39" s="1"/>
  <c r="P7" i="50"/>
  <c r="P222" i="39" s="1"/>
  <c r="E8" i="50"/>
  <c r="E223" i="39" s="1"/>
  <c r="I8" i="50"/>
  <c r="I223" i="39" s="1"/>
  <c r="M8" i="50"/>
  <c r="M223" i="39" s="1"/>
  <c r="Q8" i="50"/>
  <c r="Q223" i="39" s="1"/>
  <c r="R5" i="50"/>
  <c r="R220" i="39" s="1"/>
  <c r="R9" i="50"/>
  <c r="R224" i="39" s="1"/>
  <c r="R13" i="50"/>
  <c r="R228" i="39" s="1"/>
  <c r="R17" i="50"/>
  <c r="R232" i="39" s="1"/>
  <c r="R21" i="50"/>
  <c r="R156" i="40" s="1"/>
  <c r="R25" i="50"/>
  <c r="R160" i="40" s="1"/>
  <c r="R29" i="50"/>
  <c r="R164" i="40" s="1"/>
  <c r="R33" i="50"/>
  <c r="R136" i="41" s="1"/>
  <c r="R45" i="50"/>
  <c r="R169" i="43" s="1"/>
  <c r="R49" i="50"/>
  <c r="R173" i="43" s="1"/>
  <c r="R53" i="50"/>
  <c r="R177" i="43" s="1"/>
  <c r="R57" i="50"/>
  <c r="R181" i="43" s="1"/>
  <c r="R65" i="50"/>
  <c r="R156" i="45" s="1"/>
  <c r="R69" i="50"/>
  <c r="R160" i="45" s="1"/>
  <c r="F9" i="50"/>
  <c r="F224" i="39" s="1"/>
  <c r="J9" i="50"/>
  <c r="J224" i="39" s="1"/>
  <c r="N9" i="50"/>
  <c r="N224" i="39" s="1"/>
  <c r="C10" i="50"/>
  <c r="C225" i="39" s="1"/>
  <c r="G10" i="50"/>
  <c r="G225" i="39" s="1"/>
  <c r="K10" i="50"/>
  <c r="K225" i="39" s="1"/>
  <c r="O10" i="50"/>
  <c r="O225" i="39" s="1"/>
  <c r="D11" i="50"/>
  <c r="D226" i="39" s="1"/>
  <c r="H11" i="50"/>
  <c r="H226" i="39" s="1"/>
  <c r="L11" i="50"/>
  <c r="L226" i="39" s="1"/>
  <c r="P11" i="50"/>
  <c r="P226" i="39" s="1"/>
  <c r="E12" i="50"/>
  <c r="E227" i="39" s="1"/>
  <c r="I12" i="50"/>
  <c r="I227" i="39" s="1"/>
  <c r="M12" i="50"/>
  <c r="M227" i="39" s="1"/>
  <c r="Q12" i="50"/>
  <c r="Q227" i="39" s="1"/>
  <c r="F13" i="50"/>
  <c r="F228" i="39" s="1"/>
  <c r="J13" i="50"/>
  <c r="J228" i="39" s="1"/>
  <c r="N13" i="50"/>
  <c r="N228" i="39" s="1"/>
  <c r="C14" i="50"/>
  <c r="C229" i="39" s="1"/>
  <c r="G14" i="50"/>
  <c r="G229" i="39" s="1"/>
  <c r="K14" i="50"/>
  <c r="K229" i="39" s="1"/>
  <c r="O14" i="50"/>
  <c r="O229" i="39" s="1"/>
  <c r="D15" i="50"/>
  <c r="D230" i="39" s="1"/>
  <c r="H15" i="50"/>
  <c r="H230" i="39" s="1"/>
  <c r="L15" i="50"/>
  <c r="L230" i="39" s="1"/>
  <c r="P15" i="50"/>
  <c r="P230" i="39" s="1"/>
  <c r="E16" i="50"/>
  <c r="E231" i="39" s="1"/>
  <c r="I16" i="50"/>
  <c r="I231" i="39" s="1"/>
  <c r="M16" i="50"/>
  <c r="M231" i="39" s="1"/>
  <c r="Q16" i="50"/>
  <c r="Q231" i="39" s="1"/>
  <c r="F17" i="50"/>
  <c r="F232" i="39" s="1"/>
  <c r="J17" i="50"/>
  <c r="J232" i="39" s="1"/>
  <c r="N17" i="50"/>
  <c r="N232" i="39" s="1"/>
  <c r="C18" i="50"/>
  <c r="C233" i="39" s="1"/>
  <c r="G18" i="50"/>
  <c r="G233" i="39" s="1"/>
  <c r="K18" i="50"/>
  <c r="K233" i="39" s="1"/>
  <c r="O18" i="50"/>
  <c r="O233" i="39" s="1"/>
  <c r="D19" i="50"/>
  <c r="D234" i="39" s="1"/>
  <c r="H19" i="50"/>
  <c r="H234" i="39" s="1"/>
  <c r="L19" i="50"/>
  <c r="L234" i="39" s="1"/>
  <c r="P19" i="50"/>
  <c r="P234" i="39" s="1"/>
  <c r="E20" i="50"/>
  <c r="E155" i="40" s="1"/>
  <c r="I20" i="50"/>
  <c r="I155" i="40" s="1"/>
  <c r="M20" i="50"/>
  <c r="M155" i="40" s="1"/>
  <c r="Q20" i="50"/>
  <c r="Q155" i="40" s="1"/>
  <c r="F21" i="50"/>
  <c r="F156" i="40" s="1"/>
  <c r="J21" i="50"/>
  <c r="J156" i="40" s="1"/>
  <c r="N21" i="50"/>
  <c r="N156" i="40" s="1"/>
  <c r="C22" i="50"/>
  <c r="C157" i="40" s="1"/>
  <c r="G22" i="50"/>
  <c r="G157" i="40" s="1"/>
  <c r="K22" i="50"/>
  <c r="K157" i="40" s="1"/>
  <c r="O22" i="50"/>
  <c r="O157" i="40" s="1"/>
  <c r="D23" i="50"/>
  <c r="D158" i="40" s="1"/>
  <c r="H23" i="50"/>
  <c r="H158" i="40" s="1"/>
  <c r="L23" i="50"/>
  <c r="L158" i="40" s="1"/>
  <c r="P23" i="50"/>
  <c r="P158" i="40" s="1"/>
  <c r="E24" i="50"/>
  <c r="E159" i="40" s="1"/>
  <c r="I24" i="50"/>
  <c r="I159" i="40" s="1"/>
  <c r="M24" i="50"/>
  <c r="M159" i="40" s="1"/>
  <c r="Q24" i="50"/>
  <c r="Q159" i="40" s="1"/>
  <c r="F25" i="50"/>
  <c r="F160" i="40" s="1"/>
  <c r="J25" i="50"/>
  <c r="J160" i="40" s="1"/>
  <c r="N25" i="50"/>
  <c r="N160" i="40" s="1"/>
  <c r="C26" i="50"/>
  <c r="C161" i="40" s="1"/>
  <c r="G26" i="50"/>
  <c r="G161" i="40" s="1"/>
  <c r="K26" i="50"/>
  <c r="K161" i="40" s="1"/>
  <c r="O26" i="50"/>
  <c r="O161" i="40" s="1"/>
  <c r="D27" i="50"/>
  <c r="D162" i="40" s="1"/>
  <c r="H27" i="50"/>
  <c r="H162" i="40" s="1"/>
  <c r="L27" i="50"/>
  <c r="L162" i="40" s="1"/>
  <c r="P27" i="50"/>
  <c r="P162" i="40" s="1"/>
  <c r="E28" i="50"/>
  <c r="E163" i="40" s="1"/>
  <c r="I28" i="50"/>
  <c r="I163" i="40" s="1"/>
  <c r="M28" i="50"/>
  <c r="M163" i="40" s="1"/>
  <c r="Q28" i="50"/>
  <c r="Q163" i="40" s="1"/>
  <c r="F29" i="50"/>
  <c r="F164" i="40" s="1"/>
  <c r="J29" i="50"/>
  <c r="J164" i="40" s="1"/>
  <c r="N29" i="50"/>
  <c r="N164" i="40" s="1"/>
  <c r="C30" i="50"/>
  <c r="G30" i="50"/>
  <c r="K30" i="50"/>
  <c r="K133" i="41" s="1"/>
  <c r="O30" i="50"/>
  <c r="O133" i="41" s="1"/>
  <c r="D31" i="50"/>
  <c r="D134" i="41" s="1"/>
  <c r="H31" i="50"/>
  <c r="H134" i="41" s="1"/>
  <c r="L31" i="50"/>
  <c r="L134" i="41" s="1"/>
  <c r="L32" i="50"/>
  <c r="P32" i="50"/>
  <c r="P135" i="41" s="1"/>
  <c r="E33" i="50"/>
  <c r="E136" i="41" s="1"/>
  <c r="I33" i="50"/>
  <c r="I136" i="41" s="1"/>
  <c r="M33" i="50"/>
  <c r="M136" i="41" s="1"/>
  <c r="Q33" i="50"/>
  <c r="Q136" i="41" s="1"/>
  <c r="F34" i="50"/>
  <c r="F137" i="41" s="1"/>
  <c r="J34" i="50"/>
  <c r="J137" i="41" s="1"/>
  <c r="N34" i="50"/>
  <c r="N137" i="41" s="1"/>
  <c r="C35" i="50"/>
  <c r="C138" i="41" s="1"/>
  <c r="G73" i="50"/>
  <c r="G164" i="45" s="1"/>
  <c r="K73" i="50"/>
  <c r="K164" i="45" s="1"/>
  <c r="O73" i="50"/>
  <c r="O164" i="45" s="1"/>
  <c r="L39" i="50"/>
  <c r="L132" i="42" s="1"/>
  <c r="G35" i="50"/>
  <c r="G138" i="41" s="1"/>
  <c r="K35" i="50"/>
  <c r="K138" i="41" s="1"/>
  <c r="O35" i="50"/>
  <c r="O138" i="41" s="1"/>
  <c r="D36" i="50"/>
  <c r="D139" i="41" s="1"/>
  <c r="H36" i="50"/>
  <c r="H139" i="41" s="1"/>
  <c r="L36" i="50"/>
  <c r="L139" i="41" s="1"/>
  <c r="P36" i="50"/>
  <c r="P139" i="41" s="1"/>
  <c r="N37" i="50"/>
  <c r="N140" i="41" s="1"/>
  <c r="C38" i="50"/>
  <c r="C131" i="42" s="1"/>
  <c r="G38" i="50"/>
  <c r="G131" i="42" s="1"/>
  <c r="K38" i="50"/>
  <c r="K131" i="42" s="1"/>
  <c r="O38" i="50"/>
  <c r="O131" i="42" s="1"/>
  <c r="D39" i="50"/>
  <c r="D132" i="42" s="1"/>
  <c r="P61" i="50"/>
  <c r="P111" i="44" s="1"/>
  <c r="E62" i="50"/>
  <c r="E112" i="44" s="1"/>
  <c r="I62" i="50"/>
  <c r="I112" i="44" s="1"/>
  <c r="M62" i="50"/>
  <c r="M112" i="44" s="1"/>
  <c r="Q62" i="50"/>
  <c r="Q112" i="44" s="1"/>
  <c r="F63" i="50"/>
  <c r="F154" i="45" s="1"/>
  <c r="J63" i="50"/>
  <c r="J154" i="45" s="1"/>
  <c r="N63" i="50"/>
  <c r="N154" i="45" s="1"/>
  <c r="C64" i="50"/>
  <c r="C155" i="45" s="1"/>
  <c r="G64" i="50"/>
  <c r="G155" i="45" s="1"/>
  <c r="K64" i="50"/>
  <c r="K155" i="45" s="1"/>
  <c r="O64" i="50"/>
  <c r="O155" i="45" s="1"/>
  <c r="D65" i="50"/>
  <c r="D156" i="45" s="1"/>
  <c r="H65" i="50"/>
  <c r="H156" i="45" s="1"/>
  <c r="L65" i="50"/>
  <c r="L156" i="45" s="1"/>
  <c r="P65" i="50"/>
  <c r="P156" i="45" s="1"/>
  <c r="E66" i="50"/>
  <c r="E157" i="45" s="1"/>
  <c r="I66" i="50"/>
  <c r="I157" i="45" s="1"/>
  <c r="M66" i="50"/>
  <c r="M157" i="45" s="1"/>
  <c r="Q66" i="50"/>
  <c r="Q157" i="45" s="1"/>
  <c r="F67" i="50"/>
  <c r="F158" i="45" s="1"/>
  <c r="J67" i="50"/>
  <c r="J158" i="45" s="1"/>
  <c r="N67" i="50"/>
  <c r="N158" i="45" s="1"/>
  <c r="C68" i="50"/>
  <c r="C159" i="45" s="1"/>
  <c r="G68" i="50"/>
  <c r="G159" i="45" s="1"/>
  <c r="K68" i="50"/>
  <c r="K159" i="45" s="1"/>
  <c r="O68" i="50"/>
  <c r="O159" i="45" s="1"/>
  <c r="D69" i="50"/>
  <c r="D160" i="45" s="1"/>
  <c r="H69" i="50"/>
  <c r="H160" i="45" s="1"/>
  <c r="L69" i="50"/>
  <c r="L160" i="45" s="1"/>
  <c r="P69" i="50"/>
  <c r="P160" i="45" s="1"/>
  <c r="E70" i="50"/>
  <c r="E161" i="45" s="1"/>
  <c r="I70" i="50"/>
  <c r="I161" i="45" s="1"/>
  <c r="M70" i="50"/>
  <c r="M161" i="45" s="1"/>
  <c r="Q70" i="50"/>
  <c r="Q161" i="45" s="1"/>
  <c r="E74" i="50"/>
  <c r="E165" i="45" s="1"/>
  <c r="I74" i="50"/>
  <c r="I165" i="45" s="1"/>
  <c r="M74" i="50"/>
  <c r="M165" i="45" s="1"/>
  <c r="Q74" i="50"/>
  <c r="Q165" i="45" s="1"/>
  <c r="F75" i="50"/>
  <c r="F135" i="46" s="1"/>
  <c r="J75" i="50"/>
  <c r="J135" i="46" s="1"/>
  <c r="N75" i="50"/>
  <c r="N135" i="46" s="1"/>
  <c r="C76" i="50"/>
  <c r="C136" i="46" s="1"/>
  <c r="G76" i="50"/>
  <c r="G136" i="46" s="1"/>
  <c r="K76" i="50"/>
  <c r="K136" i="46" s="1"/>
  <c r="O76" i="50"/>
  <c r="O136" i="46" s="1"/>
  <c r="D77" i="50"/>
  <c r="D137" i="46" s="1"/>
  <c r="H77" i="50"/>
  <c r="H137" i="46" s="1"/>
  <c r="L77" i="50"/>
  <c r="L137" i="46" s="1"/>
  <c r="P77" i="50"/>
  <c r="P137" i="46" s="1"/>
  <c r="E78" i="50"/>
  <c r="E138" i="46" s="1"/>
  <c r="I78" i="50"/>
  <c r="I138" i="46" s="1"/>
  <c r="M78" i="50"/>
  <c r="M138" i="46" s="1"/>
  <c r="Q78" i="50"/>
  <c r="Q138" i="46" s="1"/>
  <c r="F79" i="50"/>
  <c r="F139" i="46" s="1"/>
  <c r="J79" i="50"/>
  <c r="J139" i="46" s="1"/>
  <c r="N79" i="50"/>
  <c r="N139" i="46" s="1"/>
  <c r="C80" i="50"/>
  <c r="C140" i="46" s="1"/>
  <c r="G80" i="50"/>
  <c r="G140" i="46" s="1"/>
  <c r="K80" i="50"/>
  <c r="K140" i="46" s="1"/>
  <c r="O80" i="50"/>
  <c r="O140" i="46" s="1"/>
  <c r="D81" i="50"/>
  <c r="D141" i="46" s="1"/>
  <c r="H81" i="50"/>
  <c r="H141" i="46" s="1"/>
  <c r="L81" i="50"/>
  <c r="L141" i="46" s="1"/>
  <c r="P81" i="50"/>
  <c r="P141" i="46" s="1"/>
  <c r="E82" i="50"/>
  <c r="E142" i="46" s="1"/>
  <c r="I82" i="50"/>
  <c r="I142" i="46" s="1"/>
  <c r="M82" i="50"/>
  <c r="M142" i="46" s="1"/>
  <c r="Q82" i="50"/>
  <c r="Q142" i="46" s="1"/>
  <c r="F83" i="50"/>
  <c r="F143" i="46" s="1"/>
  <c r="J83" i="50"/>
  <c r="J143" i="46" s="1"/>
  <c r="N83" i="50"/>
  <c r="N143" i="46" s="1"/>
  <c r="O60" i="50"/>
  <c r="O110" i="44" s="1"/>
  <c r="D61" i="50"/>
  <c r="D111" i="44" s="1"/>
  <c r="H61" i="50"/>
  <c r="H111" i="44" s="1"/>
  <c r="G71" i="50"/>
  <c r="G162" i="45" s="1"/>
  <c r="K71" i="50"/>
  <c r="K162" i="45" s="1"/>
  <c r="O71" i="50"/>
  <c r="O162" i="45" s="1"/>
  <c r="R36" i="49"/>
  <c r="R111" i="41" s="1"/>
  <c r="R60" i="49"/>
  <c r="R86" i="44" s="1"/>
  <c r="R72" i="49"/>
  <c r="R131" i="45" s="1"/>
  <c r="R76" i="49"/>
  <c r="R107" i="46" s="1"/>
  <c r="R80" i="49"/>
  <c r="R111" i="46" s="1"/>
  <c r="R32" i="49"/>
  <c r="R107" i="41" s="1"/>
  <c r="R69" i="49"/>
  <c r="R128" i="45" s="1"/>
  <c r="R73" i="49"/>
  <c r="R132" i="45" s="1"/>
  <c r="R66" i="49"/>
  <c r="R125" i="45" s="1"/>
  <c r="R61" i="49"/>
  <c r="R87" i="44" s="1"/>
  <c r="R48" i="49"/>
  <c r="R138" i="43" s="1"/>
  <c r="R52" i="49"/>
  <c r="R142" i="43" s="1"/>
  <c r="R56" i="49"/>
  <c r="R146" i="43" s="1"/>
  <c r="R44" i="49"/>
  <c r="R110" i="42" s="1"/>
  <c r="R40" i="49"/>
  <c r="R106" i="42" s="1"/>
  <c r="R38" i="49"/>
  <c r="R104" i="42" s="1"/>
  <c r="R42" i="49"/>
  <c r="R108" i="42" s="1"/>
  <c r="R24" i="49"/>
  <c r="R125" i="40" s="1"/>
  <c r="R28" i="49"/>
  <c r="R129" i="40" s="1"/>
  <c r="R20" i="49"/>
  <c r="R121" i="40" s="1"/>
  <c r="R75" i="49"/>
  <c r="R106" i="46" s="1"/>
  <c r="R68" i="49"/>
  <c r="R127" i="45" s="1"/>
  <c r="R65" i="49"/>
  <c r="R124" i="45" s="1"/>
  <c r="R64" i="49"/>
  <c r="R123" i="45" s="1"/>
  <c r="R63" i="49"/>
  <c r="R122" i="45" s="1"/>
  <c r="R62" i="49"/>
  <c r="R88" i="44" s="1"/>
  <c r="R41" i="49"/>
  <c r="R107" i="42" s="1"/>
  <c r="R22" i="49"/>
  <c r="R123" i="40" s="1"/>
  <c r="R5" i="49"/>
  <c r="R174" i="39" s="1"/>
  <c r="R9" i="49"/>
  <c r="R178" i="39" s="1"/>
  <c r="R13" i="49"/>
  <c r="R182" i="39" s="1"/>
  <c r="R17" i="49"/>
  <c r="R186" i="39" s="1"/>
  <c r="D2" i="47"/>
  <c r="D82" i="39" s="1"/>
  <c r="H2" i="47"/>
  <c r="H82" i="39" s="1"/>
  <c r="L2" i="47"/>
  <c r="L82" i="39" s="1"/>
  <c r="P2" i="47"/>
  <c r="P82" i="39" s="1"/>
  <c r="E3" i="47"/>
  <c r="E83" i="39" s="1"/>
  <c r="I3" i="47"/>
  <c r="I83" i="39" s="1"/>
  <c r="M3" i="47"/>
  <c r="M83" i="39" s="1"/>
  <c r="Q3" i="47"/>
  <c r="Q83" i="39" s="1"/>
  <c r="F4" i="47"/>
  <c r="F84" i="39" s="1"/>
  <c r="J4" i="47"/>
  <c r="J84" i="39" s="1"/>
  <c r="N4" i="47"/>
  <c r="N84" i="39" s="1"/>
  <c r="C5" i="47"/>
  <c r="C85" i="39" s="1"/>
  <c r="G5" i="47"/>
  <c r="G85" i="39" s="1"/>
  <c r="K5" i="47"/>
  <c r="K85" i="39" s="1"/>
  <c r="O5" i="47"/>
  <c r="O85" i="39" s="1"/>
  <c r="D6" i="47"/>
  <c r="D86" i="39" s="1"/>
  <c r="H6" i="47"/>
  <c r="H86" i="39" s="1"/>
  <c r="L6" i="47"/>
  <c r="L86" i="39" s="1"/>
  <c r="P6" i="47"/>
  <c r="P86" i="39" s="1"/>
  <c r="E7" i="47"/>
  <c r="E87" i="39" s="1"/>
  <c r="I7" i="47"/>
  <c r="I87" i="39" s="1"/>
  <c r="M7" i="47"/>
  <c r="M87" i="39" s="1"/>
  <c r="Q7" i="47"/>
  <c r="Q87" i="39" s="1"/>
  <c r="F8" i="47"/>
  <c r="F88" i="39" s="1"/>
  <c r="J8" i="47"/>
  <c r="J88" i="39" s="1"/>
  <c r="N8" i="47"/>
  <c r="N88" i="39" s="1"/>
  <c r="C9" i="47"/>
  <c r="C89" i="39" s="1"/>
  <c r="G9" i="47"/>
  <c r="G89" i="39" s="1"/>
  <c r="K9" i="47"/>
  <c r="K89" i="39" s="1"/>
  <c r="O9" i="47"/>
  <c r="O89" i="39" s="1"/>
  <c r="D10" i="47"/>
  <c r="D90" i="39" s="1"/>
  <c r="H10" i="47"/>
  <c r="H90" i="39" s="1"/>
  <c r="L10" i="47"/>
  <c r="L90" i="39" s="1"/>
  <c r="P10" i="47"/>
  <c r="P90" i="39" s="1"/>
  <c r="E11" i="47"/>
  <c r="E91" i="39" s="1"/>
  <c r="I11" i="47"/>
  <c r="I91" i="39" s="1"/>
  <c r="M11" i="47"/>
  <c r="M91" i="39" s="1"/>
  <c r="Q11" i="47"/>
  <c r="Q91" i="39" s="1"/>
  <c r="F12" i="47"/>
  <c r="F92" i="39" s="1"/>
  <c r="J12" i="47"/>
  <c r="J92" i="39" s="1"/>
  <c r="N12" i="47"/>
  <c r="N92" i="39" s="1"/>
  <c r="C13" i="47"/>
  <c r="C93" i="39" s="1"/>
  <c r="G13" i="47"/>
  <c r="G93" i="39" s="1"/>
  <c r="K13" i="47"/>
  <c r="K93" i="39" s="1"/>
  <c r="O13" i="47"/>
  <c r="O93" i="39" s="1"/>
  <c r="D14" i="47"/>
  <c r="D94" i="39" s="1"/>
  <c r="H14" i="47"/>
  <c r="H94" i="39" s="1"/>
  <c r="L14" i="47"/>
  <c r="L94" i="39" s="1"/>
  <c r="I81" i="47"/>
  <c r="I54" i="46" s="1"/>
  <c r="M81" i="47"/>
  <c r="M54" i="46" s="1"/>
  <c r="Q81" i="47"/>
  <c r="Q54" i="46" s="1"/>
  <c r="R2" i="15"/>
  <c r="R6" i="15"/>
  <c r="R10" i="15"/>
  <c r="R14" i="15"/>
  <c r="R18" i="15"/>
  <c r="R22" i="15"/>
  <c r="R26" i="15"/>
  <c r="R30" i="15"/>
  <c r="R34" i="15"/>
  <c r="R38" i="15"/>
  <c r="R42" i="15"/>
  <c r="R46" i="15"/>
  <c r="R50" i="15"/>
  <c r="R54" i="15"/>
  <c r="R58" i="15"/>
  <c r="R62" i="15"/>
  <c r="R66" i="15"/>
  <c r="R70" i="15"/>
  <c r="R74" i="15"/>
  <c r="R78" i="15"/>
  <c r="R82" i="15"/>
  <c r="R73" i="35"/>
  <c r="F2" i="47"/>
  <c r="F82" i="39" s="1"/>
  <c r="J2" i="47"/>
  <c r="J82" i="39" s="1"/>
  <c r="N2" i="47"/>
  <c r="N82" i="39" s="1"/>
  <c r="C3" i="47"/>
  <c r="C83" i="39" s="1"/>
  <c r="G3" i="47"/>
  <c r="G83" i="39" s="1"/>
  <c r="K3" i="47"/>
  <c r="K83" i="39" s="1"/>
  <c r="O3" i="47"/>
  <c r="O83" i="39" s="1"/>
  <c r="D4" i="47"/>
  <c r="D84" i="39" s="1"/>
  <c r="H4" i="47"/>
  <c r="H84" i="39" s="1"/>
  <c r="L4" i="47"/>
  <c r="L84" i="39" s="1"/>
  <c r="P4" i="47"/>
  <c r="P84" i="39" s="1"/>
  <c r="E5" i="47"/>
  <c r="E85" i="39" s="1"/>
  <c r="I5" i="47"/>
  <c r="I85" i="39" s="1"/>
  <c r="M5" i="47"/>
  <c r="M85" i="39" s="1"/>
  <c r="Q5" i="47"/>
  <c r="Q85" i="39" s="1"/>
  <c r="F6" i="47"/>
  <c r="F86" i="39" s="1"/>
  <c r="J6" i="47"/>
  <c r="J86" i="39" s="1"/>
  <c r="N6" i="47"/>
  <c r="N86" i="39" s="1"/>
  <c r="C7" i="47"/>
  <c r="C87" i="39" s="1"/>
  <c r="G7" i="47"/>
  <c r="G87" i="39" s="1"/>
  <c r="K7" i="47"/>
  <c r="K87" i="39" s="1"/>
  <c r="O7" i="47"/>
  <c r="O87" i="39" s="1"/>
  <c r="D8" i="47"/>
  <c r="D88" i="39" s="1"/>
  <c r="H8" i="47"/>
  <c r="H88" i="39" s="1"/>
  <c r="L8" i="47"/>
  <c r="L88" i="39" s="1"/>
  <c r="P8" i="47"/>
  <c r="P88" i="39" s="1"/>
  <c r="E9" i="47"/>
  <c r="E89" i="39" s="1"/>
  <c r="I9" i="47"/>
  <c r="I89" i="39" s="1"/>
  <c r="M9" i="47"/>
  <c r="M89" i="39" s="1"/>
  <c r="Q9" i="47"/>
  <c r="Q89" i="39" s="1"/>
  <c r="F10" i="47"/>
  <c r="F90" i="39" s="1"/>
  <c r="J10" i="47"/>
  <c r="J90" i="39" s="1"/>
  <c r="N10" i="47"/>
  <c r="N90" i="39" s="1"/>
  <c r="C11" i="47"/>
  <c r="C91" i="39" s="1"/>
  <c r="G11" i="47"/>
  <c r="G91" i="39" s="1"/>
  <c r="K11" i="47"/>
  <c r="K91" i="39" s="1"/>
  <c r="O11" i="47"/>
  <c r="O91" i="39" s="1"/>
  <c r="D12" i="47"/>
  <c r="D92" i="39" s="1"/>
  <c r="H12" i="47"/>
  <c r="H92" i="39" s="1"/>
  <c r="L12" i="47"/>
  <c r="L92" i="39" s="1"/>
  <c r="P12" i="47"/>
  <c r="P92" i="39" s="1"/>
  <c r="E13" i="47"/>
  <c r="E93" i="39" s="1"/>
  <c r="I13" i="47"/>
  <c r="I93" i="39" s="1"/>
  <c r="M13" i="47"/>
  <c r="M93" i="39" s="1"/>
  <c r="Q13" i="47"/>
  <c r="Q93" i="39" s="1"/>
  <c r="F14" i="47"/>
  <c r="F94" i="39" s="1"/>
  <c r="J14" i="47"/>
  <c r="J94" i="39" s="1"/>
  <c r="N14" i="47"/>
  <c r="N94" i="39" s="1"/>
  <c r="P14" i="47"/>
  <c r="P94" i="39" s="1"/>
  <c r="E15" i="47"/>
  <c r="E95" i="39" s="1"/>
  <c r="I15" i="47"/>
  <c r="I95" i="39" s="1"/>
  <c r="M15" i="47"/>
  <c r="M95" i="39" s="1"/>
  <c r="Q15" i="47"/>
  <c r="Q95" i="39" s="1"/>
  <c r="F16" i="47"/>
  <c r="F96" i="39" s="1"/>
  <c r="J16" i="47"/>
  <c r="J96" i="39" s="1"/>
  <c r="N16" i="47"/>
  <c r="N96" i="39" s="1"/>
  <c r="C17" i="47"/>
  <c r="C97" i="39" s="1"/>
  <c r="G17" i="47"/>
  <c r="G97" i="39" s="1"/>
  <c r="K17" i="47"/>
  <c r="K97" i="39" s="1"/>
  <c r="O17" i="47"/>
  <c r="O97" i="39" s="1"/>
  <c r="D18" i="47"/>
  <c r="D98" i="39" s="1"/>
  <c r="H18" i="47"/>
  <c r="H98" i="39" s="1"/>
  <c r="L18" i="47"/>
  <c r="L98" i="39" s="1"/>
  <c r="P18" i="47"/>
  <c r="P98" i="39" s="1"/>
  <c r="E19" i="47"/>
  <c r="E99" i="39" s="1"/>
  <c r="I19" i="47"/>
  <c r="I99" i="39" s="1"/>
  <c r="M19" i="47"/>
  <c r="M99" i="39" s="1"/>
  <c r="Q19" i="47"/>
  <c r="Q99" i="39" s="1"/>
  <c r="F20" i="47"/>
  <c r="F50" i="40" s="1"/>
  <c r="J20" i="47"/>
  <c r="J50" i="40" s="1"/>
  <c r="N20" i="47"/>
  <c r="N50" i="40" s="1"/>
  <c r="C21" i="47"/>
  <c r="C51" i="40" s="1"/>
  <c r="G21" i="47"/>
  <c r="G51" i="40" s="1"/>
  <c r="K21" i="47"/>
  <c r="K51" i="40" s="1"/>
  <c r="O21" i="47"/>
  <c r="O51" i="40" s="1"/>
  <c r="D22" i="47"/>
  <c r="D52" i="40" s="1"/>
  <c r="H22" i="47"/>
  <c r="H52" i="40" s="1"/>
  <c r="L22" i="47"/>
  <c r="L52" i="40" s="1"/>
  <c r="P22" i="47"/>
  <c r="P52" i="40" s="1"/>
  <c r="E23" i="47"/>
  <c r="E53" i="40" s="1"/>
  <c r="I23" i="47"/>
  <c r="I53" i="40" s="1"/>
  <c r="M23" i="47"/>
  <c r="M53" i="40" s="1"/>
  <c r="Q23" i="47"/>
  <c r="Q53" i="40" s="1"/>
  <c r="F24" i="47"/>
  <c r="F54" i="40" s="1"/>
  <c r="J24" i="47"/>
  <c r="J54" i="40" s="1"/>
  <c r="N24" i="47"/>
  <c r="N54" i="40" s="1"/>
  <c r="C25" i="47"/>
  <c r="C55" i="40" s="1"/>
  <c r="G25" i="47"/>
  <c r="G55" i="40" s="1"/>
  <c r="K25" i="47"/>
  <c r="K55" i="40" s="1"/>
  <c r="O25" i="47"/>
  <c r="O55" i="40" s="1"/>
  <c r="D26" i="47"/>
  <c r="D56" i="40" s="1"/>
  <c r="H26" i="47"/>
  <c r="H56" i="40" s="1"/>
  <c r="L26" i="47"/>
  <c r="L56" i="40" s="1"/>
  <c r="P26" i="47"/>
  <c r="P56" i="40" s="1"/>
  <c r="E27" i="47"/>
  <c r="E57" i="40" s="1"/>
  <c r="I27" i="47"/>
  <c r="I57" i="40" s="1"/>
  <c r="M27" i="47"/>
  <c r="M57" i="40" s="1"/>
  <c r="Q27" i="47"/>
  <c r="Q57" i="40" s="1"/>
  <c r="F28" i="47"/>
  <c r="F58" i="40" s="1"/>
  <c r="J28" i="47"/>
  <c r="J58" i="40" s="1"/>
  <c r="N28" i="47"/>
  <c r="N58" i="40" s="1"/>
  <c r="C29" i="47"/>
  <c r="C59" i="40" s="1"/>
  <c r="G29" i="47"/>
  <c r="G59" i="40" s="1"/>
  <c r="K29" i="47"/>
  <c r="K59" i="40" s="1"/>
  <c r="O29" i="47"/>
  <c r="O59" i="40" s="1"/>
  <c r="D30" i="47"/>
  <c r="D49" i="41" s="1"/>
  <c r="H30" i="47"/>
  <c r="H49" i="41" s="1"/>
  <c r="L30" i="47"/>
  <c r="L49" i="41" s="1"/>
  <c r="P30" i="47"/>
  <c r="P49" i="41" s="1"/>
  <c r="E31" i="47"/>
  <c r="E50" i="41" s="1"/>
  <c r="I31" i="47"/>
  <c r="I50" i="41" s="1"/>
  <c r="M31" i="47"/>
  <c r="M50" i="41" s="1"/>
  <c r="Q31" i="47"/>
  <c r="Q50" i="41" s="1"/>
  <c r="P32" i="47"/>
  <c r="P51" i="41" s="1"/>
  <c r="E33" i="47"/>
  <c r="E52" i="41" s="1"/>
  <c r="I33" i="47"/>
  <c r="I52" i="41" s="1"/>
  <c r="M33" i="47"/>
  <c r="M52" i="41" s="1"/>
  <c r="Q33" i="47"/>
  <c r="Q52" i="41" s="1"/>
  <c r="F34" i="47"/>
  <c r="F53" i="41" s="1"/>
  <c r="J34" i="47"/>
  <c r="J53" i="41" s="1"/>
  <c r="N34" i="47"/>
  <c r="N53" i="41" s="1"/>
  <c r="C35" i="47"/>
  <c r="C54" i="41" s="1"/>
  <c r="G35" i="47"/>
  <c r="G54" i="41" s="1"/>
  <c r="K35" i="47"/>
  <c r="K54" i="41" s="1"/>
  <c r="O35" i="47"/>
  <c r="O54" i="41" s="1"/>
  <c r="D36" i="47"/>
  <c r="D55" i="41" s="1"/>
  <c r="H36" i="47"/>
  <c r="H55" i="41" s="1"/>
  <c r="L36" i="47"/>
  <c r="L55" i="41" s="1"/>
  <c r="P36" i="47"/>
  <c r="P55" i="41" s="1"/>
  <c r="O37" i="47"/>
  <c r="O56" i="41" s="1"/>
  <c r="D38" i="47"/>
  <c r="D38" i="42" s="1"/>
  <c r="H38" i="47"/>
  <c r="H38" i="42" s="1"/>
  <c r="L38" i="47"/>
  <c r="L38" i="42" s="1"/>
  <c r="P38" i="47"/>
  <c r="P38" i="42" s="1"/>
  <c r="E39" i="47"/>
  <c r="E39" i="42" s="1"/>
  <c r="I39" i="47"/>
  <c r="I39" i="42" s="1"/>
  <c r="M39" i="47"/>
  <c r="M39" i="42" s="1"/>
  <c r="Q39" i="47"/>
  <c r="Q39" i="42" s="1"/>
  <c r="F40" i="47"/>
  <c r="F40" i="42" s="1"/>
  <c r="J40" i="47"/>
  <c r="J40" i="42" s="1"/>
  <c r="N40" i="47"/>
  <c r="N40" i="42" s="1"/>
  <c r="C41" i="47"/>
  <c r="C41" i="42" s="1"/>
  <c r="G41" i="47"/>
  <c r="G41" i="42" s="1"/>
  <c r="K41" i="47"/>
  <c r="K41" i="42" s="1"/>
  <c r="O41" i="47"/>
  <c r="O41" i="42" s="1"/>
  <c r="D42" i="47"/>
  <c r="D42" i="42" s="1"/>
  <c r="H42" i="47"/>
  <c r="H42" i="42" s="1"/>
  <c r="L42" i="47"/>
  <c r="L42" i="42" s="1"/>
  <c r="P42" i="47"/>
  <c r="P42" i="42" s="1"/>
  <c r="J43" i="47"/>
  <c r="J43" i="42" s="1"/>
  <c r="N43" i="47"/>
  <c r="N43" i="42" s="1"/>
  <c r="C44" i="47"/>
  <c r="C44" i="42" s="1"/>
  <c r="G44" i="47"/>
  <c r="G44" i="42" s="1"/>
  <c r="K44" i="47"/>
  <c r="K44" i="42" s="1"/>
  <c r="O44" i="47"/>
  <c r="O44" i="42" s="1"/>
  <c r="D45" i="47"/>
  <c r="D67" i="43" s="1"/>
  <c r="H45" i="47"/>
  <c r="H67" i="43" s="1"/>
  <c r="L45" i="47"/>
  <c r="L67" i="43" s="1"/>
  <c r="P45" i="47"/>
  <c r="P67" i="43" s="1"/>
  <c r="E46" i="47"/>
  <c r="E68" i="43" s="1"/>
  <c r="I46" i="47"/>
  <c r="I68" i="43" s="1"/>
  <c r="M46" i="47"/>
  <c r="M68" i="43" s="1"/>
  <c r="Q46" i="47"/>
  <c r="Q68" i="43" s="1"/>
  <c r="F47" i="47"/>
  <c r="F69" i="43" s="1"/>
  <c r="J47" i="47"/>
  <c r="J69" i="43" s="1"/>
  <c r="N47" i="47"/>
  <c r="N69" i="43" s="1"/>
  <c r="C48" i="47"/>
  <c r="C70" i="43" s="1"/>
  <c r="G48" i="47"/>
  <c r="G70" i="43" s="1"/>
  <c r="K48" i="47"/>
  <c r="K70" i="43" s="1"/>
  <c r="O48" i="47"/>
  <c r="O70" i="43" s="1"/>
  <c r="D49" i="47"/>
  <c r="D71" i="43" s="1"/>
  <c r="H49" i="47"/>
  <c r="H71" i="43" s="1"/>
  <c r="L49" i="47"/>
  <c r="L71" i="43" s="1"/>
  <c r="P49" i="47"/>
  <c r="P71" i="43" s="1"/>
  <c r="E50" i="47"/>
  <c r="E72" i="43" s="1"/>
  <c r="I50" i="47"/>
  <c r="I72" i="43" s="1"/>
  <c r="M50" i="47"/>
  <c r="M72" i="43" s="1"/>
  <c r="Q50" i="47"/>
  <c r="Q72" i="43" s="1"/>
  <c r="F51" i="47"/>
  <c r="F73" i="43" s="1"/>
  <c r="J51" i="47"/>
  <c r="J73" i="43" s="1"/>
  <c r="N51" i="47"/>
  <c r="N73" i="43" s="1"/>
  <c r="C52" i="47"/>
  <c r="C74" i="43" s="1"/>
  <c r="G52" i="47"/>
  <c r="G74" i="43" s="1"/>
  <c r="K52" i="47"/>
  <c r="K74" i="43" s="1"/>
  <c r="O52" i="47"/>
  <c r="O74" i="43" s="1"/>
  <c r="D53" i="47"/>
  <c r="D75" i="43" s="1"/>
  <c r="H53" i="47"/>
  <c r="H75" i="43" s="1"/>
  <c r="L53" i="47"/>
  <c r="L75" i="43" s="1"/>
  <c r="P53" i="47"/>
  <c r="P75" i="43" s="1"/>
  <c r="E54" i="47"/>
  <c r="E76" i="43" s="1"/>
  <c r="I54" i="47"/>
  <c r="I76" i="43" s="1"/>
  <c r="M54" i="47"/>
  <c r="M76" i="43" s="1"/>
  <c r="Q54" i="47"/>
  <c r="Q76" i="43" s="1"/>
  <c r="F55" i="47"/>
  <c r="F77" i="43" s="1"/>
  <c r="J55" i="47"/>
  <c r="J77" i="43" s="1"/>
  <c r="N55" i="47"/>
  <c r="N77" i="43" s="1"/>
  <c r="C56" i="47"/>
  <c r="C78" i="43" s="1"/>
  <c r="G56" i="47"/>
  <c r="G78" i="43" s="1"/>
  <c r="K56" i="47"/>
  <c r="K78" i="43" s="1"/>
  <c r="O56" i="47"/>
  <c r="O78" i="43" s="1"/>
  <c r="D57" i="47"/>
  <c r="D79" i="43" s="1"/>
  <c r="H57" i="47"/>
  <c r="H79" i="43" s="1"/>
  <c r="L57" i="47"/>
  <c r="L79" i="43" s="1"/>
  <c r="P57" i="47"/>
  <c r="P79" i="43" s="1"/>
  <c r="E58" i="47"/>
  <c r="E80" i="43" s="1"/>
  <c r="I58" i="47"/>
  <c r="I80" i="43" s="1"/>
  <c r="M58" i="47"/>
  <c r="M80" i="43" s="1"/>
  <c r="Q58" i="47"/>
  <c r="Q80" i="43" s="1"/>
  <c r="F59" i="47"/>
  <c r="F26" i="44" s="1"/>
  <c r="J59" i="47"/>
  <c r="J26" i="44" s="1"/>
  <c r="N59" i="47"/>
  <c r="N26" i="44" s="1"/>
  <c r="C60" i="47"/>
  <c r="C27" i="44" s="1"/>
  <c r="G60" i="47"/>
  <c r="G27" i="44" s="1"/>
  <c r="K60" i="47"/>
  <c r="K27" i="44" s="1"/>
  <c r="O60" i="47"/>
  <c r="O27" i="44" s="1"/>
  <c r="D61" i="47"/>
  <c r="D28" i="44" s="1"/>
  <c r="H61" i="47"/>
  <c r="H28" i="44" s="1"/>
  <c r="L61" i="47"/>
  <c r="L28" i="44" s="1"/>
  <c r="C15" i="47"/>
  <c r="C95" i="39" s="1"/>
  <c r="G15" i="47"/>
  <c r="G95" i="39" s="1"/>
  <c r="K15" i="47"/>
  <c r="K95" i="39" s="1"/>
  <c r="O15" i="47"/>
  <c r="O95" i="39" s="1"/>
  <c r="D16" i="47"/>
  <c r="D96" i="39" s="1"/>
  <c r="H16" i="47"/>
  <c r="H96" i="39" s="1"/>
  <c r="L16" i="47"/>
  <c r="L96" i="39" s="1"/>
  <c r="P16" i="47"/>
  <c r="P96" i="39" s="1"/>
  <c r="E17" i="47"/>
  <c r="E97" i="39" s="1"/>
  <c r="I17" i="47"/>
  <c r="I97" i="39" s="1"/>
  <c r="M17" i="47"/>
  <c r="M97" i="39" s="1"/>
  <c r="Q17" i="47"/>
  <c r="Q97" i="39" s="1"/>
  <c r="F18" i="47"/>
  <c r="F98" i="39" s="1"/>
  <c r="J18" i="47"/>
  <c r="J98" i="39" s="1"/>
  <c r="N18" i="47"/>
  <c r="N98" i="39" s="1"/>
  <c r="C19" i="47"/>
  <c r="C99" i="39" s="1"/>
  <c r="G19" i="47"/>
  <c r="G99" i="39" s="1"/>
  <c r="K19" i="47"/>
  <c r="K99" i="39" s="1"/>
  <c r="O19" i="47"/>
  <c r="O99" i="39" s="1"/>
  <c r="D20" i="47"/>
  <c r="D50" i="40" s="1"/>
  <c r="H20" i="47"/>
  <c r="H50" i="40" s="1"/>
  <c r="L20" i="47"/>
  <c r="L50" i="40" s="1"/>
  <c r="P20" i="47"/>
  <c r="P50" i="40" s="1"/>
  <c r="E21" i="47"/>
  <c r="E51" i="40" s="1"/>
  <c r="I21" i="47"/>
  <c r="I51" i="40" s="1"/>
  <c r="M21" i="47"/>
  <c r="M51" i="40" s="1"/>
  <c r="Q21" i="47"/>
  <c r="Q51" i="40" s="1"/>
  <c r="F22" i="47"/>
  <c r="F52" i="40" s="1"/>
  <c r="J22" i="47"/>
  <c r="J52" i="40" s="1"/>
  <c r="N22" i="47"/>
  <c r="N52" i="40" s="1"/>
  <c r="C23" i="47"/>
  <c r="C53" i="40" s="1"/>
  <c r="G23" i="47"/>
  <c r="G53" i="40" s="1"/>
  <c r="K23" i="47"/>
  <c r="K53" i="40" s="1"/>
  <c r="O23" i="47"/>
  <c r="O53" i="40" s="1"/>
  <c r="D24" i="47"/>
  <c r="D54" i="40" s="1"/>
  <c r="H24" i="47"/>
  <c r="H54" i="40" s="1"/>
  <c r="L24" i="47"/>
  <c r="L54" i="40" s="1"/>
  <c r="P24" i="47"/>
  <c r="P54" i="40" s="1"/>
  <c r="E25" i="47"/>
  <c r="E55" i="40" s="1"/>
  <c r="I25" i="47"/>
  <c r="I55" i="40" s="1"/>
  <c r="M25" i="47"/>
  <c r="M55" i="40" s="1"/>
  <c r="Q25" i="47"/>
  <c r="Q55" i="40" s="1"/>
  <c r="F26" i="47"/>
  <c r="F56" i="40" s="1"/>
  <c r="J26" i="47"/>
  <c r="J56" i="40" s="1"/>
  <c r="N26" i="47"/>
  <c r="N56" i="40" s="1"/>
  <c r="C27" i="47"/>
  <c r="C57" i="40" s="1"/>
  <c r="G27" i="47"/>
  <c r="G57" i="40" s="1"/>
  <c r="K27" i="47"/>
  <c r="K57" i="40" s="1"/>
  <c r="O27" i="47"/>
  <c r="O57" i="40" s="1"/>
  <c r="D28" i="47"/>
  <c r="D58" i="40" s="1"/>
  <c r="H28" i="47"/>
  <c r="H58" i="40" s="1"/>
  <c r="L28" i="47"/>
  <c r="L58" i="40" s="1"/>
  <c r="P28" i="47"/>
  <c r="P58" i="40" s="1"/>
  <c r="E29" i="47"/>
  <c r="E59" i="40" s="1"/>
  <c r="I29" i="47"/>
  <c r="I59" i="40" s="1"/>
  <c r="M29" i="47"/>
  <c r="M59" i="40" s="1"/>
  <c r="Q29" i="47"/>
  <c r="Q59" i="40" s="1"/>
  <c r="F30" i="47"/>
  <c r="F49" i="41" s="1"/>
  <c r="J30" i="47"/>
  <c r="J49" i="41" s="1"/>
  <c r="N30" i="47"/>
  <c r="N49" i="41" s="1"/>
  <c r="C31" i="47"/>
  <c r="C50" i="41" s="1"/>
  <c r="G31" i="47"/>
  <c r="G50" i="41" s="1"/>
  <c r="K31" i="47"/>
  <c r="K50" i="41" s="1"/>
  <c r="O31" i="47"/>
  <c r="O50" i="41" s="1"/>
  <c r="N32" i="47"/>
  <c r="N51" i="41" s="1"/>
  <c r="C33" i="47"/>
  <c r="C52" i="41" s="1"/>
  <c r="G33" i="47"/>
  <c r="G52" i="41" s="1"/>
  <c r="K33" i="47"/>
  <c r="K52" i="41" s="1"/>
  <c r="O33" i="47"/>
  <c r="O52" i="41" s="1"/>
  <c r="D34" i="47"/>
  <c r="D53" i="41" s="1"/>
  <c r="H34" i="47"/>
  <c r="H53" i="41" s="1"/>
  <c r="L34" i="47"/>
  <c r="L53" i="41" s="1"/>
  <c r="P34" i="47"/>
  <c r="P53" i="41" s="1"/>
  <c r="E35" i="47"/>
  <c r="E54" i="41" s="1"/>
  <c r="I35" i="47"/>
  <c r="I54" i="41" s="1"/>
  <c r="M35" i="47"/>
  <c r="M54" i="41" s="1"/>
  <c r="Q35" i="47"/>
  <c r="Q54" i="41" s="1"/>
  <c r="F36" i="47"/>
  <c r="F55" i="41" s="1"/>
  <c r="J36" i="47"/>
  <c r="J55" i="41" s="1"/>
  <c r="N36" i="47"/>
  <c r="N55" i="41" s="1"/>
  <c r="M37" i="47"/>
  <c r="M56" i="41" s="1"/>
  <c r="Q37" i="47"/>
  <c r="Q56" i="41" s="1"/>
  <c r="F38" i="47"/>
  <c r="F38" i="42" s="1"/>
  <c r="J38" i="47"/>
  <c r="J38" i="42" s="1"/>
  <c r="N38" i="47"/>
  <c r="N38" i="42" s="1"/>
  <c r="C39" i="47"/>
  <c r="C39" i="42" s="1"/>
  <c r="G39" i="47"/>
  <c r="G39" i="42" s="1"/>
  <c r="K39" i="47"/>
  <c r="K39" i="42" s="1"/>
  <c r="O39" i="47"/>
  <c r="O39" i="42" s="1"/>
  <c r="D40" i="47"/>
  <c r="D40" i="42" s="1"/>
  <c r="H40" i="47"/>
  <c r="H40" i="42" s="1"/>
  <c r="L40" i="47"/>
  <c r="L40" i="42" s="1"/>
  <c r="P40" i="47"/>
  <c r="P40" i="42" s="1"/>
  <c r="E41" i="47"/>
  <c r="E41" i="42" s="1"/>
  <c r="I41" i="47"/>
  <c r="I41" i="42" s="1"/>
  <c r="M41" i="47"/>
  <c r="M41" i="42" s="1"/>
  <c r="Q41" i="47"/>
  <c r="Q41" i="42" s="1"/>
  <c r="F42" i="47"/>
  <c r="F42" i="42" s="1"/>
  <c r="J42" i="47"/>
  <c r="J42" i="42" s="1"/>
  <c r="N42" i="47"/>
  <c r="N42" i="42" s="1"/>
  <c r="L43" i="47"/>
  <c r="L43" i="42" s="1"/>
  <c r="P43" i="47"/>
  <c r="P43" i="42" s="1"/>
  <c r="E44" i="47"/>
  <c r="E44" i="42" s="1"/>
  <c r="I44" i="47"/>
  <c r="I44" i="42" s="1"/>
  <c r="M44" i="47"/>
  <c r="M44" i="42" s="1"/>
  <c r="Q44" i="47"/>
  <c r="Q44" i="42" s="1"/>
  <c r="F45" i="47"/>
  <c r="F67" i="43" s="1"/>
  <c r="J45" i="47"/>
  <c r="J67" i="43" s="1"/>
  <c r="N45" i="47"/>
  <c r="N67" i="43" s="1"/>
  <c r="C46" i="47"/>
  <c r="C68" i="43" s="1"/>
  <c r="G46" i="47"/>
  <c r="G68" i="43" s="1"/>
  <c r="K46" i="47"/>
  <c r="K68" i="43" s="1"/>
  <c r="O46" i="47"/>
  <c r="O68" i="43" s="1"/>
  <c r="D47" i="47"/>
  <c r="D69" i="43" s="1"/>
  <c r="H47" i="47"/>
  <c r="H69" i="43" s="1"/>
  <c r="L47" i="47"/>
  <c r="L69" i="43" s="1"/>
  <c r="P47" i="47"/>
  <c r="P69" i="43" s="1"/>
  <c r="E48" i="47"/>
  <c r="E70" i="43" s="1"/>
  <c r="I48" i="47"/>
  <c r="I70" i="43" s="1"/>
  <c r="M48" i="47"/>
  <c r="M70" i="43" s="1"/>
  <c r="Q48" i="47"/>
  <c r="Q70" i="43" s="1"/>
  <c r="F49" i="47"/>
  <c r="F71" i="43" s="1"/>
  <c r="J49" i="47"/>
  <c r="J71" i="43" s="1"/>
  <c r="N49" i="47"/>
  <c r="N71" i="43" s="1"/>
  <c r="C50" i="47"/>
  <c r="C72" i="43" s="1"/>
  <c r="G50" i="47"/>
  <c r="G72" i="43" s="1"/>
  <c r="K50" i="47"/>
  <c r="K72" i="43" s="1"/>
  <c r="O50" i="47"/>
  <c r="O72" i="43" s="1"/>
  <c r="D51" i="47"/>
  <c r="D73" i="43" s="1"/>
  <c r="H51" i="47"/>
  <c r="H73" i="43" s="1"/>
  <c r="L51" i="47"/>
  <c r="L73" i="43" s="1"/>
  <c r="P51" i="47"/>
  <c r="P73" i="43" s="1"/>
  <c r="E52" i="47"/>
  <c r="E74" i="43" s="1"/>
  <c r="I52" i="47"/>
  <c r="I74" i="43" s="1"/>
  <c r="M52" i="47"/>
  <c r="M74" i="43" s="1"/>
  <c r="Q52" i="47"/>
  <c r="Q74" i="43" s="1"/>
  <c r="F53" i="47"/>
  <c r="F75" i="43" s="1"/>
  <c r="J53" i="47"/>
  <c r="J75" i="43" s="1"/>
  <c r="N53" i="47"/>
  <c r="N75" i="43" s="1"/>
  <c r="C54" i="47"/>
  <c r="C76" i="43" s="1"/>
  <c r="G54" i="47"/>
  <c r="G76" i="43" s="1"/>
  <c r="K54" i="47"/>
  <c r="K76" i="43" s="1"/>
  <c r="O54" i="47"/>
  <c r="O76" i="43" s="1"/>
  <c r="D55" i="47"/>
  <c r="D77" i="43" s="1"/>
  <c r="H55" i="47"/>
  <c r="H77" i="43" s="1"/>
  <c r="L55" i="47"/>
  <c r="L77" i="43" s="1"/>
  <c r="P55" i="47"/>
  <c r="P77" i="43" s="1"/>
  <c r="E56" i="47"/>
  <c r="E78" i="43" s="1"/>
  <c r="I56" i="47"/>
  <c r="I78" i="43" s="1"/>
  <c r="M56" i="47"/>
  <c r="M78" i="43" s="1"/>
  <c r="Q56" i="47"/>
  <c r="Q78" i="43" s="1"/>
  <c r="F57" i="47"/>
  <c r="F79" i="43" s="1"/>
  <c r="J57" i="47"/>
  <c r="J79" i="43" s="1"/>
  <c r="N57" i="47"/>
  <c r="N79" i="43" s="1"/>
  <c r="C58" i="47"/>
  <c r="C80" i="43" s="1"/>
  <c r="G58" i="47"/>
  <c r="G80" i="43" s="1"/>
  <c r="K58" i="47"/>
  <c r="K80" i="43" s="1"/>
  <c r="O58" i="47"/>
  <c r="O80" i="43" s="1"/>
  <c r="D59" i="47"/>
  <c r="D26" i="44" s="1"/>
  <c r="H59" i="47"/>
  <c r="H26" i="44" s="1"/>
  <c r="L59" i="47"/>
  <c r="L26" i="44" s="1"/>
  <c r="P59" i="47"/>
  <c r="P26" i="44" s="1"/>
  <c r="E60" i="47"/>
  <c r="E27" i="44" s="1"/>
  <c r="I60" i="47"/>
  <c r="I27" i="44" s="1"/>
  <c r="M60" i="47"/>
  <c r="M27" i="44" s="1"/>
  <c r="Q60" i="47"/>
  <c r="Q27" i="44" s="1"/>
  <c r="F61" i="47"/>
  <c r="F28" i="44" s="1"/>
  <c r="J61" i="47"/>
  <c r="J28" i="44" s="1"/>
  <c r="N61" i="47"/>
  <c r="N28" i="44" s="1"/>
  <c r="P61" i="47"/>
  <c r="P28" i="44" s="1"/>
  <c r="E62" i="47"/>
  <c r="E29" i="44" s="1"/>
  <c r="I62" i="47"/>
  <c r="I29" i="44" s="1"/>
  <c r="M62" i="47"/>
  <c r="M29" i="44" s="1"/>
  <c r="Q62" i="47"/>
  <c r="Q29" i="44" s="1"/>
  <c r="F63" i="47"/>
  <c r="F58" i="45" s="1"/>
  <c r="J63" i="47"/>
  <c r="J58" i="45" s="1"/>
  <c r="N63" i="47"/>
  <c r="N58" i="45" s="1"/>
  <c r="C64" i="47"/>
  <c r="C59" i="45" s="1"/>
  <c r="G64" i="47"/>
  <c r="G59" i="45" s="1"/>
  <c r="K64" i="47"/>
  <c r="K59" i="45" s="1"/>
  <c r="O64" i="47"/>
  <c r="O59" i="45" s="1"/>
  <c r="D65" i="47"/>
  <c r="D60" i="45" s="1"/>
  <c r="H65" i="47"/>
  <c r="H60" i="45" s="1"/>
  <c r="L65" i="47"/>
  <c r="L60" i="45" s="1"/>
  <c r="P65" i="47"/>
  <c r="P60" i="45" s="1"/>
  <c r="E66" i="47"/>
  <c r="E61" i="45" s="1"/>
  <c r="I66" i="47"/>
  <c r="I61" i="45" s="1"/>
  <c r="M66" i="47"/>
  <c r="M61" i="45" s="1"/>
  <c r="Q66" i="47"/>
  <c r="Q61" i="45" s="1"/>
  <c r="F67" i="47"/>
  <c r="F62" i="45" s="1"/>
  <c r="J67" i="47"/>
  <c r="J62" i="45" s="1"/>
  <c r="N67" i="47"/>
  <c r="N62" i="45" s="1"/>
  <c r="C68" i="47"/>
  <c r="C63" i="45" s="1"/>
  <c r="G68" i="47"/>
  <c r="G63" i="45" s="1"/>
  <c r="K68" i="47"/>
  <c r="K63" i="45" s="1"/>
  <c r="O68" i="47"/>
  <c r="O63" i="45" s="1"/>
  <c r="D69" i="47"/>
  <c r="D64" i="45" s="1"/>
  <c r="H69" i="47"/>
  <c r="H64" i="45" s="1"/>
  <c r="L69" i="47"/>
  <c r="L64" i="45" s="1"/>
  <c r="P69" i="47"/>
  <c r="P64" i="45" s="1"/>
  <c r="E70" i="47"/>
  <c r="E65" i="45" s="1"/>
  <c r="I70" i="47"/>
  <c r="I65" i="45" s="1"/>
  <c r="M70" i="47"/>
  <c r="M65" i="45" s="1"/>
  <c r="Q70" i="47"/>
  <c r="Q65" i="45" s="1"/>
  <c r="F71" i="47"/>
  <c r="F66" i="45" s="1"/>
  <c r="J71" i="47"/>
  <c r="J66" i="45" s="1"/>
  <c r="N71" i="47"/>
  <c r="N66" i="45" s="1"/>
  <c r="C72" i="47"/>
  <c r="C67" i="45" s="1"/>
  <c r="G72" i="47"/>
  <c r="G67" i="45" s="1"/>
  <c r="K72" i="47"/>
  <c r="K67" i="45" s="1"/>
  <c r="O72" i="47"/>
  <c r="O67" i="45" s="1"/>
  <c r="D73" i="47"/>
  <c r="D68" i="45" s="1"/>
  <c r="H73" i="47"/>
  <c r="H68" i="45" s="1"/>
  <c r="L73" i="47"/>
  <c r="L68" i="45" s="1"/>
  <c r="P73" i="47"/>
  <c r="P68" i="45" s="1"/>
  <c r="E74" i="47"/>
  <c r="E69" i="45" s="1"/>
  <c r="I74" i="47"/>
  <c r="I69" i="45" s="1"/>
  <c r="M74" i="47"/>
  <c r="M69" i="45" s="1"/>
  <c r="Q74" i="47"/>
  <c r="Q69" i="45" s="1"/>
  <c r="F75" i="47"/>
  <c r="F48" i="46" s="1"/>
  <c r="J75" i="47"/>
  <c r="J48" i="46" s="1"/>
  <c r="N75" i="47"/>
  <c r="N48" i="46" s="1"/>
  <c r="C76" i="47"/>
  <c r="C49" i="46" s="1"/>
  <c r="G76" i="47"/>
  <c r="G49" i="46" s="1"/>
  <c r="K76" i="47"/>
  <c r="K49" i="46" s="1"/>
  <c r="O76" i="47"/>
  <c r="O49" i="46" s="1"/>
  <c r="D77" i="47"/>
  <c r="D50" i="46" s="1"/>
  <c r="H77" i="47"/>
  <c r="H50" i="46" s="1"/>
  <c r="L77" i="47"/>
  <c r="L50" i="46" s="1"/>
  <c r="P77" i="47"/>
  <c r="P50" i="46" s="1"/>
  <c r="E78" i="47"/>
  <c r="E51" i="46" s="1"/>
  <c r="I78" i="47"/>
  <c r="I51" i="46" s="1"/>
  <c r="M78" i="47"/>
  <c r="M51" i="46" s="1"/>
  <c r="Q78" i="47"/>
  <c r="Q51" i="46" s="1"/>
  <c r="F79" i="47"/>
  <c r="F52" i="46" s="1"/>
  <c r="J79" i="47"/>
  <c r="J52" i="46" s="1"/>
  <c r="N79" i="47"/>
  <c r="N52" i="46" s="1"/>
  <c r="C80" i="47"/>
  <c r="C53" i="46" s="1"/>
  <c r="G80" i="47"/>
  <c r="G53" i="46" s="1"/>
  <c r="K80" i="47"/>
  <c r="K53" i="46" s="1"/>
  <c r="O80" i="47"/>
  <c r="O53" i="46" s="1"/>
  <c r="D81" i="47"/>
  <c r="D54" i="46" s="1"/>
  <c r="H81" i="47"/>
  <c r="H54" i="46" s="1"/>
  <c r="L81" i="47"/>
  <c r="L54" i="46" s="1"/>
  <c r="P81" i="47"/>
  <c r="P54" i="46" s="1"/>
  <c r="E82" i="47"/>
  <c r="E55" i="46" s="1"/>
  <c r="I82" i="47"/>
  <c r="I55" i="46" s="1"/>
  <c r="M82" i="47"/>
  <c r="M55" i="46" s="1"/>
  <c r="Q82" i="47"/>
  <c r="Q55" i="46" s="1"/>
  <c r="F83" i="47"/>
  <c r="F56" i="46" s="1"/>
  <c r="J83" i="47"/>
  <c r="J56" i="46" s="1"/>
  <c r="N83" i="47"/>
  <c r="N56" i="46" s="1"/>
  <c r="L32" i="47"/>
  <c r="L51" i="41" s="1"/>
  <c r="L32" i="48"/>
  <c r="L79" i="41" s="1"/>
  <c r="C62" i="47"/>
  <c r="C29" i="44" s="1"/>
  <c r="G62" i="47"/>
  <c r="G29" i="44" s="1"/>
  <c r="K62" i="47"/>
  <c r="K29" i="44" s="1"/>
  <c r="O62" i="47"/>
  <c r="O29" i="44" s="1"/>
  <c r="D63" i="47"/>
  <c r="D58" i="45" s="1"/>
  <c r="H63" i="47"/>
  <c r="H58" i="45" s="1"/>
  <c r="L63" i="47"/>
  <c r="L58" i="45" s="1"/>
  <c r="P63" i="47"/>
  <c r="P58" i="45" s="1"/>
  <c r="E64" i="47"/>
  <c r="E59" i="45" s="1"/>
  <c r="I64" i="47"/>
  <c r="I59" i="45" s="1"/>
  <c r="M64" i="47"/>
  <c r="M59" i="45" s="1"/>
  <c r="Q64" i="47"/>
  <c r="Q59" i="45" s="1"/>
  <c r="F65" i="47"/>
  <c r="F60" i="45" s="1"/>
  <c r="J65" i="47"/>
  <c r="J60" i="45" s="1"/>
  <c r="N65" i="47"/>
  <c r="N60" i="45" s="1"/>
  <c r="C66" i="47"/>
  <c r="C61" i="45" s="1"/>
  <c r="G66" i="47"/>
  <c r="G61" i="45" s="1"/>
  <c r="K66" i="47"/>
  <c r="K61" i="45" s="1"/>
  <c r="O66" i="47"/>
  <c r="O61" i="45" s="1"/>
  <c r="D67" i="47"/>
  <c r="D62" i="45" s="1"/>
  <c r="H67" i="47"/>
  <c r="H62" i="45" s="1"/>
  <c r="L67" i="47"/>
  <c r="L62" i="45" s="1"/>
  <c r="P67" i="47"/>
  <c r="P62" i="45" s="1"/>
  <c r="E68" i="47"/>
  <c r="E63" i="45" s="1"/>
  <c r="I68" i="47"/>
  <c r="I63" i="45" s="1"/>
  <c r="M68" i="47"/>
  <c r="M63" i="45" s="1"/>
  <c r="Q68" i="47"/>
  <c r="Q63" i="45" s="1"/>
  <c r="F69" i="47"/>
  <c r="F64" i="45" s="1"/>
  <c r="J69" i="47"/>
  <c r="J64" i="45" s="1"/>
  <c r="N69" i="47"/>
  <c r="N64" i="45" s="1"/>
  <c r="C70" i="47"/>
  <c r="C65" i="45" s="1"/>
  <c r="G70" i="47"/>
  <c r="G65" i="45" s="1"/>
  <c r="K70" i="47"/>
  <c r="K65" i="45" s="1"/>
  <c r="O70" i="47"/>
  <c r="O65" i="45" s="1"/>
  <c r="D71" i="47"/>
  <c r="D66" i="45" s="1"/>
  <c r="H71" i="47"/>
  <c r="H66" i="45" s="1"/>
  <c r="L71" i="47"/>
  <c r="L66" i="45" s="1"/>
  <c r="P71" i="47"/>
  <c r="P66" i="45" s="1"/>
  <c r="E72" i="47"/>
  <c r="E67" i="45" s="1"/>
  <c r="I72" i="47"/>
  <c r="I67" i="45" s="1"/>
  <c r="M72" i="47"/>
  <c r="M67" i="45" s="1"/>
  <c r="Q72" i="47"/>
  <c r="Q67" i="45" s="1"/>
  <c r="F73" i="47"/>
  <c r="F68" i="45" s="1"/>
  <c r="J73" i="47"/>
  <c r="J68" i="45" s="1"/>
  <c r="N73" i="47"/>
  <c r="N68" i="45" s="1"/>
  <c r="C74" i="47"/>
  <c r="C69" i="45" s="1"/>
  <c r="G74" i="47"/>
  <c r="G69" i="45" s="1"/>
  <c r="K74" i="47"/>
  <c r="K69" i="45" s="1"/>
  <c r="O74" i="47"/>
  <c r="O69" i="45" s="1"/>
  <c r="D75" i="47"/>
  <c r="D48" i="46" s="1"/>
  <c r="H75" i="47"/>
  <c r="H48" i="46" s="1"/>
  <c r="L75" i="47"/>
  <c r="L48" i="46" s="1"/>
  <c r="P75" i="47"/>
  <c r="P48" i="46" s="1"/>
  <c r="E76" i="47"/>
  <c r="E49" i="46" s="1"/>
  <c r="I76" i="47"/>
  <c r="I49" i="46" s="1"/>
  <c r="M76" i="47"/>
  <c r="M49" i="46" s="1"/>
  <c r="Q76" i="47"/>
  <c r="Q49" i="46" s="1"/>
  <c r="F77" i="47"/>
  <c r="F50" i="46" s="1"/>
  <c r="J77" i="47"/>
  <c r="J50" i="46" s="1"/>
  <c r="N77" i="47"/>
  <c r="N50" i="46" s="1"/>
  <c r="C78" i="47"/>
  <c r="C51" i="46" s="1"/>
  <c r="G78" i="47"/>
  <c r="G51" i="46" s="1"/>
  <c r="K78" i="47"/>
  <c r="K51" i="46" s="1"/>
  <c r="O78" i="47"/>
  <c r="O51" i="46" s="1"/>
  <c r="D79" i="47"/>
  <c r="D52" i="46" s="1"/>
  <c r="H79" i="47"/>
  <c r="H52" i="46" s="1"/>
  <c r="L79" i="47"/>
  <c r="L52" i="46" s="1"/>
  <c r="P79" i="47"/>
  <c r="P52" i="46" s="1"/>
  <c r="E80" i="47"/>
  <c r="E53" i="46" s="1"/>
  <c r="I80" i="47"/>
  <c r="I53" i="46" s="1"/>
  <c r="M80" i="47"/>
  <c r="M53" i="46" s="1"/>
  <c r="Q80" i="47"/>
  <c r="Q53" i="46" s="1"/>
  <c r="F81" i="47"/>
  <c r="F54" i="46" s="1"/>
  <c r="J81" i="47"/>
  <c r="J54" i="46" s="1"/>
  <c r="N81" i="47"/>
  <c r="N54" i="46" s="1"/>
  <c r="C82" i="47"/>
  <c r="C55" i="46" s="1"/>
  <c r="G82" i="47"/>
  <c r="G55" i="46" s="1"/>
  <c r="K82" i="47"/>
  <c r="K55" i="46" s="1"/>
  <c r="O82" i="47"/>
  <c r="O55" i="46" s="1"/>
  <c r="D83" i="47"/>
  <c r="D56" i="46" s="1"/>
  <c r="H83" i="47"/>
  <c r="H56" i="46" s="1"/>
  <c r="L83" i="47"/>
  <c r="L56" i="46" s="1"/>
  <c r="P83" i="47"/>
  <c r="P56" i="46" s="1"/>
  <c r="D2" i="49"/>
  <c r="D171" i="39" s="1"/>
  <c r="H2" i="49"/>
  <c r="H171" i="39" s="1"/>
  <c r="L2" i="49"/>
  <c r="L171" i="39" s="1"/>
  <c r="P2" i="49"/>
  <c r="P171" i="39" s="1"/>
  <c r="E3" i="49"/>
  <c r="E172" i="39" s="1"/>
  <c r="I3" i="49"/>
  <c r="I172" i="39" s="1"/>
  <c r="M3" i="49"/>
  <c r="M172" i="39" s="1"/>
  <c r="Q3" i="49"/>
  <c r="Q172" i="39" s="1"/>
  <c r="F4" i="49"/>
  <c r="F173" i="39" s="1"/>
  <c r="J4" i="49"/>
  <c r="J173" i="39" s="1"/>
  <c r="N4" i="49"/>
  <c r="N173" i="39" s="1"/>
  <c r="C5" i="49"/>
  <c r="C174" i="39" s="1"/>
  <c r="G5" i="49"/>
  <c r="G174" i="39" s="1"/>
  <c r="K5" i="49"/>
  <c r="K174" i="39" s="1"/>
  <c r="O5" i="49"/>
  <c r="O174" i="39" s="1"/>
  <c r="D6" i="49"/>
  <c r="D175" i="39" s="1"/>
  <c r="H6" i="49"/>
  <c r="H175" i="39" s="1"/>
  <c r="L6" i="49"/>
  <c r="L175" i="39" s="1"/>
  <c r="P6" i="49"/>
  <c r="P175" i="39" s="1"/>
  <c r="E7" i="49"/>
  <c r="E176" i="39" s="1"/>
  <c r="I7" i="49"/>
  <c r="I176" i="39" s="1"/>
  <c r="M7" i="49"/>
  <c r="M176" i="39" s="1"/>
  <c r="Q7" i="49"/>
  <c r="Q176" i="39" s="1"/>
  <c r="F8" i="49"/>
  <c r="F177" i="39" s="1"/>
  <c r="J8" i="49"/>
  <c r="J177" i="39" s="1"/>
  <c r="N8" i="49"/>
  <c r="N177" i="39" s="1"/>
  <c r="C9" i="49"/>
  <c r="C178" i="39" s="1"/>
  <c r="G9" i="49"/>
  <c r="G178" i="39" s="1"/>
  <c r="K9" i="49"/>
  <c r="K178" i="39" s="1"/>
  <c r="O9" i="49"/>
  <c r="O178" i="39" s="1"/>
  <c r="D10" i="49"/>
  <c r="D179" i="39" s="1"/>
  <c r="H10" i="49"/>
  <c r="H179" i="39" s="1"/>
  <c r="L10" i="49"/>
  <c r="L179" i="39" s="1"/>
  <c r="P10" i="49"/>
  <c r="P179" i="39" s="1"/>
  <c r="E11" i="49"/>
  <c r="E180" i="39" s="1"/>
  <c r="I11" i="49"/>
  <c r="I180" i="39" s="1"/>
  <c r="M11" i="49"/>
  <c r="M180" i="39" s="1"/>
  <c r="Q11" i="49"/>
  <c r="Q180" i="39" s="1"/>
  <c r="F12" i="49"/>
  <c r="F181" i="39" s="1"/>
  <c r="J12" i="49"/>
  <c r="J181" i="39" s="1"/>
  <c r="N12" i="49"/>
  <c r="N181" i="39" s="1"/>
  <c r="C13" i="49"/>
  <c r="C182" i="39" s="1"/>
  <c r="G13" i="49"/>
  <c r="G182" i="39" s="1"/>
  <c r="K13" i="49"/>
  <c r="K182" i="39" s="1"/>
  <c r="O13" i="49"/>
  <c r="O182" i="39" s="1"/>
  <c r="D14" i="49"/>
  <c r="D183" i="39" s="1"/>
  <c r="H14" i="49"/>
  <c r="H183" i="39" s="1"/>
  <c r="L14" i="49"/>
  <c r="L183" i="39" s="1"/>
  <c r="P14" i="49"/>
  <c r="P183" i="39" s="1"/>
  <c r="E15" i="49"/>
  <c r="E184" i="39" s="1"/>
  <c r="I15" i="49"/>
  <c r="I184" i="39" s="1"/>
  <c r="M15" i="49"/>
  <c r="M184" i="39" s="1"/>
  <c r="Q15" i="49"/>
  <c r="Q184" i="39" s="1"/>
  <c r="F16" i="49"/>
  <c r="F185" i="39" s="1"/>
  <c r="J16" i="49"/>
  <c r="J185" i="39" s="1"/>
  <c r="N16" i="49"/>
  <c r="N185" i="39" s="1"/>
  <c r="C17" i="49"/>
  <c r="C186" i="39" s="1"/>
  <c r="G17" i="49"/>
  <c r="G186" i="39" s="1"/>
  <c r="K17" i="49"/>
  <c r="K186" i="39" s="1"/>
  <c r="O17" i="49"/>
  <c r="O186" i="39" s="1"/>
  <c r="D18" i="49"/>
  <c r="D187" i="39" s="1"/>
  <c r="H18" i="49"/>
  <c r="H187" i="39" s="1"/>
  <c r="L18" i="49"/>
  <c r="L187" i="39" s="1"/>
  <c r="P18" i="49"/>
  <c r="P187" i="39" s="1"/>
  <c r="K34" i="49"/>
  <c r="K109" i="41" s="1"/>
  <c r="F35" i="49"/>
  <c r="F110" i="41" s="1"/>
  <c r="J35" i="49"/>
  <c r="J110" i="41" s="1"/>
  <c r="N35" i="49"/>
  <c r="N110" i="41" s="1"/>
  <c r="C36" i="49"/>
  <c r="C111" i="41" s="1"/>
  <c r="G36" i="49"/>
  <c r="G111" i="41" s="1"/>
  <c r="K36" i="49"/>
  <c r="K111" i="41" s="1"/>
  <c r="O36" i="49"/>
  <c r="O111" i="41" s="1"/>
  <c r="M37" i="49"/>
  <c r="M112" i="41" s="1"/>
  <c r="Q37" i="49"/>
  <c r="Q112" i="41" s="1"/>
  <c r="F38" i="49"/>
  <c r="F104" i="42" s="1"/>
  <c r="J38" i="49"/>
  <c r="J104" i="42" s="1"/>
  <c r="N38" i="49"/>
  <c r="N104" i="42" s="1"/>
  <c r="C39" i="49"/>
  <c r="C105" i="42" s="1"/>
  <c r="G39" i="49"/>
  <c r="G105" i="42" s="1"/>
  <c r="K39" i="49"/>
  <c r="K105" i="42" s="1"/>
  <c r="O39" i="49"/>
  <c r="O105" i="42" s="1"/>
  <c r="D40" i="49"/>
  <c r="D106" i="42" s="1"/>
  <c r="H40" i="49"/>
  <c r="H106" i="42" s="1"/>
  <c r="L40" i="49"/>
  <c r="L106" i="42" s="1"/>
  <c r="P40" i="49"/>
  <c r="P106" i="42" s="1"/>
  <c r="E41" i="49"/>
  <c r="E107" i="42" s="1"/>
  <c r="I41" i="49"/>
  <c r="I107" i="42" s="1"/>
  <c r="M41" i="49"/>
  <c r="M107" i="42" s="1"/>
  <c r="Q41" i="49"/>
  <c r="Q107" i="42" s="1"/>
  <c r="F42" i="49"/>
  <c r="F108" i="42" s="1"/>
  <c r="J42" i="49"/>
  <c r="J108" i="42" s="1"/>
  <c r="N42" i="49"/>
  <c r="N108" i="42" s="1"/>
  <c r="D44" i="49"/>
  <c r="D110" i="42" s="1"/>
  <c r="H44" i="49"/>
  <c r="H110" i="42" s="1"/>
  <c r="L44" i="49"/>
  <c r="L110" i="42" s="1"/>
  <c r="P44" i="49"/>
  <c r="P110" i="42" s="1"/>
  <c r="E45" i="49"/>
  <c r="E135" i="43" s="1"/>
  <c r="I45" i="49"/>
  <c r="I135" i="43" s="1"/>
  <c r="M45" i="49"/>
  <c r="M135" i="43" s="1"/>
  <c r="Q45" i="49"/>
  <c r="Q135" i="43" s="1"/>
  <c r="F46" i="49"/>
  <c r="F136" i="43" s="1"/>
  <c r="J46" i="49"/>
  <c r="J136" i="43" s="1"/>
  <c r="N46" i="49"/>
  <c r="N136" i="43" s="1"/>
  <c r="C47" i="49"/>
  <c r="C137" i="43" s="1"/>
  <c r="G47" i="49"/>
  <c r="G137" i="43" s="1"/>
  <c r="K47" i="49"/>
  <c r="K137" i="43" s="1"/>
  <c r="O47" i="49"/>
  <c r="O137" i="43" s="1"/>
  <c r="D48" i="49"/>
  <c r="D138" i="43" s="1"/>
  <c r="H48" i="49"/>
  <c r="H138" i="43" s="1"/>
  <c r="L48" i="49"/>
  <c r="L138" i="43" s="1"/>
  <c r="P48" i="49"/>
  <c r="P138" i="43" s="1"/>
  <c r="E49" i="49"/>
  <c r="E139" i="43" s="1"/>
  <c r="I49" i="49"/>
  <c r="I139" i="43" s="1"/>
  <c r="M49" i="49"/>
  <c r="M139" i="43" s="1"/>
  <c r="Q49" i="49"/>
  <c r="Q139" i="43" s="1"/>
  <c r="F50" i="49"/>
  <c r="F140" i="43" s="1"/>
  <c r="J50" i="49"/>
  <c r="J140" i="43" s="1"/>
  <c r="N50" i="49"/>
  <c r="N140" i="43" s="1"/>
  <c r="C51" i="49"/>
  <c r="C141" i="43" s="1"/>
  <c r="G51" i="49"/>
  <c r="G141" i="43" s="1"/>
  <c r="K51" i="49"/>
  <c r="K141" i="43" s="1"/>
  <c r="O51" i="49"/>
  <c r="O141" i="43" s="1"/>
  <c r="D52" i="49"/>
  <c r="D142" i="43" s="1"/>
  <c r="H52" i="49"/>
  <c r="H142" i="43" s="1"/>
  <c r="L52" i="49"/>
  <c r="L142" i="43" s="1"/>
  <c r="P52" i="49"/>
  <c r="P142" i="43" s="1"/>
  <c r="E53" i="49"/>
  <c r="E143" i="43" s="1"/>
  <c r="I53" i="49"/>
  <c r="I143" i="43" s="1"/>
  <c r="M53" i="49"/>
  <c r="M143" i="43" s="1"/>
  <c r="Q53" i="49"/>
  <c r="Q143" i="43" s="1"/>
  <c r="F54" i="49"/>
  <c r="F144" i="43" s="1"/>
  <c r="J56" i="49"/>
  <c r="J146" i="43" s="1"/>
  <c r="N56" i="49"/>
  <c r="N146" i="43" s="1"/>
  <c r="C57" i="49"/>
  <c r="C147" i="43" s="1"/>
  <c r="G57" i="49"/>
  <c r="G147" i="43" s="1"/>
  <c r="K57" i="49"/>
  <c r="K147" i="43" s="1"/>
  <c r="O57" i="49"/>
  <c r="O147" i="43" s="1"/>
  <c r="D58" i="49"/>
  <c r="D148" i="43" s="1"/>
  <c r="H58" i="49"/>
  <c r="H148" i="43" s="1"/>
  <c r="L58" i="49"/>
  <c r="L148" i="43" s="1"/>
  <c r="P58" i="49"/>
  <c r="P148" i="43" s="1"/>
  <c r="E59" i="49"/>
  <c r="E85" i="44" s="1"/>
  <c r="I59" i="49"/>
  <c r="I85" i="44" s="1"/>
  <c r="M59" i="49"/>
  <c r="M85" i="44" s="1"/>
  <c r="Q59" i="49"/>
  <c r="Q85" i="44" s="1"/>
  <c r="F60" i="49"/>
  <c r="F86" i="44" s="1"/>
  <c r="J60" i="49"/>
  <c r="J86" i="44" s="1"/>
  <c r="L26" i="49"/>
  <c r="L127" i="40" s="1"/>
  <c r="P26" i="49"/>
  <c r="P127" i="40" s="1"/>
  <c r="E27" i="49"/>
  <c r="E128" i="40" s="1"/>
  <c r="I27" i="49"/>
  <c r="I128" i="40" s="1"/>
  <c r="M27" i="49"/>
  <c r="M128" i="40" s="1"/>
  <c r="Q27" i="49"/>
  <c r="Q128" i="40" s="1"/>
  <c r="F28" i="49"/>
  <c r="F129" i="40" s="1"/>
  <c r="J28" i="49"/>
  <c r="J129" i="40" s="1"/>
  <c r="N28" i="49"/>
  <c r="N129" i="40" s="1"/>
  <c r="M34" i="49"/>
  <c r="M109" i="41" s="1"/>
  <c r="Q36" i="49"/>
  <c r="Q111" i="41" s="1"/>
  <c r="O37" i="49"/>
  <c r="O112" i="41" s="1"/>
  <c r="D38" i="49"/>
  <c r="D104" i="42" s="1"/>
  <c r="H38" i="49"/>
  <c r="H104" i="42" s="1"/>
  <c r="L38" i="49"/>
  <c r="L104" i="42" s="1"/>
  <c r="P38" i="49"/>
  <c r="P104" i="42" s="1"/>
  <c r="E39" i="49"/>
  <c r="E105" i="42" s="1"/>
  <c r="I39" i="49"/>
  <c r="I105" i="42" s="1"/>
  <c r="M39" i="49"/>
  <c r="M105" i="42" s="1"/>
  <c r="Q39" i="49"/>
  <c r="Q105" i="42" s="1"/>
  <c r="F40" i="49"/>
  <c r="F106" i="42" s="1"/>
  <c r="J40" i="49"/>
  <c r="J106" i="42" s="1"/>
  <c r="N40" i="49"/>
  <c r="N106" i="42" s="1"/>
  <c r="C41" i="49"/>
  <c r="C107" i="42" s="1"/>
  <c r="G41" i="49"/>
  <c r="G107" i="42" s="1"/>
  <c r="K41" i="49"/>
  <c r="K107" i="42" s="1"/>
  <c r="O41" i="49"/>
  <c r="O107" i="42" s="1"/>
  <c r="D42" i="49"/>
  <c r="D108" i="42" s="1"/>
  <c r="H42" i="49"/>
  <c r="H108" i="42" s="1"/>
  <c r="L42" i="49"/>
  <c r="L108" i="42" s="1"/>
  <c r="P42" i="49"/>
  <c r="P108" i="42" s="1"/>
  <c r="F44" i="49"/>
  <c r="F110" i="42" s="1"/>
  <c r="J44" i="49"/>
  <c r="J110" i="42" s="1"/>
  <c r="N44" i="49"/>
  <c r="N110" i="42" s="1"/>
  <c r="C45" i="49"/>
  <c r="C135" i="43" s="1"/>
  <c r="G45" i="49"/>
  <c r="G135" i="43" s="1"/>
  <c r="K45" i="49"/>
  <c r="K135" i="43" s="1"/>
  <c r="O45" i="49"/>
  <c r="O135" i="43" s="1"/>
  <c r="D46" i="49"/>
  <c r="D136" i="43" s="1"/>
  <c r="H46" i="49"/>
  <c r="H136" i="43" s="1"/>
  <c r="L46" i="49"/>
  <c r="L136" i="43" s="1"/>
  <c r="P46" i="49"/>
  <c r="P136" i="43" s="1"/>
  <c r="E47" i="49"/>
  <c r="E137" i="43" s="1"/>
  <c r="I47" i="49"/>
  <c r="I137" i="43" s="1"/>
  <c r="M47" i="49"/>
  <c r="M137" i="43" s="1"/>
  <c r="Q47" i="49"/>
  <c r="Q137" i="43" s="1"/>
  <c r="F48" i="49"/>
  <c r="F138" i="43" s="1"/>
  <c r="J48" i="49"/>
  <c r="J138" i="43" s="1"/>
  <c r="N48" i="49"/>
  <c r="N138" i="43" s="1"/>
  <c r="C49" i="49"/>
  <c r="C139" i="43" s="1"/>
  <c r="G49" i="49"/>
  <c r="G139" i="43" s="1"/>
  <c r="K49" i="49"/>
  <c r="K139" i="43" s="1"/>
  <c r="O49" i="49"/>
  <c r="O139" i="43" s="1"/>
  <c r="D50" i="49"/>
  <c r="D140" i="43" s="1"/>
  <c r="H50" i="49"/>
  <c r="H140" i="43" s="1"/>
  <c r="L50" i="49"/>
  <c r="L140" i="43" s="1"/>
  <c r="P50" i="49"/>
  <c r="P140" i="43" s="1"/>
  <c r="E51" i="49"/>
  <c r="E141" i="43" s="1"/>
  <c r="I51" i="49"/>
  <c r="I141" i="43" s="1"/>
  <c r="M51" i="49"/>
  <c r="M141" i="43" s="1"/>
  <c r="Q51" i="49"/>
  <c r="Q141" i="43" s="1"/>
  <c r="F52" i="49"/>
  <c r="F142" i="43" s="1"/>
  <c r="J52" i="49"/>
  <c r="J142" i="43" s="1"/>
  <c r="N52" i="49"/>
  <c r="N142" i="43" s="1"/>
  <c r="C53" i="49"/>
  <c r="C143" i="43" s="1"/>
  <c r="G53" i="49"/>
  <c r="G143" i="43" s="1"/>
  <c r="K53" i="49"/>
  <c r="K143" i="43" s="1"/>
  <c r="O53" i="49"/>
  <c r="O143" i="43" s="1"/>
  <c r="D54" i="49"/>
  <c r="D144" i="43" s="1"/>
  <c r="H54" i="49"/>
  <c r="H144" i="43" s="1"/>
  <c r="L56" i="49"/>
  <c r="L146" i="43" s="1"/>
  <c r="P56" i="49"/>
  <c r="P146" i="43" s="1"/>
  <c r="E57" i="49"/>
  <c r="E147" i="43" s="1"/>
  <c r="I57" i="49"/>
  <c r="I147" i="43" s="1"/>
  <c r="M57" i="49"/>
  <c r="M147" i="43" s="1"/>
  <c r="Q57" i="49"/>
  <c r="Q147" i="43" s="1"/>
  <c r="F58" i="49"/>
  <c r="F148" i="43" s="1"/>
  <c r="J58" i="49"/>
  <c r="J148" i="43" s="1"/>
  <c r="N58" i="49"/>
  <c r="N148" i="43" s="1"/>
  <c r="C59" i="49"/>
  <c r="C85" i="44" s="1"/>
  <c r="G59" i="49"/>
  <c r="G85" i="44" s="1"/>
  <c r="K59" i="49"/>
  <c r="K85" i="44" s="1"/>
  <c r="O59" i="49"/>
  <c r="O85" i="44" s="1"/>
  <c r="D60" i="49"/>
  <c r="D86" i="44" s="1"/>
  <c r="H60" i="49"/>
  <c r="H86" i="44" s="1"/>
  <c r="N60" i="49"/>
  <c r="N86" i="44" s="1"/>
  <c r="C61" i="49"/>
  <c r="C87" i="44" s="1"/>
  <c r="G61" i="49"/>
  <c r="G87" i="44" s="1"/>
  <c r="K61" i="49"/>
  <c r="K87" i="44" s="1"/>
  <c r="O61" i="49"/>
  <c r="O87" i="44" s="1"/>
  <c r="D62" i="49"/>
  <c r="D88" i="44" s="1"/>
  <c r="H62" i="49"/>
  <c r="H88" i="44" s="1"/>
  <c r="L62" i="49"/>
  <c r="L88" i="44" s="1"/>
  <c r="P62" i="49"/>
  <c r="P88" i="44" s="1"/>
  <c r="F64" i="49"/>
  <c r="F123" i="45" s="1"/>
  <c r="J64" i="49"/>
  <c r="J123" i="45" s="1"/>
  <c r="N64" i="49"/>
  <c r="N123" i="45" s="1"/>
  <c r="C65" i="49"/>
  <c r="C124" i="45" s="1"/>
  <c r="G65" i="49"/>
  <c r="G124" i="45" s="1"/>
  <c r="K65" i="49"/>
  <c r="K124" i="45" s="1"/>
  <c r="O65" i="49"/>
  <c r="O124" i="45" s="1"/>
  <c r="D66" i="49"/>
  <c r="D125" i="45" s="1"/>
  <c r="H66" i="49"/>
  <c r="H125" i="45" s="1"/>
  <c r="L66" i="49"/>
  <c r="L125" i="45" s="1"/>
  <c r="P66" i="49"/>
  <c r="P125" i="45" s="1"/>
  <c r="E67" i="49"/>
  <c r="E126" i="45" s="1"/>
  <c r="I67" i="49"/>
  <c r="I126" i="45" s="1"/>
  <c r="M67" i="49"/>
  <c r="M126" i="45" s="1"/>
  <c r="Q67" i="49"/>
  <c r="Q126" i="45" s="1"/>
  <c r="F68" i="49"/>
  <c r="F127" i="45" s="1"/>
  <c r="J68" i="49"/>
  <c r="J127" i="45" s="1"/>
  <c r="N68" i="49"/>
  <c r="N127" i="45" s="1"/>
  <c r="C69" i="49"/>
  <c r="C128" i="45" s="1"/>
  <c r="G69" i="49"/>
  <c r="G128" i="45" s="1"/>
  <c r="K69" i="49"/>
  <c r="K128" i="45" s="1"/>
  <c r="O69" i="49"/>
  <c r="O128" i="45" s="1"/>
  <c r="D70" i="49"/>
  <c r="D129" i="45" s="1"/>
  <c r="H70" i="49"/>
  <c r="H129" i="45" s="1"/>
  <c r="L70" i="49"/>
  <c r="L129" i="45" s="1"/>
  <c r="P70" i="49"/>
  <c r="P129" i="45" s="1"/>
  <c r="E71" i="49"/>
  <c r="E130" i="45" s="1"/>
  <c r="I71" i="49"/>
  <c r="I130" i="45" s="1"/>
  <c r="M71" i="49"/>
  <c r="M130" i="45" s="1"/>
  <c r="Q71" i="49"/>
  <c r="Q130" i="45" s="1"/>
  <c r="F72" i="49"/>
  <c r="F131" i="45" s="1"/>
  <c r="J72" i="49"/>
  <c r="J131" i="45" s="1"/>
  <c r="N72" i="49"/>
  <c r="N131" i="45" s="1"/>
  <c r="C73" i="49"/>
  <c r="C132" i="45" s="1"/>
  <c r="G73" i="49"/>
  <c r="G132" i="45" s="1"/>
  <c r="K73" i="49"/>
  <c r="K132" i="45" s="1"/>
  <c r="O73" i="49"/>
  <c r="O132" i="45" s="1"/>
  <c r="D74" i="49"/>
  <c r="D133" i="45" s="1"/>
  <c r="H74" i="49"/>
  <c r="H133" i="45" s="1"/>
  <c r="L74" i="49"/>
  <c r="L133" i="45" s="1"/>
  <c r="P74" i="49"/>
  <c r="P133" i="45" s="1"/>
  <c r="E75" i="49"/>
  <c r="E106" i="46" s="1"/>
  <c r="I75" i="49"/>
  <c r="I106" i="46" s="1"/>
  <c r="M75" i="49"/>
  <c r="M106" i="46" s="1"/>
  <c r="Q75" i="49"/>
  <c r="Q106" i="46" s="1"/>
  <c r="F76" i="49"/>
  <c r="F107" i="46" s="1"/>
  <c r="J76" i="49"/>
  <c r="J107" i="46" s="1"/>
  <c r="N76" i="49"/>
  <c r="N107" i="46" s="1"/>
  <c r="C77" i="49"/>
  <c r="C108" i="46" s="1"/>
  <c r="G77" i="49"/>
  <c r="G108" i="46" s="1"/>
  <c r="K77" i="49"/>
  <c r="K108" i="46" s="1"/>
  <c r="O77" i="49"/>
  <c r="O108" i="46" s="1"/>
  <c r="D78" i="49"/>
  <c r="D109" i="46" s="1"/>
  <c r="H78" i="49"/>
  <c r="H109" i="46" s="1"/>
  <c r="L78" i="49"/>
  <c r="L109" i="46" s="1"/>
  <c r="P78" i="49"/>
  <c r="P109" i="46" s="1"/>
  <c r="E79" i="49"/>
  <c r="E110" i="46" s="1"/>
  <c r="I79" i="49"/>
  <c r="I110" i="46" s="1"/>
  <c r="M79" i="49"/>
  <c r="M110" i="46" s="1"/>
  <c r="Q79" i="49"/>
  <c r="Q110" i="46" s="1"/>
  <c r="F80" i="49"/>
  <c r="F111" i="46" s="1"/>
  <c r="J80" i="49"/>
  <c r="J111" i="46" s="1"/>
  <c r="N80" i="49"/>
  <c r="N111" i="46" s="1"/>
  <c r="C81" i="49"/>
  <c r="C112" i="46" s="1"/>
  <c r="G81" i="49"/>
  <c r="G112" i="46" s="1"/>
  <c r="K81" i="49"/>
  <c r="K112" i="46" s="1"/>
  <c r="O81" i="49"/>
  <c r="O112" i="46" s="1"/>
  <c r="D82" i="49"/>
  <c r="D113" i="46" s="1"/>
  <c r="H82" i="49"/>
  <c r="H113" i="46" s="1"/>
  <c r="L82" i="49"/>
  <c r="L113" i="46" s="1"/>
  <c r="P82" i="49"/>
  <c r="P113" i="46" s="1"/>
  <c r="E83" i="49"/>
  <c r="E114" i="46" s="1"/>
  <c r="N83" i="49"/>
  <c r="N114" i="46" s="1"/>
  <c r="L60" i="49"/>
  <c r="L86" i="44" s="1"/>
  <c r="P60" i="49"/>
  <c r="P86" i="44" s="1"/>
  <c r="E61" i="49"/>
  <c r="E87" i="44" s="1"/>
  <c r="I61" i="49"/>
  <c r="I87" i="44" s="1"/>
  <c r="M61" i="49"/>
  <c r="M87" i="44" s="1"/>
  <c r="Q61" i="49"/>
  <c r="Q87" i="44" s="1"/>
  <c r="F62" i="49"/>
  <c r="F88" i="44" s="1"/>
  <c r="J62" i="49"/>
  <c r="J88" i="44" s="1"/>
  <c r="N62" i="49"/>
  <c r="N88" i="44" s="1"/>
  <c r="C63" i="49"/>
  <c r="C122" i="45" s="1"/>
  <c r="D64" i="49"/>
  <c r="D123" i="45" s="1"/>
  <c r="H64" i="49"/>
  <c r="H123" i="45" s="1"/>
  <c r="L64" i="49"/>
  <c r="L123" i="45" s="1"/>
  <c r="P64" i="49"/>
  <c r="P123" i="45" s="1"/>
  <c r="E65" i="49"/>
  <c r="E124" i="45" s="1"/>
  <c r="I65" i="49"/>
  <c r="I124" i="45" s="1"/>
  <c r="M65" i="49"/>
  <c r="M124" i="45" s="1"/>
  <c r="Q65" i="49"/>
  <c r="Q124" i="45" s="1"/>
  <c r="F66" i="49"/>
  <c r="F125" i="45" s="1"/>
  <c r="J66" i="49"/>
  <c r="J125" i="45" s="1"/>
  <c r="N66" i="49"/>
  <c r="N125" i="45" s="1"/>
  <c r="C67" i="49"/>
  <c r="C126" i="45" s="1"/>
  <c r="G67" i="49"/>
  <c r="G126" i="45" s="1"/>
  <c r="K67" i="49"/>
  <c r="K126" i="45" s="1"/>
  <c r="O67" i="49"/>
  <c r="O126" i="45" s="1"/>
  <c r="D68" i="49"/>
  <c r="D127" i="45" s="1"/>
  <c r="H68" i="49"/>
  <c r="H127" i="45" s="1"/>
  <c r="L68" i="49"/>
  <c r="L127" i="45" s="1"/>
  <c r="P68" i="49"/>
  <c r="P127" i="45" s="1"/>
  <c r="E69" i="49"/>
  <c r="E128" i="45" s="1"/>
  <c r="I69" i="49"/>
  <c r="I128" i="45" s="1"/>
  <c r="M69" i="49"/>
  <c r="M128" i="45" s="1"/>
  <c r="Q69" i="49"/>
  <c r="Q128" i="45" s="1"/>
  <c r="F70" i="49"/>
  <c r="F129" i="45" s="1"/>
  <c r="J70" i="49"/>
  <c r="J129" i="45" s="1"/>
  <c r="N70" i="49"/>
  <c r="N129" i="45" s="1"/>
  <c r="C71" i="49"/>
  <c r="C130" i="45" s="1"/>
  <c r="G71" i="49"/>
  <c r="G130" i="45" s="1"/>
  <c r="K71" i="49"/>
  <c r="K130" i="45" s="1"/>
  <c r="O71" i="49"/>
  <c r="O130" i="45" s="1"/>
  <c r="D72" i="49"/>
  <c r="D131" i="45" s="1"/>
  <c r="H72" i="49"/>
  <c r="H131" i="45" s="1"/>
  <c r="L72" i="49"/>
  <c r="L131" i="45" s="1"/>
  <c r="P72" i="49"/>
  <c r="P131" i="45" s="1"/>
  <c r="E73" i="49"/>
  <c r="E132" i="45" s="1"/>
  <c r="I73" i="49"/>
  <c r="I132" i="45" s="1"/>
  <c r="M73" i="49"/>
  <c r="M132" i="45" s="1"/>
  <c r="Q73" i="49"/>
  <c r="Q132" i="45" s="1"/>
  <c r="F74" i="49"/>
  <c r="F133" i="45" s="1"/>
  <c r="J74" i="49"/>
  <c r="J133" i="45" s="1"/>
  <c r="N74" i="49"/>
  <c r="N133" i="45" s="1"/>
  <c r="C75" i="49"/>
  <c r="C106" i="46" s="1"/>
  <c r="G75" i="49"/>
  <c r="G106" i="46" s="1"/>
  <c r="K75" i="49"/>
  <c r="K106" i="46" s="1"/>
  <c r="O75" i="49"/>
  <c r="O106" i="46" s="1"/>
  <c r="D76" i="49"/>
  <c r="D107" i="46" s="1"/>
  <c r="H76" i="49"/>
  <c r="H107" i="46" s="1"/>
  <c r="L76" i="49"/>
  <c r="L107" i="46" s="1"/>
  <c r="P76" i="49"/>
  <c r="P107" i="46" s="1"/>
  <c r="E77" i="49"/>
  <c r="E108" i="46" s="1"/>
  <c r="I77" i="49"/>
  <c r="I108" i="46" s="1"/>
  <c r="M77" i="49"/>
  <c r="M108" i="46" s="1"/>
  <c r="Q77" i="49"/>
  <c r="Q108" i="46" s="1"/>
  <c r="F78" i="49"/>
  <c r="F109" i="46" s="1"/>
  <c r="J78" i="49"/>
  <c r="J109" i="46" s="1"/>
  <c r="N78" i="49"/>
  <c r="N109" i="46" s="1"/>
  <c r="C79" i="49"/>
  <c r="C110" i="46" s="1"/>
  <c r="G79" i="49"/>
  <c r="G110" i="46" s="1"/>
  <c r="K79" i="49"/>
  <c r="K110" i="46" s="1"/>
  <c r="O79" i="49"/>
  <c r="O110" i="46" s="1"/>
  <c r="D80" i="49"/>
  <c r="D111" i="46" s="1"/>
  <c r="H80" i="49"/>
  <c r="H111" i="46" s="1"/>
  <c r="L80" i="49"/>
  <c r="L111" i="46" s="1"/>
  <c r="P80" i="49"/>
  <c r="P111" i="46" s="1"/>
  <c r="E81" i="49"/>
  <c r="E112" i="46" s="1"/>
  <c r="I81" i="49"/>
  <c r="I112" i="46" s="1"/>
  <c r="M81" i="49"/>
  <c r="M112" i="46" s="1"/>
  <c r="Q81" i="49"/>
  <c r="Q112" i="46" s="1"/>
  <c r="F82" i="49"/>
  <c r="F113" i="46" s="1"/>
  <c r="J82" i="49"/>
  <c r="J113" i="46" s="1"/>
  <c r="N82" i="49"/>
  <c r="N113" i="46" s="1"/>
  <c r="C83" i="49"/>
  <c r="C114" i="46" s="1"/>
  <c r="P83" i="49"/>
  <c r="P114" i="46" s="1"/>
  <c r="R41" i="50"/>
  <c r="R134" i="42" s="1"/>
  <c r="R40" i="50"/>
  <c r="R133" i="42" s="1"/>
  <c r="R44" i="50"/>
  <c r="R137" i="42" s="1"/>
  <c r="C61" i="48"/>
  <c r="C59" i="44" s="1"/>
  <c r="G61" i="48"/>
  <c r="G59" i="44" s="1"/>
  <c r="K61" i="48"/>
  <c r="K59" i="44" s="1"/>
  <c r="O61" i="48"/>
  <c r="O59" i="44" s="1"/>
  <c r="C62" i="48"/>
  <c r="C60" i="44" s="1"/>
  <c r="G62" i="48"/>
  <c r="G60" i="44" s="1"/>
  <c r="K62" i="48"/>
  <c r="K60" i="44" s="1"/>
  <c r="O62" i="48"/>
  <c r="O60" i="44" s="1"/>
  <c r="C63" i="48"/>
  <c r="C90" i="45" s="1"/>
  <c r="G63" i="48"/>
  <c r="G90" i="45" s="1"/>
  <c r="K63" i="48"/>
  <c r="K90" i="45" s="1"/>
  <c r="O63" i="48"/>
  <c r="O90" i="45" s="1"/>
  <c r="C64" i="48"/>
  <c r="C91" i="45" s="1"/>
  <c r="G64" i="48"/>
  <c r="G91" i="45" s="1"/>
  <c r="K64" i="48"/>
  <c r="K91" i="45" s="1"/>
  <c r="O64" i="48"/>
  <c r="O91" i="45" s="1"/>
  <c r="R61" i="33"/>
  <c r="E2" i="48"/>
  <c r="E126" i="39" s="1"/>
  <c r="I2" i="48"/>
  <c r="I126" i="39" s="1"/>
  <c r="M2" i="48"/>
  <c r="M126" i="39" s="1"/>
  <c r="Q2" i="48"/>
  <c r="Q126" i="39" s="1"/>
  <c r="E3" i="48"/>
  <c r="E127" i="39" s="1"/>
  <c r="I3" i="48"/>
  <c r="I127" i="39" s="1"/>
  <c r="M3" i="48"/>
  <c r="M127" i="39" s="1"/>
  <c r="Q3" i="48"/>
  <c r="Q127" i="39" s="1"/>
  <c r="E4" i="48"/>
  <c r="E128" i="39" s="1"/>
  <c r="I4" i="48"/>
  <c r="I128" i="39" s="1"/>
  <c r="M4" i="48"/>
  <c r="M128" i="39" s="1"/>
  <c r="Q4" i="48"/>
  <c r="Q128" i="39" s="1"/>
  <c r="E5" i="48"/>
  <c r="E129" i="39" s="1"/>
  <c r="I5" i="48"/>
  <c r="I129" i="39" s="1"/>
  <c r="M5" i="48"/>
  <c r="M129" i="39" s="1"/>
  <c r="Q5" i="48"/>
  <c r="Q129" i="39" s="1"/>
  <c r="E6" i="48"/>
  <c r="E130" i="39" s="1"/>
  <c r="I6" i="48"/>
  <c r="I130" i="39" s="1"/>
  <c r="M6" i="48"/>
  <c r="M130" i="39" s="1"/>
  <c r="Q6" i="48"/>
  <c r="Q130" i="39" s="1"/>
  <c r="E7" i="48"/>
  <c r="E131" i="39" s="1"/>
  <c r="I7" i="48"/>
  <c r="I131" i="39" s="1"/>
  <c r="M7" i="48"/>
  <c r="M131" i="39" s="1"/>
  <c r="Q7" i="48"/>
  <c r="Q131" i="39" s="1"/>
  <c r="E8" i="48"/>
  <c r="E132" i="39" s="1"/>
  <c r="I8" i="48"/>
  <c r="I132" i="39" s="1"/>
  <c r="M8" i="48"/>
  <c r="M132" i="39" s="1"/>
  <c r="Q8" i="48"/>
  <c r="Q132" i="39" s="1"/>
  <c r="E9" i="48"/>
  <c r="E133" i="39" s="1"/>
  <c r="I9" i="48"/>
  <c r="I133" i="39" s="1"/>
  <c r="M9" i="48"/>
  <c r="M133" i="39" s="1"/>
  <c r="Q9" i="48"/>
  <c r="Q133" i="39" s="1"/>
  <c r="E10" i="48"/>
  <c r="E134" i="39" s="1"/>
  <c r="I10" i="48"/>
  <c r="I134" i="39" s="1"/>
  <c r="M10" i="48"/>
  <c r="M134" i="39" s="1"/>
  <c r="Q10" i="48"/>
  <c r="Q134" i="39" s="1"/>
  <c r="E11" i="48"/>
  <c r="E135" i="39" s="1"/>
  <c r="I11" i="48"/>
  <c r="I135" i="39" s="1"/>
  <c r="M11" i="48"/>
  <c r="M135" i="39" s="1"/>
  <c r="Q11" i="48"/>
  <c r="Q135" i="39" s="1"/>
  <c r="E12" i="48"/>
  <c r="E136" i="39" s="1"/>
  <c r="I12" i="48"/>
  <c r="I136" i="39" s="1"/>
  <c r="M12" i="48"/>
  <c r="M136" i="39" s="1"/>
  <c r="Q12" i="48"/>
  <c r="Q136" i="39" s="1"/>
  <c r="E13" i="48"/>
  <c r="E137" i="39" s="1"/>
  <c r="I13" i="48"/>
  <c r="I137" i="39" s="1"/>
  <c r="M13" i="48"/>
  <c r="M137" i="39" s="1"/>
  <c r="Q13" i="48"/>
  <c r="Q137" i="39" s="1"/>
  <c r="E14" i="48"/>
  <c r="E138" i="39" s="1"/>
  <c r="I14" i="48"/>
  <c r="I138" i="39" s="1"/>
  <c r="M14" i="48"/>
  <c r="M138" i="39" s="1"/>
  <c r="Q14" i="48"/>
  <c r="Q138" i="39" s="1"/>
  <c r="E15" i="48"/>
  <c r="E139" i="39" s="1"/>
  <c r="I15" i="48"/>
  <c r="I139" i="39" s="1"/>
  <c r="M15" i="48"/>
  <c r="M139" i="39" s="1"/>
  <c r="Q15" i="48"/>
  <c r="Q139" i="39" s="1"/>
  <c r="E16" i="48"/>
  <c r="E140" i="39" s="1"/>
  <c r="I16" i="48"/>
  <c r="I140" i="39" s="1"/>
  <c r="M16" i="48"/>
  <c r="M140" i="39" s="1"/>
  <c r="Q16" i="48"/>
  <c r="Q140" i="39" s="1"/>
  <c r="E17" i="48"/>
  <c r="E141" i="39" s="1"/>
  <c r="I17" i="48"/>
  <c r="I141" i="39" s="1"/>
  <c r="M17" i="48"/>
  <c r="M141" i="39" s="1"/>
  <c r="Q17" i="48"/>
  <c r="Q141" i="39" s="1"/>
  <c r="E18" i="48"/>
  <c r="E142" i="39" s="1"/>
  <c r="I18" i="48"/>
  <c r="I142" i="39" s="1"/>
  <c r="M18" i="48"/>
  <c r="M142" i="39" s="1"/>
  <c r="Q18" i="48"/>
  <c r="Q142" i="39" s="1"/>
  <c r="E19" i="48"/>
  <c r="E143" i="39" s="1"/>
  <c r="I19" i="48"/>
  <c r="I143" i="39" s="1"/>
  <c r="M19" i="48"/>
  <c r="M143" i="39" s="1"/>
  <c r="Q19" i="48"/>
  <c r="Q143" i="39" s="1"/>
  <c r="E20" i="48"/>
  <c r="E85" i="40" s="1"/>
  <c r="I20" i="48"/>
  <c r="I85" i="40" s="1"/>
  <c r="M20" i="48"/>
  <c r="M85" i="40" s="1"/>
  <c r="Q20" i="48"/>
  <c r="Q85" i="40" s="1"/>
  <c r="E21" i="48"/>
  <c r="E86" i="40" s="1"/>
  <c r="I21" i="48"/>
  <c r="I86" i="40" s="1"/>
  <c r="M21" i="48"/>
  <c r="M86" i="40" s="1"/>
  <c r="Q21" i="48"/>
  <c r="Q86" i="40" s="1"/>
  <c r="E22" i="48"/>
  <c r="E87" i="40" s="1"/>
  <c r="I22" i="48"/>
  <c r="I87" i="40" s="1"/>
  <c r="M22" i="48"/>
  <c r="M87" i="40" s="1"/>
  <c r="Q22" i="48"/>
  <c r="Q87" i="40" s="1"/>
  <c r="E23" i="48"/>
  <c r="E88" i="40" s="1"/>
  <c r="I23" i="48"/>
  <c r="I88" i="40" s="1"/>
  <c r="M23" i="48"/>
  <c r="M88" i="40" s="1"/>
  <c r="Q23" i="48"/>
  <c r="Q88" i="40" s="1"/>
  <c r="E24" i="48"/>
  <c r="E89" i="40" s="1"/>
  <c r="I24" i="48"/>
  <c r="I89" i="40" s="1"/>
  <c r="M24" i="48"/>
  <c r="M89" i="40" s="1"/>
  <c r="Q24" i="48"/>
  <c r="Q89" i="40" s="1"/>
  <c r="E25" i="48"/>
  <c r="E90" i="40" s="1"/>
  <c r="I25" i="48"/>
  <c r="I90" i="40" s="1"/>
  <c r="M25" i="48"/>
  <c r="M90" i="40" s="1"/>
  <c r="Q25" i="48"/>
  <c r="Q90" i="40" s="1"/>
  <c r="E26" i="48"/>
  <c r="E91" i="40" s="1"/>
  <c r="I26" i="48"/>
  <c r="I91" i="40" s="1"/>
  <c r="M26" i="48"/>
  <c r="M91" i="40" s="1"/>
  <c r="Q26" i="48"/>
  <c r="Q91" i="40" s="1"/>
  <c r="E27" i="48"/>
  <c r="E92" i="40" s="1"/>
  <c r="I27" i="48"/>
  <c r="I92" i="40" s="1"/>
  <c r="M27" i="48"/>
  <c r="M92" i="40" s="1"/>
  <c r="Q27" i="48"/>
  <c r="Q92" i="40" s="1"/>
  <c r="E28" i="48"/>
  <c r="E93" i="40" s="1"/>
  <c r="I28" i="48"/>
  <c r="I93" i="40" s="1"/>
  <c r="M28" i="48"/>
  <c r="M93" i="40" s="1"/>
  <c r="Q28" i="48"/>
  <c r="Q93" i="40" s="1"/>
  <c r="E29" i="48"/>
  <c r="E94" i="40" s="1"/>
  <c r="I29" i="48"/>
  <c r="I94" i="40" s="1"/>
  <c r="M29" i="48"/>
  <c r="M94" i="40" s="1"/>
  <c r="Q29" i="48"/>
  <c r="Q94" i="40" s="1"/>
  <c r="E30" i="48"/>
  <c r="E77" i="41" s="1"/>
  <c r="I30" i="48"/>
  <c r="I77" i="41" s="1"/>
  <c r="M30" i="48"/>
  <c r="M77" i="41" s="1"/>
  <c r="Q30" i="48"/>
  <c r="Q77" i="41" s="1"/>
  <c r="E31" i="48"/>
  <c r="E78" i="41" s="1"/>
  <c r="I31" i="48"/>
  <c r="I78" i="41" s="1"/>
  <c r="M31" i="48"/>
  <c r="M78" i="41" s="1"/>
  <c r="Q31" i="48"/>
  <c r="Q78" i="41" s="1"/>
  <c r="N32" i="48"/>
  <c r="N79" i="41" s="1"/>
  <c r="R32" i="48"/>
  <c r="R79" i="41" s="1"/>
  <c r="F33" i="48"/>
  <c r="F80" i="41" s="1"/>
  <c r="J33" i="48"/>
  <c r="J80" i="41" s="1"/>
  <c r="N33" i="48"/>
  <c r="N80" i="41" s="1"/>
  <c r="R33" i="48"/>
  <c r="R80" i="41" s="1"/>
  <c r="F34" i="48"/>
  <c r="F81" i="41" s="1"/>
  <c r="J34" i="48"/>
  <c r="J81" i="41" s="1"/>
  <c r="N34" i="48"/>
  <c r="N81" i="41" s="1"/>
  <c r="R34" i="48"/>
  <c r="R81" i="41" s="1"/>
  <c r="F35" i="48"/>
  <c r="F82" i="41" s="1"/>
  <c r="J35" i="48"/>
  <c r="J82" i="41" s="1"/>
  <c r="N35" i="48"/>
  <c r="N82" i="41" s="1"/>
  <c r="R35" i="48"/>
  <c r="R82" i="41" s="1"/>
  <c r="F36" i="48"/>
  <c r="F83" i="41" s="1"/>
  <c r="J36" i="48"/>
  <c r="J83" i="41" s="1"/>
  <c r="N36" i="48"/>
  <c r="N83" i="41" s="1"/>
  <c r="R36" i="48"/>
  <c r="R83" i="41" s="1"/>
  <c r="O37" i="48"/>
  <c r="O84" i="41" s="1"/>
  <c r="C38" i="48"/>
  <c r="C71" i="42" s="1"/>
  <c r="G38" i="48"/>
  <c r="G71" i="42" s="1"/>
  <c r="K38" i="48"/>
  <c r="K71" i="42" s="1"/>
  <c r="O38" i="48"/>
  <c r="O71" i="42" s="1"/>
  <c r="C39" i="48"/>
  <c r="C72" i="42" s="1"/>
  <c r="G39" i="48"/>
  <c r="G72" i="42" s="1"/>
  <c r="K39" i="48"/>
  <c r="K72" i="42" s="1"/>
  <c r="O39" i="48"/>
  <c r="O72" i="42" s="1"/>
  <c r="C40" i="48"/>
  <c r="C73" i="42" s="1"/>
  <c r="G40" i="48"/>
  <c r="G73" i="42" s="1"/>
  <c r="K40" i="48"/>
  <c r="K73" i="42" s="1"/>
  <c r="O40" i="48"/>
  <c r="O73" i="42" s="1"/>
  <c r="C41" i="48"/>
  <c r="C74" i="42" s="1"/>
  <c r="G41" i="48"/>
  <c r="G74" i="42" s="1"/>
  <c r="K41" i="48"/>
  <c r="K74" i="42" s="1"/>
  <c r="O41" i="48"/>
  <c r="O74" i="42" s="1"/>
  <c r="C42" i="48"/>
  <c r="C75" i="42" s="1"/>
  <c r="G42" i="48"/>
  <c r="G75" i="42" s="1"/>
  <c r="K42" i="48"/>
  <c r="K75" i="42" s="1"/>
  <c r="O42" i="48"/>
  <c r="O75" i="42" s="1"/>
  <c r="C43" i="48"/>
  <c r="C76" i="42" s="1"/>
  <c r="G43" i="48"/>
  <c r="G76" i="42" s="1"/>
  <c r="K43" i="48"/>
  <c r="K76" i="42" s="1"/>
  <c r="O43" i="48"/>
  <c r="O76" i="42" s="1"/>
  <c r="C44" i="48"/>
  <c r="C77" i="42" s="1"/>
  <c r="G44" i="48"/>
  <c r="G77" i="42" s="1"/>
  <c r="K44" i="48"/>
  <c r="K77" i="42" s="1"/>
  <c r="O44" i="48"/>
  <c r="O77" i="42" s="1"/>
  <c r="C45" i="48"/>
  <c r="C101" i="43" s="1"/>
  <c r="G45" i="48"/>
  <c r="G101" i="43" s="1"/>
  <c r="K45" i="48"/>
  <c r="K101" i="43" s="1"/>
  <c r="O45" i="48"/>
  <c r="O101" i="43" s="1"/>
  <c r="C46" i="48"/>
  <c r="C102" i="43" s="1"/>
  <c r="G46" i="48"/>
  <c r="G102" i="43" s="1"/>
  <c r="K46" i="48"/>
  <c r="K102" i="43" s="1"/>
  <c r="O46" i="48"/>
  <c r="O102" i="43" s="1"/>
  <c r="C47" i="48"/>
  <c r="C103" i="43" s="1"/>
  <c r="G47" i="48"/>
  <c r="G103" i="43" s="1"/>
  <c r="K47" i="48"/>
  <c r="K103" i="43" s="1"/>
  <c r="O47" i="48"/>
  <c r="O103" i="43" s="1"/>
  <c r="C48" i="48"/>
  <c r="C104" i="43" s="1"/>
  <c r="G48" i="48"/>
  <c r="G104" i="43" s="1"/>
  <c r="K48" i="48"/>
  <c r="K104" i="43" s="1"/>
  <c r="O48" i="48"/>
  <c r="O104" i="43" s="1"/>
  <c r="C49" i="48"/>
  <c r="C105" i="43" s="1"/>
  <c r="G49" i="48"/>
  <c r="G105" i="43" s="1"/>
  <c r="K49" i="48"/>
  <c r="K105" i="43" s="1"/>
  <c r="O49" i="48"/>
  <c r="O105" i="43" s="1"/>
  <c r="C50" i="48"/>
  <c r="C106" i="43" s="1"/>
  <c r="G50" i="48"/>
  <c r="G106" i="43" s="1"/>
  <c r="K50" i="48"/>
  <c r="K106" i="43" s="1"/>
  <c r="O50" i="48"/>
  <c r="O106" i="43" s="1"/>
  <c r="C51" i="48"/>
  <c r="C107" i="43" s="1"/>
  <c r="G51" i="48"/>
  <c r="G107" i="43" s="1"/>
  <c r="K51" i="48"/>
  <c r="K107" i="43" s="1"/>
  <c r="O51" i="48"/>
  <c r="O107" i="43" s="1"/>
  <c r="C52" i="48"/>
  <c r="C108" i="43" s="1"/>
  <c r="G52" i="48"/>
  <c r="G108" i="43" s="1"/>
  <c r="K52" i="48"/>
  <c r="K108" i="43" s="1"/>
  <c r="O52" i="48"/>
  <c r="O108" i="43" s="1"/>
  <c r="C53" i="48"/>
  <c r="C109" i="43" s="1"/>
  <c r="G53" i="48"/>
  <c r="G109" i="43" s="1"/>
  <c r="K53" i="48"/>
  <c r="K109" i="43" s="1"/>
  <c r="O53" i="48"/>
  <c r="O109" i="43" s="1"/>
  <c r="C54" i="48"/>
  <c r="C110" i="43" s="1"/>
  <c r="G54" i="48"/>
  <c r="G110" i="43" s="1"/>
  <c r="K54" i="48"/>
  <c r="K110" i="43" s="1"/>
  <c r="O54" i="48"/>
  <c r="O110" i="43" s="1"/>
  <c r="C55" i="48"/>
  <c r="C111" i="43" s="1"/>
  <c r="G55" i="48"/>
  <c r="G111" i="43" s="1"/>
  <c r="K55" i="48"/>
  <c r="K111" i="43" s="1"/>
  <c r="O55" i="48"/>
  <c r="O111" i="43" s="1"/>
  <c r="C56" i="48"/>
  <c r="C112" i="43" s="1"/>
  <c r="G56" i="48"/>
  <c r="G112" i="43" s="1"/>
  <c r="K56" i="48"/>
  <c r="K112" i="43" s="1"/>
  <c r="O56" i="48"/>
  <c r="O112" i="43" s="1"/>
  <c r="C57" i="48"/>
  <c r="C113" i="43" s="1"/>
  <c r="G57" i="48"/>
  <c r="G113" i="43" s="1"/>
  <c r="K57" i="48"/>
  <c r="K113" i="43" s="1"/>
  <c r="O57" i="48"/>
  <c r="O113" i="43" s="1"/>
  <c r="C58" i="48"/>
  <c r="C114" i="43" s="1"/>
  <c r="G58" i="48"/>
  <c r="G114" i="43" s="1"/>
  <c r="K58" i="48"/>
  <c r="K114" i="43" s="1"/>
  <c r="O58" i="48"/>
  <c r="O114" i="43" s="1"/>
  <c r="C59" i="48"/>
  <c r="C57" i="44" s="1"/>
  <c r="G59" i="48"/>
  <c r="G57" i="44" s="1"/>
  <c r="K59" i="48"/>
  <c r="K57" i="44" s="1"/>
  <c r="O59" i="48"/>
  <c r="O57" i="44" s="1"/>
  <c r="C60" i="48"/>
  <c r="C58" i="44" s="1"/>
  <c r="G60" i="48"/>
  <c r="G58" i="44" s="1"/>
  <c r="K60" i="48"/>
  <c r="K58" i="44" s="1"/>
  <c r="O60" i="48"/>
  <c r="O58" i="44" s="1"/>
  <c r="C65" i="48"/>
  <c r="C92" i="45" s="1"/>
  <c r="G65" i="48"/>
  <c r="G92" i="45" s="1"/>
  <c r="K65" i="48"/>
  <c r="K92" i="45" s="1"/>
  <c r="O65" i="48"/>
  <c r="O92" i="45" s="1"/>
  <c r="C66" i="48"/>
  <c r="C93" i="45" s="1"/>
  <c r="G66" i="48"/>
  <c r="G93" i="45" s="1"/>
  <c r="K66" i="48"/>
  <c r="K93" i="45" s="1"/>
  <c r="O66" i="48"/>
  <c r="O93" i="45" s="1"/>
  <c r="C67" i="48"/>
  <c r="C94" i="45" s="1"/>
  <c r="G67" i="48"/>
  <c r="G94" i="45" s="1"/>
  <c r="K67" i="48"/>
  <c r="K94" i="45" s="1"/>
  <c r="O67" i="48"/>
  <c r="O94" i="45" s="1"/>
  <c r="C68" i="48"/>
  <c r="C95" i="45" s="1"/>
  <c r="G68" i="48"/>
  <c r="G95" i="45" s="1"/>
  <c r="K68" i="48"/>
  <c r="K95" i="45" s="1"/>
  <c r="O68" i="48"/>
  <c r="O95" i="45" s="1"/>
  <c r="C69" i="48"/>
  <c r="C96" i="45" s="1"/>
  <c r="G69" i="48"/>
  <c r="G96" i="45" s="1"/>
  <c r="K69" i="48"/>
  <c r="K96" i="45" s="1"/>
  <c r="O69" i="48"/>
  <c r="O96" i="45" s="1"/>
  <c r="C70" i="48"/>
  <c r="C97" i="45" s="1"/>
  <c r="G70" i="48"/>
  <c r="G97" i="45" s="1"/>
  <c r="K70" i="48"/>
  <c r="K97" i="45" s="1"/>
  <c r="O70" i="48"/>
  <c r="O97" i="45" s="1"/>
  <c r="C71" i="48"/>
  <c r="C98" i="45" s="1"/>
  <c r="G71" i="48"/>
  <c r="G98" i="45" s="1"/>
  <c r="K71" i="48"/>
  <c r="K98" i="45" s="1"/>
  <c r="O71" i="48"/>
  <c r="O98" i="45" s="1"/>
  <c r="C72" i="48"/>
  <c r="C99" i="45" s="1"/>
  <c r="G72" i="48"/>
  <c r="G99" i="45" s="1"/>
  <c r="K72" i="48"/>
  <c r="K99" i="45" s="1"/>
  <c r="O72" i="48"/>
  <c r="O99" i="45" s="1"/>
  <c r="C73" i="48"/>
  <c r="C100" i="45" s="1"/>
  <c r="G73" i="48"/>
  <c r="G100" i="45" s="1"/>
  <c r="K73" i="48"/>
  <c r="K100" i="45" s="1"/>
  <c r="O73" i="48"/>
  <c r="O100" i="45" s="1"/>
  <c r="C74" i="48"/>
  <c r="C101" i="45" s="1"/>
  <c r="G74" i="48"/>
  <c r="G101" i="45" s="1"/>
  <c r="K74" i="48"/>
  <c r="K101" i="45" s="1"/>
  <c r="O74" i="48"/>
  <c r="O101" i="45" s="1"/>
  <c r="C75" i="48"/>
  <c r="C77" i="46" s="1"/>
  <c r="G75" i="48"/>
  <c r="G77" i="46" s="1"/>
  <c r="K75" i="48"/>
  <c r="K77" i="46" s="1"/>
  <c r="O75" i="48"/>
  <c r="O77" i="46" s="1"/>
  <c r="C76" i="48"/>
  <c r="C78" i="46" s="1"/>
  <c r="G76" i="48"/>
  <c r="G78" i="46" s="1"/>
  <c r="K76" i="48"/>
  <c r="K78" i="46" s="1"/>
  <c r="O76" i="48"/>
  <c r="O78" i="46" s="1"/>
  <c r="C77" i="48"/>
  <c r="C79" i="46" s="1"/>
  <c r="G77" i="48"/>
  <c r="G79" i="46" s="1"/>
  <c r="K77" i="48"/>
  <c r="K79" i="46" s="1"/>
  <c r="O77" i="48"/>
  <c r="O79" i="46" s="1"/>
  <c r="C78" i="48"/>
  <c r="C80" i="46" s="1"/>
  <c r="G78" i="48"/>
  <c r="G80" i="46" s="1"/>
  <c r="K78" i="48"/>
  <c r="K80" i="46" s="1"/>
  <c r="O78" i="48"/>
  <c r="O80" i="46" s="1"/>
  <c r="C79" i="48"/>
  <c r="C81" i="46" s="1"/>
  <c r="G79" i="48"/>
  <c r="G81" i="46" s="1"/>
  <c r="K79" i="48"/>
  <c r="K81" i="46" s="1"/>
  <c r="O79" i="48"/>
  <c r="O81" i="46" s="1"/>
  <c r="C80" i="48"/>
  <c r="C82" i="46" s="1"/>
  <c r="G80" i="48"/>
  <c r="G82" i="46" s="1"/>
  <c r="K80" i="48"/>
  <c r="K82" i="46" s="1"/>
  <c r="O80" i="48"/>
  <c r="O82" i="46" s="1"/>
  <c r="C81" i="48"/>
  <c r="C83" i="46" s="1"/>
  <c r="G81" i="48"/>
  <c r="G83" i="46" s="1"/>
  <c r="K81" i="48"/>
  <c r="K83" i="46" s="1"/>
  <c r="O81" i="48"/>
  <c r="O83" i="46" s="1"/>
  <c r="C82" i="48"/>
  <c r="C84" i="46" s="1"/>
  <c r="G82" i="48"/>
  <c r="G84" i="46" s="1"/>
  <c r="K82" i="48"/>
  <c r="K84" i="46" s="1"/>
  <c r="O82" i="48"/>
  <c r="O84" i="46" s="1"/>
  <c r="C83" i="48"/>
  <c r="C85" i="46" s="1"/>
  <c r="G83" i="48"/>
  <c r="G85" i="46" s="1"/>
  <c r="K83" i="48"/>
  <c r="K85" i="46" s="1"/>
  <c r="O83" i="48"/>
  <c r="O85" i="46" s="1"/>
  <c r="F61" i="48"/>
  <c r="F59" i="44" s="1"/>
  <c r="J61" i="48"/>
  <c r="J59" i="44" s="1"/>
  <c r="N61" i="48"/>
  <c r="N59" i="44" s="1"/>
  <c r="R61" i="48"/>
  <c r="R59" i="44" s="1"/>
  <c r="F62" i="48"/>
  <c r="F60" i="44" s="1"/>
  <c r="J62" i="48"/>
  <c r="J60" i="44" s="1"/>
  <c r="N62" i="48"/>
  <c r="N60" i="44" s="1"/>
  <c r="R62" i="48"/>
  <c r="R60" i="44" s="1"/>
  <c r="F63" i="48"/>
  <c r="F90" i="45" s="1"/>
  <c r="J63" i="48"/>
  <c r="J90" i="45" s="1"/>
  <c r="N63" i="48"/>
  <c r="N90" i="45" s="1"/>
  <c r="R63" i="48"/>
  <c r="R90" i="45" s="1"/>
  <c r="F64" i="48"/>
  <c r="F91" i="45" s="1"/>
  <c r="J64" i="48"/>
  <c r="J91" i="45" s="1"/>
  <c r="N64" i="48"/>
  <c r="N91" i="45" s="1"/>
  <c r="R64" i="48"/>
  <c r="R91" i="45" s="1"/>
  <c r="D2" i="48"/>
  <c r="D126" i="39" s="1"/>
  <c r="H2" i="48"/>
  <c r="H126" i="39" s="1"/>
  <c r="L2" i="48"/>
  <c r="L126" i="39" s="1"/>
  <c r="P2" i="48"/>
  <c r="P126" i="39" s="1"/>
  <c r="D3" i="48"/>
  <c r="D127" i="39" s="1"/>
  <c r="H3" i="48"/>
  <c r="H127" i="39" s="1"/>
  <c r="L3" i="48"/>
  <c r="L127" i="39" s="1"/>
  <c r="P3" i="48"/>
  <c r="P127" i="39" s="1"/>
  <c r="D4" i="48"/>
  <c r="D128" i="39" s="1"/>
  <c r="H4" i="48"/>
  <c r="H128" i="39" s="1"/>
  <c r="L4" i="48"/>
  <c r="L128" i="39" s="1"/>
  <c r="P4" i="48"/>
  <c r="P128" i="39" s="1"/>
  <c r="D5" i="48"/>
  <c r="D129" i="39" s="1"/>
  <c r="H5" i="48"/>
  <c r="H129" i="39" s="1"/>
  <c r="L5" i="48"/>
  <c r="L129" i="39" s="1"/>
  <c r="P5" i="48"/>
  <c r="P129" i="39" s="1"/>
  <c r="D6" i="48"/>
  <c r="D130" i="39" s="1"/>
  <c r="H6" i="48"/>
  <c r="H130" i="39" s="1"/>
  <c r="L6" i="48"/>
  <c r="L130" i="39" s="1"/>
  <c r="P6" i="48"/>
  <c r="P130" i="39" s="1"/>
  <c r="D7" i="48"/>
  <c r="D131" i="39" s="1"/>
  <c r="H7" i="48"/>
  <c r="H131" i="39" s="1"/>
  <c r="L7" i="48"/>
  <c r="L131" i="39" s="1"/>
  <c r="P7" i="48"/>
  <c r="P131" i="39" s="1"/>
  <c r="D8" i="48"/>
  <c r="D132" i="39" s="1"/>
  <c r="H8" i="48"/>
  <c r="H132" i="39" s="1"/>
  <c r="L8" i="48"/>
  <c r="L132" i="39" s="1"/>
  <c r="P8" i="48"/>
  <c r="P132" i="39" s="1"/>
  <c r="D9" i="48"/>
  <c r="D133" i="39" s="1"/>
  <c r="H9" i="48"/>
  <c r="H133" i="39" s="1"/>
  <c r="L9" i="48"/>
  <c r="L133" i="39" s="1"/>
  <c r="P9" i="48"/>
  <c r="P133" i="39" s="1"/>
  <c r="D10" i="48"/>
  <c r="D134" i="39" s="1"/>
  <c r="H10" i="48"/>
  <c r="H134" i="39" s="1"/>
  <c r="L10" i="48"/>
  <c r="L134" i="39" s="1"/>
  <c r="P10" i="48"/>
  <c r="P134" i="39" s="1"/>
  <c r="D11" i="48"/>
  <c r="D135" i="39" s="1"/>
  <c r="H11" i="48"/>
  <c r="H135" i="39" s="1"/>
  <c r="L11" i="48"/>
  <c r="L135" i="39" s="1"/>
  <c r="P11" i="48"/>
  <c r="P135" i="39" s="1"/>
  <c r="D12" i="48"/>
  <c r="D136" i="39" s="1"/>
  <c r="H12" i="48"/>
  <c r="H136" i="39" s="1"/>
  <c r="L12" i="48"/>
  <c r="L136" i="39" s="1"/>
  <c r="P12" i="48"/>
  <c r="P136" i="39" s="1"/>
  <c r="D13" i="48"/>
  <c r="D137" i="39" s="1"/>
  <c r="H13" i="48"/>
  <c r="H137" i="39" s="1"/>
  <c r="L13" i="48"/>
  <c r="L137" i="39" s="1"/>
  <c r="P13" i="48"/>
  <c r="P137" i="39" s="1"/>
  <c r="D14" i="48"/>
  <c r="D138" i="39" s="1"/>
  <c r="H14" i="48"/>
  <c r="H138" i="39" s="1"/>
  <c r="L14" i="48"/>
  <c r="L138" i="39" s="1"/>
  <c r="P14" i="48"/>
  <c r="P138" i="39" s="1"/>
  <c r="D15" i="48"/>
  <c r="D139" i="39" s="1"/>
  <c r="H15" i="48"/>
  <c r="H139" i="39" s="1"/>
  <c r="L15" i="48"/>
  <c r="L139" i="39" s="1"/>
  <c r="P15" i="48"/>
  <c r="P139" i="39" s="1"/>
  <c r="D16" i="48"/>
  <c r="D140" i="39" s="1"/>
  <c r="H16" i="48"/>
  <c r="H140" i="39" s="1"/>
  <c r="L16" i="48"/>
  <c r="L140" i="39" s="1"/>
  <c r="P16" i="48"/>
  <c r="P140" i="39" s="1"/>
  <c r="D17" i="48"/>
  <c r="D141" i="39" s="1"/>
  <c r="H17" i="48"/>
  <c r="H141" i="39" s="1"/>
  <c r="L17" i="48"/>
  <c r="L141" i="39" s="1"/>
  <c r="P17" i="48"/>
  <c r="P141" i="39" s="1"/>
  <c r="D18" i="48"/>
  <c r="D142" i="39" s="1"/>
  <c r="H18" i="48"/>
  <c r="H142" i="39" s="1"/>
  <c r="L18" i="48"/>
  <c r="L142" i="39" s="1"/>
  <c r="P18" i="48"/>
  <c r="P142" i="39" s="1"/>
  <c r="D19" i="48"/>
  <c r="D143" i="39" s="1"/>
  <c r="H19" i="48"/>
  <c r="H143" i="39" s="1"/>
  <c r="L19" i="48"/>
  <c r="L143" i="39" s="1"/>
  <c r="P19" i="48"/>
  <c r="P143" i="39" s="1"/>
  <c r="D20" i="48"/>
  <c r="D85" i="40" s="1"/>
  <c r="H20" i="48"/>
  <c r="H85" i="40" s="1"/>
  <c r="L20" i="48"/>
  <c r="L85" i="40" s="1"/>
  <c r="P20" i="48"/>
  <c r="P85" i="40" s="1"/>
  <c r="D21" i="48"/>
  <c r="D86" i="40" s="1"/>
  <c r="H21" i="48"/>
  <c r="H86" i="40" s="1"/>
  <c r="L21" i="48"/>
  <c r="L86" i="40" s="1"/>
  <c r="P21" i="48"/>
  <c r="P86" i="40" s="1"/>
  <c r="D22" i="48"/>
  <c r="D87" i="40" s="1"/>
  <c r="H22" i="48"/>
  <c r="H87" i="40" s="1"/>
  <c r="L22" i="48"/>
  <c r="L87" i="40" s="1"/>
  <c r="P22" i="48"/>
  <c r="P87" i="40" s="1"/>
  <c r="D23" i="48"/>
  <c r="D88" i="40" s="1"/>
  <c r="H23" i="48"/>
  <c r="H88" i="40" s="1"/>
  <c r="L23" i="48"/>
  <c r="L88" i="40" s="1"/>
  <c r="P23" i="48"/>
  <c r="P88" i="40" s="1"/>
  <c r="D24" i="48"/>
  <c r="D89" i="40" s="1"/>
  <c r="H24" i="48"/>
  <c r="H89" i="40" s="1"/>
  <c r="L24" i="48"/>
  <c r="L89" i="40" s="1"/>
  <c r="P24" i="48"/>
  <c r="P89" i="40" s="1"/>
  <c r="D25" i="48"/>
  <c r="D90" i="40" s="1"/>
  <c r="H25" i="48"/>
  <c r="H90" i="40" s="1"/>
  <c r="L25" i="48"/>
  <c r="L90" i="40" s="1"/>
  <c r="P25" i="48"/>
  <c r="P90" i="40" s="1"/>
  <c r="D26" i="48"/>
  <c r="D91" i="40" s="1"/>
  <c r="H26" i="48"/>
  <c r="H91" i="40" s="1"/>
  <c r="L26" i="48"/>
  <c r="L91" i="40" s="1"/>
  <c r="P26" i="48"/>
  <c r="P91" i="40" s="1"/>
  <c r="D27" i="48"/>
  <c r="D92" i="40" s="1"/>
  <c r="H27" i="48"/>
  <c r="H92" i="40" s="1"/>
  <c r="L27" i="48"/>
  <c r="L92" i="40" s="1"/>
  <c r="P27" i="48"/>
  <c r="P92" i="40" s="1"/>
  <c r="D28" i="48"/>
  <c r="D93" i="40" s="1"/>
  <c r="H28" i="48"/>
  <c r="H93" i="40" s="1"/>
  <c r="L28" i="48"/>
  <c r="L93" i="40" s="1"/>
  <c r="P28" i="48"/>
  <c r="P93" i="40" s="1"/>
  <c r="D29" i="48"/>
  <c r="D94" i="40" s="1"/>
  <c r="H29" i="48"/>
  <c r="H94" i="40" s="1"/>
  <c r="L29" i="48"/>
  <c r="L94" i="40" s="1"/>
  <c r="P29" i="48"/>
  <c r="P94" i="40" s="1"/>
  <c r="D30" i="48"/>
  <c r="D77" i="41" s="1"/>
  <c r="H30" i="48"/>
  <c r="H77" i="41" s="1"/>
  <c r="L30" i="48"/>
  <c r="L77" i="41" s="1"/>
  <c r="P30" i="48"/>
  <c r="P77" i="41" s="1"/>
  <c r="D31" i="48"/>
  <c r="D78" i="41" s="1"/>
  <c r="H31" i="48"/>
  <c r="H78" i="41" s="1"/>
  <c r="L31" i="48"/>
  <c r="L78" i="41" s="1"/>
  <c r="P31" i="48"/>
  <c r="P78" i="41" s="1"/>
  <c r="M32" i="48"/>
  <c r="M79" i="41" s="1"/>
  <c r="Q32" i="48"/>
  <c r="Q79" i="41" s="1"/>
  <c r="E33" i="48"/>
  <c r="E80" i="41" s="1"/>
  <c r="I33" i="48"/>
  <c r="I80" i="41" s="1"/>
  <c r="M33" i="48"/>
  <c r="M80" i="41" s="1"/>
  <c r="Q33" i="48"/>
  <c r="Q80" i="41" s="1"/>
  <c r="E34" i="48"/>
  <c r="E81" i="41" s="1"/>
  <c r="I34" i="48"/>
  <c r="I81" i="41" s="1"/>
  <c r="M34" i="48"/>
  <c r="M81" i="41" s="1"/>
  <c r="Q34" i="48"/>
  <c r="Q81" i="41" s="1"/>
  <c r="E35" i="48"/>
  <c r="E82" i="41" s="1"/>
  <c r="I35" i="48"/>
  <c r="I82" i="41" s="1"/>
  <c r="M35" i="48"/>
  <c r="M82" i="41" s="1"/>
  <c r="Q35" i="48"/>
  <c r="Q82" i="41" s="1"/>
  <c r="E36" i="48"/>
  <c r="E83" i="41" s="1"/>
  <c r="I36" i="48"/>
  <c r="I83" i="41" s="1"/>
  <c r="M36" i="48"/>
  <c r="M83" i="41" s="1"/>
  <c r="Q36" i="48"/>
  <c r="Q83" i="41" s="1"/>
  <c r="N37" i="48"/>
  <c r="N84" i="41" s="1"/>
  <c r="R37" i="48"/>
  <c r="R84" i="41" s="1"/>
  <c r="F38" i="48"/>
  <c r="F71" i="42" s="1"/>
  <c r="J38" i="48"/>
  <c r="J71" i="42" s="1"/>
  <c r="N38" i="48"/>
  <c r="N71" i="42" s="1"/>
  <c r="R38" i="48"/>
  <c r="R71" i="42" s="1"/>
  <c r="F39" i="48"/>
  <c r="F72" i="42" s="1"/>
  <c r="J39" i="48"/>
  <c r="J72" i="42" s="1"/>
  <c r="N39" i="48"/>
  <c r="N72" i="42" s="1"/>
  <c r="R39" i="48"/>
  <c r="R72" i="42" s="1"/>
  <c r="F40" i="48"/>
  <c r="F73" i="42" s="1"/>
  <c r="J40" i="48"/>
  <c r="J73" i="42" s="1"/>
  <c r="N40" i="48"/>
  <c r="N73" i="42" s="1"/>
  <c r="R40" i="48"/>
  <c r="R73" i="42" s="1"/>
  <c r="F41" i="48"/>
  <c r="F74" i="42" s="1"/>
  <c r="J41" i="48"/>
  <c r="J74" i="42" s="1"/>
  <c r="N41" i="48"/>
  <c r="N74" i="42" s="1"/>
  <c r="R41" i="48"/>
  <c r="R74" i="42" s="1"/>
  <c r="F42" i="48"/>
  <c r="F75" i="42" s="1"/>
  <c r="J42" i="48"/>
  <c r="J75" i="42" s="1"/>
  <c r="N42" i="48"/>
  <c r="N75" i="42" s="1"/>
  <c r="R42" i="48"/>
  <c r="R75" i="42" s="1"/>
  <c r="F43" i="48"/>
  <c r="F76" i="42" s="1"/>
  <c r="J43" i="48"/>
  <c r="J76" i="42" s="1"/>
  <c r="N43" i="48"/>
  <c r="N76" i="42" s="1"/>
  <c r="R43" i="48"/>
  <c r="R76" i="42" s="1"/>
  <c r="F44" i="48"/>
  <c r="F77" i="42" s="1"/>
  <c r="J44" i="48"/>
  <c r="J77" i="42" s="1"/>
  <c r="N44" i="48"/>
  <c r="N77" i="42" s="1"/>
  <c r="R44" i="48"/>
  <c r="R77" i="42" s="1"/>
  <c r="F45" i="48"/>
  <c r="F101" i="43" s="1"/>
  <c r="J45" i="48"/>
  <c r="J101" i="43" s="1"/>
  <c r="N45" i="48"/>
  <c r="N101" i="43" s="1"/>
  <c r="R45" i="48"/>
  <c r="R101" i="43" s="1"/>
  <c r="F46" i="48"/>
  <c r="F102" i="43" s="1"/>
  <c r="J46" i="48"/>
  <c r="J102" i="43" s="1"/>
  <c r="N46" i="48"/>
  <c r="N102" i="43" s="1"/>
  <c r="R46" i="48"/>
  <c r="R102" i="43" s="1"/>
  <c r="F47" i="48"/>
  <c r="F103" i="43" s="1"/>
  <c r="J47" i="48"/>
  <c r="J103" i="43" s="1"/>
  <c r="N47" i="48"/>
  <c r="N103" i="43" s="1"/>
  <c r="R47" i="48"/>
  <c r="R103" i="43" s="1"/>
  <c r="F48" i="48"/>
  <c r="F104" i="43" s="1"/>
  <c r="J48" i="48"/>
  <c r="J104" i="43" s="1"/>
  <c r="N48" i="48"/>
  <c r="N104" i="43" s="1"/>
  <c r="R48" i="48"/>
  <c r="R104" i="43" s="1"/>
  <c r="F49" i="48"/>
  <c r="F105" i="43" s="1"/>
  <c r="J49" i="48"/>
  <c r="J105" i="43" s="1"/>
  <c r="N49" i="48"/>
  <c r="N105" i="43" s="1"/>
  <c r="R49" i="48"/>
  <c r="R105" i="43" s="1"/>
  <c r="F50" i="48"/>
  <c r="F106" i="43" s="1"/>
  <c r="J50" i="48"/>
  <c r="J106" i="43" s="1"/>
  <c r="N50" i="48"/>
  <c r="N106" i="43" s="1"/>
  <c r="R50" i="48"/>
  <c r="R106" i="43" s="1"/>
  <c r="F51" i="48"/>
  <c r="F107" i="43" s="1"/>
  <c r="J51" i="48"/>
  <c r="J107" i="43" s="1"/>
  <c r="N51" i="48"/>
  <c r="N107" i="43" s="1"/>
  <c r="R51" i="48"/>
  <c r="R107" i="43" s="1"/>
  <c r="F52" i="48"/>
  <c r="F108" i="43" s="1"/>
  <c r="J52" i="48"/>
  <c r="J108" i="43" s="1"/>
  <c r="N52" i="48"/>
  <c r="N108" i="43" s="1"/>
  <c r="R52" i="48"/>
  <c r="R108" i="43" s="1"/>
  <c r="F53" i="48"/>
  <c r="F109" i="43" s="1"/>
  <c r="J53" i="48"/>
  <c r="J109" i="43" s="1"/>
  <c r="N53" i="48"/>
  <c r="N109" i="43" s="1"/>
  <c r="R53" i="48"/>
  <c r="R109" i="43" s="1"/>
  <c r="F54" i="48"/>
  <c r="F110" i="43" s="1"/>
  <c r="J54" i="48"/>
  <c r="J110" i="43" s="1"/>
  <c r="N54" i="48"/>
  <c r="N110" i="43" s="1"/>
  <c r="R54" i="48"/>
  <c r="R110" i="43" s="1"/>
  <c r="F55" i="48"/>
  <c r="F111" i="43" s="1"/>
  <c r="J55" i="48"/>
  <c r="J111" i="43" s="1"/>
  <c r="N55" i="48"/>
  <c r="N111" i="43" s="1"/>
  <c r="R55" i="48"/>
  <c r="R111" i="43" s="1"/>
  <c r="F56" i="48"/>
  <c r="F112" i="43" s="1"/>
  <c r="J56" i="48"/>
  <c r="J112" i="43" s="1"/>
  <c r="N56" i="48"/>
  <c r="N112" i="43" s="1"/>
  <c r="R56" i="48"/>
  <c r="R112" i="43" s="1"/>
  <c r="F57" i="48"/>
  <c r="F113" i="43" s="1"/>
  <c r="J57" i="48"/>
  <c r="J113" i="43" s="1"/>
  <c r="N57" i="48"/>
  <c r="N113" i="43" s="1"/>
  <c r="R57" i="48"/>
  <c r="R113" i="43" s="1"/>
  <c r="F58" i="48"/>
  <c r="F114" i="43" s="1"/>
  <c r="J58" i="48"/>
  <c r="J114" i="43" s="1"/>
  <c r="N58" i="48"/>
  <c r="N114" i="43" s="1"/>
  <c r="R58" i="48"/>
  <c r="R114" i="43" s="1"/>
  <c r="F59" i="48"/>
  <c r="F57" i="44" s="1"/>
  <c r="J59" i="48"/>
  <c r="J57" i="44" s="1"/>
  <c r="N59" i="48"/>
  <c r="N57" i="44" s="1"/>
  <c r="R59" i="48"/>
  <c r="R57" i="44" s="1"/>
  <c r="F60" i="48"/>
  <c r="F58" i="44" s="1"/>
  <c r="J60" i="48"/>
  <c r="J58" i="44" s="1"/>
  <c r="N60" i="48"/>
  <c r="N58" i="44" s="1"/>
  <c r="R60" i="48"/>
  <c r="R58" i="44" s="1"/>
  <c r="F65" i="48"/>
  <c r="F92" i="45" s="1"/>
  <c r="J65" i="48"/>
  <c r="J92" i="45" s="1"/>
  <c r="N65" i="48"/>
  <c r="N92" i="45" s="1"/>
  <c r="R65" i="48"/>
  <c r="R92" i="45" s="1"/>
  <c r="F66" i="48"/>
  <c r="F93" i="45" s="1"/>
  <c r="J66" i="48"/>
  <c r="J93" i="45" s="1"/>
  <c r="N66" i="48"/>
  <c r="N93" i="45" s="1"/>
  <c r="R66" i="48"/>
  <c r="R93" i="45" s="1"/>
  <c r="F67" i="48"/>
  <c r="F94" i="45" s="1"/>
  <c r="J67" i="48"/>
  <c r="J94" i="45" s="1"/>
  <c r="N67" i="48"/>
  <c r="N94" i="45" s="1"/>
  <c r="R67" i="48"/>
  <c r="R94" i="45" s="1"/>
  <c r="F68" i="48"/>
  <c r="F95" i="45" s="1"/>
  <c r="J68" i="48"/>
  <c r="J95" i="45" s="1"/>
  <c r="N68" i="48"/>
  <c r="N95" i="45" s="1"/>
  <c r="R68" i="48"/>
  <c r="R95" i="45" s="1"/>
  <c r="F69" i="48"/>
  <c r="F96" i="45" s="1"/>
  <c r="J69" i="48"/>
  <c r="J96" i="45" s="1"/>
  <c r="N69" i="48"/>
  <c r="N96" i="45" s="1"/>
  <c r="R69" i="48"/>
  <c r="R96" i="45" s="1"/>
  <c r="F70" i="48"/>
  <c r="F97" i="45" s="1"/>
  <c r="J70" i="48"/>
  <c r="J97" i="45" s="1"/>
  <c r="N70" i="48"/>
  <c r="N97" i="45" s="1"/>
  <c r="R70" i="48"/>
  <c r="R97" i="45" s="1"/>
  <c r="F71" i="48"/>
  <c r="F98" i="45" s="1"/>
  <c r="J71" i="48"/>
  <c r="J98" i="45" s="1"/>
  <c r="N71" i="48"/>
  <c r="N98" i="45" s="1"/>
  <c r="R71" i="48"/>
  <c r="R98" i="45" s="1"/>
  <c r="F72" i="48"/>
  <c r="F99" i="45" s="1"/>
  <c r="J72" i="48"/>
  <c r="J99" i="45" s="1"/>
  <c r="N72" i="48"/>
  <c r="N99" i="45" s="1"/>
  <c r="R72" i="48"/>
  <c r="R99" i="45" s="1"/>
  <c r="F73" i="48"/>
  <c r="F100" i="45" s="1"/>
  <c r="J73" i="48"/>
  <c r="J100" i="45" s="1"/>
  <c r="N73" i="48"/>
  <c r="N100" i="45" s="1"/>
  <c r="R73" i="48"/>
  <c r="R100" i="45" s="1"/>
  <c r="F74" i="48"/>
  <c r="F101" i="45" s="1"/>
  <c r="J74" i="48"/>
  <c r="J101" i="45" s="1"/>
  <c r="N74" i="48"/>
  <c r="N101" i="45" s="1"/>
  <c r="R74" i="48"/>
  <c r="R101" i="45" s="1"/>
  <c r="F75" i="48"/>
  <c r="F77" i="46" s="1"/>
  <c r="J75" i="48"/>
  <c r="J77" i="46" s="1"/>
  <c r="N75" i="48"/>
  <c r="N77" i="46" s="1"/>
  <c r="R75" i="48"/>
  <c r="R77" i="46" s="1"/>
  <c r="F76" i="48"/>
  <c r="F78" i="46" s="1"/>
  <c r="J76" i="48"/>
  <c r="J78" i="46" s="1"/>
  <c r="N76" i="48"/>
  <c r="N78" i="46" s="1"/>
  <c r="R76" i="48"/>
  <c r="R78" i="46" s="1"/>
  <c r="F77" i="48"/>
  <c r="F79" i="46" s="1"/>
  <c r="J77" i="48"/>
  <c r="J79" i="46" s="1"/>
  <c r="N77" i="48"/>
  <c r="N79" i="46" s="1"/>
  <c r="R77" i="48"/>
  <c r="R79" i="46" s="1"/>
  <c r="F78" i="48"/>
  <c r="F80" i="46" s="1"/>
  <c r="J78" i="48"/>
  <c r="J80" i="46" s="1"/>
  <c r="N78" i="48"/>
  <c r="N80" i="46" s="1"/>
  <c r="R78" i="48"/>
  <c r="R80" i="46" s="1"/>
  <c r="F79" i="48"/>
  <c r="F81" i="46" s="1"/>
  <c r="J79" i="48"/>
  <c r="J81" i="46" s="1"/>
  <c r="N79" i="48"/>
  <c r="N81" i="46" s="1"/>
  <c r="R79" i="48"/>
  <c r="R81" i="46" s="1"/>
  <c r="F80" i="48"/>
  <c r="F82" i="46" s="1"/>
  <c r="J80" i="48"/>
  <c r="J82" i="46" s="1"/>
  <c r="N80" i="48"/>
  <c r="N82" i="46" s="1"/>
  <c r="R80" i="48"/>
  <c r="R82" i="46" s="1"/>
  <c r="F81" i="48"/>
  <c r="F83" i="46" s="1"/>
  <c r="J81" i="48"/>
  <c r="J83" i="46" s="1"/>
  <c r="N81" i="48"/>
  <c r="N83" i="46" s="1"/>
  <c r="R81" i="48"/>
  <c r="R83" i="46" s="1"/>
  <c r="F82" i="48"/>
  <c r="F84" i="46" s="1"/>
  <c r="J82" i="48"/>
  <c r="J84" i="46" s="1"/>
  <c r="N82" i="48"/>
  <c r="N84" i="46" s="1"/>
  <c r="R82" i="48"/>
  <c r="R84" i="46" s="1"/>
  <c r="F83" i="48"/>
  <c r="F85" i="46" s="1"/>
  <c r="J83" i="48"/>
  <c r="J85" i="46" s="1"/>
  <c r="N83" i="48"/>
  <c r="N85" i="46" s="1"/>
  <c r="R83" i="48"/>
  <c r="R85" i="46" s="1"/>
  <c r="E61" i="48"/>
  <c r="E59" i="44" s="1"/>
  <c r="I61" i="48"/>
  <c r="I59" i="44" s="1"/>
  <c r="M61" i="48"/>
  <c r="M59" i="44" s="1"/>
  <c r="Q61" i="48"/>
  <c r="Q59" i="44" s="1"/>
  <c r="E62" i="48"/>
  <c r="E60" i="44" s="1"/>
  <c r="I62" i="48"/>
  <c r="I60" i="44" s="1"/>
  <c r="M62" i="48"/>
  <c r="M60" i="44" s="1"/>
  <c r="Q62" i="48"/>
  <c r="Q60" i="44" s="1"/>
  <c r="E63" i="48"/>
  <c r="E90" i="45" s="1"/>
  <c r="I63" i="48"/>
  <c r="I90" i="45" s="1"/>
  <c r="M63" i="48"/>
  <c r="M90" i="45" s="1"/>
  <c r="Q63" i="48"/>
  <c r="Q90" i="45" s="1"/>
  <c r="E64" i="48"/>
  <c r="E91" i="45" s="1"/>
  <c r="I64" i="48"/>
  <c r="I91" i="45" s="1"/>
  <c r="M64" i="48"/>
  <c r="M91" i="45" s="1"/>
  <c r="Q64" i="48"/>
  <c r="Q91" i="45" s="1"/>
  <c r="R60" i="33"/>
  <c r="R83" i="33"/>
  <c r="C2" i="48"/>
  <c r="C126" i="39" s="1"/>
  <c r="G2" i="48"/>
  <c r="G126" i="39" s="1"/>
  <c r="K2" i="48"/>
  <c r="K126" i="39" s="1"/>
  <c r="O2" i="48"/>
  <c r="O126" i="39" s="1"/>
  <c r="C3" i="48"/>
  <c r="C127" i="39" s="1"/>
  <c r="G3" i="48"/>
  <c r="G127" i="39" s="1"/>
  <c r="K3" i="48"/>
  <c r="K127" i="39" s="1"/>
  <c r="O3" i="48"/>
  <c r="O127" i="39" s="1"/>
  <c r="C4" i="48"/>
  <c r="C128" i="39" s="1"/>
  <c r="G4" i="48"/>
  <c r="G128" i="39" s="1"/>
  <c r="K4" i="48"/>
  <c r="K128" i="39" s="1"/>
  <c r="O4" i="48"/>
  <c r="O128" i="39" s="1"/>
  <c r="C5" i="48"/>
  <c r="C129" i="39" s="1"/>
  <c r="G5" i="48"/>
  <c r="G129" i="39" s="1"/>
  <c r="K5" i="48"/>
  <c r="K129" i="39" s="1"/>
  <c r="O5" i="48"/>
  <c r="O129" i="39" s="1"/>
  <c r="C6" i="48"/>
  <c r="C130" i="39" s="1"/>
  <c r="G6" i="48"/>
  <c r="G130" i="39" s="1"/>
  <c r="K6" i="48"/>
  <c r="K130" i="39" s="1"/>
  <c r="O6" i="48"/>
  <c r="O130" i="39" s="1"/>
  <c r="C7" i="48"/>
  <c r="C131" i="39" s="1"/>
  <c r="G7" i="48"/>
  <c r="G131" i="39" s="1"/>
  <c r="K7" i="48"/>
  <c r="K131" i="39" s="1"/>
  <c r="O7" i="48"/>
  <c r="O131" i="39" s="1"/>
  <c r="C8" i="48"/>
  <c r="C132" i="39" s="1"/>
  <c r="G8" i="48"/>
  <c r="G132" i="39" s="1"/>
  <c r="K8" i="48"/>
  <c r="K132" i="39" s="1"/>
  <c r="O8" i="48"/>
  <c r="O132" i="39" s="1"/>
  <c r="C9" i="48"/>
  <c r="C133" i="39" s="1"/>
  <c r="G9" i="48"/>
  <c r="G133" i="39" s="1"/>
  <c r="K9" i="48"/>
  <c r="K133" i="39" s="1"/>
  <c r="O9" i="48"/>
  <c r="O133" i="39" s="1"/>
  <c r="C10" i="48"/>
  <c r="C134" i="39" s="1"/>
  <c r="G10" i="48"/>
  <c r="G134" i="39" s="1"/>
  <c r="K10" i="48"/>
  <c r="K134" i="39" s="1"/>
  <c r="O10" i="48"/>
  <c r="O134" i="39" s="1"/>
  <c r="C11" i="48"/>
  <c r="C135" i="39" s="1"/>
  <c r="G11" i="48"/>
  <c r="G135" i="39" s="1"/>
  <c r="K11" i="48"/>
  <c r="K135" i="39" s="1"/>
  <c r="O11" i="48"/>
  <c r="O135" i="39" s="1"/>
  <c r="C12" i="48"/>
  <c r="C136" i="39" s="1"/>
  <c r="G12" i="48"/>
  <c r="G136" i="39" s="1"/>
  <c r="K12" i="48"/>
  <c r="K136" i="39" s="1"/>
  <c r="O12" i="48"/>
  <c r="O136" i="39" s="1"/>
  <c r="C13" i="48"/>
  <c r="C137" i="39" s="1"/>
  <c r="G13" i="48"/>
  <c r="G137" i="39" s="1"/>
  <c r="K13" i="48"/>
  <c r="K137" i="39" s="1"/>
  <c r="O13" i="48"/>
  <c r="O137" i="39" s="1"/>
  <c r="C14" i="48"/>
  <c r="C138" i="39" s="1"/>
  <c r="G14" i="48"/>
  <c r="G138" i="39" s="1"/>
  <c r="K14" i="48"/>
  <c r="K138" i="39" s="1"/>
  <c r="O14" i="48"/>
  <c r="O138" i="39" s="1"/>
  <c r="C15" i="48"/>
  <c r="C139" i="39" s="1"/>
  <c r="G15" i="48"/>
  <c r="G139" i="39" s="1"/>
  <c r="K15" i="48"/>
  <c r="K139" i="39" s="1"/>
  <c r="O15" i="48"/>
  <c r="O139" i="39" s="1"/>
  <c r="C16" i="48"/>
  <c r="C140" i="39" s="1"/>
  <c r="G16" i="48"/>
  <c r="G140" i="39" s="1"/>
  <c r="K16" i="48"/>
  <c r="K140" i="39" s="1"/>
  <c r="O16" i="48"/>
  <c r="O140" i="39" s="1"/>
  <c r="C17" i="48"/>
  <c r="C141" i="39" s="1"/>
  <c r="G17" i="48"/>
  <c r="G141" i="39" s="1"/>
  <c r="K17" i="48"/>
  <c r="K141" i="39" s="1"/>
  <c r="O17" i="48"/>
  <c r="O141" i="39" s="1"/>
  <c r="C18" i="48"/>
  <c r="C142" i="39" s="1"/>
  <c r="G18" i="48"/>
  <c r="G142" i="39" s="1"/>
  <c r="K18" i="48"/>
  <c r="K142" i="39" s="1"/>
  <c r="O18" i="48"/>
  <c r="O142" i="39" s="1"/>
  <c r="C19" i="48"/>
  <c r="C143" i="39" s="1"/>
  <c r="G19" i="48"/>
  <c r="G143" i="39" s="1"/>
  <c r="K19" i="48"/>
  <c r="K143" i="39" s="1"/>
  <c r="O19" i="48"/>
  <c r="O143" i="39" s="1"/>
  <c r="C20" i="48"/>
  <c r="C85" i="40" s="1"/>
  <c r="G20" i="48"/>
  <c r="G85" i="40" s="1"/>
  <c r="K20" i="48"/>
  <c r="K85" i="40" s="1"/>
  <c r="O20" i="48"/>
  <c r="O85" i="40" s="1"/>
  <c r="C21" i="48"/>
  <c r="C86" i="40" s="1"/>
  <c r="G21" i="48"/>
  <c r="G86" i="40" s="1"/>
  <c r="K21" i="48"/>
  <c r="K86" i="40" s="1"/>
  <c r="O21" i="48"/>
  <c r="O86" i="40" s="1"/>
  <c r="C22" i="48"/>
  <c r="C87" i="40" s="1"/>
  <c r="G22" i="48"/>
  <c r="G87" i="40" s="1"/>
  <c r="K22" i="48"/>
  <c r="K87" i="40" s="1"/>
  <c r="O22" i="48"/>
  <c r="O87" i="40" s="1"/>
  <c r="C23" i="48"/>
  <c r="C88" i="40" s="1"/>
  <c r="G23" i="48"/>
  <c r="G88" i="40" s="1"/>
  <c r="K23" i="48"/>
  <c r="K88" i="40" s="1"/>
  <c r="O23" i="48"/>
  <c r="O88" i="40" s="1"/>
  <c r="C24" i="48"/>
  <c r="C89" i="40" s="1"/>
  <c r="G24" i="48"/>
  <c r="G89" i="40" s="1"/>
  <c r="K24" i="48"/>
  <c r="K89" i="40" s="1"/>
  <c r="O24" i="48"/>
  <c r="O89" i="40" s="1"/>
  <c r="C25" i="48"/>
  <c r="C90" i="40" s="1"/>
  <c r="G25" i="48"/>
  <c r="G90" i="40" s="1"/>
  <c r="K25" i="48"/>
  <c r="K90" i="40" s="1"/>
  <c r="O25" i="48"/>
  <c r="O90" i="40" s="1"/>
  <c r="C26" i="48"/>
  <c r="C91" i="40" s="1"/>
  <c r="G26" i="48"/>
  <c r="G91" i="40" s="1"/>
  <c r="K26" i="48"/>
  <c r="K91" i="40" s="1"/>
  <c r="O26" i="48"/>
  <c r="O91" i="40" s="1"/>
  <c r="C27" i="48"/>
  <c r="C92" i="40" s="1"/>
  <c r="G27" i="48"/>
  <c r="G92" i="40" s="1"/>
  <c r="K27" i="48"/>
  <c r="K92" i="40" s="1"/>
  <c r="O27" i="48"/>
  <c r="O92" i="40" s="1"/>
  <c r="C28" i="48"/>
  <c r="C93" i="40" s="1"/>
  <c r="G28" i="48"/>
  <c r="G93" i="40" s="1"/>
  <c r="K28" i="48"/>
  <c r="K93" i="40" s="1"/>
  <c r="O28" i="48"/>
  <c r="O93" i="40" s="1"/>
  <c r="C29" i="48"/>
  <c r="C94" i="40" s="1"/>
  <c r="G29" i="48"/>
  <c r="G94" i="40" s="1"/>
  <c r="K29" i="48"/>
  <c r="K94" i="40" s="1"/>
  <c r="O29" i="48"/>
  <c r="O94" i="40" s="1"/>
  <c r="C30" i="48"/>
  <c r="C77" i="41" s="1"/>
  <c r="G30" i="48"/>
  <c r="G77" i="41" s="1"/>
  <c r="K30" i="48"/>
  <c r="K77" i="41" s="1"/>
  <c r="O30" i="48"/>
  <c r="O77" i="41" s="1"/>
  <c r="C31" i="48"/>
  <c r="C78" i="41" s="1"/>
  <c r="G31" i="48"/>
  <c r="G78" i="41" s="1"/>
  <c r="K31" i="48"/>
  <c r="K78" i="41" s="1"/>
  <c r="O31" i="48"/>
  <c r="O78" i="41" s="1"/>
  <c r="P32" i="48"/>
  <c r="P79" i="41" s="1"/>
  <c r="D33" i="48"/>
  <c r="D80" i="41" s="1"/>
  <c r="H33" i="48"/>
  <c r="H80" i="41" s="1"/>
  <c r="L33" i="48"/>
  <c r="L80" i="41" s="1"/>
  <c r="P33" i="48"/>
  <c r="P80" i="41" s="1"/>
  <c r="D34" i="48"/>
  <c r="D81" i="41" s="1"/>
  <c r="H34" i="48"/>
  <c r="H81" i="41" s="1"/>
  <c r="L34" i="48"/>
  <c r="L81" i="41" s="1"/>
  <c r="P34" i="48"/>
  <c r="P81" i="41" s="1"/>
  <c r="D35" i="48"/>
  <c r="D82" i="41" s="1"/>
  <c r="H35" i="48"/>
  <c r="H82" i="41" s="1"/>
  <c r="L35" i="48"/>
  <c r="L82" i="41" s="1"/>
  <c r="P35" i="48"/>
  <c r="P82" i="41" s="1"/>
  <c r="D36" i="48"/>
  <c r="D83" i="41" s="1"/>
  <c r="H36" i="48"/>
  <c r="H83" i="41" s="1"/>
  <c r="L36" i="48"/>
  <c r="L83" i="41" s="1"/>
  <c r="P36" i="48"/>
  <c r="P83" i="41" s="1"/>
  <c r="M37" i="48"/>
  <c r="M84" i="41" s="1"/>
  <c r="Q37" i="48"/>
  <c r="Q84" i="41" s="1"/>
  <c r="E38" i="48"/>
  <c r="E71" i="42" s="1"/>
  <c r="I38" i="48"/>
  <c r="I71" i="42" s="1"/>
  <c r="M38" i="48"/>
  <c r="M71" i="42" s="1"/>
  <c r="Q38" i="48"/>
  <c r="Q71" i="42" s="1"/>
  <c r="E39" i="48"/>
  <c r="E72" i="42" s="1"/>
  <c r="I39" i="48"/>
  <c r="I72" i="42" s="1"/>
  <c r="M39" i="48"/>
  <c r="M72" i="42" s="1"/>
  <c r="Q39" i="48"/>
  <c r="Q72" i="42" s="1"/>
  <c r="E40" i="48"/>
  <c r="E73" i="42" s="1"/>
  <c r="I40" i="48"/>
  <c r="I73" i="42" s="1"/>
  <c r="M40" i="48"/>
  <c r="M73" i="42" s="1"/>
  <c r="Q40" i="48"/>
  <c r="Q73" i="42" s="1"/>
  <c r="E41" i="48"/>
  <c r="E74" i="42" s="1"/>
  <c r="I41" i="48"/>
  <c r="I74" i="42" s="1"/>
  <c r="M41" i="48"/>
  <c r="M74" i="42" s="1"/>
  <c r="Q41" i="48"/>
  <c r="Q74" i="42" s="1"/>
  <c r="E42" i="48"/>
  <c r="E75" i="42" s="1"/>
  <c r="I42" i="48"/>
  <c r="I75" i="42" s="1"/>
  <c r="M42" i="48"/>
  <c r="M75" i="42" s="1"/>
  <c r="Q42" i="48"/>
  <c r="Q75" i="42" s="1"/>
  <c r="E43" i="48"/>
  <c r="E76" i="42" s="1"/>
  <c r="I43" i="48"/>
  <c r="I76" i="42" s="1"/>
  <c r="M43" i="48"/>
  <c r="M76" i="42" s="1"/>
  <c r="Q43" i="48"/>
  <c r="Q76" i="42" s="1"/>
  <c r="E44" i="48"/>
  <c r="E77" i="42" s="1"/>
  <c r="I44" i="48"/>
  <c r="I77" i="42" s="1"/>
  <c r="M44" i="48"/>
  <c r="M77" i="42" s="1"/>
  <c r="Q44" i="48"/>
  <c r="Q77" i="42" s="1"/>
  <c r="E45" i="48"/>
  <c r="E101" i="43" s="1"/>
  <c r="I45" i="48"/>
  <c r="I101" i="43" s="1"/>
  <c r="M45" i="48"/>
  <c r="M101" i="43" s="1"/>
  <c r="Q45" i="48"/>
  <c r="Q101" i="43" s="1"/>
  <c r="E46" i="48"/>
  <c r="E102" i="43" s="1"/>
  <c r="I46" i="48"/>
  <c r="I102" i="43" s="1"/>
  <c r="M46" i="48"/>
  <c r="M102" i="43" s="1"/>
  <c r="Q46" i="48"/>
  <c r="Q102" i="43" s="1"/>
  <c r="E47" i="48"/>
  <c r="E103" i="43" s="1"/>
  <c r="I47" i="48"/>
  <c r="I103" i="43" s="1"/>
  <c r="M47" i="48"/>
  <c r="M103" i="43" s="1"/>
  <c r="Q47" i="48"/>
  <c r="Q103" i="43" s="1"/>
  <c r="E48" i="48"/>
  <c r="E104" i="43" s="1"/>
  <c r="I48" i="48"/>
  <c r="I104" i="43" s="1"/>
  <c r="M48" i="48"/>
  <c r="M104" i="43" s="1"/>
  <c r="Q48" i="48"/>
  <c r="Q104" i="43" s="1"/>
  <c r="E49" i="48"/>
  <c r="E105" i="43" s="1"/>
  <c r="I49" i="48"/>
  <c r="I105" i="43" s="1"/>
  <c r="M49" i="48"/>
  <c r="M105" i="43" s="1"/>
  <c r="Q49" i="48"/>
  <c r="Q105" i="43" s="1"/>
  <c r="E50" i="48"/>
  <c r="E106" i="43" s="1"/>
  <c r="I50" i="48"/>
  <c r="I106" i="43" s="1"/>
  <c r="M50" i="48"/>
  <c r="M106" i="43" s="1"/>
  <c r="Q50" i="48"/>
  <c r="Q106" i="43" s="1"/>
  <c r="E51" i="48"/>
  <c r="E107" i="43" s="1"/>
  <c r="I51" i="48"/>
  <c r="I107" i="43" s="1"/>
  <c r="M51" i="48"/>
  <c r="M107" i="43" s="1"/>
  <c r="Q51" i="48"/>
  <c r="Q107" i="43" s="1"/>
  <c r="E52" i="48"/>
  <c r="E108" i="43" s="1"/>
  <c r="I52" i="48"/>
  <c r="I108" i="43" s="1"/>
  <c r="M52" i="48"/>
  <c r="M108" i="43" s="1"/>
  <c r="Q52" i="48"/>
  <c r="Q108" i="43" s="1"/>
  <c r="E53" i="48"/>
  <c r="E109" i="43" s="1"/>
  <c r="I53" i="48"/>
  <c r="I109" i="43" s="1"/>
  <c r="M53" i="48"/>
  <c r="M109" i="43" s="1"/>
  <c r="Q53" i="48"/>
  <c r="Q109" i="43" s="1"/>
  <c r="E54" i="48"/>
  <c r="E110" i="43" s="1"/>
  <c r="I54" i="48"/>
  <c r="I110" i="43" s="1"/>
  <c r="M54" i="48"/>
  <c r="M110" i="43" s="1"/>
  <c r="Q54" i="48"/>
  <c r="Q110" i="43" s="1"/>
  <c r="E55" i="48"/>
  <c r="E111" i="43" s="1"/>
  <c r="I55" i="48"/>
  <c r="I111" i="43" s="1"/>
  <c r="M55" i="48"/>
  <c r="M111" i="43" s="1"/>
  <c r="Q55" i="48"/>
  <c r="Q111" i="43" s="1"/>
  <c r="E56" i="48"/>
  <c r="E112" i="43" s="1"/>
  <c r="I56" i="48"/>
  <c r="I112" i="43" s="1"/>
  <c r="M56" i="48"/>
  <c r="M112" i="43" s="1"/>
  <c r="Q56" i="48"/>
  <c r="Q112" i="43" s="1"/>
  <c r="E57" i="48"/>
  <c r="E113" i="43" s="1"/>
  <c r="I57" i="48"/>
  <c r="I113" i="43" s="1"/>
  <c r="M57" i="48"/>
  <c r="M113" i="43" s="1"/>
  <c r="Q57" i="48"/>
  <c r="Q113" i="43" s="1"/>
  <c r="E58" i="48"/>
  <c r="E114" i="43" s="1"/>
  <c r="I58" i="48"/>
  <c r="I114" i="43" s="1"/>
  <c r="M58" i="48"/>
  <c r="M114" i="43" s="1"/>
  <c r="Q58" i="48"/>
  <c r="Q114" i="43" s="1"/>
  <c r="E59" i="48"/>
  <c r="E57" i="44" s="1"/>
  <c r="I59" i="48"/>
  <c r="I57" i="44" s="1"/>
  <c r="M59" i="48"/>
  <c r="M57" i="44" s="1"/>
  <c r="Q59" i="48"/>
  <c r="Q57" i="44" s="1"/>
  <c r="E60" i="48"/>
  <c r="E58" i="44" s="1"/>
  <c r="I60" i="48"/>
  <c r="I58" i="44" s="1"/>
  <c r="M60" i="48"/>
  <c r="M58" i="44" s="1"/>
  <c r="Q60" i="48"/>
  <c r="Q58" i="44" s="1"/>
  <c r="E65" i="48"/>
  <c r="E92" i="45" s="1"/>
  <c r="I65" i="48"/>
  <c r="I92" i="45" s="1"/>
  <c r="M65" i="48"/>
  <c r="M92" i="45" s="1"/>
  <c r="Q65" i="48"/>
  <c r="Q92" i="45" s="1"/>
  <c r="E66" i="48"/>
  <c r="E93" i="45" s="1"/>
  <c r="I66" i="48"/>
  <c r="I93" i="45" s="1"/>
  <c r="M66" i="48"/>
  <c r="M93" i="45" s="1"/>
  <c r="Q66" i="48"/>
  <c r="Q93" i="45" s="1"/>
  <c r="E67" i="48"/>
  <c r="E94" i="45" s="1"/>
  <c r="I67" i="48"/>
  <c r="I94" i="45" s="1"/>
  <c r="M67" i="48"/>
  <c r="M94" i="45" s="1"/>
  <c r="Q67" i="48"/>
  <c r="Q94" i="45" s="1"/>
  <c r="E68" i="48"/>
  <c r="E95" i="45" s="1"/>
  <c r="I68" i="48"/>
  <c r="I95" i="45" s="1"/>
  <c r="M68" i="48"/>
  <c r="M95" i="45" s="1"/>
  <c r="Q68" i="48"/>
  <c r="Q95" i="45" s="1"/>
  <c r="E69" i="48"/>
  <c r="E96" i="45" s="1"/>
  <c r="I69" i="48"/>
  <c r="I96" i="45" s="1"/>
  <c r="M69" i="48"/>
  <c r="M96" i="45" s="1"/>
  <c r="Q69" i="48"/>
  <c r="Q96" i="45" s="1"/>
  <c r="E70" i="48"/>
  <c r="E97" i="45" s="1"/>
  <c r="I70" i="48"/>
  <c r="I97" i="45" s="1"/>
  <c r="M70" i="48"/>
  <c r="M97" i="45" s="1"/>
  <c r="Q70" i="48"/>
  <c r="Q97" i="45" s="1"/>
  <c r="E71" i="48"/>
  <c r="E98" i="45" s="1"/>
  <c r="I71" i="48"/>
  <c r="I98" i="45" s="1"/>
  <c r="M71" i="48"/>
  <c r="M98" i="45" s="1"/>
  <c r="Q71" i="48"/>
  <c r="Q98" i="45" s="1"/>
  <c r="E72" i="48"/>
  <c r="E99" i="45" s="1"/>
  <c r="I72" i="48"/>
  <c r="I99" i="45" s="1"/>
  <c r="M72" i="48"/>
  <c r="M99" i="45" s="1"/>
  <c r="Q72" i="48"/>
  <c r="Q99" i="45" s="1"/>
  <c r="E73" i="48"/>
  <c r="E100" i="45" s="1"/>
  <c r="I73" i="48"/>
  <c r="I100" i="45" s="1"/>
  <c r="M73" i="48"/>
  <c r="M100" i="45" s="1"/>
  <c r="Q73" i="48"/>
  <c r="Q100" i="45" s="1"/>
  <c r="E74" i="48"/>
  <c r="E101" i="45" s="1"/>
  <c r="I74" i="48"/>
  <c r="I101" i="45" s="1"/>
  <c r="M74" i="48"/>
  <c r="M101" i="45" s="1"/>
  <c r="Q74" i="48"/>
  <c r="Q101" i="45" s="1"/>
  <c r="E75" i="48"/>
  <c r="E77" i="46" s="1"/>
  <c r="I75" i="48"/>
  <c r="I77" i="46" s="1"/>
  <c r="M75" i="48"/>
  <c r="M77" i="46" s="1"/>
  <c r="Q75" i="48"/>
  <c r="Q77" i="46" s="1"/>
  <c r="E76" i="48"/>
  <c r="E78" i="46" s="1"/>
  <c r="I76" i="48"/>
  <c r="I78" i="46" s="1"/>
  <c r="M76" i="48"/>
  <c r="M78" i="46" s="1"/>
  <c r="Q76" i="48"/>
  <c r="Q78" i="46" s="1"/>
  <c r="E77" i="48"/>
  <c r="E79" i="46" s="1"/>
  <c r="I77" i="48"/>
  <c r="I79" i="46" s="1"/>
  <c r="M77" i="48"/>
  <c r="M79" i="46" s="1"/>
  <c r="Q77" i="48"/>
  <c r="Q79" i="46" s="1"/>
  <c r="E78" i="48"/>
  <c r="E80" i="46" s="1"/>
  <c r="I78" i="48"/>
  <c r="I80" i="46" s="1"/>
  <c r="M78" i="48"/>
  <c r="M80" i="46" s="1"/>
  <c r="Q78" i="48"/>
  <c r="Q80" i="46" s="1"/>
  <c r="E79" i="48"/>
  <c r="E81" i="46" s="1"/>
  <c r="I79" i="48"/>
  <c r="I81" i="46" s="1"/>
  <c r="M79" i="48"/>
  <c r="M81" i="46" s="1"/>
  <c r="Q79" i="48"/>
  <c r="Q81" i="46" s="1"/>
  <c r="E80" i="48"/>
  <c r="E82" i="46" s="1"/>
  <c r="I80" i="48"/>
  <c r="I82" i="46" s="1"/>
  <c r="M80" i="48"/>
  <c r="M82" i="46" s="1"/>
  <c r="Q80" i="48"/>
  <c r="Q82" i="46" s="1"/>
  <c r="E81" i="48"/>
  <c r="E83" i="46" s="1"/>
  <c r="I81" i="48"/>
  <c r="I83" i="46" s="1"/>
  <c r="M81" i="48"/>
  <c r="M83" i="46" s="1"/>
  <c r="Q81" i="48"/>
  <c r="Q83" i="46" s="1"/>
  <c r="E82" i="48"/>
  <c r="E84" i="46" s="1"/>
  <c r="I82" i="48"/>
  <c r="I84" i="46" s="1"/>
  <c r="M82" i="48"/>
  <c r="M84" i="46" s="1"/>
  <c r="Q82" i="48"/>
  <c r="Q84" i="46" s="1"/>
  <c r="E83" i="48"/>
  <c r="E85" i="46" s="1"/>
  <c r="I83" i="48"/>
  <c r="I85" i="46" s="1"/>
  <c r="M83" i="48"/>
  <c r="M85" i="46" s="1"/>
  <c r="Q83" i="48"/>
  <c r="Q85" i="46" s="1"/>
  <c r="D61" i="48"/>
  <c r="D59" i="44" s="1"/>
  <c r="H61" i="48"/>
  <c r="H59" i="44" s="1"/>
  <c r="L61" i="48"/>
  <c r="L59" i="44" s="1"/>
  <c r="P61" i="48"/>
  <c r="P59" i="44" s="1"/>
  <c r="D62" i="48"/>
  <c r="D60" i="44" s="1"/>
  <c r="H62" i="48"/>
  <c r="H60" i="44" s="1"/>
  <c r="L62" i="48"/>
  <c r="L60" i="44" s="1"/>
  <c r="P62" i="48"/>
  <c r="P60" i="44" s="1"/>
  <c r="D63" i="48"/>
  <c r="D90" i="45" s="1"/>
  <c r="H63" i="48"/>
  <c r="H90" i="45" s="1"/>
  <c r="L63" i="48"/>
  <c r="L90" i="45" s="1"/>
  <c r="P63" i="48"/>
  <c r="P90" i="45" s="1"/>
  <c r="D64" i="48"/>
  <c r="D91" i="45" s="1"/>
  <c r="H64" i="48"/>
  <c r="H91" i="45" s="1"/>
  <c r="L64" i="48"/>
  <c r="L91" i="45" s="1"/>
  <c r="P64" i="48"/>
  <c r="P91" i="45" s="1"/>
  <c r="F2" i="48"/>
  <c r="F126" i="39" s="1"/>
  <c r="J2" i="48"/>
  <c r="J126" i="39" s="1"/>
  <c r="N2" i="48"/>
  <c r="N126" i="39" s="1"/>
  <c r="R2" i="48"/>
  <c r="R126" i="39" s="1"/>
  <c r="F3" i="48"/>
  <c r="F127" i="39" s="1"/>
  <c r="J3" i="48"/>
  <c r="J127" i="39" s="1"/>
  <c r="N3" i="48"/>
  <c r="N127" i="39" s="1"/>
  <c r="R3" i="48"/>
  <c r="R127" i="39" s="1"/>
  <c r="F4" i="48"/>
  <c r="F128" i="39" s="1"/>
  <c r="J4" i="48"/>
  <c r="J128" i="39" s="1"/>
  <c r="N4" i="48"/>
  <c r="N128" i="39" s="1"/>
  <c r="R4" i="48"/>
  <c r="R128" i="39" s="1"/>
  <c r="F5" i="48"/>
  <c r="F129" i="39" s="1"/>
  <c r="J5" i="48"/>
  <c r="J129" i="39" s="1"/>
  <c r="N5" i="48"/>
  <c r="N129" i="39" s="1"/>
  <c r="R5" i="48"/>
  <c r="R129" i="39" s="1"/>
  <c r="F6" i="48"/>
  <c r="F130" i="39" s="1"/>
  <c r="J6" i="48"/>
  <c r="J130" i="39" s="1"/>
  <c r="N6" i="48"/>
  <c r="N130" i="39" s="1"/>
  <c r="R6" i="48"/>
  <c r="R130" i="39" s="1"/>
  <c r="F7" i="48"/>
  <c r="F131" i="39" s="1"/>
  <c r="J7" i="48"/>
  <c r="J131" i="39" s="1"/>
  <c r="N7" i="48"/>
  <c r="N131" i="39" s="1"/>
  <c r="R7" i="48"/>
  <c r="R131" i="39" s="1"/>
  <c r="F8" i="48"/>
  <c r="F132" i="39" s="1"/>
  <c r="J8" i="48"/>
  <c r="J132" i="39" s="1"/>
  <c r="N8" i="48"/>
  <c r="N132" i="39" s="1"/>
  <c r="R8" i="48"/>
  <c r="R132" i="39" s="1"/>
  <c r="F9" i="48"/>
  <c r="F133" i="39" s="1"/>
  <c r="J9" i="48"/>
  <c r="J133" i="39" s="1"/>
  <c r="N9" i="48"/>
  <c r="N133" i="39" s="1"/>
  <c r="R9" i="48"/>
  <c r="R133" i="39" s="1"/>
  <c r="F10" i="48"/>
  <c r="F134" i="39" s="1"/>
  <c r="J10" i="48"/>
  <c r="J134" i="39" s="1"/>
  <c r="N10" i="48"/>
  <c r="N134" i="39" s="1"/>
  <c r="R10" i="48"/>
  <c r="R134" i="39" s="1"/>
  <c r="F11" i="48"/>
  <c r="F135" i="39" s="1"/>
  <c r="J11" i="48"/>
  <c r="J135" i="39" s="1"/>
  <c r="N11" i="48"/>
  <c r="N135" i="39" s="1"/>
  <c r="R11" i="48"/>
  <c r="R135" i="39" s="1"/>
  <c r="F12" i="48"/>
  <c r="F136" i="39" s="1"/>
  <c r="J12" i="48"/>
  <c r="J136" i="39" s="1"/>
  <c r="N12" i="48"/>
  <c r="N136" i="39" s="1"/>
  <c r="R12" i="48"/>
  <c r="R136" i="39" s="1"/>
  <c r="F13" i="48"/>
  <c r="F137" i="39" s="1"/>
  <c r="J13" i="48"/>
  <c r="J137" i="39" s="1"/>
  <c r="N13" i="48"/>
  <c r="N137" i="39" s="1"/>
  <c r="R13" i="48"/>
  <c r="R137" i="39" s="1"/>
  <c r="F14" i="48"/>
  <c r="F138" i="39" s="1"/>
  <c r="J14" i="48"/>
  <c r="J138" i="39" s="1"/>
  <c r="N14" i="48"/>
  <c r="N138" i="39" s="1"/>
  <c r="R14" i="48"/>
  <c r="R138" i="39" s="1"/>
  <c r="F15" i="48"/>
  <c r="F139" i="39" s="1"/>
  <c r="J15" i="48"/>
  <c r="J139" i="39" s="1"/>
  <c r="N15" i="48"/>
  <c r="N139" i="39" s="1"/>
  <c r="R15" i="48"/>
  <c r="R139" i="39" s="1"/>
  <c r="F16" i="48"/>
  <c r="F140" i="39" s="1"/>
  <c r="J16" i="48"/>
  <c r="J140" i="39" s="1"/>
  <c r="N16" i="48"/>
  <c r="N140" i="39" s="1"/>
  <c r="R16" i="48"/>
  <c r="R140" i="39" s="1"/>
  <c r="F17" i="48"/>
  <c r="F141" i="39" s="1"/>
  <c r="J17" i="48"/>
  <c r="J141" i="39" s="1"/>
  <c r="N17" i="48"/>
  <c r="N141" i="39" s="1"/>
  <c r="R17" i="48"/>
  <c r="R141" i="39" s="1"/>
  <c r="F18" i="48"/>
  <c r="F142" i="39" s="1"/>
  <c r="J18" i="48"/>
  <c r="J142" i="39" s="1"/>
  <c r="N18" i="48"/>
  <c r="N142" i="39" s="1"/>
  <c r="R18" i="48"/>
  <c r="R142" i="39" s="1"/>
  <c r="F19" i="48"/>
  <c r="F143" i="39" s="1"/>
  <c r="J19" i="48"/>
  <c r="J143" i="39" s="1"/>
  <c r="N19" i="48"/>
  <c r="N143" i="39" s="1"/>
  <c r="R19" i="48"/>
  <c r="R143" i="39" s="1"/>
  <c r="F20" i="48"/>
  <c r="F85" i="40" s="1"/>
  <c r="J20" i="48"/>
  <c r="J85" i="40" s="1"/>
  <c r="N20" i="48"/>
  <c r="N85" i="40" s="1"/>
  <c r="R20" i="48"/>
  <c r="R85" i="40" s="1"/>
  <c r="F21" i="48"/>
  <c r="F86" i="40" s="1"/>
  <c r="J21" i="48"/>
  <c r="J86" i="40" s="1"/>
  <c r="N21" i="48"/>
  <c r="N86" i="40" s="1"/>
  <c r="R21" i="48"/>
  <c r="R86" i="40" s="1"/>
  <c r="F22" i="48"/>
  <c r="F87" i="40" s="1"/>
  <c r="J22" i="48"/>
  <c r="J87" i="40" s="1"/>
  <c r="N22" i="48"/>
  <c r="N87" i="40" s="1"/>
  <c r="R22" i="48"/>
  <c r="R87" i="40" s="1"/>
  <c r="F23" i="48"/>
  <c r="F88" i="40" s="1"/>
  <c r="J23" i="48"/>
  <c r="J88" i="40" s="1"/>
  <c r="N23" i="48"/>
  <c r="N88" i="40" s="1"/>
  <c r="R23" i="48"/>
  <c r="R88" i="40" s="1"/>
  <c r="F24" i="48"/>
  <c r="F89" i="40" s="1"/>
  <c r="J24" i="48"/>
  <c r="J89" i="40" s="1"/>
  <c r="N24" i="48"/>
  <c r="N89" i="40" s="1"/>
  <c r="R24" i="48"/>
  <c r="R89" i="40" s="1"/>
  <c r="F25" i="48"/>
  <c r="F90" i="40" s="1"/>
  <c r="J25" i="48"/>
  <c r="J90" i="40" s="1"/>
  <c r="N25" i="48"/>
  <c r="N90" i="40" s="1"/>
  <c r="R25" i="48"/>
  <c r="R90" i="40" s="1"/>
  <c r="F26" i="48"/>
  <c r="F91" i="40" s="1"/>
  <c r="J26" i="48"/>
  <c r="J91" i="40" s="1"/>
  <c r="N26" i="48"/>
  <c r="N91" i="40" s="1"/>
  <c r="R26" i="48"/>
  <c r="R91" i="40" s="1"/>
  <c r="F27" i="48"/>
  <c r="F92" i="40" s="1"/>
  <c r="J27" i="48"/>
  <c r="J92" i="40" s="1"/>
  <c r="N27" i="48"/>
  <c r="N92" i="40" s="1"/>
  <c r="R27" i="48"/>
  <c r="R92" i="40" s="1"/>
  <c r="F28" i="48"/>
  <c r="F93" i="40" s="1"/>
  <c r="J28" i="48"/>
  <c r="J93" i="40" s="1"/>
  <c r="N28" i="48"/>
  <c r="N93" i="40" s="1"/>
  <c r="R28" i="48"/>
  <c r="R93" i="40" s="1"/>
  <c r="F29" i="48"/>
  <c r="F94" i="40" s="1"/>
  <c r="J29" i="48"/>
  <c r="J94" i="40" s="1"/>
  <c r="N29" i="48"/>
  <c r="N94" i="40" s="1"/>
  <c r="R29" i="48"/>
  <c r="R94" i="40" s="1"/>
  <c r="F30" i="48"/>
  <c r="F77" i="41" s="1"/>
  <c r="J30" i="48"/>
  <c r="J77" i="41" s="1"/>
  <c r="N30" i="48"/>
  <c r="N77" i="41" s="1"/>
  <c r="R30" i="48"/>
  <c r="R77" i="41" s="1"/>
  <c r="F31" i="48"/>
  <c r="F78" i="41" s="1"/>
  <c r="J31" i="48"/>
  <c r="J78" i="41" s="1"/>
  <c r="N31" i="48"/>
  <c r="N78" i="41" s="1"/>
  <c r="R31" i="48"/>
  <c r="R78" i="41" s="1"/>
  <c r="O32" i="48"/>
  <c r="O79" i="41" s="1"/>
  <c r="C33" i="48"/>
  <c r="C80" i="41" s="1"/>
  <c r="G33" i="48"/>
  <c r="G80" i="41" s="1"/>
  <c r="K33" i="48"/>
  <c r="K80" i="41" s="1"/>
  <c r="O33" i="48"/>
  <c r="O80" i="41" s="1"/>
  <c r="C34" i="48"/>
  <c r="C81" i="41" s="1"/>
  <c r="G34" i="48"/>
  <c r="G81" i="41" s="1"/>
  <c r="K34" i="48"/>
  <c r="K81" i="41" s="1"/>
  <c r="O34" i="48"/>
  <c r="O81" i="41" s="1"/>
  <c r="C35" i="48"/>
  <c r="C82" i="41" s="1"/>
  <c r="G35" i="48"/>
  <c r="G82" i="41" s="1"/>
  <c r="K35" i="48"/>
  <c r="K82" i="41" s="1"/>
  <c r="O35" i="48"/>
  <c r="O82" i="41" s="1"/>
  <c r="C36" i="48"/>
  <c r="C83" i="41" s="1"/>
  <c r="G36" i="48"/>
  <c r="G83" i="41" s="1"/>
  <c r="K36" i="48"/>
  <c r="K83" i="41" s="1"/>
  <c r="O36" i="48"/>
  <c r="O83" i="41" s="1"/>
  <c r="P37" i="48"/>
  <c r="P84" i="41" s="1"/>
  <c r="D38" i="48"/>
  <c r="D71" i="42" s="1"/>
  <c r="H38" i="48"/>
  <c r="H71" i="42" s="1"/>
  <c r="L38" i="48"/>
  <c r="L71" i="42" s="1"/>
  <c r="P38" i="48"/>
  <c r="P71" i="42" s="1"/>
  <c r="D39" i="48"/>
  <c r="D72" i="42" s="1"/>
  <c r="H39" i="48"/>
  <c r="H72" i="42" s="1"/>
  <c r="L39" i="48"/>
  <c r="L72" i="42" s="1"/>
  <c r="P39" i="48"/>
  <c r="P72" i="42" s="1"/>
  <c r="D40" i="48"/>
  <c r="D73" i="42" s="1"/>
  <c r="H40" i="48"/>
  <c r="H73" i="42" s="1"/>
  <c r="L40" i="48"/>
  <c r="L73" i="42" s="1"/>
  <c r="P40" i="48"/>
  <c r="P73" i="42" s="1"/>
  <c r="D41" i="48"/>
  <c r="D74" i="42" s="1"/>
  <c r="H41" i="48"/>
  <c r="H74" i="42" s="1"/>
  <c r="L41" i="48"/>
  <c r="L74" i="42" s="1"/>
  <c r="P41" i="48"/>
  <c r="P74" i="42" s="1"/>
  <c r="D42" i="48"/>
  <c r="D75" i="42" s="1"/>
  <c r="H42" i="48"/>
  <c r="H75" i="42" s="1"/>
  <c r="L42" i="48"/>
  <c r="L75" i="42" s="1"/>
  <c r="P42" i="48"/>
  <c r="P75" i="42" s="1"/>
  <c r="D43" i="48"/>
  <c r="D76" i="42" s="1"/>
  <c r="H43" i="48"/>
  <c r="H76" i="42" s="1"/>
  <c r="L43" i="48"/>
  <c r="L76" i="42" s="1"/>
  <c r="P43" i="48"/>
  <c r="P76" i="42" s="1"/>
  <c r="D44" i="48"/>
  <c r="D77" i="42" s="1"/>
  <c r="H44" i="48"/>
  <c r="H77" i="42" s="1"/>
  <c r="L44" i="48"/>
  <c r="L77" i="42" s="1"/>
  <c r="P44" i="48"/>
  <c r="P77" i="42" s="1"/>
  <c r="D45" i="48"/>
  <c r="D101" i="43" s="1"/>
  <c r="H45" i="48"/>
  <c r="H101" i="43" s="1"/>
  <c r="L45" i="48"/>
  <c r="L101" i="43" s="1"/>
  <c r="P45" i="48"/>
  <c r="P101" i="43" s="1"/>
  <c r="D46" i="48"/>
  <c r="D102" i="43" s="1"/>
  <c r="H46" i="48"/>
  <c r="H102" i="43" s="1"/>
  <c r="L46" i="48"/>
  <c r="L102" i="43" s="1"/>
  <c r="P46" i="48"/>
  <c r="P102" i="43" s="1"/>
  <c r="D47" i="48"/>
  <c r="D103" i="43" s="1"/>
  <c r="H47" i="48"/>
  <c r="H103" i="43" s="1"/>
  <c r="L47" i="48"/>
  <c r="L103" i="43" s="1"/>
  <c r="P47" i="48"/>
  <c r="P103" i="43" s="1"/>
  <c r="D48" i="48"/>
  <c r="D104" i="43" s="1"/>
  <c r="H48" i="48"/>
  <c r="H104" i="43" s="1"/>
  <c r="L48" i="48"/>
  <c r="L104" i="43" s="1"/>
  <c r="P48" i="48"/>
  <c r="P104" i="43" s="1"/>
  <c r="D49" i="48"/>
  <c r="D105" i="43" s="1"/>
  <c r="H49" i="48"/>
  <c r="H105" i="43" s="1"/>
  <c r="L49" i="48"/>
  <c r="L105" i="43" s="1"/>
  <c r="P49" i="48"/>
  <c r="P105" i="43" s="1"/>
  <c r="D50" i="48"/>
  <c r="D106" i="43" s="1"/>
  <c r="H50" i="48"/>
  <c r="H106" i="43" s="1"/>
  <c r="L50" i="48"/>
  <c r="L106" i="43" s="1"/>
  <c r="P50" i="48"/>
  <c r="P106" i="43" s="1"/>
  <c r="D51" i="48"/>
  <c r="D107" i="43" s="1"/>
  <c r="H51" i="48"/>
  <c r="H107" i="43" s="1"/>
  <c r="L51" i="48"/>
  <c r="L107" i="43" s="1"/>
  <c r="P51" i="48"/>
  <c r="P107" i="43" s="1"/>
  <c r="D52" i="48"/>
  <c r="D108" i="43" s="1"/>
  <c r="H52" i="48"/>
  <c r="H108" i="43" s="1"/>
  <c r="L52" i="48"/>
  <c r="L108" i="43" s="1"/>
  <c r="P52" i="48"/>
  <c r="P108" i="43" s="1"/>
  <c r="D53" i="48"/>
  <c r="D109" i="43" s="1"/>
  <c r="H53" i="48"/>
  <c r="H109" i="43" s="1"/>
  <c r="L53" i="48"/>
  <c r="L109" i="43" s="1"/>
  <c r="P53" i="48"/>
  <c r="P109" i="43" s="1"/>
  <c r="D54" i="48"/>
  <c r="D110" i="43" s="1"/>
  <c r="H54" i="48"/>
  <c r="H110" i="43" s="1"/>
  <c r="L54" i="48"/>
  <c r="L110" i="43" s="1"/>
  <c r="P54" i="48"/>
  <c r="P110" i="43" s="1"/>
  <c r="D55" i="48"/>
  <c r="D111" i="43" s="1"/>
  <c r="H55" i="48"/>
  <c r="H111" i="43" s="1"/>
  <c r="L55" i="48"/>
  <c r="L111" i="43" s="1"/>
  <c r="P55" i="48"/>
  <c r="P111" i="43" s="1"/>
  <c r="D56" i="48"/>
  <c r="D112" i="43" s="1"/>
  <c r="H56" i="48"/>
  <c r="H112" i="43" s="1"/>
  <c r="L56" i="48"/>
  <c r="L112" i="43" s="1"/>
  <c r="P56" i="48"/>
  <c r="P112" i="43" s="1"/>
  <c r="D57" i="48"/>
  <c r="D113" i="43" s="1"/>
  <c r="H57" i="48"/>
  <c r="H113" i="43" s="1"/>
  <c r="L57" i="48"/>
  <c r="L113" i="43" s="1"/>
  <c r="P57" i="48"/>
  <c r="P113" i="43" s="1"/>
  <c r="D58" i="48"/>
  <c r="D114" i="43" s="1"/>
  <c r="H58" i="48"/>
  <c r="H114" i="43" s="1"/>
  <c r="L58" i="48"/>
  <c r="L114" i="43" s="1"/>
  <c r="P58" i="48"/>
  <c r="P114" i="43" s="1"/>
  <c r="D59" i="48"/>
  <c r="D57" i="44" s="1"/>
  <c r="H59" i="48"/>
  <c r="H57" i="44" s="1"/>
  <c r="L59" i="48"/>
  <c r="L57" i="44" s="1"/>
  <c r="P59" i="48"/>
  <c r="P57" i="44" s="1"/>
  <c r="D60" i="48"/>
  <c r="D58" i="44" s="1"/>
  <c r="H60" i="48"/>
  <c r="H58" i="44" s="1"/>
  <c r="L60" i="48"/>
  <c r="L58" i="44" s="1"/>
  <c r="P60" i="48"/>
  <c r="P58" i="44" s="1"/>
  <c r="D65" i="48"/>
  <c r="D92" i="45" s="1"/>
  <c r="H65" i="48"/>
  <c r="H92" i="45" s="1"/>
  <c r="L65" i="48"/>
  <c r="L92" i="45" s="1"/>
  <c r="P65" i="48"/>
  <c r="P92" i="45" s="1"/>
  <c r="D66" i="48"/>
  <c r="D93" i="45" s="1"/>
  <c r="H66" i="48"/>
  <c r="H93" i="45" s="1"/>
  <c r="L66" i="48"/>
  <c r="L93" i="45" s="1"/>
  <c r="P66" i="48"/>
  <c r="P93" i="45" s="1"/>
  <c r="D67" i="48"/>
  <c r="D94" i="45" s="1"/>
  <c r="H67" i="48"/>
  <c r="H94" i="45" s="1"/>
  <c r="L67" i="48"/>
  <c r="L94" i="45" s="1"/>
  <c r="P67" i="48"/>
  <c r="P94" i="45" s="1"/>
  <c r="D68" i="48"/>
  <c r="D95" i="45" s="1"/>
  <c r="H68" i="48"/>
  <c r="H95" i="45" s="1"/>
  <c r="L68" i="48"/>
  <c r="L95" i="45" s="1"/>
  <c r="P68" i="48"/>
  <c r="P95" i="45" s="1"/>
  <c r="D69" i="48"/>
  <c r="D96" i="45" s="1"/>
  <c r="H69" i="48"/>
  <c r="H96" i="45" s="1"/>
  <c r="L69" i="48"/>
  <c r="L96" i="45" s="1"/>
  <c r="P69" i="48"/>
  <c r="P96" i="45" s="1"/>
  <c r="D70" i="48"/>
  <c r="D97" i="45" s="1"/>
  <c r="H70" i="48"/>
  <c r="H97" i="45" s="1"/>
  <c r="L70" i="48"/>
  <c r="L97" i="45" s="1"/>
  <c r="P70" i="48"/>
  <c r="P97" i="45" s="1"/>
  <c r="D71" i="48"/>
  <c r="D98" i="45" s="1"/>
  <c r="H71" i="48"/>
  <c r="H98" i="45" s="1"/>
  <c r="L71" i="48"/>
  <c r="L98" i="45" s="1"/>
  <c r="P71" i="48"/>
  <c r="P98" i="45" s="1"/>
  <c r="D72" i="48"/>
  <c r="D99" i="45" s="1"/>
  <c r="H72" i="48"/>
  <c r="H99" i="45" s="1"/>
  <c r="L72" i="48"/>
  <c r="L99" i="45" s="1"/>
  <c r="P72" i="48"/>
  <c r="P99" i="45" s="1"/>
  <c r="D73" i="48"/>
  <c r="D100" i="45" s="1"/>
  <c r="H73" i="48"/>
  <c r="H100" i="45" s="1"/>
  <c r="L73" i="48"/>
  <c r="L100" i="45" s="1"/>
  <c r="P73" i="48"/>
  <c r="P100" i="45" s="1"/>
  <c r="D74" i="48"/>
  <c r="D101" i="45" s="1"/>
  <c r="H74" i="48"/>
  <c r="H101" i="45" s="1"/>
  <c r="L74" i="48"/>
  <c r="L101" i="45" s="1"/>
  <c r="P74" i="48"/>
  <c r="P101" i="45" s="1"/>
  <c r="D75" i="48"/>
  <c r="D77" i="46" s="1"/>
  <c r="H75" i="48"/>
  <c r="H77" i="46" s="1"/>
  <c r="L75" i="48"/>
  <c r="L77" i="46" s="1"/>
  <c r="P75" i="48"/>
  <c r="P77" i="46" s="1"/>
  <c r="D76" i="48"/>
  <c r="D78" i="46" s="1"/>
  <c r="H76" i="48"/>
  <c r="H78" i="46" s="1"/>
  <c r="L76" i="48"/>
  <c r="L78" i="46" s="1"/>
  <c r="P76" i="48"/>
  <c r="P78" i="46" s="1"/>
  <c r="D77" i="48"/>
  <c r="D79" i="46" s="1"/>
  <c r="H77" i="48"/>
  <c r="H79" i="46" s="1"/>
  <c r="L77" i="48"/>
  <c r="L79" i="46" s="1"/>
  <c r="P77" i="48"/>
  <c r="P79" i="46" s="1"/>
  <c r="D78" i="48"/>
  <c r="D80" i="46" s="1"/>
  <c r="H78" i="48"/>
  <c r="H80" i="46" s="1"/>
  <c r="L78" i="48"/>
  <c r="L80" i="46" s="1"/>
  <c r="P78" i="48"/>
  <c r="P80" i="46" s="1"/>
  <c r="D79" i="48"/>
  <c r="D81" i="46" s="1"/>
  <c r="H79" i="48"/>
  <c r="H81" i="46" s="1"/>
  <c r="L79" i="48"/>
  <c r="L81" i="46" s="1"/>
  <c r="P79" i="48"/>
  <c r="P81" i="46" s="1"/>
  <c r="D80" i="48"/>
  <c r="D82" i="46" s="1"/>
  <c r="H80" i="48"/>
  <c r="H82" i="46" s="1"/>
  <c r="L80" i="48"/>
  <c r="L82" i="46" s="1"/>
  <c r="P80" i="48"/>
  <c r="P82" i="46" s="1"/>
  <c r="D81" i="48"/>
  <c r="D83" i="46" s="1"/>
  <c r="H81" i="48"/>
  <c r="H83" i="46" s="1"/>
  <c r="L81" i="48"/>
  <c r="L83" i="46" s="1"/>
  <c r="P81" i="48"/>
  <c r="P83" i="46" s="1"/>
  <c r="D82" i="48"/>
  <c r="D84" i="46" s="1"/>
  <c r="H82" i="48"/>
  <c r="H84" i="46" s="1"/>
  <c r="L82" i="48"/>
  <c r="L84" i="46" s="1"/>
  <c r="P82" i="48"/>
  <c r="P84" i="46" s="1"/>
  <c r="D83" i="48"/>
  <c r="D85" i="46" s="1"/>
  <c r="H83" i="48"/>
  <c r="H85" i="46" s="1"/>
  <c r="L83" i="48"/>
  <c r="L85" i="46" s="1"/>
  <c r="P83" i="48"/>
  <c r="P85" i="46" s="1"/>
  <c r="R33" i="49"/>
  <c r="R108" i="41" s="1"/>
  <c r="N34" i="49"/>
  <c r="N109" i="41" s="1"/>
  <c r="G83" i="49"/>
  <c r="G114" i="46" s="1"/>
  <c r="K83" i="49"/>
  <c r="K114" i="46" s="1"/>
  <c r="D74" i="50"/>
  <c r="D165" i="45" s="1"/>
  <c r="I34" i="49"/>
  <c r="I109" i="41" s="1"/>
  <c r="Q34" i="49"/>
  <c r="Q109" i="41" s="1"/>
  <c r="J83" i="49"/>
  <c r="J114" i="46" s="1"/>
  <c r="D71" i="50"/>
  <c r="D162" i="45" s="1"/>
  <c r="I54" i="49"/>
  <c r="I144" i="43" s="1"/>
  <c r="I56" i="49"/>
  <c r="I146" i="43" s="1"/>
  <c r="I83" i="49"/>
  <c r="I114" i="46" s="1"/>
  <c r="M83" i="49"/>
  <c r="M114" i="46" s="1"/>
  <c r="D72" i="50"/>
  <c r="D163" i="45" s="1"/>
  <c r="J26" i="49"/>
  <c r="J127" i="40" s="1"/>
  <c r="H83" i="49"/>
  <c r="H114" i="46" s="1"/>
  <c r="L83" i="49"/>
  <c r="L114" i="46" s="1"/>
  <c r="D73" i="50"/>
  <c r="D164" i="45" s="1"/>
  <c r="R39" i="50"/>
  <c r="R132" i="42" s="1"/>
  <c r="R38" i="50" l="1"/>
  <c r="R131" i="42" s="1"/>
  <c r="C29" i="42"/>
  <c r="R58" i="47"/>
  <c r="R80" i="43" s="1"/>
  <c r="C15" i="43"/>
  <c r="R10" i="47"/>
  <c r="R90" i="39" s="1"/>
  <c r="C10" i="39"/>
  <c r="R54" i="47"/>
  <c r="R76" i="43" s="1"/>
  <c r="C11" i="43"/>
  <c r="R6" i="47"/>
  <c r="R86" i="39" s="1"/>
  <c r="C6" i="39"/>
  <c r="R60" i="50"/>
  <c r="R110" i="44" s="1"/>
  <c r="C21" i="44"/>
  <c r="R61" i="50"/>
  <c r="R111" i="44" s="1"/>
  <c r="C22" i="44"/>
  <c r="R50" i="47"/>
  <c r="R72" i="43" s="1"/>
  <c r="C7" i="43"/>
  <c r="R2" i="47"/>
  <c r="R82" i="39" s="1"/>
  <c r="C2" i="39"/>
  <c r="R72" i="50"/>
  <c r="R163" i="45" s="1"/>
  <c r="R83" i="50"/>
  <c r="R143" i="46" s="1"/>
  <c r="C43" i="46"/>
  <c r="R46" i="47"/>
  <c r="R68" i="43" s="1"/>
  <c r="C3" i="43"/>
  <c r="R42" i="47"/>
  <c r="R42" i="42" s="1"/>
  <c r="C6" i="42"/>
  <c r="R73" i="50"/>
  <c r="R164" i="45" s="1"/>
  <c r="D54" i="45"/>
  <c r="R38" i="47"/>
  <c r="R38" i="42" s="1"/>
  <c r="C2" i="42"/>
  <c r="R82" i="47"/>
  <c r="R55" i="46" s="1"/>
  <c r="C9" i="46"/>
  <c r="R34" i="47"/>
  <c r="R53" i="41" s="1"/>
  <c r="C6" i="41"/>
  <c r="R43" i="50"/>
  <c r="R136" i="42" s="1"/>
  <c r="C34" i="42"/>
  <c r="R78" i="47"/>
  <c r="R51" i="46" s="1"/>
  <c r="C5" i="46"/>
  <c r="R30" i="47"/>
  <c r="R49" i="41" s="1"/>
  <c r="C2" i="41"/>
  <c r="R74" i="47"/>
  <c r="R69" i="45" s="1"/>
  <c r="C13" i="45"/>
  <c r="R26" i="47"/>
  <c r="R56" i="40" s="1"/>
  <c r="C8" i="40"/>
  <c r="R70" i="47"/>
  <c r="R65" i="45" s="1"/>
  <c r="C9" i="45"/>
  <c r="R22" i="47"/>
  <c r="R52" i="40" s="1"/>
  <c r="C4" i="40"/>
  <c r="R42" i="50"/>
  <c r="R135" i="42" s="1"/>
  <c r="C33" i="42"/>
  <c r="R66" i="47"/>
  <c r="R61" i="45" s="1"/>
  <c r="C5" i="45"/>
  <c r="R18" i="47"/>
  <c r="R98" i="39" s="1"/>
  <c r="C18" i="39"/>
  <c r="R62" i="47"/>
  <c r="R29" i="44" s="1"/>
  <c r="C5" i="44"/>
  <c r="R14" i="47"/>
  <c r="R94" i="39" s="1"/>
  <c r="C14" i="39"/>
</calcChain>
</file>

<file path=xl/sharedStrings.xml><?xml version="1.0" encoding="utf-8"?>
<sst xmlns="http://schemas.openxmlformats.org/spreadsheetml/2006/main" count="3743" uniqueCount="495">
  <si>
    <t>ЧИСЛЕННОСТЬ НАСЕЛЕНИЯ (в тыс. чел)</t>
  </si>
  <si>
    <t>№</t>
  </si>
  <si>
    <t>Название региона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</si>
  <si>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</si>
  <si>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</si>
  <si>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</si>
  <si>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</si>
  <si>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</si>
  <si>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</si>
  <si>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</si>
  <si>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</si>
  <si>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</si>
  <si>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</si>
  <si>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</si>
  <si>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</si>
  <si>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</si>
  <si>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</si>
  <si>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</si>
  <si>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</si>
  <si>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</si>
  <si>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</si>
  <si>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</si>
  <si>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</si>
  <si>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</si>
  <si>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</si>
  <si>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</si>
  <si>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</si>
  <si>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</si>
  <si>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</si>
  <si>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</si>
  <si>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</si>
  <si>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</si>
  <si>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</si>
  <si>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</si>
  <si>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</si>
  <si>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</si>
  <si>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</si>
  <si>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</si>
  <si>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</si>
  <si>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</si>
  <si>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</si>
  <si>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</si>
  <si>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</si>
  <si>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 xml:space="preserve">Республика Северная Осетия – Алания
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</si>
  <si>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</si>
  <si>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</si>
  <si>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</si>
  <si>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</si>
  <si>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</si>
  <si>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</si>
  <si>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</si>
  <si>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</si>
  <si>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</si>
  <si>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</si>
  <si>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</si>
  <si>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</si>
  <si>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</si>
  <si>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</si>
  <si>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</si>
  <si>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</si>
  <si>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</si>
  <si>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</si>
  <si>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</si>
  <si>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</si>
  <si>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</si>
  <si>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</si>
  <si>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</si>
  <si>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</si>
  <si>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</si>
  <si>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</si>
  <si>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</si>
  <si>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</si>
  <si>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</si>
  <si>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</si>
  <si>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</si>
  <si>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</si>
  <si>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</si>
  <si>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</si>
  <si>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</si>
  <si>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</si>
  <si>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</si>
  <si>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</si>
  <si>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</si>
  <si>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</si>
  <si>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</si>
  <si>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ПЛОЩАДЬ ТЕРРИТОРИИ РЕГИОНА (в тыс.км^2)</t>
  </si>
  <si>
    <t>Площадь территории, тыс.км^2 (2019)</t>
  </si>
  <si>
    <t>Валовый региональный продукт (миллионов рублей)</t>
  </si>
  <si>
    <t>178 846,1</t>
  </si>
  <si>
    <t>237 013,3</t>
  </si>
  <si>
    <t>317 656,3</t>
  </si>
  <si>
    <t>304 345,3</t>
  </si>
  <si>
    <t>82 100,4</t>
  </si>
  <si>
    <t>102 706,2</t>
  </si>
  <si>
    <t>125 834,4</t>
  </si>
  <si>
    <t>126 477,4</t>
  </si>
  <si>
    <t>112 841,7</t>
  </si>
  <si>
    <t>146 663,0</t>
  </si>
  <si>
    <t>175 395,7</t>
  </si>
  <si>
    <t>185 824,6</t>
  </si>
  <si>
    <t>166 176,5</t>
  </si>
  <si>
    <t>222 811,9</t>
  </si>
  <si>
    <t>287 072,1</t>
  </si>
  <si>
    <t>301 729,1</t>
  </si>
  <si>
    <t>55 090,0</t>
  </si>
  <si>
    <t>74 752,0</t>
  </si>
  <si>
    <t>86 980,3</t>
  </si>
  <si>
    <t>87 061,9</t>
  </si>
  <si>
    <t>86 150,5</t>
  </si>
  <si>
    <t>111 869,0</t>
  </si>
  <si>
    <t>150 394,4</t>
  </si>
  <si>
    <t>154 946,1</t>
  </si>
  <si>
    <t>54 351,1</t>
  </si>
  <si>
    <t>65 700,4</t>
  </si>
  <si>
    <t>81 040,7</t>
  </si>
  <si>
    <t>78 920,7</t>
  </si>
  <si>
    <t>104 035,7</t>
  </si>
  <si>
    <t>128 799,0</t>
  </si>
  <si>
    <t>167 865,8</t>
  </si>
  <si>
    <t>161 570,9</t>
  </si>
  <si>
    <t>179 057,3</t>
  </si>
  <si>
    <t>209 821,5</t>
  </si>
  <si>
    <t>259 532,2</t>
  </si>
  <si>
    <t>226 662,0</t>
  </si>
  <si>
    <t>934 328,9</t>
  </si>
  <si>
    <t>1 295 649,9</t>
  </si>
  <si>
    <t>1 645 753,0</t>
  </si>
  <si>
    <t>1 519 446,3</t>
  </si>
  <si>
    <t>64 801,6</t>
  </si>
  <si>
    <t>77 101,2</t>
  </si>
  <si>
    <t>96 669,9</t>
  </si>
  <si>
    <t>90 623,6</t>
  </si>
  <si>
    <t>105 491,9</t>
  </si>
  <si>
    <t>121 305,2</t>
  </si>
  <si>
    <t>150 151,2</t>
  </si>
  <si>
    <t>153 634,1</t>
  </si>
  <si>
    <t>79 043,4</t>
  </si>
  <si>
    <t>95 703,4</t>
  </si>
  <si>
    <t>121 601,3</t>
  </si>
  <si>
    <t>125 348,9</t>
  </si>
  <si>
    <t>79 766,2</t>
  </si>
  <si>
    <t>106 039,6</t>
  </si>
  <si>
    <t>120 836,0</t>
  </si>
  <si>
    <t>136 323,9</t>
  </si>
  <si>
    <t>127 363,8</t>
  </si>
  <si>
    <t>156 034,6</t>
  </si>
  <si>
    <t>192 283,0</t>
  </si>
  <si>
    <t>197 687,0</t>
  </si>
  <si>
    <t>142 240,1</t>
  </si>
  <si>
    <t>174 110,9</t>
  </si>
  <si>
    <t>231 730,8</t>
  </si>
  <si>
    <t>214 925,4</t>
  </si>
  <si>
    <t>153 251,5</t>
  </si>
  <si>
    <t>186 577,5</t>
  </si>
  <si>
    <t>214 946,3</t>
  </si>
  <si>
    <t>212 684,4</t>
  </si>
  <si>
    <t>5 260 232,8</t>
  </si>
  <si>
    <t>6 696 259,1</t>
  </si>
  <si>
    <t>8 248 652,0</t>
  </si>
  <si>
    <t>7 126 972,4</t>
  </si>
  <si>
    <t>84 228,3</t>
  </si>
  <si>
    <t>104 603,3</t>
  </si>
  <si>
    <t>115 208,2</t>
  </si>
  <si>
    <t>105 924,1</t>
  </si>
  <si>
    <t>218 490,7</t>
  </si>
  <si>
    <t>241 150,5</t>
  </si>
  <si>
    <t>291 812,1</t>
  </si>
  <si>
    <t>302 629,2</t>
  </si>
  <si>
    <t>215 932,7</t>
  </si>
  <si>
    <t>268 672,1</t>
  </si>
  <si>
    <t>289 755,9</t>
  </si>
  <si>
    <t>323 606,8</t>
  </si>
  <si>
    <t>201 939,2</t>
  </si>
  <si>
    <t>243 336,3</t>
  </si>
  <si>
    <t>294 926,2</t>
  </si>
  <si>
    <t>213 396,9</t>
  </si>
  <si>
    <t>103 138,7</t>
  </si>
  <si>
    <t>143 927,7</t>
  </si>
  <si>
    <t>179 266,7</t>
  </si>
  <si>
    <t>169 519,6</t>
  </si>
  <si>
    <t>265 260,4</t>
  </si>
  <si>
    <t>309 028,6</t>
  </si>
  <si>
    <t>383 255,4</t>
  </si>
  <si>
    <t>430 395,5</t>
  </si>
  <si>
    <t>158 127,0</t>
  </si>
  <si>
    <t>191 584,6</t>
  </si>
  <si>
    <t>213 733,5</t>
  </si>
  <si>
    <t>202 235,5</t>
  </si>
  <si>
    <t>74 923,8</t>
  </si>
  <si>
    <t>86 664,9</t>
  </si>
  <si>
    <t>115 141,3</t>
  </si>
  <si>
    <t>117 710,0</t>
  </si>
  <si>
    <t>51 464,9</t>
  </si>
  <si>
    <t>61 561,9</t>
  </si>
  <si>
    <t>73 283,2</t>
  </si>
  <si>
    <t>74 647,8</t>
  </si>
  <si>
    <t>825 102,3</t>
  </si>
  <si>
    <t>1 119 660,3</t>
  </si>
  <si>
    <t>1 431 839,6</t>
  </si>
  <si>
    <t>1 475 805,3</t>
  </si>
  <si>
    <t>21 132,4</t>
  </si>
  <si>
    <t>29 085,1</t>
  </si>
  <si>
    <t>36 134,4</t>
  </si>
  <si>
    <t>41 511,5</t>
  </si>
  <si>
    <t>12 844,1</t>
  </si>
  <si>
    <t>17 225,8</t>
  </si>
  <si>
    <t>20 789,7</t>
  </si>
  <si>
    <t>23 948,1</t>
  </si>
  <si>
    <t>483 950,7</t>
  </si>
  <si>
    <t>648 211,3</t>
  </si>
  <si>
    <t>803 834,1</t>
  </si>
  <si>
    <t>861 603,3</t>
  </si>
  <si>
    <t>85 112,1</t>
  </si>
  <si>
    <t>100 359,2</t>
  </si>
  <si>
    <t>147 549,1</t>
  </si>
  <si>
    <t>134 418,2</t>
  </si>
  <si>
    <t>252 142,7</t>
  </si>
  <si>
    <t>331 766,8</t>
  </si>
  <si>
    <t>416 678,5</t>
  </si>
  <si>
    <t>377 514,3</t>
  </si>
  <si>
    <t>340 012,5</t>
  </si>
  <si>
    <t>450 434,7</t>
  </si>
  <si>
    <t>576 125,7</t>
  </si>
  <si>
    <t>555 917,1</t>
  </si>
  <si>
    <t>124 153,5</t>
  </si>
  <si>
    <t>156 928,8</t>
  </si>
  <si>
    <t>216 277,2</t>
  </si>
  <si>
    <t>257 832,7</t>
  </si>
  <si>
    <t>9 033,5</t>
  </si>
  <si>
    <t>16 812,4</t>
  </si>
  <si>
    <t>19 172,9</t>
  </si>
  <si>
    <t>18 953,3</t>
  </si>
  <si>
    <t>43 309,7</t>
  </si>
  <si>
    <t>48 908,7</t>
  </si>
  <si>
    <t>58 093,4</t>
  </si>
  <si>
    <t>65 660,1</t>
  </si>
  <si>
    <t>23 260,1</t>
  </si>
  <si>
    <t>27 469,7</t>
  </si>
  <si>
    <t>35 714,2</t>
  </si>
  <si>
    <t>38 584,1</t>
  </si>
  <si>
    <t>43 341,2</t>
  </si>
  <si>
    <t>52 804,8</t>
  </si>
  <si>
    <t>57 707,4</t>
  </si>
  <si>
    <t>64 081,4</t>
  </si>
  <si>
    <t>32 344,4</t>
  </si>
  <si>
    <t>48 056,1</t>
  </si>
  <si>
    <t>66 273,8</t>
  </si>
  <si>
    <t>64 308,3</t>
  </si>
  <si>
    <t>181 675,1</t>
  </si>
  <si>
    <t>222 239,6</t>
  </si>
  <si>
    <t>274 992,0</t>
  </si>
  <si>
    <t>277 251,0</t>
  </si>
  <si>
    <t>505 205,8</t>
  </si>
  <si>
    <t>590 054,1</t>
  </si>
  <si>
    <t>743 133,4</t>
  </si>
  <si>
    <t>647 911,7</t>
  </si>
  <si>
    <t>43 663,7</t>
  </si>
  <si>
    <t>55 069,2</t>
  </si>
  <si>
    <t>65 765,3</t>
  </si>
  <si>
    <t>69 271,5</t>
  </si>
  <si>
    <t>57 974,2</t>
  </si>
  <si>
    <t>77 048,8</t>
  </si>
  <si>
    <t>94 058,3</t>
  </si>
  <si>
    <t>90 862,4</t>
  </si>
  <si>
    <t>605 911,5</t>
  </si>
  <si>
    <t>757 401,4</t>
  </si>
  <si>
    <t>926 056,7</t>
  </si>
  <si>
    <t>885 064,0</t>
  </si>
  <si>
    <t>164 848,5</t>
  </si>
  <si>
    <t>205 647,4</t>
  </si>
  <si>
    <t>243 135,5</t>
  </si>
  <si>
    <t>230 938,3</t>
  </si>
  <si>
    <t>93 172,0</t>
  </si>
  <si>
    <t>123 453,3</t>
  </si>
  <si>
    <t>155 032,3</t>
  </si>
  <si>
    <t>139 909,5</t>
  </si>
  <si>
    <t>383 770,1</t>
  </si>
  <si>
    <t>477 794,2</t>
  </si>
  <si>
    <t>607 362,7</t>
  </si>
  <si>
    <t>539 831,5</t>
  </si>
  <si>
    <t>97 047,1</t>
  </si>
  <si>
    <t>118 154,9</t>
  </si>
  <si>
    <t>151 116,7</t>
  </si>
  <si>
    <t>146 321,3</t>
  </si>
  <si>
    <t>376 180,3</t>
  </si>
  <si>
    <t>473 307,4</t>
  </si>
  <si>
    <t>588 790,8</t>
  </si>
  <si>
    <t>547 223,0</t>
  </si>
  <si>
    <t>302 808,4</t>
  </si>
  <si>
    <t>370 880,9</t>
  </si>
  <si>
    <t>430 023,1</t>
  </si>
  <si>
    <t>413 395,5</t>
  </si>
  <si>
    <t>88 805,0</t>
  </si>
  <si>
    <t>119 104,0</t>
  </si>
  <si>
    <t>147 853,2</t>
  </si>
  <si>
    <t>147 185,1</t>
  </si>
  <si>
    <t>487 713,5</t>
  </si>
  <si>
    <t>584 968,6</t>
  </si>
  <si>
    <t>699 295,6</t>
  </si>
  <si>
    <t>583 999,9</t>
  </si>
  <si>
    <t>204 291,2</t>
  </si>
  <si>
    <t>252 867,2</t>
  </si>
  <si>
    <t>321 747,2</t>
  </si>
  <si>
    <t>326 370,4</t>
  </si>
  <si>
    <t>101 950,3</t>
  </si>
  <si>
    <t>124 676,2</t>
  </si>
  <si>
    <t>150 680,3</t>
  </si>
  <si>
    <t>154 247,4</t>
  </si>
  <si>
    <t>68 434,5</t>
  </si>
  <si>
    <t>81 076,0</t>
  </si>
  <si>
    <t>106 223,2</t>
  </si>
  <si>
    <t>107 914,5</t>
  </si>
  <si>
    <t>653 908,3</t>
  </si>
  <si>
    <t>820 792,5</t>
  </si>
  <si>
    <t>923 550,8</t>
  </si>
  <si>
    <t>825 267,4</t>
  </si>
  <si>
    <t>2 551 355,4</t>
  </si>
  <si>
    <t>2 758 813,1</t>
  </si>
  <si>
    <t>3 121 401,3</t>
  </si>
  <si>
    <t>2 870 284,0</t>
  </si>
  <si>
    <t>446 918,0</t>
  </si>
  <si>
    <t>575 643,7</t>
  </si>
  <si>
    <t>664 492,7</t>
  </si>
  <si>
    <t>556 985,3</t>
  </si>
  <si>
    <t>11 609,4</t>
  </si>
  <si>
    <t>15 108,5</t>
  </si>
  <si>
    <t>18 701,0</t>
  </si>
  <si>
    <t>19 911,6</t>
  </si>
  <si>
    <t>91 712,4</t>
  </si>
  <si>
    <t>107 442,0</t>
  </si>
  <si>
    <t>124 738,5</t>
  </si>
  <si>
    <t>121 187,7</t>
  </si>
  <si>
    <t>15 146,8</t>
  </si>
  <si>
    <t>19 384,2</t>
  </si>
  <si>
    <t>23 870,5</t>
  </si>
  <si>
    <t>26 921,9</t>
  </si>
  <si>
    <t>53 689,3</t>
  </si>
  <si>
    <t>63 722,0</t>
  </si>
  <si>
    <t>72 308,8</t>
  </si>
  <si>
    <t>81 019,9</t>
  </si>
  <si>
    <t>173 810,5</t>
  </si>
  <si>
    <t>223 563,4</t>
  </si>
  <si>
    <t>259 343,1</t>
  </si>
  <si>
    <t>265 613,3</t>
  </si>
  <si>
    <t>90 732,1</t>
  </si>
  <si>
    <t>110 822,4</t>
  </si>
  <si>
    <t>140 302,0</t>
  </si>
  <si>
    <t>148 587,9</t>
  </si>
  <si>
    <t>585 881,9</t>
  </si>
  <si>
    <t>734 154,8</t>
  </si>
  <si>
    <t>737 950,5</t>
  </si>
  <si>
    <t>749 194,8</t>
  </si>
  <si>
    <t>330 834,3</t>
  </si>
  <si>
    <t>402 654,7</t>
  </si>
  <si>
    <t>438 852,4</t>
  </si>
  <si>
    <t>458 774,9</t>
  </si>
  <si>
    <t>342 210,6</t>
  </si>
  <si>
    <t>437 790,2</t>
  </si>
  <si>
    <t>575 901,9</t>
  </si>
  <si>
    <t>512 408,0</t>
  </si>
  <si>
    <t>296 064,5</t>
  </si>
  <si>
    <t>365 531,2</t>
  </si>
  <si>
    <t>453 574,6</t>
  </si>
  <si>
    <t>425 400,2</t>
  </si>
  <si>
    <t>262 506,7</t>
  </si>
  <si>
    <t>296 004,7</t>
  </si>
  <si>
    <t>347 760,3</t>
  </si>
  <si>
    <t>336 259,6</t>
  </si>
  <si>
    <t>188 800,7</t>
  </si>
  <si>
    <t>214 487,0</t>
  </si>
  <si>
    <t>248 906,2</t>
  </si>
  <si>
    <t>245 808,3</t>
  </si>
  <si>
    <t>206 845,0</t>
  </si>
  <si>
    <t>242 656,5</t>
  </si>
  <si>
    <t>309 518,3</t>
  </si>
  <si>
    <t>328 201,7</t>
  </si>
  <si>
    <t>56 119,8</t>
  </si>
  <si>
    <t>66 076,8</t>
  </si>
  <si>
    <t>77 854,3</t>
  </si>
  <si>
    <t>94 643,2</t>
  </si>
  <si>
    <t>215 934,4</t>
  </si>
  <si>
    <t>259 041,4</t>
  </si>
  <si>
    <t>316 581,9</t>
  </si>
  <si>
    <t>368 996,7</t>
  </si>
  <si>
    <t>194 259,6</t>
  </si>
  <si>
    <t>231 293,2</t>
  </si>
  <si>
    <t>269 178,6</t>
  </si>
  <si>
    <t>276 895,4</t>
  </si>
  <si>
    <t>95 090,9</t>
  </si>
  <si>
    <t>111 761,2</t>
  </si>
  <si>
    <t>131 563,7</t>
  </si>
  <si>
    <t>151 118,6</t>
  </si>
  <si>
    <t>31 203,2</t>
  </si>
  <si>
    <t>35 314,4</t>
  </si>
  <si>
    <t>42 053,8</t>
  </si>
  <si>
    <t>47 895,9</t>
  </si>
  <si>
    <t>166 105,4</t>
  </si>
  <si>
    <t>286 273,0</t>
  </si>
  <si>
    <t>333 581,6</t>
  </si>
  <si>
    <t>392 380,1</t>
  </si>
  <si>
    <t>17 976,8</t>
  </si>
  <si>
    <t>23 726,1</t>
  </si>
  <si>
    <t>23 977,0</t>
  </si>
  <si>
    <t>25 320,0</t>
  </si>
  <si>
    <t>15 538,0</t>
  </si>
  <si>
    <t>20 984,1</t>
  </si>
  <si>
    <t>30 558,7</t>
  </si>
  <si>
    <t>45 067,6</t>
  </si>
  <si>
    <t>…</t>
  </si>
  <si>
    <t>Множитель</t>
  </si>
  <si>
    <t>8.3 порог</t>
  </si>
  <si>
    <t>Отношение среднедушевых доходов к прожиточному минимуму</t>
  </si>
  <si>
    <t>Ожидаемая продолжительность жизни при рождении</t>
  </si>
  <si>
    <t>Лесовосстановление</t>
  </si>
  <si>
    <t>Сброс загрязненных сточных вод в поверхностные водные объекты</t>
  </si>
  <si>
    <t>Республика Ингушетия</t>
  </si>
  <si>
    <t>Республика Северная Осетия-Алания</t>
  </si>
  <si>
    <t>Чеченская Республика</t>
  </si>
  <si>
    <t>Нижегородская область</t>
  </si>
  <si>
    <t>Свердловская область</t>
  </si>
  <si>
    <t>Новосибирская область</t>
  </si>
  <si>
    <t>Хабаровский край</t>
  </si>
  <si>
    <t>Проекция</t>
  </si>
  <si>
    <t>Индикаторы</t>
  </si>
  <si>
    <t>Размерность</t>
  </si>
  <si>
    <t>Пояснение</t>
  </si>
  <si>
    <t>Ссылка</t>
  </si>
  <si>
    <t>Нормировка</t>
  </si>
  <si>
    <t>Порог</t>
  </si>
  <si>
    <t>Уровень жизни</t>
  </si>
  <si>
    <t>Среднедушевые доходы населения / прожиточный минимум</t>
  </si>
  <si>
    <t>https://gks.ru/bgd/regl/b20_14p/IssWWW.exe/Stg/d01/04-04.docx
 https://gks.ru/bgd/regl/b20_14p/IssWWW.exe/Stg/d01/04-17.docx</t>
  </si>
  <si>
    <t>y=2^-(a/x)
 прямой</t>
  </si>
  <si>
    <t>Экономическая безопасность регионов России: монография / С.Н. Митяков [и др.]; под ред. С.Н. Митякова / Нижегород. гос. техн. ун-т им. Р.Е. Алексеева. – 3-е изд., перераб. и доп. – Н. Новгород, 2019. С. 74..</t>
  </si>
  <si>
    <t>%</t>
  </si>
  <si>
    <t>Определяется на основе данных о распределении населения по величине среднедушевых денежных доходов и является результатом их соизмерения с величиной прожиточного минимума.</t>
  </si>
  <si>
    <t>https://gks.ru/bgd/regl/b20_14p/IssWWW.exe/Stg/d01/04-19.docx</t>
  </si>
  <si>
    <t>y=2^-(x/a)
 обратный</t>
  </si>
  <si>
    <t>Инновационные преобразования как императив устойчивого развития и экономической безопасности / под ред. В.К. Сенчагова. – М: Анкил, 2013. С. 290.</t>
  </si>
  <si>
    <t>Коэффициент фондов</t>
  </si>
  <si>
    <t>Степень социального расслоения (определяется как соотношение между средними уровнями денежных доходов 10% населения с самыми высокими доходами и 10% населения с самыми низкими доходами)</t>
  </si>
  <si>
    <t>y=2^-(x/a)</t>
  </si>
  <si>
    <t>Демография</t>
  </si>
  <si>
    <t>промилле</t>
  </si>
  <si>
    <t>Разность общих коэффициентов рождаемости и смертности.
 (Число родившихся – число умерших) / численность населения * 1000</t>
  </si>
  <si>
    <t>https://gks.ru/bgd/regl/b20_14p/IssWWW.exe/Stg/d01/02-13.docx</t>
  </si>
  <si>
    <t>y= (atan(x/10)+3,1415/2)/3,1415</t>
  </si>
  <si>
    <t>Международные сопоставления</t>
  </si>
  <si>
    <t>Число лет</t>
  </si>
  <si>
    <t>Число лет, которое в среднем предстояло бы прожить человеку из
 поколения родившихся при условии, что на протяжении всей жизни этого поколения повозрастная смертность останется на уровне
 того года, для которого вычислен показатель.</t>
  </si>
  <si>
    <t>https://gks.ru/bgd/regl/b20_14p/IssWWW.exe/Stg/d01/02-15.docx</t>
  </si>
  <si>
    <t>y=0,00020833x2 – 0,0125x + 0,1666667</t>
  </si>
  <si>
    <t>Абсолютная величина разности между числом прибывших на данную территорию и
 числом выбывших за пределы этой территории за определенный промежуток времени.
 Разность общих коэффициентов рождаемости и смертности.
 (Число родившихся – число умерших) / численность населения * 1000</t>
  </si>
  <si>
    <t>https://gks.ru/bgd/regl/b20_14p/IssWWW.exe/Stg/d01/02-19.docx
 Нужно все данные разделить на 10, поскольку надо не на 10000, а на 1000 населения.</t>
  </si>
  <si>
    <t>Экология</t>
  </si>
  <si>
    <t>Для сравнительного анализа регионов было предложено использовать показатель:
 K1 = S/Sreg/L*100, где S – площадь восстановленных лесов, тыс. га, Sreg − площадь территории региона, тыс. кв. км., L − лесистость территорий</t>
  </si>
  <si>
    <t>https://gks.ru/bgd/regl/b20_14p/IssWWW.exe/Stg/d02/14-40.docx
 https://gks.ru/bgd/regl/b20_14p/IssWWW.exe/Stg/d02/14-39.docx
 https://gks.ru/bgd/regl/b20_14p/IssWWW.exe/Stg/d01/01-01.docx</t>
  </si>
  <si>
    <t xml:space="preserve"> y=2^(-a/x)</t>
  </si>
  <si>
    <t>Экономическая безопасность регионов России: монография / С.Н. Митяков [и др.]; под ред. С.Н. Митякова / Нижегород. гос. техн. ун-т им. Р.Е. Алексеева. – 3-е изд., перераб. и доп. – Н. Новгород, 2019. С. 84..</t>
  </si>
  <si>
    <t>Тыс. кубических метров/ кв. км</t>
  </si>
  <si>
    <t>K2 = W/Sreg, где W–  объем сброса загрязняющих сточных водв поверхностные водные объекты, млн. ку.м., Sreg − площадь территории региона, тыс. кв. км.</t>
  </si>
  <si>
    <t>https://gks.ru/bgd/regl/b20_14p/IssWWW.exe/Stg/d01/08-08.docx
 https://gks.ru/bgd/regl/b20_14p/IssWWW.exe/Stg/d01/01-01.docx</t>
  </si>
  <si>
    <t>y=2^(-x/a)</t>
  </si>
  <si>
    <t>Экономическая безопасность регионов России: монография / С.Н. Митяков [и др.]; под ред. С.Н. Митякова / Нижегород. гос. техн. ун-т им. Р.Е. Алексеева. – 3-е изд., перераб. и доп. – Н. Новгород, 2019. С. 80..</t>
  </si>
  <si>
    <t>Выбросы загрязняющих веществ в атмосферный воздух от стационарных источников</t>
  </si>
  <si>
    <t>Тонн/кв.км</t>
  </si>
  <si>
    <t>K3 = V/Sreg, где V –  объем выбросов загрязняющих веществ в атмосферный воздух, отходящих от стационарных источников, тыс. т, Sreg − площадь территории региона, тыс. кв. км.,</t>
  </si>
  <si>
    <t>https://gks.ru/bgd/regl/b20_14p/IssWWW.exe/Stg/d01/08-03.docx
 https://gks.ru/bgd/regl/b20_14p/IssWWW.exe/Stg/d01/01-01.docx</t>
  </si>
  <si>
    <t>Экономическая безопасность регионов России: монография / С.Н. Митяков [и др.]; под ред. С.Н. Митякова / Нижегород. гос. техн. ун-т им. Р.Е. Алексеева. – 3-е изд., перераб. и доп. – Н. Новгород, 2019. С. 82..</t>
  </si>
  <si>
    <t>Внешняя торговля</t>
  </si>
  <si>
    <t>За год в тыс. долларов США/чел.</t>
  </si>
  <si>
    <t>https://gks.ru/bgd/regl/b20_14p/IssWWW.exe/Stg/d01/02-18.docx
 https://gks.ru/bgd/regl/b20_14p/IssWWW.exe/Stg/d01/01-01.docx
 Нужно все данные умножить на 1000</t>
  </si>
  <si>
    <t>y=2^-(a/x)</t>
  </si>
  <si>
    <t>Импорт товаров за год в миллионов долларов США/численность населения</t>
  </si>
  <si>
    <t>https://gks.ru/bgd/regl/b20_14p/IssWWW.exe/Stg/d01/02-14.docx
 https://gks.ru/bgd/regl/b20_14p/IssWWW.exe/Stg/d01/01-01.docx
 Нужно все данные умножить на 1000</t>
  </si>
  <si>
    <t>Экспорт технологий и услуг технологического характера</t>
  </si>
  <si>
    <t>За год в руб/чел</t>
  </si>
  <si>
    <t>Экспорт технологий и услуг технологического характера в тыс.руб./численность населения в тыс чел.</t>
  </si>
  <si>
    <t>https://gks.ru/bgd/regl/b20_14p/IssWWW.exe/Stg/d02/15-10.docx
 https://gks.ru/bgd/regl/b20_14p/IssWWW.exe/Stg/d01/02-01.docx</t>
  </si>
  <si>
    <t>Показатель по стране в 2012 году. Пороги пересчитываются с помощью дефлятора</t>
  </si>
  <si>
    <t>раз</t>
  </si>
  <si>
    <t>https://gks.ru/bgd/regl/b20_14p/IssWWW.exe/Stg/d01/04-16.docx</t>
  </si>
  <si>
    <t>Экспорт товаров за год в миллионов долларов США/численность населения*1000</t>
  </si>
  <si>
    <t xml:space="preserve">Экспорт </t>
  </si>
  <si>
    <t>Импорт</t>
  </si>
  <si>
    <t xml:space="preserve">Импорт </t>
  </si>
  <si>
    <t xml:space="preserve">Экспорт технологий и услуг технологического характера
</t>
  </si>
  <si>
    <t xml:space="preserve">Выбросы загрязняющих веществ в атмосферный воздух от стационарных источников
</t>
  </si>
  <si>
    <t xml:space="preserve">Коэффициент миграционного прироста населения </t>
  </si>
  <si>
    <t xml:space="preserve">Коэффициент естественного прироста населения </t>
  </si>
  <si>
    <t>Доля населения с доходами ниже величины прожиточного минимума</t>
  </si>
  <si>
    <t>value</t>
  </si>
  <si>
    <t>update_date</t>
  </si>
  <si>
    <t>criteria_id</t>
  </si>
  <si>
    <t>region_id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</si>
</sst>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\.m"/>
    <numFmt numFmtId="165" formatCode="#,##0.####"/>
    <numFmt numFmtId="166" formatCode="0.000"/>
    <numFmt numFmtId="167" formatCode="0.0"/>
    <numFmt numFmtId="168" formatCode="#,##0.0000"/>
    <numFmt numFmtId="169" formatCode="0.00000"/>
    <numFmt numFmtId="170" formatCode="0.0000"/>
    <numFmt numFmtId="175" formatCode="#,##0.00000000"/>
    <numFmt numFmtId="179" formatCode="#,##0.000000000000"/>
  </numFmts>
  <fonts count="25">
    <font>
      <sz val="11"/>
      <color theme="1"/>
      <name val="Arial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2E2E2E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rgb="FFFF0000"/>
      <name val="Arial"/>
      <family val="2"/>
      <charset val="204"/>
    </font>
    <font>
      <sz val="12"/>
      <color rgb="FF1A1A1A"/>
      <name val="Times New Roman"/>
      <family val="1"/>
      <charset val="204"/>
    </font>
    <font>
      <sz val="11"/>
      <color rgb="FF1A1A1A"/>
      <name val="Arial"/>
      <family val="2"/>
      <charset val="204"/>
    </font>
    <font>
      <sz val="11"/>
      <color rgb="FF000000"/>
      <name val="Inconsolata"/>
    </font>
    <font>
      <sz val="12"/>
      <color rgb="FF000000"/>
      <name val="Times"/>
    </font>
    <font>
      <sz val="11"/>
      <color theme="1"/>
      <name val="Times"/>
    </font>
    <font>
      <b/>
      <sz val="11"/>
      <color theme="1"/>
      <name val="Times"/>
    </font>
    <font>
      <sz val="11"/>
      <color rgb="FF000000"/>
      <name val="Times"/>
    </font>
    <font>
      <u/>
      <sz val="11"/>
      <color rgb="FF0000FF"/>
      <name val="Times"/>
    </font>
    <font>
      <sz val="11"/>
      <color rgb="FF000000"/>
      <name val="Helvetica Neue"/>
    </font>
    <font>
      <u/>
      <sz val="11"/>
      <color theme="10"/>
      <name val="Arial"/>
      <family val="2"/>
      <charset val="204"/>
    </font>
    <font>
      <sz val="11"/>
      <color rgb="FFFF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570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right" wrapText="1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1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3" fillId="0" borderId="12" xfId="0" applyFont="1" applyBorder="1" applyAlignment="1">
      <alignment horizontal="right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right" wrapText="1"/>
    </xf>
    <xf numFmtId="0" fontId="0" fillId="0" borderId="14" xfId="0" applyBorder="1" applyAlignment="1">
      <alignment horizontal="right"/>
    </xf>
    <xf numFmtId="0" fontId="0" fillId="0" borderId="14" xfId="0" applyBorder="1"/>
    <xf numFmtId="0" fontId="0" fillId="0" borderId="16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3" fillId="0" borderId="15" xfId="0" applyFont="1" applyBorder="1" applyAlignment="1">
      <alignment horizontal="right" wrapText="1"/>
    </xf>
    <xf numFmtId="0" fontId="3" fillId="0" borderId="17" xfId="0" applyFont="1" applyBorder="1" applyAlignment="1">
      <alignment horizontal="right"/>
    </xf>
    <xf numFmtId="0" fontId="0" fillId="0" borderId="14" xfId="0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right" wrapText="1"/>
    </xf>
    <xf numFmtId="0" fontId="0" fillId="0" borderId="19" xfId="0" applyBorder="1" applyAlignment="1">
      <alignment horizontal="right"/>
    </xf>
    <xf numFmtId="0" fontId="0" fillId="0" borderId="19" xfId="0" applyBorder="1"/>
    <xf numFmtId="0" fontId="0" fillId="0" borderId="21" xfId="0" applyBorder="1" applyAlignment="1">
      <alignment horizontal="right" wrapText="1"/>
    </xf>
    <xf numFmtId="0" fontId="0" fillId="0" borderId="19" xfId="0" applyBorder="1" applyAlignment="1">
      <alignment horizontal="right" wrapText="1"/>
    </xf>
    <xf numFmtId="0" fontId="3" fillId="0" borderId="19" xfId="0" applyFont="1" applyBorder="1" applyAlignment="1">
      <alignment horizontal="right" wrapText="1"/>
    </xf>
    <xf numFmtId="0" fontId="3" fillId="0" borderId="20" xfId="0" applyFont="1" applyBorder="1" applyAlignment="1">
      <alignment horizontal="right" wrapText="1"/>
    </xf>
    <xf numFmtId="0" fontId="3" fillId="0" borderId="22" xfId="0" applyFont="1" applyBorder="1" applyAlignment="1">
      <alignment horizontal="right"/>
    </xf>
    <xf numFmtId="0" fontId="0" fillId="0" borderId="9" xfId="0" applyBorder="1" applyAlignment="1">
      <alignment horizontal="left" vertical="center" wrapText="1"/>
    </xf>
    <xf numFmtId="0" fontId="0" fillId="0" borderId="17" xfId="0" applyBorder="1"/>
    <xf numFmtId="0" fontId="1" fillId="2" borderId="23" xfId="0" applyFont="1" applyFill="1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3" borderId="25" xfId="0" applyFill="1" applyBorder="1" applyAlignment="1">
      <alignment horizontal="right" wrapText="1"/>
    </xf>
    <xf numFmtId="0" fontId="0" fillId="3" borderId="14" xfId="0" applyFill="1" applyBorder="1" applyAlignment="1">
      <alignment horizontal="right" wrapText="1"/>
    </xf>
    <xf numFmtId="0" fontId="0" fillId="3" borderId="26" xfId="0" applyFill="1" applyBorder="1" applyAlignment="1">
      <alignment horizontal="right" wrapText="1"/>
    </xf>
    <xf numFmtId="0" fontId="1" fillId="2" borderId="27" xfId="0" applyFont="1" applyFill="1" applyBorder="1" applyAlignment="1">
      <alignment horizontal="center"/>
    </xf>
    <xf numFmtId="0" fontId="0" fillId="0" borderId="18" xfId="0" applyBorder="1" applyAlignment="1">
      <alignment horizontal="left" vertical="center" wrapText="1"/>
    </xf>
    <xf numFmtId="0" fontId="0" fillId="3" borderId="28" xfId="0" applyFill="1" applyBorder="1" applyAlignment="1">
      <alignment horizontal="right" wrapText="1"/>
    </xf>
    <xf numFmtId="0" fontId="0" fillId="3" borderId="19" xfId="0" applyFill="1" applyBorder="1" applyAlignment="1">
      <alignment horizontal="right" wrapText="1"/>
    </xf>
    <xf numFmtId="0" fontId="0" fillId="3" borderId="29" xfId="0" applyFill="1" applyBorder="1" applyAlignment="1">
      <alignment horizontal="right" wrapText="1"/>
    </xf>
    <xf numFmtId="0" fontId="0" fillId="0" borderId="1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/>
    <xf numFmtId="0" fontId="0" fillId="0" borderId="8" xfId="0" applyBorder="1" applyAlignment="1">
      <alignment horizontal="left" vertical="center"/>
    </xf>
    <xf numFmtId="0" fontId="1" fillId="2" borderId="30" xfId="0" applyFont="1" applyFill="1" applyBorder="1" applyAlignment="1">
      <alignment horizontal="center"/>
    </xf>
    <xf numFmtId="0" fontId="0" fillId="0" borderId="22" xfId="0" applyBorder="1"/>
    <xf numFmtId="0" fontId="4" fillId="0" borderId="0" xfId="0" applyFont="1"/>
    <xf numFmtId="0" fontId="1" fillId="2" borderId="31" xfId="0" applyFont="1" applyFill="1" applyBorder="1"/>
    <xf numFmtId="0" fontId="1" fillId="2" borderId="31" xfId="0" applyFont="1" applyFill="1" applyBorder="1" applyAlignment="1">
      <alignment horizontal="center" wrapText="1"/>
    </xf>
    <xf numFmtId="0" fontId="0" fillId="0" borderId="12" xfId="0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22" xfId="0" applyBorder="1" applyAlignment="1">
      <alignment horizontal="right" wrapText="1"/>
    </xf>
    <xf numFmtId="0" fontId="0" fillId="0" borderId="2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32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left" vertical="center" wrapText="1"/>
    </xf>
    <xf numFmtId="0" fontId="1" fillId="2" borderId="33" xfId="0" applyFont="1" applyFill="1" applyBorder="1" applyAlignment="1">
      <alignment horizontal="center"/>
    </xf>
    <xf numFmtId="0" fontId="0" fillId="0" borderId="34" xfId="0" applyBorder="1" applyAlignment="1">
      <alignment horizontal="left" vertical="center" wrapText="1"/>
    </xf>
    <xf numFmtId="0" fontId="0" fillId="0" borderId="18" xfId="0" applyBorder="1" applyAlignment="1">
      <alignment horizontal="right"/>
    </xf>
    <xf numFmtId="0" fontId="0" fillId="0" borderId="10" xfId="0" applyBorder="1" applyAlignment="1">
      <alignment horizontal="left" vertical="center" wrapText="1"/>
    </xf>
    <xf numFmtId="0" fontId="0" fillId="3" borderId="13" xfId="0" applyFill="1" applyBorder="1" applyAlignment="1">
      <alignment horizontal="center"/>
    </xf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0" borderId="13" xfId="0" applyBorder="1"/>
    <xf numFmtId="0" fontId="0" fillId="0" borderId="34" xfId="0" applyBorder="1" applyAlignment="1">
      <alignment horizontal="left" vertical="center"/>
    </xf>
    <xf numFmtId="0" fontId="0" fillId="0" borderId="18" xfId="0" applyBorder="1"/>
    <xf numFmtId="0" fontId="0" fillId="0" borderId="10" xfId="0" applyBorder="1" applyAlignment="1">
      <alignment horizontal="left" vertical="center"/>
    </xf>
    <xf numFmtId="0" fontId="0" fillId="0" borderId="8" xfId="0" applyBorder="1"/>
    <xf numFmtId="0" fontId="5" fillId="4" borderId="35" xfId="0" applyFont="1" applyFill="1" applyBorder="1"/>
    <xf numFmtId="0" fontId="5" fillId="4" borderId="36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32" xfId="0" applyFont="1" applyFill="1" applyBorder="1"/>
    <xf numFmtId="0" fontId="5" fillId="4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left" vertical="center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7" fillId="0" borderId="9" xfId="0" applyFont="1" applyBorder="1" applyAlignment="1">
      <alignment horizontal="right" wrapText="1"/>
    </xf>
    <xf numFmtId="0" fontId="5" fillId="4" borderId="13" xfId="0" applyFont="1" applyFill="1" applyBorder="1" applyAlignment="1">
      <alignment horizont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7" fillId="0" borderId="14" xfId="0" applyFont="1" applyBorder="1" applyAlignment="1">
      <alignment horizontal="right" wrapText="1"/>
    </xf>
    <xf numFmtId="0" fontId="6" fillId="0" borderId="15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right"/>
    </xf>
    <xf numFmtId="0" fontId="6" fillId="0" borderId="19" xfId="0" applyFont="1" applyBorder="1" applyAlignment="1">
      <alignment horizontal="right"/>
    </xf>
    <xf numFmtId="0" fontId="7" fillId="0" borderId="19" xfId="0" applyFont="1" applyBorder="1" applyAlignment="1">
      <alignment horizontal="right" wrapText="1"/>
    </xf>
    <xf numFmtId="0" fontId="6" fillId="0" borderId="10" xfId="0" applyFont="1" applyBorder="1" applyAlignment="1">
      <alignment horizontal="left" vertical="center" wrapText="1"/>
    </xf>
    <xf numFmtId="0" fontId="5" fillId="4" borderId="23" xfId="0" applyFont="1" applyFill="1" applyBorder="1" applyAlignment="1">
      <alignment horizontal="center"/>
    </xf>
    <xf numFmtId="0" fontId="6" fillId="0" borderId="37" xfId="0" applyFont="1" applyBorder="1" applyAlignment="1">
      <alignment horizontal="left" vertical="center" wrapText="1"/>
    </xf>
    <xf numFmtId="0" fontId="5" fillId="4" borderId="24" xfId="0" applyFont="1" applyFill="1" applyBorder="1" applyAlignment="1">
      <alignment horizontal="center"/>
    </xf>
    <xf numFmtId="0" fontId="6" fillId="0" borderId="38" xfId="0" applyFont="1" applyBorder="1" applyAlignment="1">
      <alignment horizontal="left" vertical="center" wrapText="1"/>
    </xf>
    <xf numFmtId="0" fontId="6" fillId="3" borderId="13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6" fillId="3" borderId="14" xfId="0" applyFont="1" applyFill="1" applyBorder="1"/>
    <xf numFmtId="0" fontId="6" fillId="3" borderId="14" xfId="0" applyFont="1" applyFill="1" applyBorder="1" applyAlignment="1">
      <alignment horizontal="center" wrapText="1"/>
    </xf>
    <xf numFmtId="0" fontId="5" fillId="4" borderId="27" xfId="0" applyFont="1" applyFill="1" applyBorder="1" applyAlignment="1">
      <alignment horizontal="center"/>
    </xf>
    <xf numFmtId="0" fontId="6" fillId="0" borderId="39" xfId="0" applyFont="1" applyBorder="1" applyAlignment="1">
      <alignment horizontal="left" vertical="center" wrapText="1"/>
    </xf>
    <xf numFmtId="0" fontId="6" fillId="3" borderId="18" xfId="0" applyFont="1" applyFill="1" applyBorder="1" applyAlignment="1">
      <alignment horizontal="right" wrapText="1"/>
    </xf>
    <xf numFmtId="0" fontId="6" fillId="3" borderId="19" xfId="0" applyFont="1" applyFill="1" applyBorder="1" applyAlignment="1">
      <alignment horizontal="right" wrapText="1"/>
    </xf>
    <xf numFmtId="0" fontId="6" fillId="3" borderId="19" xfId="0" applyFont="1" applyFill="1" applyBorder="1"/>
    <xf numFmtId="0" fontId="6" fillId="3" borderId="19" xfId="0" applyFont="1" applyFill="1" applyBorder="1" applyAlignment="1">
      <alignment horizontal="center" wrapText="1"/>
    </xf>
    <xf numFmtId="0" fontId="6" fillId="0" borderId="38" xfId="0" applyFont="1" applyBorder="1" applyAlignment="1">
      <alignment horizontal="left" vertical="center"/>
    </xf>
    <xf numFmtId="0" fontId="6" fillId="0" borderId="13" xfId="0" applyFont="1" applyBorder="1" applyAlignment="1">
      <alignment horizontal="right" wrapText="1"/>
    </xf>
    <xf numFmtId="0" fontId="6" fillId="0" borderId="14" xfId="0" applyFont="1" applyBorder="1"/>
    <xf numFmtId="0" fontId="6" fillId="0" borderId="39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5" fillId="4" borderId="30" xfId="0" applyFont="1" applyFill="1" applyBorder="1" applyAlignment="1">
      <alignment horizontal="center"/>
    </xf>
    <xf numFmtId="0" fontId="5" fillId="4" borderId="40" xfId="0" applyFont="1" applyFill="1" applyBorder="1"/>
    <xf numFmtId="0" fontId="5" fillId="4" borderId="41" xfId="0" applyFont="1" applyFill="1" applyBorder="1" applyAlignment="1">
      <alignment horizontal="center" vertical="center"/>
    </xf>
    <xf numFmtId="0" fontId="5" fillId="4" borderId="41" xfId="0" applyFont="1" applyFill="1" applyBorder="1"/>
    <xf numFmtId="0" fontId="7" fillId="5" borderId="9" xfId="0" applyFont="1" applyFill="1" applyBorder="1" applyAlignment="1">
      <alignment horizontal="left"/>
    </xf>
    <xf numFmtId="0" fontId="7" fillId="5" borderId="14" xfId="0" applyFont="1" applyFill="1" applyBorder="1" applyAlignment="1">
      <alignment horizontal="left"/>
    </xf>
    <xf numFmtId="0" fontId="7" fillId="5" borderId="19" xfId="0" applyFont="1" applyFill="1" applyBorder="1" applyAlignment="1">
      <alignment horizontal="left"/>
    </xf>
    <xf numFmtId="0" fontId="6" fillId="0" borderId="8" xfId="0" applyFont="1" applyBorder="1"/>
    <xf numFmtId="0" fontId="6" fillId="0" borderId="9" xfId="0" applyFont="1" applyBorder="1"/>
    <xf numFmtId="0" fontId="6" fillId="0" borderId="13" xfId="0" applyFont="1" applyBorder="1"/>
    <xf numFmtId="0" fontId="6" fillId="0" borderId="18" xfId="0" applyFont="1" applyBorder="1"/>
    <xf numFmtId="0" fontId="6" fillId="0" borderId="19" xfId="0" applyFont="1" applyBorder="1"/>
    <xf numFmtId="0" fontId="1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5" fillId="6" borderId="32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1" fillId="6" borderId="13" xfId="0" applyFont="1" applyFill="1" applyBorder="1" applyAlignment="1">
      <alignment horizontal="center"/>
    </xf>
    <xf numFmtId="0" fontId="7" fillId="0" borderId="14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7" fillId="0" borderId="19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right"/>
    </xf>
    <xf numFmtId="0" fontId="6" fillId="3" borderId="14" xfId="0" applyFont="1" applyFill="1" applyBorder="1" applyAlignment="1">
      <alignment horizontal="right"/>
    </xf>
    <xf numFmtId="0" fontId="1" fillId="6" borderId="2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1" fillId="6" borderId="30" xfId="0" applyFont="1" applyFill="1" applyBorder="1" applyAlignment="1">
      <alignment horizontal="center"/>
    </xf>
    <xf numFmtId="0" fontId="6" fillId="0" borderId="22" xfId="0" applyFont="1" applyBorder="1" applyAlignment="1">
      <alignment horizontal="right"/>
    </xf>
    <xf numFmtId="0" fontId="1" fillId="7" borderId="4" xfId="0" applyFont="1" applyFill="1" applyBorder="1"/>
    <xf numFmtId="0" fontId="5" fillId="7" borderId="5" xfId="0" applyFont="1" applyFill="1" applyBorder="1"/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2" xfId="0" applyFont="1" applyFill="1" applyBorder="1"/>
    <xf numFmtId="0" fontId="1" fillId="7" borderId="8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right"/>
    </xf>
    <xf numFmtId="0" fontId="1" fillId="7" borderId="13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right"/>
    </xf>
    <xf numFmtId="0" fontId="7" fillId="5" borderId="42" xfId="0" applyFont="1" applyFill="1" applyBorder="1"/>
    <xf numFmtId="0" fontId="6" fillId="0" borderId="43" xfId="0" applyFont="1" applyBorder="1" applyAlignment="1">
      <alignment horizontal="right"/>
    </xf>
    <xf numFmtId="0" fontId="6" fillId="0" borderId="44" xfId="0" applyFont="1" applyBorder="1" applyAlignment="1">
      <alignment horizontal="right"/>
    </xf>
    <xf numFmtId="0" fontId="7" fillId="0" borderId="44" xfId="0" applyFont="1" applyBorder="1" applyAlignment="1">
      <alignment horizontal="right"/>
    </xf>
    <xf numFmtId="0" fontId="8" fillId="0" borderId="45" xfId="0" applyFont="1" applyBorder="1" applyAlignment="1">
      <alignment horizontal="right"/>
    </xf>
    <xf numFmtId="0" fontId="1" fillId="7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right" wrapText="1"/>
    </xf>
    <xf numFmtId="0" fontId="6" fillId="0" borderId="19" xfId="0" applyFont="1" applyBorder="1" applyAlignment="1">
      <alignment horizontal="right" wrapText="1"/>
    </xf>
    <xf numFmtId="0" fontId="6" fillId="0" borderId="22" xfId="0" applyFont="1" applyBorder="1" applyAlignment="1">
      <alignment horizontal="right" wrapText="1"/>
    </xf>
    <xf numFmtId="0" fontId="6" fillId="0" borderId="46" xfId="0" applyFont="1" applyBorder="1" applyAlignment="1">
      <alignment horizontal="right"/>
    </xf>
    <xf numFmtId="0" fontId="6" fillId="0" borderId="47" xfId="0" applyFont="1" applyBorder="1" applyAlignment="1">
      <alignment horizontal="right"/>
    </xf>
    <xf numFmtId="0" fontId="7" fillId="0" borderId="47" xfId="0" applyFont="1" applyBorder="1" applyAlignment="1">
      <alignment horizontal="right"/>
    </xf>
    <xf numFmtId="0" fontId="8" fillId="5" borderId="48" xfId="0" applyFont="1" applyFill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6" fillId="0" borderId="17" xfId="0" applyFont="1" applyBorder="1"/>
    <xf numFmtId="0" fontId="7" fillId="5" borderId="14" xfId="0" applyFont="1" applyFill="1" applyBorder="1"/>
    <xf numFmtId="0" fontId="7" fillId="5" borderId="17" xfId="0" applyFont="1" applyFill="1" applyBorder="1"/>
    <xf numFmtId="0" fontId="7" fillId="5" borderId="33" xfId="0" applyFont="1" applyFill="1" applyBorder="1"/>
    <xf numFmtId="0" fontId="7" fillId="5" borderId="7" xfId="0" applyFont="1" applyFill="1" applyBorder="1"/>
    <xf numFmtId="0" fontId="7" fillId="5" borderId="49" xfId="0" applyFont="1" applyFill="1" applyBorder="1"/>
    <xf numFmtId="0" fontId="1" fillId="7" borderId="23" xfId="0" applyFont="1" applyFill="1" applyBorder="1" applyAlignment="1">
      <alignment horizontal="center"/>
    </xf>
    <xf numFmtId="0" fontId="7" fillId="5" borderId="9" xfId="0" applyFont="1" applyFill="1" applyBorder="1"/>
    <xf numFmtId="0" fontId="1" fillId="7" borderId="24" xfId="0" applyFont="1" applyFill="1" applyBorder="1" applyAlignment="1">
      <alignment horizontal="center"/>
    </xf>
    <xf numFmtId="0" fontId="7" fillId="3" borderId="13" xfId="0" applyFont="1" applyFill="1" applyBorder="1"/>
    <xf numFmtId="0" fontId="7" fillId="3" borderId="14" xfId="0" applyFont="1" applyFill="1" applyBorder="1"/>
    <xf numFmtId="0" fontId="1" fillId="7" borderId="27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right" wrapText="1"/>
    </xf>
    <xf numFmtId="0" fontId="6" fillId="3" borderId="7" xfId="0" applyFont="1" applyFill="1" applyBorder="1" applyAlignment="1">
      <alignment horizontal="right" wrapText="1"/>
    </xf>
    <xf numFmtId="0" fontId="7" fillId="5" borderId="19" xfId="0" applyFont="1" applyFill="1" applyBorder="1"/>
    <xf numFmtId="0" fontId="7" fillId="5" borderId="22" xfId="0" applyFont="1" applyFill="1" applyBorder="1"/>
    <xf numFmtId="0" fontId="6" fillId="0" borderId="50" xfId="0" applyFont="1" applyBorder="1"/>
    <xf numFmtId="0" fontId="7" fillId="0" borderId="45" xfId="0" applyFont="1" applyBorder="1" applyAlignment="1">
      <alignment horizontal="right"/>
    </xf>
    <xf numFmtId="0" fontId="1" fillId="7" borderId="30" xfId="0" applyFont="1" applyFill="1" applyBorder="1" applyAlignment="1">
      <alignment horizontal="center"/>
    </xf>
    <xf numFmtId="0" fontId="5" fillId="7" borderId="4" xfId="0" applyFont="1" applyFill="1" applyBorder="1"/>
    <xf numFmtId="0" fontId="5" fillId="7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right"/>
    </xf>
    <xf numFmtId="0" fontId="5" fillId="7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right"/>
    </xf>
    <xf numFmtId="0" fontId="5" fillId="7" borderId="18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right"/>
    </xf>
    <xf numFmtId="0" fontId="7" fillId="5" borderId="18" xfId="0" applyFont="1" applyFill="1" applyBorder="1" applyAlignment="1">
      <alignment horizontal="right"/>
    </xf>
    <xf numFmtId="0" fontId="5" fillId="7" borderId="23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3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6" fillId="3" borderId="14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5" fillId="8" borderId="4" xfId="0" applyFont="1" applyFill="1" applyBorder="1"/>
    <xf numFmtId="0" fontId="5" fillId="8" borderId="5" xfId="0" applyFont="1" applyFill="1" applyBorder="1"/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2" xfId="0" applyFont="1" applyFill="1" applyBorder="1"/>
    <xf numFmtId="0" fontId="5" fillId="8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" fontId="6" fillId="0" borderId="9" xfId="0" applyNumberFormat="1" applyFont="1" applyBorder="1" applyAlignment="1">
      <alignment horizontal="right"/>
    </xf>
    <xf numFmtId="0" fontId="6" fillId="0" borderId="11" xfId="0" applyFont="1" applyBorder="1" applyAlignment="1">
      <alignment horizontal="right" wrapText="1"/>
    </xf>
    <xf numFmtId="0" fontId="6" fillId="0" borderId="9" xfId="0" applyFont="1" applyBorder="1" applyAlignment="1">
      <alignment horizontal="right" wrapText="1"/>
    </xf>
    <xf numFmtId="0" fontId="7" fillId="0" borderId="10" xfId="0" applyFont="1" applyBorder="1" applyAlignment="1">
      <alignment horizontal="right" wrapText="1"/>
    </xf>
    <xf numFmtId="4" fontId="7" fillId="5" borderId="12" xfId="0" applyNumberFormat="1" applyFont="1" applyFill="1" applyBorder="1"/>
    <xf numFmtId="0" fontId="5" fillId="8" borderId="13" xfId="0" applyFont="1" applyFill="1" applyBorder="1" applyAlignment="1">
      <alignment horizont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right" wrapText="1"/>
    </xf>
    <xf numFmtId="0" fontId="6" fillId="0" borderId="16" xfId="0" applyFont="1" applyBorder="1" applyAlignment="1">
      <alignment horizontal="right" wrapText="1"/>
    </xf>
    <xf numFmtId="0" fontId="6" fillId="0" borderId="14" xfId="0" applyFont="1" applyBorder="1" applyAlignment="1">
      <alignment horizontal="right" wrapText="1"/>
    </xf>
    <xf numFmtId="0" fontId="7" fillId="0" borderId="15" xfId="0" applyFont="1" applyBorder="1" applyAlignment="1">
      <alignment horizontal="right" wrapText="1"/>
    </xf>
    <xf numFmtId="0" fontId="6" fillId="0" borderId="14" xfId="0" applyFont="1" applyBorder="1" applyAlignment="1">
      <alignment horizontal="left" vertical="center" wrapText="1"/>
    </xf>
    <xf numFmtId="4" fontId="6" fillId="0" borderId="14" xfId="0" applyNumberFormat="1" applyFont="1" applyBorder="1" applyAlignment="1">
      <alignment horizontal="right"/>
    </xf>
    <xf numFmtId="0" fontId="5" fillId="8" borderId="18" xfId="0" applyFont="1" applyFill="1" applyBorder="1" applyAlignment="1">
      <alignment horizontal="center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right" wrapText="1"/>
    </xf>
    <xf numFmtId="4" fontId="6" fillId="0" borderId="19" xfId="0" applyNumberFormat="1" applyFont="1" applyBorder="1" applyAlignment="1">
      <alignment horizontal="right"/>
    </xf>
    <xf numFmtId="0" fontId="6" fillId="0" borderId="21" xfId="0" applyFont="1" applyBorder="1" applyAlignment="1">
      <alignment horizontal="right" wrapText="1"/>
    </xf>
    <xf numFmtId="0" fontId="7" fillId="0" borderId="20" xfId="0" applyFont="1" applyBorder="1" applyAlignment="1">
      <alignment horizontal="right" wrapText="1"/>
    </xf>
    <xf numFmtId="0" fontId="6" fillId="0" borderId="9" xfId="0" applyFont="1" applyBorder="1" applyAlignment="1">
      <alignment horizontal="left" vertical="center" wrapText="1"/>
    </xf>
    <xf numFmtId="0" fontId="5" fillId="8" borderId="23" xfId="0" applyFont="1" applyFill="1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5" fillId="8" borderId="24" xfId="0" applyFont="1" applyFill="1" applyBorder="1" applyAlignment="1">
      <alignment horizontal="center"/>
    </xf>
    <xf numFmtId="0" fontId="6" fillId="0" borderId="13" xfId="0" applyFont="1" applyBorder="1" applyAlignment="1">
      <alignment horizontal="left" vertical="center" wrapText="1"/>
    </xf>
    <xf numFmtId="0" fontId="6" fillId="0" borderId="0" xfId="0" applyFont="1"/>
    <xf numFmtId="0" fontId="6" fillId="3" borderId="25" xfId="0" applyFont="1" applyFill="1" applyBorder="1" applyAlignment="1">
      <alignment horizontal="right" wrapText="1"/>
    </xf>
    <xf numFmtId="0" fontId="6" fillId="3" borderId="26" xfId="0" applyFont="1" applyFill="1" applyBorder="1" applyAlignment="1">
      <alignment horizontal="right" wrapText="1"/>
    </xf>
    <xf numFmtId="0" fontId="5" fillId="8" borderId="27" xfId="0" applyFont="1" applyFill="1" applyBorder="1" applyAlignment="1">
      <alignment horizontal="center"/>
    </xf>
    <xf numFmtId="0" fontId="6" fillId="0" borderId="18" xfId="0" applyFont="1" applyBorder="1" applyAlignment="1">
      <alignment horizontal="left" vertical="center" wrapText="1"/>
    </xf>
    <xf numFmtId="0" fontId="6" fillId="3" borderId="28" xfId="0" applyFont="1" applyFill="1" applyBorder="1" applyAlignment="1">
      <alignment horizontal="right" wrapText="1"/>
    </xf>
    <xf numFmtId="0" fontId="6" fillId="3" borderId="29" xfId="0" applyFont="1" applyFill="1" applyBorder="1" applyAlignment="1">
      <alignment horizontal="right" wrapText="1"/>
    </xf>
    <xf numFmtId="0" fontId="6" fillId="0" borderId="13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right" wrapText="1"/>
    </xf>
    <xf numFmtId="0" fontId="6" fillId="0" borderId="8" xfId="0" applyFont="1" applyBorder="1" applyAlignment="1">
      <alignment horizontal="left" vertical="center"/>
    </xf>
    <xf numFmtId="0" fontId="5" fillId="8" borderId="30" xfId="0" applyFont="1" applyFill="1" applyBorder="1" applyAlignment="1">
      <alignment horizontal="center"/>
    </xf>
    <xf numFmtId="0" fontId="5" fillId="8" borderId="35" xfId="0" applyFont="1" applyFill="1" applyBorder="1"/>
    <xf numFmtId="0" fontId="5" fillId="8" borderId="36" xfId="0" applyFont="1" applyFill="1" applyBorder="1"/>
    <xf numFmtId="0" fontId="5" fillId="8" borderId="36" xfId="0" applyFont="1" applyFill="1" applyBorder="1" applyAlignment="1">
      <alignment horizontal="center" vertical="center"/>
    </xf>
    <xf numFmtId="0" fontId="5" fillId="8" borderId="51" xfId="0" applyFont="1" applyFill="1" applyBorder="1" applyAlignment="1">
      <alignment horizontal="center" vertical="center"/>
    </xf>
    <xf numFmtId="0" fontId="6" fillId="3" borderId="42" xfId="0" applyFont="1" applyFill="1" applyBorder="1"/>
    <xf numFmtId="164" fontId="6" fillId="0" borderId="9" xfId="0" applyNumberFormat="1" applyFont="1" applyBorder="1" applyAlignment="1">
      <alignment horizontal="right" wrapText="1"/>
    </xf>
    <xf numFmtId="0" fontId="6" fillId="0" borderId="16" xfId="0" applyFont="1" applyBorder="1"/>
    <xf numFmtId="0" fontId="6" fillId="0" borderId="21" xfId="0" applyFont="1" applyBorder="1"/>
    <xf numFmtId="0" fontId="6" fillId="0" borderId="8" xfId="0" applyFont="1" applyBorder="1" applyAlignment="1">
      <alignment horizontal="right" wrapText="1"/>
    </xf>
    <xf numFmtId="4" fontId="7" fillId="5" borderId="9" xfId="0" applyNumberFormat="1" applyFont="1" applyFill="1" applyBorder="1"/>
    <xf numFmtId="0" fontId="7" fillId="0" borderId="9" xfId="0" applyFont="1" applyBorder="1"/>
    <xf numFmtId="0" fontId="7" fillId="5" borderId="13" xfId="0" applyFont="1" applyFill="1" applyBorder="1"/>
    <xf numFmtId="0" fontId="9" fillId="5" borderId="14" xfId="0" applyFont="1" applyFill="1" applyBorder="1"/>
    <xf numFmtId="0" fontId="7" fillId="5" borderId="8" xfId="0" applyFont="1" applyFill="1" applyBorder="1"/>
    <xf numFmtId="0" fontId="7" fillId="0" borderId="14" xfId="0" applyFont="1" applyBorder="1"/>
    <xf numFmtId="0" fontId="7" fillId="0" borderId="13" xfId="0" applyFont="1" applyBorder="1"/>
    <xf numFmtId="0" fontId="7" fillId="5" borderId="18" xfId="0" applyFont="1" applyFill="1" applyBorder="1"/>
    <xf numFmtId="0" fontId="7" fillId="0" borderId="18" xfId="0" applyFont="1" applyBorder="1"/>
    <xf numFmtId="0" fontId="7" fillId="0" borderId="19" xfId="0" applyFont="1" applyBorder="1"/>
    <xf numFmtId="4" fontId="7" fillId="5" borderId="14" xfId="0" applyNumberFormat="1" applyFont="1" applyFill="1" applyBorder="1"/>
    <xf numFmtId="0" fontId="10" fillId="0" borderId="31" xfId="0" applyFont="1" applyBorder="1" applyAlignment="1">
      <alignment horizontal="right" vertical="center"/>
    </xf>
    <xf numFmtId="0" fontId="10" fillId="0" borderId="52" xfId="0" applyFont="1" applyBorder="1" applyAlignment="1">
      <alignment horizontal="right" vertical="center"/>
    </xf>
    <xf numFmtId="0" fontId="10" fillId="0" borderId="53" xfId="0" applyFont="1" applyBorder="1" applyAlignment="1">
      <alignment horizontal="right" vertical="center"/>
    </xf>
    <xf numFmtId="0" fontId="10" fillId="0" borderId="54" xfId="0" applyFont="1" applyBorder="1" applyAlignment="1">
      <alignment horizontal="right" vertical="center"/>
    </xf>
    <xf numFmtId="0" fontId="11" fillId="0" borderId="0" xfId="0" applyFont="1"/>
    <xf numFmtId="0" fontId="12" fillId="0" borderId="31" xfId="0" applyFont="1" applyBorder="1" applyAlignment="1">
      <alignment horizontal="left" vertical="top" wrapText="1"/>
    </xf>
    <xf numFmtId="0" fontId="13" fillId="0" borderId="0" xfId="0" applyFont="1"/>
    <xf numFmtId="4" fontId="6" fillId="0" borderId="8" xfId="0" applyNumberFormat="1" applyFont="1" applyBorder="1" applyAlignment="1">
      <alignment horizontal="right"/>
    </xf>
    <xf numFmtId="4" fontId="6" fillId="0" borderId="12" xfId="0" applyNumberFormat="1" applyFont="1" applyBorder="1" applyAlignment="1">
      <alignment horizontal="right"/>
    </xf>
    <xf numFmtId="4" fontId="6" fillId="0" borderId="13" xfId="0" applyNumberFormat="1" applyFont="1" applyBorder="1" applyAlignment="1">
      <alignment horizontal="right"/>
    </xf>
    <xf numFmtId="4" fontId="6" fillId="0" borderId="17" xfId="0" applyNumberFormat="1" applyFont="1" applyBorder="1" applyAlignment="1">
      <alignment horizontal="right"/>
    </xf>
    <xf numFmtId="4" fontId="6" fillId="0" borderId="18" xfId="0" applyNumberFormat="1" applyFont="1" applyBorder="1" applyAlignment="1">
      <alignment horizontal="right"/>
    </xf>
    <xf numFmtId="4" fontId="6" fillId="0" borderId="22" xfId="0" applyNumberFormat="1" applyFont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4" fontId="6" fillId="3" borderId="14" xfId="0" applyNumberFormat="1" applyFont="1" applyFill="1" applyBorder="1" applyAlignment="1">
      <alignment horizontal="right"/>
    </xf>
    <xf numFmtId="4" fontId="6" fillId="3" borderId="18" xfId="0" applyNumberFormat="1" applyFont="1" applyFill="1" applyBorder="1" applyAlignment="1">
      <alignment horizontal="right"/>
    </xf>
    <xf numFmtId="4" fontId="6" fillId="3" borderId="19" xfId="0" applyNumberFormat="1" applyFont="1" applyFill="1" applyBorder="1" applyAlignment="1">
      <alignment horizontal="right"/>
    </xf>
    <xf numFmtId="4" fontId="6" fillId="0" borderId="46" xfId="0" applyNumberFormat="1" applyFont="1" applyBorder="1" applyAlignment="1">
      <alignment horizontal="right"/>
    </xf>
    <xf numFmtId="4" fontId="6" fillId="0" borderId="47" xfId="0" applyNumberFormat="1" applyFont="1" applyBorder="1" applyAlignment="1">
      <alignment horizontal="right"/>
    </xf>
    <xf numFmtId="4" fontId="6" fillId="0" borderId="50" xfId="0" applyNumberFormat="1" applyFont="1" applyBorder="1" applyAlignment="1">
      <alignment horizontal="right"/>
    </xf>
    <xf numFmtId="4" fontId="6" fillId="3" borderId="8" xfId="0" applyNumberFormat="1" applyFont="1" applyFill="1" applyBorder="1" applyAlignment="1">
      <alignment horizontal="right"/>
    </xf>
    <xf numFmtId="0" fontId="4" fillId="0" borderId="14" xfId="0" applyFont="1" applyBorder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right"/>
    </xf>
    <xf numFmtId="0" fontId="7" fillId="5" borderId="17" xfId="0" applyFont="1" applyFill="1" applyBorder="1" applyAlignment="1">
      <alignment horizontal="right"/>
    </xf>
    <xf numFmtId="0" fontId="7" fillId="5" borderId="22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165" fontId="6" fillId="0" borderId="8" xfId="0" applyNumberFormat="1" applyFont="1" applyBorder="1" applyAlignment="1">
      <alignment horizontal="right" vertical="top"/>
    </xf>
    <xf numFmtId="165" fontId="6" fillId="0" borderId="9" xfId="0" applyNumberFormat="1" applyFont="1" applyBorder="1" applyAlignment="1">
      <alignment horizontal="right" vertical="top"/>
    </xf>
    <xf numFmtId="3" fontId="6" fillId="0" borderId="9" xfId="0" applyNumberFormat="1" applyFont="1" applyBorder="1" applyAlignment="1">
      <alignment horizontal="right" vertical="top"/>
    </xf>
    <xf numFmtId="3" fontId="6" fillId="0" borderId="12" xfId="0" applyNumberFormat="1" applyFont="1" applyBorder="1" applyAlignment="1">
      <alignment horizontal="right" vertical="top"/>
    </xf>
    <xf numFmtId="165" fontId="6" fillId="0" borderId="13" xfId="0" applyNumberFormat="1" applyFont="1" applyBorder="1" applyAlignment="1">
      <alignment horizontal="right" vertical="top"/>
    </xf>
    <xf numFmtId="3" fontId="6" fillId="0" borderId="14" xfId="0" applyNumberFormat="1" applyFont="1" applyBorder="1" applyAlignment="1">
      <alignment horizontal="right" vertical="top"/>
    </xf>
    <xf numFmtId="165" fontId="6" fillId="0" borderId="14" xfId="0" applyNumberFormat="1" applyFont="1" applyBorder="1" applyAlignment="1">
      <alignment horizontal="right" vertical="top"/>
    </xf>
    <xf numFmtId="3" fontId="6" fillId="0" borderId="17" xfId="0" applyNumberFormat="1" applyFont="1" applyBorder="1" applyAlignment="1">
      <alignment horizontal="right" vertical="top"/>
    </xf>
    <xf numFmtId="165" fontId="6" fillId="0" borderId="17" xfId="0" applyNumberFormat="1" applyFont="1" applyBorder="1" applyAlignment="1">
      <alignment horizontal="right" vertical="top"/>
    </xf>
    <xf numFmtId="3" fontId="6" fillId="0" borderId="13" xfId="0" applyNumberFormat="1" applyFont="1" applyBorder="1" applyAlignment="1">
      <alignment horizontal="right" vertical="top"/>
    </xf>
    <xf numFmtId="165" fontId="6" fillId="0" borderId="18" xfId="0" applyNumberFormat="1" applyFont="1" applyBorder="1" applyAlignment="1">
      <alignment horizontal="right" vertical="top"/>
    </xf>
    <xf numFmtId="165" fontId="6" fillId="0" borderId="19" xfId="0" applyNumberFormat="1" applyFont="1" applyBorder="1" applyAlignment="1">
      <alignment horizontal="right" vertical="top"/>
    </xf>
    <xf numFmtId="165" fontId="6" fillId="0" borderId="22" xfId="0" applyNumberFormat="1" applyFont="1" applyBorder="1" applyAlignment="1">
      <alignment horizontal="right" vertical="top"/>
    </xf>
    <xf numFmtId="3" fontId="6" fillId="0" borderId="8" xfId="0" applyNumberFormat="1" applyFont="1" applyBorder="1" applyAlignment="1">
      <alignment horizontal="right" vertical="top"/>
    </xf>
    <xf numFmtId="165" fontId="6" fillId="0" borderId="12" xfId="0" applyNumberFormat="1" applyFont="1" applyBorder="1" applyAlignment="1">
      <alignment horizontal="right" vertical="top"/>
    </xf>
    <xf numFmtId="3" fontId="6" fillId="0" borderId="18" xfId="0" applyNumberFormat="1" applyFont="1" applyBorder="1" applyAlignment="1">
      <alignment horizontal="right" vertical="top"/>
    </xf>
    <xf numFmtId="3" fontId="6" fillId="0" borderId="19" xfId="0" applyNumberFormat="1" applyFont="1" applyBorder="1" applyAlignment="1">
      <alignment horizontal="right" vertical="top"/>
    </xf>
    <xf numFmtId="165" fontId="6" fillId="3" borderId="13" xfId="0" applyNumberFormat="1" applyFont="1" applyFill="1" applyBorder="1" applyAlignment="1">
      <alignment horizontal="right" vertical="top"/>
    </xf>
    <xf numFmtId="165" fontId="6" fillId="3" borderId="18" xfId="0" applyNumberFormat="1" applyFont="1" applyFill="1" applyBorder="1" applyAlignment="1">
      <alignment horizontal="right" vertical="top"/>
    </xf>
    <xf numFmtId="3" fontId="6" fillId="0" borderId="22" xfId="0" applyNumberFormat="1" applyFont="1" applyBorder="1" applyAlignment="1">
      <alignment horizontal="right" vertical="top"/>
    </xf>
    <xf numFmtId="165" fontId="6" fillId="3" borderId="8" xfId="0" applyNumberFormat="1" applyFont="1" applyFill="1" applyBorder="1" applyAlignment="1">
      <alignment horizontal="right" vertical="top"/>
    </xf>
    <xf numFmtId="0" fontId="5" fillId="6" borderId="35" xfId="0" applyFont="1" applyFill="1" applyBorder="1"/>
    <xf numFmtId="0" fontId="5" fillId="6" borderId="36" xfId="0" applyFont="1" applyFill="1" applyBorder="1"/>
    <xf numFmtId="0" fontId="5" fillId="6" borderId="36" xfId="0" applyFont="1" applyFill="1" applyBorder="1" applyAlignment="1">
      <alignment horizontal="center" vertical="center"/>
    </xf>
    <xf numFmtId="0" fontId="5" fillId="6" borderId="51" xfId="0" applyFont="1" applyFill="1" applyBorder="1" applyAlignment="1">
      <alignment horizontal="center" vertical="center"/>
    </xf>
    <xf numFmtId="0" fontId="5" fillId="6" borderId="55" xfId="0" applyFont="1" applyFill="1" applyBorder="1"/>
    <xf numFmtId="0" fontId="5" fillId="6" borderId="9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6" fillId="0" borderId="34" xfId="0" applyFont="1" applyBorder="1" applyAlignment="1">
      <alignment horizontal="left" vertical="center" wrapText="1"/>
    </xf>
    <xf numFmtId="0" fontId="5" fillId="6" borderId="23" xfId="0" applyFont="1" applyFill="1" applyBorder="1" applyAlignment="1">
      <alignment horizontal="center"/>
    </xf>
    <xf numFmtId="0" fontId="6" fillId="0" borderId="5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right"/>
    </xf>
    <xf numFmtId="0" fontId="5" fillId="6" borderId="24" xfId="0" applyFont="1" applyFill="1" applyBorder="1" applyAlignment="1">
      <alignment horizontal="center"/>
    </xf>
    <xf numFmtId="0" fontId="6" fillId="0" borderId="5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right"/>
    </xf>
    <xf numFmtId="0" fontId="5" fillId="6" borderId="30" xfId="0" applyFont="1" applyFill="1" applyBorder="1" applyAlignment="1">
      <alignment horizontal="center"/>
    </xf>
    <xf numFmtId="0" fontId="6" fillId="0" borderId="58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right"/>
    </xf>
    <xf numFmtId="0" fontId="9" fillId="3" borderId="13" xfId="0" applyFont="1" applyFill="1" applyBorder="1" applyAlignment="1">
      <alignment horizontal="right"/>
    </xf>
    <xf numFmtId="0" fontId="9" fillId="3" borderId="14" xfId="0" applyFont="1" applyFill="1" applyBorder="1" applyAlignment="1">
      <alignment horizontal="right" wrapText="1"/>
    </xf>
    <xf numFmtId="0" fontId="9" fillId="3" borderId="14" xfId="0" applyFont="1" applyFill="1" applyBorder="1" applyAlignment="1">
      <alignment horizontal="right"/>
    </xf>
    <xf numFmtId="0" fontId="5" fillId="6" borderId="27" xfId="0" applyFont="1" applyFill="1" applyBorder="1" applyAlignment="1">
      <alignment horizontal="center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32" xfId="0" applyFont="1" applyFill="1" applyBorder="1"/>
    <xf numFmtId="0" fontId="5" fillId="6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right"/>
    </xf>
    <xf numFmtId="0" fontId="5" fillId="6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right"/>
    </xf>
    <xf numFmtId="0" fontId="6" fillId="5" borderId="14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right"/>
    </xf>
    <xf numFmtId="0" fontId="15" fillId="5" borderId="42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center"/>
    </xf>
    <xf numFmtId="4" fontId="7" fillId="0" borderId="8" xfId="0" applyNumberFormat="1" applyFont="1" applyBorder="1" applyAlignment="1">
      <alignment horizontal="right" wrapText="1"/>
    </xf>
    <xf numFmtId="4" fontId="7" fillId="0" borderId="9" xfId="0" applyNumberFormat="1" applyFont="1" applyBorder="1" applyAlignment="1">
      <alignment horizontal="right" wrapText="1"/>
    </xf>
    <xf numFmtId="4" fontId="7" fillId="0" borderId="12" xfId="0" applyNumberFormat="1" applyFont="1" applyBorder="1" applyAlignment="1">
      <alignment horizontal="right" wrapText="1"/>
    </xf>
    <xf numFmtId="4" fontId="7" fillId="0" borderId="13" xfId="0" applyNumberFormat="1" applyFont="1" applyBorder="1" applyAlignment="1">
      <alignment horizontal="right" wrapText="1"/>
    </xf>
    <xf numFmtId="4" fontId="7" fillId="0" borderId="14" xfId="0" applyNumberFormat="1" applyFont="1" applyBorder="1" applyAlignment="1">
      <alignment horizontal="right" wrapText="1"/>
    </xf>
    <xf numFmtId="4" fontId="7" fillId="0" borderId="17" xfId="0" applyNumberFormat="1" applyFont="1" applyBorder="1" applyAlignment="1">
      <alignment horizontal="right" wrapText="1"/>
    </xf>
    <xf numFmtId="4" fontId="7" fillId="3" borderId="18" xfId="0" applyNumberFormat="1" applyFont="1" applyFill="1" applyBorder="1" applyAlignment="1">
      <alignment horizontal="right" wrapText="1"/>
    </xf>
    <xf numFmtId="4" fontId="7" fillId="3" borderId="19" xfId="0" applyNumberFormat="1" applyFont="1" applyFill="1" applyBorder="1" applyAlignment="1">
      <alignment horizontal="right" wrapText="1"/>
    </xf>
    <xf numFmtId="4" fontId="7" fillId="3" borderId="22" xfId="0" applyNumberFormat="1" applyFont="1" applyFill="1" applyBorder="1" applyAlignment="1">
      <alignment horizontal="right" wrapText="1"/>
    </xf>
    <xf numFmtId="4" fontId="7" fillId="3" borderId="13" xfId="0" applyNumberFormat="1" applyFont="1" applyFill="1" applyBorder="1" applyAlignment="1">
      <alignment horizontal="right" wrapText="1"/>
    </xf>
    <xf numFmtId="4" fontId="7" fillId="3" borderId="14" xfId="0" applyNumberFormat="1" applyFont="1" applyFill="1" applyBorder="1" applyAlignment="1">
      <alignment horizontal="right" wrapText="1"/>
    </xf>
    <xf numFmtId="4" fontId="7" fillId="0" borderId="19" xfId="0" applyNumberFormat="1" applyFont="1" applyBorder="1" applyAlignment="1">
      <alignment horizontal="right" wrapText="1"/>
    </xf>
    <xf numFmtId="4" fontId="7" fillId="0" borderId="22" xfId="0" applyNumberFormat="1" applyFont="1" applyBorder="1" applyAlignment="1">
      <alignment horizontal="right" wrapText="1"/>
    </xf>
    <xf numFmtId="4" fontId="7" fillId="0" borderId="18" xfId="0" applyNumberFormat="1" applyFont="1" applyBorder="1" applyAlignment="1">
      <alignment horizontal="right" wrapText="1"/>
    </xf>
    <xf numFmtId="4" fontId="7" fillId="0" borderId="46" xfId="0" applyNumberFormat="1" applyFont="1" applyBorder="1" applyAlignment="1">
      <alignment horizontal="right" wrapText="1"/>
    </xf>
    <xf numFmtId="4" fontId="7" fillId="0" borderId="47" xfId="0" applyNumberFormat="1" applyFont="1" applyBorder="1" applyAlignment="1">
      <alignment horizontal="right" wrapText="1"/>
    </xf>
    <xf numFmtId="4" fontId="7" fillId="0" borderId="50" xfId="0" applyNumberFormat="1" applyFont="1" applyBorder="1" applyAlignment="1">
      <alignment horizontal="right" wrapText="1"/>
    </xf>
    <xf numFmtId="4" fontId="7" fillId="5" borderId="19" xfId="0" applyNumberFormat="1" applyFont="1" applyFill="1" applyBorder="1"/>
    <xf numFmtId="4" fontId="7" fillId="3" borderId="8" xfId="0" applyNumberFormat="1" applyFont="1" applyFill="1" applyBorder="1" applyAlignment="1">
      <alignment horizontal="right" wrapText="1"/>
    </xf>
    <xf numFmtId="0" fontId="5" fillId="7" borderId="7" xfId="0" applyFont="1" applyFill="1" applyBorder="1"/>
    <xf numFmtId="4" fontId="6" fillId="0" borderId="8" xfId="0" applyNumberFormat="1" applyFont="1" applyBorder="1" applyAlignment="1">
      <alignment horizontal="right" wrapText="1"/>
    </xf>
    <xf numFmtId="4" fontId="6" fillId="0" borderId="9" xfId="0" applyNumberFormat="1" applyFont="1" applyBorder="1" applyAlignment="1">
      <alignment horizontal="right" wrapText="1"/>
    </xf>
    <xf numFmtId="4" fontId="6" fillId="0" borderId="12" xfId="0" applyNumberFormat="1" applyFont="1" applyBorder="1" applyAlignment="1">
      <alignment horizontal="right" wrapText="1"/>
    </xf>
    <xf numFmtId="4" fontId="6" fillId="0" borderId="13" xfId="0" applyNumberFormat="1" applyFont="1" applyBorder="1" applyAlignment="1">
      <alignment horizontal="right" wrapText="1"/>
    </xf>
    <xf numFmtId="4" fontId="6" fillId="0" borderId="14" xfId="0" applyNumberFormat="1" applyFont="1" applyBorder="1" applyAlignment="1">
      <alignment horizontal="right" wrapText="1"/>
    </xf>
    <xf numFmtId="4" fontId="6" fillId="0" borderId="17" xfId="0" applyNumberFormat="1" applyFont="1" applyBorder="1" applyAlignment="1">
      <alignment horizontal="right" wrapText="1"/>
    </xf>
    <xf numFmtId="4" fontId="6" fillId="0" borderId="43" xfId="0" applyNumberFormat="1" applyFont="1" applyBorder="1" applyAlignment="1">
      <alignment horizontal="right" wrapText="1"/>
    </xf>
    <xf numFmtId="4" fontId="6" fillId="0" borderId="44" xfId="0" applyNumberFormat="1" applyFont="1" applyBorder="1" applyAlignment="1">
      <alignment horizontal="right" wrapText="1"/>
    </xf>
    <xf numFmtId="4" fontId="6" fillId="0" borderId="45" xfId="0" applyNumberFormat="1" applyFont="1" applyBorder="1" applyAlignment="1">
      <alignment horizontal="right" wrapText="1"/>
    </xf>
    <xf numFmtId="4" fontId="6" fillId="0" borderId="18" xfId="0" applyNumberFormat="1" applyFont="1" applyBorder="1" applyAlignment="1">
      <alignment horizontal="right" wrapText="1"/>
    </xf>
    <xf numFmtId="4" fontId="6" fillId="0" borderId="19" xfId="0" applyNumberFormat="1" applyFont="1" applyBorder="1" applyAlignment="1">
      <alignment horizontal="right" wrapText="1"/>
    </xf>
    <xf numFmtId="4" fontId="6" fillId="0" borderId="22" xfId="0" applyNumberFormat="1" applyFont="1" applyBorder="1" applyAlignment="1">
      <alignment horizontal="right" wrapText="1"/>
    </xf>
    <xf numFmtId="4" fontId="6" fillId="3" borderId="13" xfId="0" applyNumberFormat="1" applyFont="1" applyFill="1" applyBorder="1" applyAlignment="1">
      <alignment horizontal="right" wrapText="1"/>
    </xf>
    <xf numFmtId="4" fontId="6" fillId="3" borderId="14" xfId="0" applyNumberFormat="1" applyFont="1" applyFill="1" applyBorder="1" applyAlignment="1">
      <alignment horizontal="right" wrapText="1"/>
    </xf>
    <xf numFmtId="4" fontId="6" fillId="3" borderId="18" xfId="0" applyNumberFormat="1" applyFont="1" applyFill="1" applyBorder="1" applyAlignment="1">
      <alignment horizontal="right" wrapText="1"/>
    </xf>
    <xf numFmtId="4" fontId="6" fillId="3" borderId="19" xfId="0" applyNumberFormat="1" applyFont="1" applyFill="1" applyBorder="1" applyAlignment="1">
      <alignment horizontal="right" wrapText="1"/>
    </xf>
    <xf numFmtId="4" fontId="6" fillId="3" borderId="8" xfId="0" applyNumberFormat="1" applyFont="1" applyFill="1" applyBorder="1" applyAlignment="1">
      <alignment horizontal="right" wrapText="1"/>
    </xf>
    <xf numFmtId="4" fontId="9" fillId="0" borderId="12" xfId="0" applyNumberFormat="1" applyFont="1" applyBorder="1" applyAlignment="1">
      <alignment horizontal="right" wrapText="1"/>
    </xf>
    <xf numFmtId="0" fontId="1" fillId="8" borderId="4" xfId="0" applyFont="1" applyFill="1" applyBorder="1"/>
    <xf numFmtId="0" fontId="1" fillId="8" borderId="8" xfId="0" applyFont="1" applyFill="1" applyBorder="1" applyAlignment="1">
      <alignment horizontal="center"/>
    </xf>
    <xf numFmtId="166" fontId="6" fillId="0" borderId="8" xfId="0" applyNumberFormat="1" applyFont="1" applyBorder="1" applyAlignment="1">
      <alignment horizontal="right" wrapText="1"/>
    </xf>
    <xf numFmtId="166" fontId="6" fillId="0" borderId="9" xfId="0" applyNumberFormat="1" applyFont="1" applyBorder="1" applyAlignment="1">
      <alignment horizontal="right" wrapText="1"/>
    </xf>
    <xf numFmtId="166" fontId="6" fillId="0" borderId="12" xfId="0" applyNumberFormat="1" applyFont="1" applyBorder="1" applyAlignment="1">
      <alignment horizontal="right" wrapText="1"/>
    </xf>
    <xf numFmtId="0" fontId="1" fillId="8" borderId="13" xfId="0" applyFont="1" applyFill="1" applyBorder="1" applyAlignment="1">
      <alignment horizontal="center"/>
    </xf>
    <xf numFmtId="166" fontId="6" fillId="0" borderId="13" xfId="0" applyNumberFormat="1" applyFont="1" applyBorder="1" applyAlignment="1">
      <alignment horizontal="right" wrapText="1"/>
    </xf>
    <xf numFmtId="166" fontId="6" fillId="0" borderId="14" xfId="0" applyNumberFormat="1" applyFont="1" applyBorder="1" applyAlignment="1">
      <alignment horizontal="right" wrapText="1"/>
    </xf>
    <xf numFmtId="166" fontId="6" fillId="0" borderId="17" xfId="0" applyNumberFormat="1" applyFont="1" applyBorder="1" applyAlignment="1">
      <alignment horizontal="right" wrapText="1"/>
    </xf>
    <xf numFmtId="166" fontId="7" fillId="5" borderId="14" xfId="0" applyNumberFormat="1" applyFont="1" applyFill="1" applyBorder="1"/>
    <xf numFmtId="166" fontId="7" fillId="5" borderId="13" xfId="0" applyNumberFormat="1" applyFont="1" applyFill="1" applyBorder="1"/>
    <xf numFmtId="0" fontId="1" fillId="8" borderId="18" xfId="0" applyFont="1" applyFill="1" applyBorder="1" applyAlignment="1">
      <alignment horizontal="center"/>
    </xf>
    <xf numFmtId="166" fontId="6" fillId="0" borderId="18" xfId="0" applyNumberFormat="1" applyFont="1" applyBorder="1" applyAlignment="1">
      <alignment horizontal="right" wrapText="1"/>
    </xf>
    <xf numFmtId="166" fontId="6" fillId="0" borderId="19" xfId="0" applyNumberFormat="1" applyFont="1" applyBorder="1" applyAlignment="1">
      <alignment horizontal="right" wrapText="1"/>
    </xf>
    <xf numFmtId="166" fontId="6" fillId="0" borderId="22" xfId="0" applyNumberFormat="1" applyFont="1" applyBorder="1" applyAlignment="1">
      <alignment horizontal="right" wrapText="1"/>
    </xf>
    <xf numFmtId="166" fontId="7" fillId="5" borderId="8" xfId="0" applyNumberFormat="1" applyFont="1" applyFill="1" applyBorder="1"/>
    <xf numFmtId="166" fontId="7" fillId="5" borderId="9" xfId="0" applyNumberFormat="1" applyFont="1" applyFill="1" applyBorder="1"/>
    <xf numFmtId="166" fontId="7" fillId="5" borderId="18" xfId="0" applyNumberFormat="1" applyFont="1" applyFill="1" applyBorder="1"/>
    <xf numFmtId="0" fontId="1" fillId="8" borderId="23" xfId="0" applyFont="1" applyFill="1" applyBorder="1" applyAlignment="1">
      <alignment horizontal="center"/>
    </xf>
    <xf numFmtId="166" fontId="7" fillId="5" borderId="12" xfId="0" applyNumberFormat="1" applyFont="1" applyFill="1" applyBorder="1"/>
    <xf numFmtId="0" fontId="1" fillId="8" borderId="24" xfId="0" applyFont="1" applyFill="1" applyBorder="1" applyAlignment="1">
      <alignment horizontal="center"/>
    </xf>
    <xf numFmtId="166" fontId="7" fillId="5" borderId="17" xfId="0" applyNumberFormat="1" applyFont="1" applyFill="1" applyBorder="1"/>
    <xf numFmtId="166" fontId="6" fillId="3" borderId="13" xfId="0" applyNumberFormat="1" applyFont="1" applyFill="1" applyBorder="1" applyAlignment="1">
      <alignment horizontal="right" wrapText="1"/>
    </xf>
    <xf numFmtId="166" fontId="6" fillId="3" borderId="14" xfId="0" applyNumberFormat="1" applyFont="1" applyFill="1" applyBorder="1" applyAlignment="1">
      <alignment horizontal="right" wrapText="1"/>
    </xf>
    <xf numFmtId="0" fontId="1" fillId="8" borderId="30" xfId="0" applyFont="1" applyFill="1" applyBorder="1" applyAlignment="1">
      <alignment horizontal="center"/>
    </xf>
    <xf numFmtId="166" fontId="6" fillId="3" borderId="18" xfId="0" applyNumberFormat="1" applyFont="1" applyFill="1" applyBorder="1" applyAlignment="1">
      <alignment horizontal="right" wrapText="1"/>
    </xf>
    <xf numFmtId="166" fontId="6" fillId="3" borderId="19" xfId="0" applyNumberFormat="1" applyFont="1" applyFill="1" applyBorder="1" applyAlignment="1">
      <alignment horizontal="right" wrapText="1"/>
    </xf>
    <xf numFmtId="0" fontId="1" fillId="8" borderId="27" xfId="0" applyFont="1" applyFill="1" applyBorder="1" applyAlignment="1">
      <alignment horizontal="center"/>
    </xf>
    <xf numFmtId="0" fontId="1" fillId="8" borderId="59" xfId="0" applyFont="1" applyFill="1" applyBorder="1" applyAlignment="1">
      <alignment horizontal="center"/>
    </xf>
    <xf numFmtId="0" fontId="6" fillId="0" borderId="60" xfId="0" applyFont="1" applyBorder="1" applyAlignment="1">
      <alignment horizontal="left" vertical="center" wrapText="1"/>
    </xf>
    <xf numFmtId="0" fontId="1" fillId="8" borderId="61" xfId="0" applyFont="1" applyFill="1" applyBorder="1" applyAlignment="1">
      <alignment horizontal="center"/>
    </xf>
    <xf numFmtId="0" fontId="6" fillId="0" borderId="62" xfId="0" applyFont="1" applyBorder="1" applyAlignment="1">
      <alignment horizontal="left" vertical="center" wrapText="1"/>
    </xf>
    <xf numFmtId="166" fontId="7" fillId="5" borderId="19" xfId="0" applyNumberFormat="1" applyFont="1" applyFill="1" applyBorder="1"/>
    <xf numFmtId="166" fontId="6" fillId="0" borderId="46" xfId="0" applyNumberFormat="1" applyFont="1" applyBorder="1" applyAlignment="1">
      <alignment horizontal="right" wrapText="1"/>
    </xf>
    <xf numFmtId="166" fontId="6" fillId="0" borderId="47" xfId="0" applyNumberFormat="1" applyFont="1" applyBorder="1" applyAlignment="1">
      <alignment horizontal="right" wrapText="1"/>
    </xf>
    <xf numFmtId="166" fontId="6" fillId="3" borderId="8" xfId="0" applyNumberFormat="1" applyFont="1" applyFill="1" applyBorder="1" applyAlignment="1">
      <alignment horizontal="right" wrapText="1"/>
    </xf>
    <xf numFmtId="0" fontId="5" fillId="8" borderId="59" xfId="0" applyFont="1" applyFill="1" applyBorder="1" applyAlignment="1">
      <alignment horizontal="center"/>
    </xf>
    <xf numFmtId="0" fontId="5" fillId="8" borderId="61" xfId="0" applyFont="1" applyFill="1" applyBorder="1" applyAlignment="1">
      <alignment horizontal="center"/>
    </xf>
    <xf numFmtId="0" fontId="16" fillId="5" borderId="14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6" fillId="0" borderId="44" xfId="0" applyFont="1" applyBorder="1" applyAlignment="1">
      <alignment horizontal="left" vertical="center" wrapText="1"/>
    </xf>
    <xf numFmtId="0" fontId="5" fillId="0" borderId="63" xfId="0" applyFont="1" applyBorder="1" applyAlignment="1">
      <alignment horizontal="center"/>
    </xf>
    <xf numFmtId="0" fontId="6" fillId="0" borderId="63" xfId="0" applyFont="1" applyBorder="1" applyAlignment="1">
      <alignment horizontal="left" vertical="center" wrapText="1"/>
    </xf>
    <xf numFmtId="0" fontId="6" fillId="0" borderId="63" xfId="0" applyFont="1" applyBorder="1" applyAlignment="1">
      <alignment horizontal="right" wrapText="1"/>
    </xf>
    <xf numFmtId="0" fontId="6" fillId="0" borderId="63" xfId="0" applyFont="1" applyBorder="1" applyAlignment="1">
      <alignment horizontal="right"/>
    </xf>
    <xf numFmtId="0" fontId="6" fillId="0" borderId="63" xfId="0" applyFont="1" applyBorder="1"/>
    <xf numFmtId="0" fontId="4" fillId="3" borderId="14" xfId="0" applyFont="1" applyFill="1" applyBorder="1"/>
    <xf numFmtId="0" fontId="6" fillId="2" borderId="14" xfId="0" applyFont="1" applyFill="1" applyBorder="1"/>
    <xf numFmtId="0" fontId="5" fillId="2" borderId="64" xfId="0" applyFont="1" applyFill="1" applyBorder="1" applyAlignment="1">
      <alignment horizontal="center"/>
    </xf>
    <xf numFmtId="0" fontId="6" fillId="0" borderId="47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right" wrapText="1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6" fillId="0" borderId="14" xfId="0" applyFont="1" applyBorder="1" applyAlignment="1">
      <alignment horizontal="center"/>
    </xf>
    <xf numFmtId="1" fontId="6" fillId="0" borderId="14" xfId="0" applyNumberFormat="1" applyFont="1" applyBorder="1" applyAlignment="1">
      <alignment horizontal="right" wrapText="1"/>
    </xf>
    <xf numFmtId="1" fontId="6" fillId="0" borderId="14" xfId="0" applyNumberFormat="1" applyFont="1" applyBorder="1" applyAlignment="1">
      <alignment horizontal="right"/>
    </xf>
    <xf numFmtId="1" fontId="6" fillId="0" borderId="14" xfId="0" applyNumberFormat="1" applyFont="1" applyBorder="1"/>
    <xf numFmtId="166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left" vertical="center" wrapText="1"/>
    </xf>
    <xf numFmtId="1" fontId="4" fillId="0" borderId="14" xfId="0" applyNumberFormat="1" applyFont="1" applyBorder="1"/>
    <xf numFmtId="166" fontId="4" fillId="0" borderId="14" xfId="0" applyNumberFormat="1" applyFont="1" applyBorder="1"/>
    <xf numFmtId="0" fontId="17" fillId="0" borderId="14" xfId="0" applyFont="1" applyBorder="1" applyAlignment="1">
      <alignment horizontal="center"/>
    </xf>
    <xf numFmtId="0" fontId="17" fillId="0" borderId="16" xfId="0" applyFont="1" applyBorder="1"/>
    <xf numFmtId="0" fontId="17" fillId="0" borderId="47" xfId="0" applyFont="1" applyBorder="1" applyAlignment="1">
      <alignment horizontal="center"/>
    </xf>
    <xf numFmtId="0" fontId="17" fillId="0" borderId="66" xfId="0" applyFont="1" applyBorder="1"/>
    <xf numFmtId="0" fontId="17" fillId="0" borderId="67" xfId="0" applyFont="1" applyBorder="1" applyAlignment="1">
      <alignment horizontal="center"/>
    </xf>
    <xf numFmtId="0" fontId="17" fillId="0" borderId="68" xfId="0" applyFont="1" applyBorder="1"/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4" fontId="6" fillId="0" borderId="63" xfId="0" applyNumberFormat="1" applyFont="1" applyBorder="1" applyAlignment="1">
      <alignment horizontal="right" wrapText="1"/>
    </xf>
    <xf numFmtId="4" fontId="6" fillId="0" borderId="63" xfId="0" applyNumberFormat="1" applyFont="1" applyBorder="1" applyAlignment="1">
      <alignment horizontal="right"/>
    </xf>
    <xf numFmtId="4" fontId="6" fillId="0" borderId="63" xfId="0" applyNumberFormat="1" applyFont="1" applyBorder="1"/>
    <xf numFmtId="0" fontId="17" fillId="0" borderId="63" xfId="0" applyFont="1" applyBorder="1" applyAlignment="1">
      <alignment horizontal="center"/>
    </xf>
    <xf numFmtId="0" fontId="17" fillId="0" borderId="63" xfId="0" applyFont="1" applyBorder="1"/>
    <xf numFmtId="0" fontId="17" fillId="0" borderId="14" xfId="0" applyFont="1" applyBorder="1"/>
    <xf numFmtId="0" fontId="17" fillId="0" borderId="44" xfId="0" applyFont="1" applyBorder="1"/>
    <xf numFmtId="0" fontId="4" fillId="0" borderId="63" xfId="0" applyFont="1" applyBorder="1"/>
    <xf numFmtId="0" fontId="17" fillId="0" borderId="0" xfId="0" applyFont="1" applyAlignment="1">
      <alignment horizontal="center"/>
    </xf>
    <xf numFmtId="0" fontId="17" fillId="0" borderId="0" xfId="0" applyFont="1"/>
    <xf numFmtId="0" fontId="0" fillId="3" borderId="69" xfId="0" applyFill="1" applyBorder="1" applyAlignment="1">
      <alignment horizontal="right" wrapText="1"/>
    </xf>
    <xf numFmtId="0" fontId="18" fillId="0" borderId="14" xfId="0" applyFont="1" applyBorder="1" applyAlignment="1">
      <alignment horizontal="left" vertical="top"/>
    </xf>
    <xf numFmtId="0" fontId="18" fillId="0" borderId="16" xfId="0" applyFont="1" applyBorder="1" applyAlignment="1">
      <alignment horizontal="center" vertical="top"/>
    </xf>
    <xf numFmtId="0" fontId="18" fillId="0" borderId="16" xfId="0" applyFont="1" applyBorder="1" applyAlignment="1">
      <alignment horizontal="left" vertical="top"/>
    </xf>
    <xf numFmtId="164" fontId="19" fillId="9" borderId="70" xfId="0" applyNumberFormat="1" applyFont="1" applyFill="1" applyBorder="1" applyAlignment="1">
      <alignment horizontal="left" vertical="top"/>
    </xf>
    <xf numFmtId="0" fontId="20" fillId="5" borderId="71" xfId="0" applyFont="1" applyFill="1" applyBorder="1" applyAlignment="1">
      <alignment horizontal="left" vertical="top" wrapText="1"/>
    </xf>
    <xf numFmtId="0" fontId="18" fillId="0" borderId="66" xfId="0" applyFont="1" applyBorder="1" applyAlignment="1">
      <alignment horizontal="center" vertical="top" wrapText="1"/>
    </xf>
    <xf numFmtId="0" fontId="21" fillId="0" borderId="66" xfId="0" applyFont="1" applyBorder="1" applyAlignment="1">
      <alignment horizontal="left" vertical="top" wrapText="1"/>
    </xf>
    <xf numFmtId="0" fontId="18" fillId="0" borderId="66" xfId="0" applyFont="1" applyBorder="1" applyAlignment="1">
      <alignment horizontal="left" vertical="top" wrapText="1"/>
    </xf>
    <xf numFmtId="0" fontId="20" fillId="0" borderId="66" xfId="0" applyFont="1" applyBorder="1" applyAlignment="1">
      <alignment horizontal="center" vertical="top" wrapText="1"/>
    </xf>
    <xf numFmtId="164" fontId="19" fillId="3" borderId="70" xfId="0" applyNumberFormat="1" applyFont="1" applyFill="1" applyBorder="1" applyAlignment="1">
      <alignment horizontal="left" vertical="top"/>
    </xf>
    <xf numFmtId="164" fontId="19" fillId="10" borderId="70" xfId="0" applyNumberFormat="1" applyFont="1" applyFill="1" applyBorder="1" applyAlignment="1">
      <alignment horizontal="left" vertical="top"/>
    </xf>
    <xf numFmtId="0" fontId="22" fillId="5" borderId="71" xfId="0" applyFont="1" applyFill="1" applyBorder="1" applyAlignment="1">
      <alignment horizontal="left" vertical="top" wrapText="1"/>
    </xf>
    <xf numFmtId="164" fontId="19" fillId="11" borderId="70" xfId="0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4" fontId="6" fillId="12" borderId="8" xfId="0" applyNumberFormat="1" applyFont="1" applyFill="1" applyBorder="1" applyAlignment="1">
      <alignment horizontal="right"/>
    </xf>
    <xf numFmtId="4" fontId="6" fillId="12" borderId="13" xfId="0" applyNumberFormat="1" applyFont="1" applyFill="1" applyBorder="1" applyAlignment="1">
      <alignment horizontal="right"/>
    </xf>
    <xf numFmtId="0" fontId="6" fillId="12" borderId="13" xfId="0" applyFont="1" applyFill="1" applyBorder="1" applyAlignment="1">
      <alignment horizontal="right" wrapText="1"/>
    </xf>
    <xf numFmtId="0" fontId="6" fillId="12" borderId="14" xfId="0" applyFont="1" applyFill="1" applyBorder="1" applyAlignment="1">
      <alignment horizontal="right"/>
    </xf>
    <xf numFmtId="0" fontId="7" fillId="12" borderId="14" xfId="0" applyFont="1" applyFill="1" applyBorder="1" applyAlignment="1">
      <alignment horizontal="right"/>
    </xf>
    <xf numFmtId="0" fontId="6" fillId="12" borderId="8" xfId="0" applyFont="1" applyFill="1" applyBorder="1" applyAlignment="1">
      <alignment horizontal="right"/>
    </xf>
    <xf numFmtId="3" fontId="7" fillId="13" borderId="13" xfId="0" applyNumberFormat="1" applyFont="1" applyFill="1" applyBorder="1"/>
    <xf numFmtId="3" fontId="7" fillId="13" borderId="14" xfId="0" applyNumberFormat="1" applyFont="1" applyFill="1" applyBorder="1"/>
    <xf numFmtId="165" fontId="6" fillId="12" borderId="8" xfId="0" applyNumberFormat="1" applyFont="1" applyFill="1" applyBorder="1" applyAlignment="1">
      <alignment horizontal="right" vertical="top"/>
    </xf>
    <xf numFmtId="0" fontId="0" fillId="12" borderId="10" xfId="0" applyFill="1" applyBorder="1" applyAlignment="1">
      <alignment horizontal="right" wrapText="1"/>
    </xf>
    <xf numFmtId="0" fontId="4" fillId="12" borderId="14" xfId="0" applyFont="1" applyFill="1" applyBorder="1"/>
    <xf numFmtId="167" fontId="0" fillId="0" borderId="9" xfId="0" applyNumberFormat="1" applyBorder="1" applyAlignment="1">
      <alignment horizontal="right"/>
    </xf>
    <xf numFmtId="167" fontId="0" fillId="0" borderId="0" xfId="0" applyNumberFormat="1"/>
    <xf numFmtId="1" fontId="6" fillId="0" borderId="9" xfId="0" applyNumberFormat="1" applyFont="1" applyBorder="1" applyAlignment="1">
      <alignment horizontal="right"/>
    </xf>
    <xf numFmtId="0" fontId="20" fillId="14" borderId="66" xfId="0" applyFont="1" applyFill="1" applyBorder="1" applyAlignment="1">
      <alignment horizontal="left" vertical="top" wrapText="1"/>
    </xf>
    <xf numFmtId="0" fontId="23" fillId="0" borderId="66" xfId="1" applyBorder="1" applyAlignment="1">
      <alignment horizontal="left" vertical="top" wrapText="1"/>
    </xf>
    <xf numFmtId="0" fontId="20" fillId="15" borderId="71" xfId="0" applyFont="1" applyFill="1" applyBorder="1" applyAlignment="1">
      <alignment horizontal="left" vertical="top" wrapText="1"/>
    </xf>
    <xf numFmtId="0" fontId="18" fillId="14" borderId="66" xfId="0" applyFont="1" applyFill="1" applyBorder="1" applyAlignment="1">
      <alignment horizontal="left" vertical="top" wrapText="1"/>
    </xf>
    <xf numFmtId="168" fontId="6" fillId="0" borderId="10" xfId="0" applyNumberFormat="1" applyFont="1" applyBorder="1" applyAlignment="1">
      <alignment horizontal="right" wrapText="1"/>
    </xf>
    <xf numFmtId="170" fontId="6" fillId="0" borderId="9" xfId="0" applyNumberFormat="1" applyFont="1" applyBorder="1" applyAlignment="1">
      <alignment horizontal="right"/>
    </xf>
    <xf numFmtId="170" fontId="6" fillId="0" borderId="9" xfId="0" applyNumberFormat="1" applyFont="1" applyBorder="1"/>
    <xf numFmtId="169" fontId="6" fillId="0" borderId="8" xfId="0" applyNumberFormat="1" applyFont="1" applyBorder="1" applyAlignment="1">
      <alignment horizontal="right"/>
    </xf>
    <xf numFmtId="168" fontId="6" fillId="0" borderId="9" xfId="0" applyNumberFormat="1" applyFont="1" applyBorder="1" applyAlignment="1">
      <alignment horizontal="right"/>
    </xf>
    <xf numFmtId="168" fontId="6" fillId="0" borderId="9" xfId="0" applyNumberFormat="1" applyFont="1" applyBorder="1"/>
    <xf numFmtId="168" fontId="6" fillId="0" borderId="65" xfId="0" applyNumberFormat="1" applyFont="1" applyBorder="1" applyAlignment="1">
      <alignment horizontal="right" wrapText="1"/>
    </xf>
    <xf numFmtId="168" fontId="4" fillId="0" borderId="14" xfId="0" applyNumberFormat="1" applyFont="1" applyBorder="1"/>
    <xf numFmtId="170" fontId="4" fillId="0" borderId="14" xfId="0" applyNumberFormat="1" applyFont="1" applyBorder="1"/>
    <xf numFmtId="168" fontId="6" fillId="0" borderId="14" xfId="0" applyNumberFormat="1" applyFont="1" applyBorder="1" applyAlignment="1">
      <alignment horizontal="right" wrapText="1"/>
    </xf>
    <xf numFmtId="170" fontId="6" fillId="0" borderId="47" xfId="0" applyNumberFormat="1" applyFont="1" applyBorder="1" applyAlignment="1">
      <alignment horizontal="right"/>
    </xf>
    <xf numFmtId="170" fontId="6" fillId="0" borderId="14" xfId="0" applyNumberFormat="1" applyFont="1" applyBorder="1" applyAlignment="1">
      <alignment horizontal="right" wrapText="1"/>
    </xf>
    <xf numFmtId="170" fontId="4" fillId="12" borderId="14" xfId="0" applyNumberFormat="1" applyFont="1" applyFill="1" applyBorder="1"/>
    <xf numFmtId="170" fontId="0" fillId="0" borderId="10" xfId="0" applyNumberFormat="1" applyBorder="1" applyAlignment="1">
      <alignment horizontal="right" wrapText="1"/>
    </xf>
    <xf numFmtId="170" fontId="24" fillId="12" borderId="14" xfId="0" applyNumberFormat="1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18" fillId="0" borderId="68" xfId="0" applyFont="1" applyBorder="1" applyAlignment="1">
      <alignment horizontal="left" vertical="top"/>
    </xf>
    <xf numFmtId="0" fontId="2" fillId="0" borderId="68" xfId="0" applyFont="1" applyBorder="1"/>
    <xf numFmtId="0" fontId="2" fillId="0" borderId="66" xfId="0" applyFont="1" applyBorder="1"/>
    <xf numFmtId="14" fontId="0" fillId="0" borderId="0" xfId="0" applyNumberFormat="1"/>
    <xf numFmtId="179" fontId="6" fillId="0" borderId="8" xfId="0" applyNumberFormat="1" applyFont="1" applyBorder="1" applyAlignment="1">
      <alignment horizontal="right"/>
    </xf>
    <xf numFmtId="175" fontId="7" fillId="0" borderId="8" xfId="0" applyNumberFormat="1" applyFont="1" applyBorder="1" applyAlignment="1">
      <alignment horizontal="right" wrapText="1"/>
    </xf>
    <xf numFmtId="175" fontId="7" fillId="3" borderId="8" xfId="0" applyNumberFormat="1" applyFont="1" applyFill="1" applyBorder="1" applyAlignment="1">
      <alignment horizontal="righ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жизни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ЦФО!$B$82</c:f>
              <c:strCache>
                <c:ptCount val="1"/>
                <c:pt idx="0">
                  <c:v>Белгородская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ЦФО!$C$82:$R$82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0.41077907758952215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347-B0F8-CF7ED7AB8427}"/>
            </c:ext>
          </c:extLst>
        </c:ser>
        <c:ser>
          <c:idx val="2"/>
          <c:order val="1"/>
          <c:tx>
            <c:strRef>
              <c:f>ЦФО!$B$83</c:f>
              <c:strCache>
                <c:ptCount val="1"/>
                <c:pt idx="0">
                  <c:v>Брянская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ЦФО!$C$83:$R$83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0.31149930356831018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347-B0F8-CF7ED7AB8427}"/>
            </c:ext>
          </c:extLst>
        </c:ser>
        <c:ser>
          <c:idx val="3"/>
          <c:order val="2"/>
          <c:tx>
            <c:strRef>
              <c:f>ЦФО!$B$84</c:f>
              <c:strCache>
                <c:ptCount val="1"/>
                <c:pt idx="0">
                  <c:v>Владимирская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ЦФО!$C$84:$R$84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0.34072430041587132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4-4347-B0F8-CF7ED7AB8427}"/>
            </c:ext>
          </c:extLst>
        </c:ser>
        <c:ser>
          <c:idx val="4"/>
          <c:order val="3"/>
          <c:tx>
            <c:strRef>
              <c:f>ЦФО!$B$85</c:f>
              <c:strCache>
                <c:ptCount val="1"/>
                <c:pt idx="0">
                  <c:v>Воронежская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ЦФО!$C$85:$R$85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0.38137955464987011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4-4347-B0F8-CF7ED7AB8427}"/>
            </c:ext>
          </c:extLst>
        </c:ser>
        <c:ser>
          <c:idx val="5"/>
          <c:order val="4"/>
          <c:tx>
            <c:strRef>
              <c:f>ЦФО!$B$86</c:f>
              <c:strCache>
                <c:ptCount val="1"/>
                <c:pt idx="0">
                  <c:v>Ивановская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ЦФО!$C$86:$R$86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0.31658061928665315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4-4347-B0F8-CF7ED7AB8427}"/>
            </c:ext>
          </c:extLst>
        </c:ser>
        <c:ser>
          <c:idx val="6"/>
          <c:order val="5"/>
          <c:tx>
            <c:strRef>
              <c:f>ЦФО!$B$87</c:f>
              <c:strCache>
                <c:ptCount val="1"/>
                <c:pt idx="0">
                  <c:v>Калужская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ЦФО!$C$87:$R$87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0.37454679610911529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4-4347-B0F8-CF7ED7AB8427}"/>
            </c:ext>
          </c:extLst>
        </c:ser>
        <c:ser>
          <c:idx val="7"/>
          <c:order val="6"/>
          <c:tx>
            <c:strRef>
              <c:f>ЦФО!$B$88</c:f>
              <c:strCache>
                <c:ptCount val="1"/>
                <c:pt idx="0">
                  <c:v>Костромская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ЦФО!$C$88:$R$88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0.34023112058243082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4-4347-B0F8-CF7ED7AB8427}"/>
            </c:ext>
          </c:extLst>
        </c:ser>
        <c:ser>
          <c:idx val="8"/>
          <c:order val="7"/>
          <c:tx>
            <c:strRef>
              <c:f>ЦФО!$B$89</c:f>
              <c:strCache>
                <c:ptCount val="1"/>
                <c:pt idx="0">
                  <c:v>Курская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ЦФО!$C$89:$R$89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0.36827409630785141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4-4347-B0F8-CF7ED7AB8427}"/>
            </c:ext>
          </c:extLst>
        </c:ser>
        <c:ser>
          <c:idx val="9"/>
          <c:order val="8"/>
          <c:tx>
            <c:strRef>
              <c:f>ЦФО!$B$90</c:f>
              <c:strCache>
                <c:ptCount val="1"/>
                <c:pt idx="0">
                  <c:v>Липецкая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ЦФО!$C$90:$R$90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0.38450196472731757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C4-4347-B0F8-CF7ED7AB8427}"/>
            </c:ext>
          </c:extLst>
        </c:ser>
        <c:ser>
          <c:idx val="10"/>
          <c:order val="9"/>
          <c:tx>
            <c:strRef>
              <c:f>ЦФО!$B$91</c:f>
              <c:strCache>
                <c:ptCount val="1"/>
                <c:pt idx="0">
                  <c:v>Московская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ЦФО!$C$91:$R$91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0.42357617796532665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C4-4347-B0F8-CF7ED7AB8427}"/>
            </c:ext>
          </c:extLst>
        </c:ser>
        <c:ser>
          <c:idx val="11"/>
          <c:order val="10"/>
          <c:tx>
            <c:strRef>
              <c:f>ЦФО!$B$92</c:f>
              <c:strCache>
                <c:ptCount val="1"/>
                <c:pt idx="0">
                  <c:v>Орловская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ЦФО!$C$92:$R$92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0.32492738883507261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C4-4347-B0F8-CF7ED7AB8427}"/>
            </c:ext>
          </c:extLst>
        </c:ser>
        <c:ser>
          <c:idx val="12"/>
          <c:order val="11"/>
          <c:tx>
            <c:strRef>
              <c:f>ЦФО!$B$93</c:f>
              <c:strCache>
                <c:ptCount val="1"/>
                <c:pt idx="0">
                  <c:v>Рязанская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ЦФО!$C$93:$R$93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0.32084332626844897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C4-4347-B0F8-CF7ED7AB8427}"/>
            </c:ext>
          </c:extLst>
        </c:ser>
        <c:ser>
          <c:idx val="13"/>
          <c:order val="12"/>
          <c:tx>
            <c:strRef>
              <c:f>ЦФО!$B$94</c:f>
              <c:strCache>
                <c:ptCount val="1"/>
                <c:pt idx="0">
                  <c:v>Смоленская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ЦФО!$C$94:$R$94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0.28175525710490384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C4-4347-B0F8-CF7ED7AB8427}"/>
            </c:ext>
          </c:extLst>
        </c:ser>
        <c:ser>
          <c:idx val="14"/>
          <c:order val="13"/>
          <c:tx>
            <c:strRef>
              <c:f>ЦФО!$B$95</c:f>
              <c:strCache>
                <c:ptCount val="1"/>
                <c:pt idx="0">
                  <c:v>Тамбовская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ЦФО!$C$95:$R$95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0.35345420703678476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C4-4347-B0F8-CF7ED7AB8427}"/>
            </c:ext>
          </c:extLst>
        </c:ser>
        <c:ser>
          <c:idx val="15"/>
          <c:order val="14"/>
          <c:tx>
            <c:strRef>
              <c:f>ЦФО!$B$96</c:f>
              <c:strCache>
                <c:ptCount val="1"/>
                <c:pt idx="0">
                  <c:v>Тверская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ЦФО!$C$96:$R$96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0.35298318446482596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C4-4347-B0F8-CF7ED7AB8427}"/>
            </c:ext>
          </c:extLst>
        </c:ser>
        <c:ser>
          <c:idx val="16"/>
          <c:order val="15"/>
          <c:tx>
            <c:strRef>
              <c:f>ЦФО!$B$97</c:f>
              <c:strCache>
                <c:ptCount val="1"/>
                <c:pt idx="0">
                  <c:v>Тульская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ЦФО!$C$97:$R$97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0.36963398475807407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C4-4347-B0F8-CF7ED7AB8427}"/>
            </c:ext>
          </c:extLst>
        </c:ser>
        <c:ser>
          <c:idx val="17"/>
          <c:order val="16"/>
          <c:tx>
            <c:strRef>
              <c:f>ЦФО!$B$98</c:f>
              <c:strCache>
                <c:ptCount val="1"/>
                <c:pt idx="0">
                  <c:v>Ярославская область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ЦФО!$C$98:$R$98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0.36873694426446774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C4-4347-B0F8-CF7ED7AB8427}"/>
            </c:ext>
          </c:extLst>
        </c:ser>
        <c:ser>
          <c:idx val="18"/>
          <c:order val="17"/>
          <c:tx>
            <c:strRef>
              <c:f>ЦФО!$B$99</c:f>
              <c:strCache>
                <c:ptCount val="1"/>
                <c:pt idx="0">
                  <c:v>г. Москва</c:v>
                </c:pt>
              </c:strCache>
            </c:strRef>
          </c:tx>
          <c:cat>
            <c:numRef>
              <c:f>ЦФО!$C$81:$R$81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ЦФО!$C$99:$R$99</c:f>
              <c:numCache>
                <c:formatCode>#\ ##0.0000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0.42453290065874416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C4-4347-B0F8-CF7ED7AB8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05792"/>
        <c:axId val="90330624"/>
      </c:lineChart>
      <c:catAx>
        <c:axId val="86305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330624"/>
        <c:crosses val="autoZero"/>
        <c:auto val="0"/>
        <c:lblAlgn val="ctr"/>
        <c:lblOffset val="100"/>
        <c:noMultiLvlLbl val="0"/>
      </c:catAx>
      <c:valAx>
        <c:axId val="9033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#\ ##0.0000" sourceLinked="1"/>
        <c:majorTickMark val="none"/>
        <c:minorTickMark val="none"/>
        <c:tickLblPos val="nextTo"/>
        <c:crossAx val="86305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СЗФО!$B$85</c:f>
              <c:strCache>
                <c:ptCount val="1"/>
                <c:pt idx="0">
                  <c:v>Республика Карелия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СЗФО!$C$85:$R$85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0.36236155139876186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4-4F62-9BFA-335E6F62B067}"/>
            </c:ext>
          </c:extLst>
        </c:ser>
        <c:ser>
          <c:idx val="2"/>
          <c:order val="1"/>
          <c:tx>
            <c:strRef>
              <c:f>СЗФО!$B$86</c:f>
              <c:strCache>
                <c:ptCount val="1"/>
                <c:pt idx="0">
                  <c:v>Республика Коми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СЗФО!$C$86:$R$86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0.35505654460692293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4-4F62-9BFA-335E6F62B067}"/>
            </c:ext>
          </c:extLst>
        </c:ser>
        <c:ser>
          <c:idx val="3"/>
          <c:order val="2"/>
          <c:tx>
            <c:strRef>
              <c:f>СЗФО!$B$87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СЗФО!$C$87:$R$87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0.3639129144252285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4-4F62-9BFA-335E6F62B067}"/>
            </c:ext>
          </c:extLst>
        </c:ser>
        <c:ser>
          <c:idx val="4"/>
          <c:order val="3"/>
          <c:tx>
            <c:strRef>
              <c:f>СЗФО!$B$88</c:f>
              <c:strCache>
                <c:ptCount val="1"/>
                <c:pt idx="0">
                  <c:v>Вологодская область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СЗФО!$C$88:$R$88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0.36237493921457031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4-4F62-9BFA-335E6F62B067}"/>
            </c:ext>
          </c:extLst>
        </c:ser>
        <c:ser>
          <c:idx val="5"/>
          <c:order val="4"/>
          <c:tx>
            <c:strRef>
              <c:f>СЗФО!$B$89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СЗФО!$C$89:$R$89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0.49699851517783999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4-4F62-9BFA-335E6F62B067}"/>
            </c:ext>
          </c:extLst>
        </c:ser>
        <c:ser>
          <c:idx val="6"/>
          <c:order val="5"/>
          <c:tx>
            <c:strRef>
              <c:f>СЗФО!$B$90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СЗФО!$C$90:$R$90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0.48557110578904189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4-4F62-9BFA-335E6F62B067}"/>
            </c:ext>
          </c:extLst>
        </c:ser>
        <c:ser>
          <c:idx val="7"/>
          <c:order val="6"/>
          <c:tx>
            <c:strRef>
              <c:f>СЗФО!$B$91</c:f>
              <c:strCache>
                <c:ptCount val="1"/>
                <c:pt idx="0">
                  <c:v>Мурманская область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СЗФО!$C$91:$R$91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0.32559242868551541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4-4F62-9BFA-335E6F62B067}"/>
            </c:ext>
          </c:extLst>
        </c:ser>
        <c:ser>
          <c:idx val="8"/>
          <c:order val="7"/>
          <c:tx>
            <c:strRef>
              <c:f>СЗФО!$B$92</c:f>
              <c:strCache>
                <c:ptCount val="1"/>
                <c:pt idx="0">
                  <c:v>Новгородская область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СЗФО!$C$92:$R$92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0.38465792884433975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B4-4F62-9BFA-335E6F62B067}"/>
            </c:ext>
          </c:extLst>
        </c:ser>
        <c:ser>
          <c:idx val="9"/>
          <c:order val="8"/>
          <c:tx>
            <c:strRef>
              <c:f>СЗФО!$B$93</c:f>
              <c:strCache>
                <c:ptCount val="1"/>
                <c:pt idx="0">
                  <c:v>Псковская область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СЗФО!$C$93:$R$93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0.36188701298501752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B4-4F62-9BFA-335E6F62B067}"/>
            </c:ext>
          </c:extLst>
        </c:ser>
        <c:ser>
          <c:idx val="10"/>
          <c:order val="9"/>
          <c:tx>
            <c:strRef>
              <c:f>СЗФО!$B$94</c:f>
              <c:strCache>
                <c:ptCount val="1"/>
                <c:pt idx="0">
                  <c:v>г. Санкт-Петербург</c:v>
                </c:pt>
              </c:strCache>
            </c:strRef>
          </c:tx>
          <c:cat>
            <c:numRef>
              <c:f>СЗФО!$C$84:$R$84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СЗФО!$C$94:$R$94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0.43520457124143946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B4-4F62-9BFA-335E6F62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3824"/>
        <c:axId val="91152768"/>
      </c:lineChart>
      <c:catAx>
        <c:axId val="91133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1152768"/>
        <c:crosses val="autoZero"/>
        <c:auto val="0"/>
        <c:lblAlgn val="ctr"/>
        <c:lblOffset val="100"/>
        <c:noMultiLvlLbl val="0"/>
      </c:catAx>
      <c:valAx>
        <c:axId val="9115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1133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Экология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СЗФО!$B$121</c:f>
              <c:strCache>
                <c:ptCount val="1"/>
                <c:pt idx="0">
                  <c:v>Республика Карелия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СЗФО!$C$121:$R$121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0.63964736058839244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A-4A84-85FD-2EDBA4FE1491}"/>
            </c:ext>
          </c:extLst>
        </c:ser>
        <c:ser>
          <c:idx val="2"/>
          <c:order val="1"/>
          <c:tx>
            <c:strRef>
              <c:f>СЗФО!$B$122</c:f>
              <c:strCache>
                <c:ptCount val="1"/>
                <c:pt idx="0">
                  <c:v>Республика Коми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СЗФО!$C$122:$R$122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0.66414747821672004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A-4A84-85FD-2EDBA4FE1491}"/>
            </c:ext>
          </c:extLst>
        </c:ser>
        <c:ser>
          <c:idx val="3"/>
          <c:order val="2"/>
          <c:tx>
            <c:strRef>
              <c:f>СЗФО!$B$123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СЗФО!$C$123:$R$123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0.77838715367958045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A-4A84-85FD-2EDBA4FE1491}"/>
            </c:ext>
          </c:extLst>
        </c:ser>
        <c:ser>
          <c:idx val="4"/>
          <c:order val="3"/>
          <c:tx>
            <c:strRef>
              <c:f>СЗФО!$B$124</c:f>
              <c:strCache>
                <c:ptCount val="1"/>
                <c:pt idx="0">
                  <c:v>Вологодская область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СЗФО!$C$124:$R$124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0.63556672466686137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A-4A84-85FD-2EDBA4FE1491}"/>
            </c:ext>
          </c:extLst>
        </c:ser>
        <c:ser>
          <c:idx val="5"/>
          <c:order val="4"/>
          <c:tx>
            <c:strRef>
              <c:f>СЗФО!$B$125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СЗФО!$C$125:$R$125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0.1779876588103739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A-4A84-85FD-2EDBA4FE1491}"/>
            </c:ext>
          </c:extLst>
        </c:ser>
        <c:ser>
          <c:idx val="6"/>
          <c:order val="5"/>
          <c:tx>
            <c:strRef>
              <c:f>СЗФО!$B$126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СЗФО!$C$126:$R$126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0.39345492644016816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A-4A84-85FD-2EDBA4FE1491}"/>
            </c:ext>
          </c:extLst>
        </c:ser>
        <c:ser>
          <c:idx val="7"/>
          <c:order val="6"/>
          <c:tx>
            <c:strRef>
              <c:f>СЗФО!$B$127</c:f>
              <c:strCache>
                <c:ptCount val="1"/>
                <c:pt idx="0">
                  <c:v>Мурманская область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СЗФО!$C$127:$R$127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0.36417037605264646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A-4A84-85FD-2EDBA4FE1491}"/>
            </c:ext>
          </c:extLst>
        </c:ser>
        <c:ser>
          <c:idx val="8"/>
          <c:order val="7"/>
          <c:tx>
            <c:strRef>
              <c:f>СЗФО!$B$128</c:f>
              <c:strCache>
                <c:ptCount val="1"/>
                <c:pt idx="0">
                  <c:v>Новгородская область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СЗФО!$C$128:$R$128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0.68766102917708283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2A-4A84-85FD-2EDBA4FE1491}"/>
            </c:ext>
          </c:extLst>
        </c:ser>
        <c:ser>
          <c:idx val="9"/>
          <c:order val="8"/>
          <c:tx>
            <c:strRef>
              <c:f>СЗФО!$B$129</c:f>
              <c:strCache>
                <c:ptCount val="1"/>
                <c:pt idx="0">
                  <c:v>Псковская область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СЗФО!$C$129:$R$129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0.65059043073905498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2A-4A84-85FD-2EDBA4FE1491}"/>
            </c:ext>
          </c:extLst>
        </c:ser>
        <c:ser>
          <c:idx val="10"/>
          <c:order val="9"/>
          <c:tx>
            <c:strRef>
              <c:f>СЗФО!$B$130</c:f>
              <c:strCache>
                <c:ptCount val="1"/>
                <c:pt idx="0">
                  <c:v>г. Санкт-Петербург</c:v>
                </c:pt>
              </c:strCache>
            </c:strRef>
          </c:tx>
          <c:cat>
            <c:numRef>
              <c:f>СЗФО!$C$120:$R$120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СЗФО!$C$130:$R$130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2A-4A84-85FD-2EDBA4FE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7936"/>
        <c:axId val="91226880"/>
      </c:lineChart>
      <c:catAx>
        <c:axId val="91207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226880"/>
        <c:crosses val="autoZero"/>
        <c:auto val="0"/>
        <c:lblAlgn val="ctr"/>
        <c:lblOffset val="100"/>
        <c:noMultiLvlLbl val="0"/>
      </c:catAx>
      <c:valAx>
        <c:axId val="9122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1207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Внешняя торговля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СЗФО!$B$155</c:f>
              <c:strCache>
                <c:ptCount val="1"/>
                <c:pt idx="0">
                  <c:v>Республика Карелия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СЗФО!$C$155:$R$155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0.18657032033100829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7-44E5-A5C3-94CDAD2DEAD7}"/>
            </c:ext>
          </c:extLst>
        </c:ser>
        <c:ser>
          <c:idx val="2"/>
          <c:order val="1"/>
          <c:tx>
            <c:strRef>
              <c:f>СЗФО!$B$156</c:f>
              <c:strCache>
                <c:ptCount val="1"/>
                <c:pt idx="0">
                  <c:v>Республика Коми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СЗФО!$C$156:$R$156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8.5378017386700131E-2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7-44E5-A5C3-94CDAD2DEAD7}"/>
            </c:ext>
          </c:extLst>
        </c:ser>
        <c:ser>
          <c:idx val="3"/>
          <c:order val="2"/>
          <c:tx>
            <c:strRef>
              <c:f>СЗФО!$B$157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СЗФО!$C$157:$R$157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0.1598061052817332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7-44E5-A5C3-94CDAD2DEAD7}"/>
            </c:ext>
          </c:extLst>
        </c:ser>
        <c:ser>
          <c:idx val="4"/>
          <c:order val="3"/>
          <c:tx>
            <c:strRef>
              <c:f>СЗФО!$B$158</c:f>
              <c:strCache>
                <c:ptCount val="1"/>
                <c:pt idx="0">
                  <c:v>Вологодская область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СЗФО!$C$158:$R$158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0.35042078312836217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7-44E5-A5C3-94CDAD2DEAD7}"/>
            </c:ext>
          </c:extLst>
        </c:ser>
        <c:ser>
          <c:idx val="5"/>
          <c:order val="4"/>
          <c:tx>
            <c:strRef>
              <c:f>СЗФО!$B$159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СЗФО!$C$159:$R$159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0.63399584735540004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67-44E5-A5C3-94CDAD2DEAD7}"/>
            </c:ext>
          </c:extLst>
        </c:ser>
        <c:ser>
          <c:idx val="6"/>
          <c:order val="5"/>
          <c:tx>
            <c:strRef>
              <c:f>СЗФО!$B$160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СЗФО!$C$160:$R$160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0.39955824670330503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67-44E5-A5C3-94CDAD2DEAD7}"/>
            </c:ext>
          </c:extLst>
        </c:ser>
        <c:ser>
          <c:idx val="7"/>
          <c:order val="6"/>
          <c:tx>
            <c:strRef>
              <c:f>СЗФО!$B$161</c:f>
              <c:strCache>
                <c:ptCount val="1"/>
                <c:pt idx="0">
                  <c:v>Мурманская область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СЗФО!$C$161:$R$161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0.57741636685870013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67-44E5-A5C3-94CDAD2DEAD7}"/>
            </c:ext>
          </c:extLst>
        </c:ser>
        <c:ser>
          <c:idx val="8"/>
          <c:order val="7"/>
          <c:tx>
            <c:strRef>
              <c:f>СЗФО!$B$162</c:f>
              <c:strCache>
                <c:ptCount val="1"/>
                <c:pt idx="0">
                  <c:v>Новгородская область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СЗФО!$C$162:$R$162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0.34047771180163339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67-44E5-A5C3-94CDAD2DEAD7}"/>
            </c:ext>
          </c:extLst>
        </c:ser>
        <c:ser>
          <c:idx val="9"/>
          <c:order val="8"/>
          <c:tx>
            <c:strRef>
              <c:f>СЗФО!$B$163</c:f>
              <c:strCache>
                <c:ptCount val="1"/>
                <c:pt idx="0">
                  <c:v>Псковская область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СЗФО!$C$163:$R$163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4.6985143262368217E-2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67-44E5-A5C3-94CDAD2DEAD7}"/>
            </c:ext>
          </c:extLst>
        </c:ser>
        <c:ser>
          <c:idx val="10"/>
          <c:order val="9"/>
          <c:tx>
            <c:strRef>
              <c:f>СЗФО!$B$164</c:f>
              <c:strCache>
                <c:ptCount val="1"/>
                <c:pt idx="0">
                  <c:v>г. Санкт-Петербург</c:v>
                </c:pt>
              </c:strCache>
            </c:strRef>
          </c:tx>
          <c:cat>
            <c:numRef>
              <c:f>СЗФО!$C$154:$R$154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СЗФО!$C$164:$R$164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0.81382347599578997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67-44E5-A5C3-94CDAD2D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0320"/>
        <c:axId val="91322624"/>
      </c:lineChart>
      <c:catAx>
        <c:axId val="91320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322624"/>
        <c:crosses val="autoZero"/>
        <c:auto val="0"/>
        <c:lblAlgn val="ctr"/>
        <c:lblOffset val="100"/>
        <c:noMultiLvlLbl val="0"/>
      </c:catAx>
      <c:valAx>
        <c:axId val="9132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1320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330722798487705"/>
          <c:y val="8.9672267374951042E-2"/>
          <c:w val="0.46377578345176862"/>
          <c:h val="0.64916050804816294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СЗФО!$C$2:$C$11</c:f>
              <c:numCache>
                <c:formatCode>#\ ##0.0000</c:formatCode>
                <c:ptCount val="10"/>
                <c:pt idx="0">
                  <c:v>0.34750228619256818</c:v>
                </c:pt>
                <c:pt idx="1">
                  <c:v>0.38153978063326144</c:v>
                </c:pt>
                <c:pt idx="2">
                  <c:v>0.41579705345231155</c:v>
                </c:pt>
                <c:pt idx="3">
                  <c:v>0.39097438402404278</c:v>
                </c:pt>
                <c:pt idx="4">
                  <c:v>0.37040599355124565</c:v>
                </c:pt>
                <c:pt idx="5">
                  <c:v>0.43771495818867978</c:v>
                </c:pt>
                <c:pt idx="6">
                  <c:v>0.39552423184672808</c:v>
                </c:pt>
                <c:pt idx="7">
                  <c:v>0.35048805604495242</c:v>
                </c:pt>
                <c:pt idx="8">
                  <c:v>0.34996105888734186</c:v>
                </c:pt>
                <c:pt idx="9">
                  <c:v>0.55588733953636149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5-4CF0-A620-38AA5DD9D779}"/>
            </c:ext>
          </c:extLst>
        </c:ser>
        <c:ser>
          <c:idx val="1"/>
          <c:order val="1"/>
          <c:tx>
            <c:strRef>
              <c:f>СЗФО!$D$1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СЗФО!$D$2:$D$11</c:f>
              <c:numCache>
                <c:formatCode>0.0000</c:formatCode>
                <c:ptCount val="10"/>
                <c:pt idx="0">
                  <c:v>0.16685498177125427</c:v>
                </c:pt>
                <c:pt idx="1">
                  <c:v>0.16685498177125427</c:v>
                </c:pt>
                <c:pt idx="2">
                  <c:v>0.22793062213955423</c:v>
                </c:pt>
                <c:pt idx="3">
                  <c:v>0.22531261565270755</c:v>
                </c:pt>
                <c:pt idx="4">
                  <c:v>0.20542257864644758</c:v>
                </c:pt>
                <c:pt idx="5">
                  <c:v>0.36181730936009454</c:v>
                </c:pt>
                <c:pt idx="6">
                  <c:v>0.30778610333622908</c:v>
                </c:pt>
                <c:pt idx="7">
                  <c:v>0.20073072046584411</c:v>
                </c:pt>
                <c:pt idx="8">
                  <c:v>0.15389305166811457</c:v>
                </c:pt>
                <c:pt idx="9">
                  <c:v>0.50580972015096126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5-4CF0-A620-38AA5DD9D779}"/>
            </c:ext>
          </c:extLst>
        </c:ser>
        <c:ser>
          <c:idx val="2"/>
          <c:order val="2"/>
          <c:tx>
            <c:strRef>
              <c:f>СЗФО!$E$1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cat>
            <c:strRef>
              <c:f>СЗФО!$B$2:$B$11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СЗФО!$E$2:$E$11</c:f>
              <c:numCache>
                <c:formatCode>0.0000</c:formatCode>
                <c:ptCount val="10"/>
                <c:pt idx="0">
                  <c:v>0.39423912305778674</c:v>
                </c:pt>
                <c:pt idx="1">
                  <c:v>0.31394232076043316</c:v>
                </c:pt>
                <c:pt idx="2">
                  <c:v>0.3364750481580891</c:v>
                </c:pt>
                <c:pt idx="3">
                  <c:v>0.36062502742146108</c:v>
                </c:pt>
                <c:pt idx="4">
                  <c:v>0.37892914162759955</c:v>
                </c:pt>
                <c:pt idx="5">
                  <c:v>0.36062502742146108</c:v>
                </c:pt>
                <c:pt idx="6">
                  <c:v>0.41016767800381898</c:v>
                </c:pt>
                <c:pt idx="7">
                  <c:v>0.422535029986916</c:v>
                </c:pt>
                <c:pt idx="8">
                  <c:v>0.37519546254125286</c:v>
                </c:pt>
                <c:pt idx="9">
                  <c:v>0.24753669045463919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5-4CF0-A620-38AA5DD9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9088"/>
        <c:axId val="126636416"/>
      </c:radarChart>
      <c:catAx>
        <c:axId val="1265690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26636416"/>
        <c:crosses val="autoZero"/>
        <c:auto val="1"/>
        <c:lblAlgn val="ctr"/>
        <c:lblOffset val="100"/>
        <c:noMultiLvlLbl val="0"/>
      </c:catAx>
      <c:valAx>
        <c:axId val="126636416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26569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17380907809946"/>
          <c:y val="9.2753539992765213E-2"/>
          <c:w val="0.41313571537638871"/>
          <c:h val="0.59814862327711071"/>
        </c:manualLayout>
      </c:layout>
      <c:radarChart>
        <c:radarStyle val="marker"/>
        <c:varyColors val="0"/>
        <c:ser>
          <c:idx val="0"/>
          <c:order val="0"/>
          <c:tx>
            <c:strRef>
              <c:f>СЗФО!$C$13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СЗФО!$C$14:$C$23</c:f>
              <c:numCache>
                <c:formatCode>#\ ##0.0000</c:formatCode>
                <c:ptCount val="10"/>
                <c:pt idx="0">
                  <c:v>0.28328542768873866</c:v>
                </c:pt>
                <c:pt idx="1">
                  <c:v>0.37342734632432611</c:v>
                </c:pt>
                <c:pt idx="2">
                  <c:v>0.32104512369886068</c:v>
                </c:pt>
                <c:pt idx="3">
                  <c:v>0.3187766381981022</c:v>
                </c:pt>
                <c:pt idx="4">
                  <c:v>0.37614285180478169</c:v>
                </c:pt>
                <c:pt idx="5">
                  <c:v>0.28913694291480146</c:v>
                </c:pt>
                <c:pt idx="6">
                  <c:v>0.36014296123361722</c:v>
                </c:pt>
                <c:pt idx="7">
                  <c:v>0.24999262664413552</c:v>
                </c:pt>
                <c:pt idx="8">
                  <c:v>0.23484600774329725</c:v>
                </c:pt>
                <c:pt idx="9">
                  <c:v>0.39853650790366246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3-46F3-A4DC-B1ABFB74CD76}"/>
            </c:ext>
          </c:extLst>
        </c:ser>
        <c:ser>
          <c:idx val="1"/>
          <c:order val="1"/>
          <c:tx>
            <c:strRef>
              <c:f>СЗФО!$D$13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СЗФО!$D$14:$D$23</c:f>
              <c:numCache>
                <c:formatCode>0.0000</c:formatCode>
                <c:ptCount val="10"/>
                <c:pt idx="0">
                  <c:v>0.30634572637699992</c:v>
                </c:pt>
                <c:pt idx="1">
                  <c:v>0.31750230969999976</c:v>
                </c:pt>
                <c:pt idx="2">
                  <c:v>0.33536275142499999</c:v>
                </c:pt>
                <c:pt idx="3">
                  <c:v>0.32442172115299989</c:v>
                </c:pt>
                <c:pt idx="4">
                  <c:v>0.36310415821700009</c:v>
                </c:pt>
                <c:pt idx="5">
                  <c:v>0.33847066569700007</c:v>
                </c:pt>
                <c:pt idx="6">
                  <c:v>0.30932464271299981</c:v>
                </c:pt>
                <c:pt idx="7">
                  <c:v>0.30568557827300008</c:v>
                </c:pt>
                <c:pt idx="8">
                  <c:v>0.29814179097699983</c:v>
                </c:pt>
                <c:pt idx="9">
                  <c:v>0.3822984724329998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3-46F3-A4DC-B1ABFB74CD76}"/>
            </c:ext>
          </c:extLst>
        </c:ser>
        <c:ser>
          <c:idx val="2"/>
          <c:order val="2"/>
          <c:tx>
            <c:strRef>
              <c:f>СЗФО!$E$13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cat>
            <c:strRef>
              <c:f>СЗФО!$B$14:$B$23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СЗФО!$E$14:$E$23</c:f>
              <c:numCache>
                <c:formatCode>0.0000</c:formatCode>
                <c:ptCount val="10"/>
                <c:pt idx="0">
                  <c:v>0.49745350013054701</c:v>
                </c:pt>
                <c:pt idx="1">
                  <c:v>0.37423997779644286</c:v>
                </c:pt>
                <c:pt idx="2">
                  <c:v>0.43533086815182492</c:v>
                </c:pt>
                <c:pt idx="3">
                  <c:v>0.44392645829260874</c:v>
                </c:pt>
                <c:pt idx="4">
                  <c:v>0.75174853551173815</c:v>
                </c:pt>
                <c:pt idx="5">
                  <c:v>0.82910570875532419</c:v>
                </c:pt>
                <c:pt idx="6">
                  <c:v>0.30730968210992926</c:v>
                </c:pt>
                <c:pt idx="7">
                  <c:v>0.59829558161588381</c:v>
                </c:pt>
                <c:pt idx="8">
                  <c:v>0.5526732402347555</c:v>
                </c:pt>
                <c:pt idx="9">
                  <c:v>0.52477873338765624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3-46F3-A4DC-B1ABFB74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5024"/>
        <c:axId val="123475072"/>
      </c:radarChart>
      <c:catAx>
        <c:axId val="12678502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23475072"/>
        <c:crosses val="autoZero"/>
        <c:auto val="1"/>
        <c:lblAlgn val="ctr"/>
        <c:lblOffset val="100"/>
        <c:noMultiLvlLbl val="0"/>
      </c:catAx>
      <c:valAx>
        <c:axId val="123475072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26785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СЗФО!$C$25</c:f>
              <c:strCache>
                <c:ptCount val="1"/>
                <c:pt idx="0">
                  <c:v>Лесовосстановление</c:v>
                </c:pt>
              </c:strCache>
            </c:strRef>
          </c:tx>
          <c:cat>
            <c:strRef>
              <c:f>СЗФО!$B$26:$B$34</c:f>
              <c:strCache>
                <c:ptCount val="9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</c:strCache>
            </c:strRef>
          </c:cat>
          <c:val>
            <c:numRef>
              <c:f>СЗФО!$C$26:$C$34</c:f>
              <c:numCache>
                <c:formatCode>#\ ##0.0000</c:formatCode>
                <c:ptCount val="9"/>
                <c:pt idx="0">
                  <c:v>0.68162265508242637</c:v>
                </c:pt>
                <c:pt idx="1">
                  <c:v>0.56157283503308419</c:v>
                </c:pt>
                <c:pt idx="2">
                  <c:v>0.7883356412599053</c:v>
                </c:pt>
                <c:pt idx="3">
                  <c:v>0.88205128832845248</c:v>
                </c:pt>
                <c:pt idx="4">
                  <c:v>3.1422460324325802E-128</c:v>
                </c:pt>
                <c:pt idx="5">
                  <c:v>0.74055774118026574</c:v>
                </c:pt>
                <c:pt idx="6">
                  <c:v>1.7678320125331822E-2</c:v>
                </c:pt>
                <c:pt idx="7">
                  <c:v>0.73044689401916874</c:v>
                </c:pt>
                <c:pt idx="8">
                  <c:v>0.56380240552902483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0-4702-BC46-068179B3A948}"/>
            </c:ext>
          </c:extLst>
        </c:ser>
        <c:ser>
          <c:idx val="1"/>
          <c:order val="1"/>
          <c:tx>
            <c:strRef>
              <c:f>СЗФО!$D$25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cat>
            <c:strRef>
              <c:f>СЗФО!$B$26:$B$34</c:f>
              <c:strCache>
                <c:ptCount val="9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</c:strCache>
            </c:strRef>
          </c:cat>
          <c:val>
            <c:numRef>
              <c:f>СЗФО!$D$26:$D$34</c:f>
              <c:numCache>
                <c:formatCode>0.0000</c:formatCode>
                <c:ptCount val="9"/>
                <c:pt idx="0">
                  <c:v>0.51857752222309605</c:v>
                </c:pt>
                <c:pt idx="1">
                  <c:v>0.75248320436491734</c:v>
                </c:pt>
                <c:pt idx="2">
                  <c:v>0.68579057057503123</c:v>
                </c:pt>
                <c:pt idx="3">
                  <c:v>0.72514036048452357</c:v>
                </c:pt>
                <c:pt idx="4">
                  <c:v>8.0676131141856986E-3</c:v>
                </c:pt>
                <c:pt idx="5">
                  <c:v>0.13211415674911609</c:v>
                </c:pt>
                <c:pt idx="6">
                  <c:v>0.54469988638116063</c:v>
                </c:pt>
                <c:pt idx="7">
                  <c:v>0.74637969890950673</c:v>
                </c:pt>
                <c:pt idx="8">
                  <c:v>0.65351016807683304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0-4702-BC46-068179B3A948}"/>
            </c:ext>
          </c:extLst>
        </c:ser>
        <c:ser>
          <c:idx val="2"/>
          <c:order val="2"/>
          <c:tx>
            <c:strRef>
              <c:f>СЗФО!$E$25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cat>
            <c:strRef>
              <c:f>СЗФО!$B$26:$B$34</c:f>
              <c:strCache>
                <c:ptCount val="9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</c:strCache>
            </c:strRef>
          </c:cat>
          <c:val>
            <c:numRef>
              <c:f>СЗФО!$E$26:$E$34</c:f>
              <c:numCache>
                <c:formatCode>0.0000</c:formatCode>
                <c:ptCount val="9"/>
                <c:pt idx="0">
                  <c:v>0.7187419044596548</c:v>
                </c:pt>
                <c:pt idx="1">
                  <c:v>0.67838639525215849</c:v>
                </c:pt>
                <c:pt idx="2">
                  <c:v>0.86103524920380481</c:v>
                </c:pt>
                <c:pt idx="3">
                  <c:v>0.29950852518760784</c:v>
                </c:pt>
                <c:pt idx="4">
                  <c:v>0.52589536331693598</c:v>
                </c:pt>
                <c:pt idx="5">
                  <c:v>0.30769288139112283</c:v>
                </c:pt>
                <c:pt idx="6">
                  <c:v>0.53013292165144699</c:v>
                </c:pt>
                <c:pt idx="7">
                  <c:v>0.58615649460257302</c:v>
                </c:pt>
                <c:pt idx="8">
                  <c:v>0.73445871861130707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0-4702-BC46-068179B3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5072"/>
        <c:axId val="129636992"/>
      </c:radarChart>
      <c:catAx>
        <c:axId val="1296350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29636992"/>
        <c:crosses val="autoZero"/>
        <c:auto val="1"/>
        <c:lblAlgn val="ctr"/>
        <c:lblOffset val="100"/>
        <c:noMultiLvlLbl val="0"/>
      </c:catAx>
      <c:valAx>
        <c:axId val="129636992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29635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562406373940109"/>
          <c:y val="0.70798188473611057"/>
          <c:w val="0.84179904597010069"/>
          <c:h val="0.213988049012324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СЗФО!$C$37</c:f>
              <c:strCache>
                <c:ptCount val="1"/>
                <c:pt idx="0">
                  <c:v>Экспорт </c:v>
                </c:pt>
              </c:strCache>
            </c:strRef>
          </c:tx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СЗФО!$C$38:$C$47</c:f>
              <c:numCache>
                <c:formatCode>#\ ##0.0000</c:formatCode>
                <c:ptCount val="10"/>
                <c:pt idx="0">
                  <c:v>0.29678334021743347</c:v>
                </c:pt>
                <c:pt idx="1">
                  <c:v>0.25441056188666095</c:v>
                </c:pt>
                <c:pt idx="2">
                  <c:v>0.47297163229857753</c:v>
                </c:pt>
                <c:pt idx="3">
                  <c:v>0.68503834765164007</c:v>
                </c:pt>
                <c:pt idx="4">
                  <c:v>0.4390397646720432</c:v>
                </c:pt>
                <c:pt idx="5">
                  <c:v>0.61502632227551834</c:v>
                </c:pt>
                <c:pt idx="6">
                  <c:v>0.80664057689805913</c:v>
                </c:pt>
                <c:pt idx="7">
                  <c:v>0.5442146720838148</c:v>
                </c:pt>
                <c:pt idx="8">
                  <c:v>1.620696538103002E-2</c:v>
                </c:pt>
                <c:pt idx="9">
                  <c:v>0.70108564638462112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B-4026-B752-173769259824}"/>
            </c:ext>
          </c:extLst>
        </c:ser>
        <c:ser>
          <c:idx val="1"/>
          <c:order val="1"/>
          <c:tx>
            <c:strRef>
              <c:f>СЗФО!$D$37</c:f>
              <c:strCache>
                <c:ptCount val="1"/>
                <c:pt idx="0">
                  <c:v>Импорт </c:v>
                </c:pt>
              </c:strCache>
            </c:strRef>
          </c:tx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СЗФО!$D$38:$D$47</c:f>
              <c:numCache>
                <c:formatCode>0.0000</c:formatCode>
                <c:ptCount val="10"/>
                <c:pt idx="0">
                  <c:v>5.9056127309757699E-2</c:v>
                </c:pt>
                <c:pt idx="1">
                  <c:v>1.7234902734394491E-3</c:v>
                </c:pt>
                <c:pt idx="2">
                  <c:v>6.4466808447899886E-3</c:v>
                </c:pt>
                <c:pt idx="3">
                  <c:v>0.22776531628669094</c:v>
                </c:pt>
                <c:pt idx="4">
                  <c:v>0.85492739398559003</c:v>
                </c:pt>
                <c:pt idx="5">
                  <c:v>0.57674311552976432</c:v>
                </c:pt>
                <c:pt idx="6">
                  <c:v>9.7928042286653416E-2</c:v>
                </c:pt>
                <c:pt idx="7">
                  <c:v>0.33784061146864491</c:v>
                </c:pt>
                <c:pt idx="8">
                  <c:v>0.12474846440607462</c:v>
                </c:pt>
                <c:pt idx="9">
                  <c:v>0.77160133174155443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B-4026-B752-173769259824}"/>
            </c:ext>
          </c:extLst>
        </c:ser>
        <c:ser>
          <c:idx val="2"/>
          <c:order val="2"/>
          <c:tx>
            <c:strRef>
              <c:f>СЗФО!$E$37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cat>
            <c:strRef>
              <c:f>СЗФО!$B$38:$B$47</c:f>
              <c:strCache>
                <c:ptCount val="10"/>
                <c:pt idx="0">
                  <c:v>Республика Карелия</c:v>
                </c:pt>
                <c:pt idx="1">
                  <c:v>Республика Коми</c:v>
                </c:pt>
                <c:pt idx="2">
                  <c:v>Архангельская область</c:v>
                </c:pt>
                <c:pt idx="3">
                  <c:v>Вологодская область</c:v>
                </c:pt>
                <c:pt idx="4">
                  <c:v>Калининградская область</c:v>
                </c:pt>
                <c:pt idx="5">
                  <c:v>Ленинградская область</c:v>
                </c:pt>
                <c:pt idx="6">
                  <c:v>Мурманская область</c:v>
                </c:pt>
                <c:pt idx="7">
                  <c:v>Новгородская область</c:v>
                </c:pt>
                <c:pt idx="8">
                  <c:v>Псковская область</c:v>
                </c:pt>
                <c:pt idx="9">
                  <c:v>г. Санкт-Петербург</c:v>
                </c:pt>
              </c:strCache>
            </c:strRef>
          </c:cat>
          <c:val>
            <c:numRef>
              <c:f>СЗФО!$E$38:$E$47</c:f>
              <c:numCache>
                <c:formatCode>0.0000</c:formatCode>
                <c:ptCount val="10"/>
                <c:pt idx="0">
                  <c:v>0.20387149346583372</c:v>
                </c:pt>
                <c:pt idx="1">
                  <c:v>8.2218707434671527E-229</c:v>
                </c:pt>
                <c:pt idx="2">
                  <c:v>2.7018320130927295E-9</c:v>
                </c:pt>
                <c:pt idx="3">
                  <c:v>0.1384586854467556</c:v>
                </c:pt>
                <c:pt idx="4">
                  <c:v>0.6080203834085669</c:v>
                </c:pt>
                <c:pt idx="5">
                  <c:v>6.9053023046326831E-3</c:v>
                </c:pt>
                <c:pt idx="6">
                  <c:v>0.82768048139138783</c:v>
                </c:pt>
                <c:pt idx="7">
                  <c:v>0.13937785185244056</c:v>
                </c:pt>
                <c:pt idx="8">
                  <c:v>0</c:v>
                </c:pt>
                <c:pt idx="9">
                  <c:v>0.96878344986119447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B-4026-B752-17376925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0240"/>
        <c:axId val="126785408"/>
      </c:radarChart>
      <c:catAx>
        <c:axId val="1266502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26785408"/>
        <c:crosses val="autoZero"/>
        <c:auto val="1"/>
        <c:lblAlgn val="ctr"/>
        <c:lblOffset val="100"/>
        <c:noMultiLvlLbl val="0"/>
      </c:catAx>
      <c:valAx>
        <c:axId val="126785408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26650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328664498745926"/>
          <c:y val="0.7554954454960493"/>
          <c:w val="0.62723675005133961"/>
          <c:h val="0.209006975350907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жизни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ЮФО!$B$49</c:f>
              <c:strCache>
                <c:ptCount val="1"/>
                <c:pt idx="0">
                  <c:v>Республика Адыгея</c:v>
                </c:pt>
              </c:strCache>
            </c:strRef>
          </c:tx>
          <c:cat>
            <c:numRef>
              <c:f>ЮФО!$C$48:$R$48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ЮФО!$C$49:$R$49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0.31149796401164359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BA0-A9D7-832FA7A61F0E}"/>
            </c:ext>
          </c:extLst>
        </c:ser>
        <c:ser>
          <c:idx val="2"/>
          <c:order val="1"/>
          <c:tx>
            <c:strRef>
              <c:f>ЮФО!$B$50</c:f>
              <c:strCache>
                <c:ptCount val="1"/>
                <c:pt idx="0">
                  <c:v>Республика Калмыкия</c:v>
                </c:pt>
              </c:strCache>
            </c:strRef>
          </c:tx>
          <c:cat>
            <c:numRef>
              <c:f>ЮФО!$C$48:$R$48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ЮФО!$C$50:$R$50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0.25237239820349383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4-4BA0-A9D7-832FA7A61F0E}"/>
            </c:ext>
          </c:extLst>
        </c:ser>
        <c:ser>
          <c:idx val="3"/>
          <c:order val="2"/>
          <c:tx>
            <c:strRef>
              <c:f>ЮФО!$B$51</c:f>
              <c:strCache>
                <c:ptCount val="1"/>
                <c:pt idx="0">
                  <c:v>Республика Крым</c:v>
                </c:pt>
              </c:strCache>
            </c:strRef>
          </c:tx>
          <c:cat>
            <c:numRef>
              <c:f>ЮФО!$C$48:$R$48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ЮФО!$C$51:$R$51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0.28941282267811957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4-4BA0-A9D7-832FA7A61F0E}"/>
            </c:ext>
          </c:extLst>
        </c:ser>
        <c:ser>
          <c:idx val="4"/>
          <c:order val="3"/>
          <c:tx>
            <c:strRef>
              <c:f>ЮФО!$B$52</c:f>
              <c:strCache>
                <c:ptCount val="1"/>
                <c:pt idx="0">
                  <c:v>Краснодарский край</c:v>
                </c:pt>
              </c:strCache>
            </c:strRef>
          </c:tx>
          <c:cat>
            <c:numRef>
              <c:f>ЮФО!$C$48:$R$48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ЮФО!$C$52:$R$52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0.34259076109377401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4-4BA0-A9D7-832FA7A61F0E}"/>
            </c:ext>
          </c:extLst>
        </c:ser>
        <c:ser>
          <c:idx val="5"/>
          <c:order val="4"/>
          <c:tx>
            <c:strRef>
              <c:f>ЮФО!$B$53</c:f>
              <c:strCache>
                <c:ptCount val="1"/>
                <c:pt idx="0">
                  <c:v>Астраханская область</c:v>
                </c:pt>
              </c:strCache>
            </c:strRef>
          </c:tx>
          <c:cat>
            <c:numRef>
              <c:f>ЮФО!$C$48:$R$48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ЮФО!$C$53:$R$53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0.29551791248919496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4-4BA0-A9D7-832FA7A61F0E}"/>
            </c:ext>
          </c:extLst>
        </c:ser>
        <c:ser>
          <c:idx val="6"/>
          <c:order val="5"/>
          <c:tx>
            <c:strRef>
              <c:f>ЮФО!$B$54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cat>
            <c:numRef>
              <c:f>ЮФО!$C$48:$R$48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ЮФО!$C$54:$R$54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0.33696243108869423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4-4BA0-A9D7-832FA7A61F0E}"/>
            </c:ext>
          </c:extLst>
        </c:ser>
        <c:ser>
          <c:idx val="7"/>
          <c:order val="6"/>
          <c:tx>
            <c:strRef>
              <c:f>ЮФО!$B$55</c:f>
              <c:strCache>
                <c:ptCount val="1"/>
                <c:pt idx="0">
                  <c:v>Ростовская область</c:v>
                </c:pt>
              </c:strCache>
            </c:strRef>
          </c:tx>
          <c:cat>
            <c:numRef>
              <c:f>ЮФО!$C$48:$R$48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ЮФО!$C$55:$R$55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0.30940190748724122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F4-4BA0-A9D7-832FA7A61F0E}"/>
            </c:ext>
          </c:extLst>
        </c:ser>
        <c:ser>
          <c:idx val="8"/>
          <c:order val="7"/>
          <c:tx>
            <c:strRef>
              <c:f>ЮФО!$B$56</c:f>
              <c:strCache>
                <c:ptCount val="1"/>
                <c:pt idx="0">
                  <c:v>г. Севастополь</c:v>
                </c:pt>
              </c:strCache>
            </c:strRef>
          </c:tx>
          <c:cat>
            <c:numRef>
              <c:f>ЮФО!$C$48:$R$48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ЮФО!$C$56:$R$56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0.35611368018273454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F4-4BA0-A9D7-832FA7A6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51072"/>
        <c:axId val="91661824"/>
      </c:lineChart>
      <c:catAx>
        <c:axId val="91651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661824"/>
        <c:crosses val="autoZero"/>
        <c:auto val="0"/>
        <c:lblAlgn val="ctr"/>
        <c:lblOffset val="100"/>
        <c:noMultiLvlLbl val="0"/>
      </c:catAx>
      <c:valAx>
        <c:axId val="9166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1651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ЮФО!$B$77</c:f>
              <c:strCache>
                <c:ptCount val="1"/>
                <c:pt idx="0">
                  <c:v>Республика Адыгея</c:v>
                </c:pt>
              </c:strCache>
            </c:strRef>
          </c:tx>
          <c:cat>
            <c:numRef>
              <c:f>ЮФО!$C$76:$R$76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ЮФО!$C$77:$R$77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0.45751143466701905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D-4FF4-821B-860A5D24FB3A}"/>
            </c:ext>
          </c:extLst>
        </c:ser>
        <c:ser>
          <c:idx val="2"/>
          <c:order val="1"/>
          <c:tx>
            <c:strRef>
              <c:f>ЮФО!$B$78</c:f>
              <c:strCache>
                <c:ptCount val="1"/>
                <c:pt idx="0">
                  <c:v>Республика Калмыкия</c:v>
                </c:pt>
              </c:strCache>
            </c:strRef>
          </c:tx>
          <c:cat>
            <c:numRef>
              <c:f>ЮФО!$C$76:$R$76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ЮФО!$C$78:$R$78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0.41092731204714844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D-4FF4-821B-860A5D24FB3A}"/>
            </c:ext>
          </c:extLst>
        </c:ser>
        <c:ser>
          <c:idx val="3"/>
          <c:order val="2"/>
          <c:tx>
            <c:strRef>
              <c:f>ЮФО!$B$79</c:f>
              <c:strCache>
                <c:ptCount val="1"/>
                <c:pt idx="0">
                  <c:v>Республика Крым</c:v>
                </c:pt>
              </c:strCache>
            </c:strRef>
          </c:tx>
          <c:cat>
            <c:numRef>
              <c:f>ЮФО!$C$76:$R$76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ЮФО!$C$79:$R$79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0.39035576741708278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D-4FF4-821B-860A5D24FB3A}"/>
            </c:ext>
          </c:extLst>
        </c:ser>
        <c:ser>
          <c:idx val="4"/>
          <c:order val="3"/>
          <c:tx>
            <c:strRef>
              <c:f>ЮФО!$B$80</c:f>
              <c:strCache>
                <c:ptCount val="1"/>
                <c:pt idx="0">
                  <c:v>Краснодарский край</c:v>
                </c:pt>
              </c:strCache>
            </c:strRef>
          </c:tx>
          <c:cat>
            <c:numRef>
              <c:f>ЮФО!$C$76:$R$76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ЮФО!$C$80:$R$80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0.46334925485178458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D-4FF4-821B-860A5D24FB3A}"/>
            </c:ext>
          </c:extLst>
        </c:ser>
        <c:ser>
          <c:idx val="5"/>
          <c:order val="4"/>
          <c:tx>
            <c:strRef>
              <c:f>ЮФО!$B$81</c:f>
              <c:strCache>
                <c:ptCount val="1"/>
                <c:pt idx="0">
                  <c:v>Астраханская область</c:v>
                </c:pt>
              </c:strCache>
            </c:strRef>
          </c:tx>
          <c:cat>
            <c:numRef>
              <c:f>ЮФО!$C$76:$R$76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ЮФО!$C$81:$R$81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0.36916527919967806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D-4FF4-821B-860A5D24FB3A}"/>
            </c:ext>
          </c:extLst>
        </c:ser>
        <c:ser>
          <c:idx val="6"/>
          <c:order val="5"/>
          <c:tx>
            <c:strRef>
              <c:f>ЮФО!$B$82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cat>
            <c:numRef>
              <c:f>ЮФО!$C$76:$R$76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ЮФО!$C$82:$R$82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0.39109769623451035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5D-4FF4-821B-860A5D24FB3A}"/>
            </c:ext>
          </c:extLst>
        </c:ser>
        <c:ser>
          <c:idx val="7"/>
          <c:order val="6"/>
          <c:tx>
            <c:strRef>
              <c:f>ЮФО!$B$83</c:f>
              <c:strCache>
                <c:ptCount val="1"/>
                <c:pt idx="0">
                  <c:v>Ростовская область</c:v>
                </c:pt>
              </c:strCache>
            </c:strRef>
          </c:tx>
          <c:cat>
            <c:numRef>
              <c:f>ЮФО!$C$76:$R$76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ЮФО!$C$83:$R$83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0.41521159624278114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5D-4FF4-821B-860A5D24FB3A}"/>
            </c:ext>
          </c:extLst>
        </c:ser>
        <c:ser>
          <c:idx val="8"/>
          <c:order val="7"/>
          <c:tx>
            <c:strRef>
              <c:f>ЮФО!$B$84</c:f>
              <c:strCache>
                <c:ptCount val="1"/>
                <c:pt idx="0">
                  <c:v>г. Севастополь</c:v>
                </c:pt>
              </c:strCache>
            </c:strRef>
          </c:tx>
          <c:cat>
            <c:numRef>
              <c:f>ЮФО!$C$76:$R$76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ЮФО!$C$84:$R$84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0.57201377372041795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5D-4FF4-821B-860A5D24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5856"/>
        <c:axId val="91800704"/>
      </c:lineChart>
      <c:catAx>
        <c:axId val="91785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800704"/>
        <c:crosses val="autoZero"/>
        <c:auto val="0"/>
        <c:lblAlgn val="ctr"/>
        <c:lblOffset val="100"/>
        <c:noMultiLvlLbl val="0"/>
      </c:catAx>
      <c:valAx>
        <c:axId val="9180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1785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Экология</a:t>
            </a:r>
          </a:p>
        </c:rich>
      </c:tx>
      <c:layout>
        <c:manualLayout>
          <c:xMode val="edge"/>
          <c:yMode val="edge"/>
          <c:x val="3.0916666666666676E-2"/>
          <c:y val="4.730458221024260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ЮФО!$B$105</c:f>
              <c:strCache>
                <c:ptCount val="1"/>
                <c:pt idx="0">
                  <c:v>Республика Адыгея</c:v>
                </c:pt>
              </c:strCache>
            </c:strRef>
          </c:tx>
          <c:cat>
            <c:numRef>
              <c:f>ЮФО!$C$104:$R$104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ЮФО!$C$105:$R$105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0.29284673333772071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0-4135-8749-ADCBC580C91A}"/>
            </c:ext>
          </c:extLst>
        </c:ser>
        <c:ser>
          <c:idx val="2"/>
          <c:order val="1"/>
          <c:tx>
            <c:strRef>
              <c:f>ЮФО!$B$106</c:f>
              <c:strCache>
                <c:ptCount val="1"/>
                <c:pt idx="0">
                  <c:v>Республика Калмыкия</c:v>
                </c:pt>
              </c:strCache>
            </c:strRef>
          </c:tx>
          <c:cat>
            <c:numRef>
              <c:f>ЮФО!$C$104:$R$104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ЮФО!$C$106:$R$106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0.61722639600891716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0-4135-8749-ADCBC580C91A}"/>
            </c:ext>
          </c:extLst>
        </c:ser>
        <c:ser>
          <c:idx val="3"/>
          <c:order val="2"/>
          <c:tx>
            <c:strRef>
              <c:f>ЮФО!$B$107</c:f>
              <c:strCache>
                <c:ptCount val="1"/>
                <c:pt idx="0">
                  <c:v>Республика Крым</c:v>
                </c:pt>
              </c:strCache>
            </c:strRef>
          </c:tx>
          <c:cat>
            <c:numRef>
              <c:f>ЮФО!$C$104:$R$104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ЮФО!$C$107:$R$107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0.19849082814611255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0-4135-8749-ADCBC580C91A}"/>
            </c:ext>
          </c:extLst>
        </c:ser>
        <c:ser>
          <c:idx val="4"/>
          <c:order val="3"/>
          <c:tx>
            <c:strRef>
              <c:f>ЮФО!$B$108</c:f>
              <c:strCache>
                <c:ptCount val="1"/>
                <c:pt idx="0">
                  <c:v>Краснодарский край</c:v>
                </c:pt>
              </c:strCache>
            </c:strRef>
          </c:tx>
          <c:cat>
            <c:numRef>
              <c:f>ЮФО!$C$104:$R$104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ЮФО!$C$108:$R$108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2.913004310705079E-2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0-4135-8749-ADCBC580C91A}"/>
            </c:ext>
          </c:extLst>
        </c:ser>
        <c:ser>
          <c:idx val="5"/>
          <c:order val="4"/>
          <c:tx>
            <c:strRef>
              <c:f>ЮФО!$B$109</c:f>
              <c:strCache>
                <c:ptCount val="1"/>
                <c:pt idx="0">
                  <c:v>Астраханская область</c:v>
                </c:pt>
              </c:strCache>
            </c:strRef>
          </c:tx>
          <c:cat>
            <c:numRef>
              <c:f>ЮФО!$C$104:$R$104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0.46721576645390184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0-4135-8749-ADCBC580C91A}"/>
            </c:ext>
          </c:extLst>
        </c:ser>
        <c:ser>
          <c:idx val="6"/>
          <c:order val="5"/>
          <c:tx>
            <c:strRef>
              <c:f>ЮФО!$B$110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cat>
            <c:numRef>
              <c:f>ЮФО!$C$104:$R$104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0.5804684851563543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0-4135-8749-ADCBC580C91A}"/>
            </c:ext>
          </c:extLst>
        </c:ser>
        <c:ser>
          <c:idx val="7"/>
          <c:order val="6"/>
          <c:tx>
            <c:strRef>
              <c:f>ЮФО!$B$111</c:f>
              <c:strCache>
                <c:ptCount val="1"/>
                <c:pt idx="0">
                  <c:v>Ростовская область</c:v>
                </c:pt>
              </c:strCache>
            </c:strRef>
          </c:tx>
          <c:cat>
            <c:numRef>
              <c:f>ЮФО!$C$104:$R$104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ЮФО!$C$111:$R$111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0.52319327972616303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0-4135-8749-ADCBC580C91A}"/>
            </c:ext>
          </c:extLst>
        </c:ser>
        <c:ser>
          <c:idx val="8"/>
          <c:order val="7"/>
          <c:tx>
            <c:strRef>
              <c:f>ЮФО!$B$112</c:f>
              <c:strCache>
                <c:ptCount val="1"/>
                <c:pt idx="0">
                  <c:v>г. Севастополь</c:v>
                </c:pt>
              </c:strCache>
            </c:strRef>
          </c:tx>
          <c:cat>
            <c:numRef>
              <c:f>ЮФО!$C$104:$R$104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ЮФО!$C$112:$R$112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9.1618365620504422E-3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0-4135-8749-ADCBC580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2704"/>
        <c:axId val="91824896"/>
      </c:lineChart>
      <c:catAx>
        <c:axId val="91752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824896"/>
        <c:crosses val="autoZero"/>
        <c:auto val="0"/>
        <c:lblAlgn val="ctr"/>
        <c:lblOffset val="100"/>
        <c:noMultiLvlLbl val="0"/>
      </c:catAx>
      <c:valAx>
        <c:axId val="9182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175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492665492717637E-2"/>
          <c:y val="0.10156610540641484"/>
          <c:w val="0.85998243087673132"/>
          <c:h val="0.75110210638874819"/>
        </c:manualLayout>
      </c:layout>
      <c:lineChart>
        <c:grouping val="standard"/>
        <c:varyColors val="0"/>
        <c:ser>
          <c:idx val="1"/>
          <c:order val="0"/>
          <c:tx>
            <c:strRef>
              <c:f>ЦФО!$B$126</c:f>
              <c:strCache>
                <c:ptCount val="1"/>
                <c:pt idx="0">
                  <c:v>Белгородская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ЦФО!$C$126:$R$126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0.40798941273075134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B-40CA-B510-A4EE70571D2B}"/>
            </c:ext>
          </c:extLst>
        </c:ser>
        <c:ser>
          <c:idx val="2"/>
          <c:order val="1"/>
          <c:tx>
            <c:strRef>
              <c:f>ЦФО!$B$127</c:f>
              <c:strCache>
                <c:ptCount val="1"/>
                <c:pt idx="0">
                  <c:v>Брянская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ЦФО!$C$127:$R$127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0.37068099404978322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B-40CA-B510-A4EE70571D2B}"/>
            </c:ext>
          </c:extLst>
        </c:ser>
        <c:ser>
          <c:idx val="3"/>
          <c:order val="2"/>
          <c:tx>
            <c:strRef>
              <c:f>ЦФО!$B$128</c:f>
              <c:strCache>
                <c:ptCount val="1"/>
                <c:pt idx="0">
                  <c:v>Владимирская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ЦФО!$C$128:$R$128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0.3368427340457556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B-40CA-B510-A4EE70571D2B}"/>
            </c:ext>
          </c:extLst>
        </c:ser>
        <c:ser>
          <c:idx val="4"/>
          <c:order val="3"/>
          <c:tx>
            <c:strRef>
              <c:f>ЦФО!$B$129</c:f>
              <c:strCache>
                <c:ptCount val="1"/>
                <c:pt idx="0">
                  <c:v>Воронежская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ЦФО!$C$129:$R$129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0.37750370688747709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B-40CA-B510-A4EE70571D2B}"/>
            </c:ext>
          </c:extLst>
        </c:ser>
        <c:ser>
          <c:idx val="5"/>
          <c:order val="4"/>
          <c:tx>
            <c:strRef>
              <c:f>ЦФО!$B$130</c:f>
              <c:strCache>
                <c:ptCount val="1"/>
                <c:pt idx="0">
                  <c:v>Ивановская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ЦФО!$C$130:$R$130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0.35658496791694111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B-40CA-B510-A4EE70571D2B}"/>
            </c:ext>
          </c:extLst>
        </c:ser>
        <c:ser>
          <c:idx val="6"/>
          <c:order val="5"/>
          <c:tx>
            <c:strRef>
              <c:f>ЦФО!$B$131</c:f>
              <c:strCache>
                <c:ptCount val="1"/>
                <c:pt idx="0">
                  <c:v>Калужская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ЦФО!$C$131:$R$131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0.42910918241999108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B-40CA-B510-A4EE70571D2B}"/>
            </c:ext>
          </c:extLst>
        </c:ser>
        <c:ser>
          <c:idx val="7"/>
          <c:order val="6"/>
          <c:tx>
            <c:strRef>
              <c:f>ЦФО!$B$132</c:f>
              <c:strCache>
                <c:ptCount val="1"/>
                <c:pt idx="0">
                  <c:v>Костромская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ЦФО!$C$132:$R$132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0.37275875007879639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B-40CA-B510-A4EE70571D2B}"/>
            </c:ext>
          </c:extLst>
        </c:ser>
        <c:ser>
          <c:idx val="8"/>
          <c:order val="7"/>
          <c:tx>
            <c:strRef>
              <c:f>ЦФО!$B$133</c:f>
              <c:strCache>
                <c:ptCount val="1"/>
                <c:pt idx="0">
                  <c:v>Курская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ЦФО!$C$133:$R$133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0.38644060872887431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BB-40CA-B510-A4EE70571D2B}"/>
            </c:ext>
          </c:extLst>
        </c:ser>
        <c:ser>
          <c:idx val="9"/>
          <c:order val="8"/>
          <c:tx>
            <c:strRef>
              <c:f>ЦФО!$B$134</c:f>
              <c:strCache>
                <c:ptCount val="1"/>
                <c:pt idx="0">
                  <c:v>Липецкая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ЦФО!$C$134:$R$134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0.35593872076085398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BB-40CA-B510-A4EE70571D2B}"/>
            </c:ext>
          </c:extLst>
        </c:ser>
        <c:ser>
          <c:idx val="10"/>
          <c:order val="9"/>
          <c:tx>
            <c:strRef>
              <c:f>ЦФО!$B$135</c:f>
              <c:strCache>
                <c:ptCount val="1"/>
                <c:pt idx="0">
                  <c:v>Московская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0.46645245620200954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BB-40CA-B510-A4EE70571D2B}"/>
            </c:ext>
          </c:extLst>
        </c:ser>
        <c:ser>
          <c:idx val="11"/>
          <c:order val="10"/>
          <c:tx>
            <c:strRef>
              <c:f>ЦФО!$B$136</c:f>
              <c:strCache>
                <c:ptCount val="1"/>
                <c:pt idx="0">
                  <c:v>Орловская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0.33560373691030665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BB-40CA-B510-A4EE70571D2B}"/>
            </c:ext>
          </c:extLst>
        </c:ser>
        <c:ser>
          <c:idx val="12"/>
          <c:order val="11"/>
          <c:tx>
            <c:strRef>
              <c:f>ЦФО!$B$137</c:f>
              <c:strCache>
                <c:ptCount val="1"/>
                <c:pt idx="0">
                  <c:v>Рязанская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0.36533578282033363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BB-40CA-B510-A4EE70571D2B}"/>
            </c:ext>
          </c:extLst>
        </c:ser>
        <c:ser>
          <c:idx val="13"/>
          <c:order val="12"/>
          <c:tx>
            <c:strRef>
              <c:f>ЦФО!$B$138</c:f>
              <c:strCache>
                <c:ptCount val="1"/>
                <c:pt idx="0">
                  <c:v>Смоленская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0.30687178986968661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BB-40CA-B510-A4EE70571D2B}"/>
            </c:ext>
          </c:extLst>
        </c:ser>
        <c:ser>
          <c:idx val="14"/>
          <c:order val="13"/>
          <c:tx>
            <c:strRef>
              <c:f>ЦФО!$B$139</c:f>
              <c:strCache>
                <c:ptCount val="1"/>
                <c:pt idx="0">
                  <c:v>Тамбовская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0.3423668395899539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BB-40CA-B510-A4EE70571D2B}"/>
            </c:ext>
          </c:extLst>
        </c:ser>
        <c:ser>
          <c:idx val="15"/>
          <c:order val="14"/>
          <c:tx>
            <c:strRef>
              <c:f>ЦФО!$B$140</c:f>
              <c:strCache>
                <c:ptCount val="1"/>
                <c:pt idx="0">
                  <c:v>Тверская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0.33652512241249105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BB-40CA-B510-A4EE70571D2B}"/>
            </c:ext>
          </c:extLst>
        </c:ser>
        <c:ser>
          <c:idx val="16"/>
          <c:order val="15"/>
          <c:tx>
            <c:strRef>
              <c:f>ЦФО!$B$141</c:f>
              <c:strCache>
                <c:ptCount val="1"/>
                <c:pt idx="0">
                  <c:v>Тульская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0.3454104300738991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BB-40CA-B510-A4EE70571D2B}"/>
            </c:ext>
          </c:extLst>
        </c:ser>
        <c:ser>
          <c:idx val="17"/>
          <c:order val="16"/>
          <c:tx>
            <c:strRef>
              <c:f>ЦФО!$B$142</c:f>
              <c:strCache>
                <c:ptCount val="1"/>
                <c:pt idx="0">
                  <c:v>Ярославская область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0.35699771298234612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BB-40CA-B510-A4EE70571D2B}"/>
            </c:ext>
          </c:extLst>
        </c:ser>
        <c:ser>
          <c:idx val="18"/>
          <c:order val="17"/>
          <c:tx>
            <c:strRef>
              <c:f>ЦФО!$B$143</c:f>
              <c:strCache>
                <c:ptCount val="1"/>
                <c:pt idx="0">
                  <c:v>г. Москва</c:v>
                </c:pt>
              </c:strCache>
            </c:strRef>
          </c:tx>
          <c:cat>
            <c:numRef>
              <c:f>ЦФО!$C$125:$R$125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0.45504181710826419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BB-40CA-B510-A4EE7057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4560"/>
        <c:axId val="90445312"/>
      </c:lineChart>
      <c:catAx>
        <c:axId val="90434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445312"/>
        <c:crosses val="autoZero"/>
        <c:auto val="0"/>
        <c:lblAlgn val="ctr"/>
        <c:lblOffset val="100"/>
        <c:noMultiLvlLbl val="0"/>
      </c:catAx>
      <c:valAx>
        <c:axId val="9044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043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92511381316864"/>
          <c:y val="7.061491220204022E-2"/>
          <c:w val="0.48365415162345821"/>
          <c:h val="0.62726960490265127"/>
        </c:manualLayout>
      </c:layout>
      <c:radarChart>
        <c:radarStyle val="marker"/>
        <c:varyColors val="0"/>
        <c:ser>
          <c:idx val="0"/>
          <c:order val="0"/>
          <c:tx>
            <c:strRef>
              <c:f>ЮФО!$C$1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ЮФО!$C$2:$C$9</c:f>
              <c:numCache>
                <c:formatCode>#\ ##0.0000</c:formatCode>
                <c:ptCount val="8"/>
                <c:pt idx="0">
                  <c:v>0.45342766137956403</c:v>
                </c:pt>
                <c:pt idx="1">
                  <c:v>0.27836314724749889</c:v>
                </c:pt>
                <c:pt idx="2">
                  <c:v>0.31017507925976529</c:v>
                </c:pt>
                <c:pt idx="3">
                  <c:v>0.47634732124354601</c:v>
                </c:pt>
                <c:pt idx="4">
                  <c:v>0.3537771402535187</c:v>
                </c:pt>
                <c:pt idx="5">
                  <c:v>0.38195815163848318</c:v>
                </c:pt>
                <c:pt idx="6">
                  <c:v>0.43487129499194455</c:v>
                </c:pt>
                <c:pt idx="7">
                  <c:v>0.39737093739300544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7-4453-9335-00F0F7986107}"/>
            </c:ext>
          </c:extLst>
        </c:ser>
        <c:ser>
          <c:idx val="1"/>
          <c:order val="1"/>
          <c:tx>
            <c:strRef>
              <c:f>ЮФО!$D$1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ЮФО!$D$2:$D$9</c:f>
              <c:numCache>
                <c:formatCode>#\ ##0.0000</c:formatCode>
                <c:ptCount val="8"/>
                <c:pt idx="0">
                  <c:v>0.23596857817042335</c:v>
                </c:pt>
                <c:pt idx="1">
                  <c:v>7.2627849184864979E-2</c:v>
                </c:pt>
                <c:pt idx="2">
                  <c:v>0.1355283587876773</c:v>
                </c:pt>
                <c:pt idx="3">
                  <c:v>0.29388697657090218</c:v>
                </c:pt>
                <c:pt idx="4">
                  <c:v>0.1649384888466118</c:v>
                </c:pt>
                <c:pt idx="5">
                  <c:v>0.25</c:v>
                </c:pt>
                <c:pt idx="6">
                  <c:v>0.22272467953508487</c:v>
                </c:pt>
                <c:pt idx="7">
                  <c:v>0.28061551207734331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7-4453-9335-00F0F7986107}"/>
            </c:ext>
          </c:extLst>
        </c:ser>
        <c:ser>
          <c:idx val="2"/>
          <c:order val="2"/>
          <c:tx>
            <c:strRef>
              <c:f>ЮФО!$E$1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cat>
            <c:strRef>
              <c:f>ЮФО!$B$2:$B$9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ЮФО!$E$2:$E$9</c:f>
              <c:numCache>
                <c:formatCode>#\ ##0.0000</c:formatCode>
                <c:ptCount val="8"/>
                <c:pt idx="0">
                  <c:v>0.24509765248494339</c:v>
                </c:pt>
                <c:pt idx="1">
                  <c:v>0.40612619817811774</c:v>
                </c:pt>
                <c:pt idx="2">
                  <c:v>0.422535029986916</c:v>
                </c:pt>
                <c:pt idx="3">
                  <c:v>0.25753798546687395</c:v>
                </c:pt>
                <c:pt idx="4">
                  <c:v>0.36783810836745434</c:v>
                </c:pt>
                <c:pt idx="5">
                  <c:v>0.37892914162759955</c:v>
                </c:pt>
                <c:pt idx="6">
                  <c:v>0.27060974793469417</c:v>
                </c:pt>
                <c:pt idx="7">
                  <c:v>0.39035459107785503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7-4453-9335-00F0F798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2672"/>
        <c:axId val="138806400"/>
      </c:radarChart>
      <c:catAx>
        <c:axId val="1387326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8806400"/>
        <c:crosses val="autoZero"/>
        <c:auto val="1"/>
        <c:lblAlgn val="ctr"/>
        <c:lblOffset val="100"/>
        <c:noMultiLvlLbl val="0"/>
      </c:catAx>
      <c:valAx>
        <c:axId val="138806400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38732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ЮФО!$C$13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cat>
            <c:strRef>
              <c:f>ЮФО!$B$14:$B$21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ЮФО!$C$14:$C$21</c:f>
              <c:numCache>
                <c:formatCode>#\ ##0.0000</c:formatCode>
                <c:ptCount val="8"/>
                <c:pt idx="0">
                  <c:v>0.38440330735439243</c:v>
                </c:pt>
                <c:pt idx="1">
                  <c:v>0.47142824313546061</c:v>
                </c:pt>
                <c:pt idx="2">
                  <c:v>0.3233341628716897</c:v>
                </c:pt>
                <c:pt idx="3">
                  <c:v>0.37887748619692346</c:v>
                </c:pt>
                <c:pt idx="4">
                  <c:v>0.41605544024756769</c:v>
                </c:pt>
                <c:pt idx="5">
                  <c:v>0.28521695297674593</c:v>
                </c:pt>
                <c:pt idx="6">
                  <c:v>0.309907159607615</c:v>
                </c:pt>
                <c:pt idx="7">
                  <c:v>0.36539744512718741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D-4CD8-BA59-93A4934E9B8F}"/>
            </c:ext>
          </c:extLst>
        </c:ser>
        <c:ser>
          <c:idx val="1"/>
          <c:order val="1"/>
          <c:tx>
            <c:strRef>
              <c:f>ЮФО!$D$13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cat>
            <c:strRef>
              <c:f>ЮФО!$B$14:$B$21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ЮФО!$D$14:$D$21</c:f>
              <c:numCache>
                <c:formatCode>#\ ##0.0000</c:formatCode>
                <c:ptCount val="8"/>
                <c:pt idx="0">
                  <c:v>0.36920982585699985</c:v>
                </c:pt>
                <c:pt idx="1">
                  <c:v>0.36310415821700009</c:v>
                </c:pt>
                <c:pt idx="2">
                  <c:v>0.33278313519999997</c:v>
                </c:pt>
                <c:pt idx="3">
                  <c:v>0.35086130460799986</c:v>
                </c:pt>
                <c:pt idx="4">
                  <c:v>0.34682443603300023</c:v>
                </c:pt>
                <c:pt idx="5">
                  <c:v>0.34629951293200018</c:v>
                </c:pt>
                <c:pt idx="6">
                  <c:v>0.34734973412800013</c:v>
                </c:pt>
                <c:pt idx="7">
                  <c:v>0.37481873661199977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D-4CD8-BA59-93A4934E9B8F}"/>
            </c:ext>
          </c:extLst>
        </c:ser>
        <c:ser>
          <c:idx val="2"/>
          <c:order val="2"/>
          <c:tx>
            <c:strRef>
              <c:f>ЮФО!$E$13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cat>
            <c:strRef>
              <c:f>ЮФО!$B$14:$B$21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ЮФО!$E$14:$E$21</c:f>
              <c:numCache>
                <c:formatCode>#\ ##0.0000</c:formatCode>
                <c:ptCount val="8"/>
                <c:pt idx="0">
                  <c:v>0.6189211707896648</c:v>
                </c:pt>
                <c:pt idx="1">
                  <c:v>0.39824953478898462</c:v>
                </c:pt>
                <c:pt idx="2">
                  <c:v>0.51495000417955883</c:v>
                </c:pt>
                <c:pt idx="3">
                  <c:v>0.66030897375043029</c:v>
                </c:pt>
                <c:pt idx="4">
                  <c:v>0.34461596131846639</c:v>
                </c:pt>
                <c:pt idx="5">
                  <c:v>0.541776622794785</c:v>
                </c:pt>
                <c:pt idx="6">
                  <c:v>0.58837789499272841</c:v>
                </c:pt>
                <c:pt idx="7">
                  <c:v>0.97582513942206639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D-4CD8-BA59-93A4934E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4208"/>
        <c:axId val="139224192"/>
      </c:radarChart>
      <c:catAx>
        <c:axId val="13921420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9224192"/>
        <c:crosses val="autoZero"/>
        <c:auto val="1"/>
        <c:lblAlgn val="ctr"/>
        <c:lblOffset val="100"/>
        <c:noMultiLvlLbl val="0"/>
      </c:catAx>
      <c:valAx>
        <c:axId val="139224192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39214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234610783045677"/>
          <c:y val="6.4139614153597563E-2"/>
          <c:w val="0.42891373895747531"/>
          <c:h val="0.6109087301871865"/>
        </c:manualLayout>
      </c:layout>
      <c:radarChart>
        <c:radarStyle val="marker"/>
        <c:varyColors val="0"/>
        <c:ser>
          <c:idx val="0"/>
          <c:order val="0"/>
          <c:tx>
            <c:strRef>
              <c:f>ЮФО!$C$25</c:f>
              <c:strCache>
                <c:ptCount val="1"/>
                <c:pt idx="0">
                  <c:v>Лесовосстановление</c:v>
                </c:pt>
              </c:strCache>
            </c:strRef>
          </c:tx>
          <c:cat>
            <c:strRef>
              <c:f>ЮФО!$B$26:$B$33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ЮФО!$C$26:$C$33</c:f>
              <c:numCache>
                <c:formatCode>#\ ##0.0000</c:formatCode>
                <c:ptCount val="8"/>
                <c:pt idx="0">
                  <c:v>0.13749013373962593</c:v>
                </c:pt>
                <c:pt idx="1">
                  <c:v>1.7943939535749735E-7</c:v>
                </c:pt>
                <c:pt idx="2">
                  <c:v>7.8891400599222989E-127</c:v>
                </c:pt>
                <c:pt idx="3">
                  <c:v>7.0064923216240854E-46</c:v>
                </c:pt>
                <c:pt idx="4">
                  <c:v>0.39970291517623618</c:v>
                </c:pt>
                <c:pt idx="5">
                  <c:v>0.68437986995274558</c:v>
                </c:pt>
                <c:pt idx="6">
                  <c:v>0.84533787745635125</c:v>
                </c:pt>
                <c:pt idx="7">
                  <c:v>1.150286573970638E-14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5-4970-891E-346F6557A4D1}"/>
            </c:ext>
          </c:extLst>
        </c:ser>
        <c:ser>
          <c:idx val="1"/>
          <c:order val="1"/>
          <c:tx>
            <c:strRef>
              <c:f>ЮФО!$D$25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cat>
            <c:strRef>
              <c:f>ЮФО!$B$26:$B$33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ЮФО!$D$26:$D$33</c:f>
              <c:numCache>
                <c:formatCode>#\ ##0.0000</c:formatCode>
                <c:ptCount val="8"/>
                <c:pt idx="0">
                  <c:v>0.11850968929239643</c:v>
                </c:pt>
                <c:pt idx="1">
                  <c:v>0.87006602375853836</c:v>
                </c:pt>
                <c:pt idx="2">
                  <c:v>7.607282040139117E-2</c:v>
                </c:pt>
                <c:pt idx="3">
                  <c:v>8.5244815832149837E-3</c:v>
                </c:pt>
                <c:pt idx="4">
                  <c:v>0.65417797937401179</c:v>
                </c:pt>
                <c:pt idx="5">
                  <c:v>0.5684555999520805</c:v>
                </c:pt>
                <c:pt idx="6">
                  <c:v>0.27521172900132068</c:v>
                </c:pt>
                <c:pt idx="7">
                  <c:v>4.3456593140070077E-9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5-4970-891E-346F6557A4D1}"/>
            </c:ext>
          </c:extLst>
        </c:ser>
        <c:ser>
          <c:idx val="2"/>
          <c:order val="2"/>
          <c:tx>
            <c:strRef>
              <c:f>ЮФО!$E$25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cat>
            <c:strRef>
              <c:f>ЮФО!$B$26:$B$33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ЮФО!$E$26:$E$33</c:f>
              <c:numCache>
                <c:formatCode>#\ ##0.0000</c:formatCode>
                <c:ptCount val="8"/>
                <c:pt idx="0">
                  <c:v>0.62254037698113973</c:v>
                </c:pt>
                <c:pt idx="1">
                  <c:v>0.98161298482881765</c:v>
                </c:pt>
                <c:pt idx="2">
                  <c:v>0.51939966403694648</c:v>
                </c:pt>
                <c:pt idx="3">
                  <c:v>7.8865647737937375E-2</c:v>
                </c:pt>
                <c:pt idx="4">
                  <c:v>0.34776640481145749</c:v>
                </c:pt>
                <c:pt idx="5">
                  <c:v>0.48856998556423675</c:v>
                </c:pt>
                <c:pt idx="6">
                  <c:v>0.44903023272081721</c:v>
                </c:pt>
                <c:pt idx="7">
                  <c:v>2.7485505340480509E-2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45-4970-891E-346F6557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52128"/>
        <c:axId val="139953664"/>
      </c:radarChart>
      <c:catAx>
        <c:axId val="1399521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9953664"/>
        <c:crosses val="autoZero"/>
        <c:auto val="1"/>
        <c:lblAlgn val="ctr"/>
        <c:lblOffset val="100"/>
        <c:noMultiLvlLbl val="0"/>
      </c:catAx>
      <c:valAx>
        <c:axId val="139953664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399521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6113358536948431E-2"/>
          <c:y val="0.74829510007099265"/>
          <c:w val="0.8831881750773537"/>
          <c:h val="0.233490616775785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75084948794465"/>
          <c:y val="7.2352496694884846E-2"/>
          <c:w val="0.42083395679663244"/>
          <c:h val="0.57595343829438861"/>
        </c:manualLayout>
      </c:layout>
      <c:radarChart>
        <c:radarStyle val="marker"/>
        <c:varyColors val="0"/>
        <c:ser>
          <c:idx val="0"/>
          <c:order val="0"/>
          <c:tx>
            <c:strRef>
              <c:f>ЮФО!$C$37</c:f>
              <c:strCache>
                <c:ptCount val="1"/>
                <c:pt idx="0">
                  <c:v>Экспорт </c:v>
                </c:pt>
              </c:strCache>
            </c:strRef>
          </c:tx>
          <c:cat>
            <c:strRef>
              <c:f>ЮФО!$B$38:$B$45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ЮФО!$C$38:$C$45</c:f>
              <c:numCache>
                <c:formatCode>#\ ##0.0000</c:formatCode>
                <c:ptCount val="8"/>
                <c:pt idx="0">
                  <c:v>9.5954244493909039E-12</c:v>
                </c:pt>
                <c:pt idx="1">
                  <c:v>0</c:v>
                </c:pt>
                <c:pt idx="2">
                  <c:v>1.6622828006506707E-34</c:v>
                </c:pt>
                <c:pt idx="3">
                  <c:v>0.24716375378009919</c:v>
                </c:pt>
                <c:pt idx="4">
                  <c:v>0.12186323547450492</c:v>
                </c:pt>
                <c:pt idx="5">
                  <c:v>0.16243114621244464</c:v>
                </c:pt>
                <c:pt idx="6">
                  <c:v>0.51545081552801864</c:v>
                </c:pt>
                <c:pt idx="7">
                  <c:v>4.6782782350586681E-66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F68-9821-4A2FB116058A}"/>
            </c:ext>
          </c:extLst>
        </c:ser>
        <c:ser>
          <c:idx val="1"/>
          <c:order val="1"/>
          <c:tx>
            <c:strRef>
              <c:f>ЮФО!$D$37</c:f>
              <c:strCache>
                <c:ptCount val="1"/>
                <c:pt idx="0">
                  <c:v>Импорт </c:v>
                </c:pt>
              </c:strCache>
            </c:strRef>
          </c:tx>
          <c:cat>
            <c:strRef>
              <c:f>ЮФО!$B$38:$B$45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ЮФО!$D$38:$D$45</c:f>
              <c:numCache>
                <c:formatCode>#\ ##0.0000</c:formatCode>
                <c:ptCount val="8"/>
                <c:pt idx="0">
                  <c:v>1.3440634710121387E-4</c:v>
                </c:pt>
                <c:pt idx="1">
                  <c:v>0</c:v>
                </c:pt>
                <c:pt idx="2">
                  <c:v>1.4269325853653522E-21</c:v>
                </c:pt>
                <c:pt idx="3">
                  <c:v>0.27060476961451757</c:v>
                </c:pt>
                <c:pt idx="4">
                  <c:v>4.5541210933290284E-2</c:v>
                </c:pt>
                <c:pt idx="5">
                  <c:v>1.8944168877087993E-2</c:v>
                </c:pt>
                <c:pt idx="6">
                  <c:v>0.1789355037616614</c:v>
                </c:pt>
                <c:pt idx="7">
                  <c:v>7.8886090522101181E-31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F68-9821-4A2FB116058A}"/>
            </c:ext>
          </c:extLst>
        </c:ser>
        <c:ser>
          <c:idx val="2"/>
          <c:order val="2"/>
          <c:tx>
            <c:strRef>
              <c:f>ЮФО!$E$37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cat>
            <c:strRef>
              <c:f>ЮФО!$B$38:$B$45</c:f>
              <c:strCache>
                <c:ptCount val="8"/>
                <c:pt idx="0">
                  <c:v>Республика Адыгея</c:v>
                </c:pt>
                <c:pt idx="1">
                  <c:v>Республика Калмыкия</c:v>
                </c:pt>
                <c:pt idx="2">
                  <c:v>Республика Крым</c:v>
                </c:pt>
                <c:pt idx="3">
                  <c:v>Краснодарский край</c:v>
                </c:pt>
                <c:pt idx="4">
                  <c:v>Астраханская область</c:v>
                </c:pt>
                <c:pt idx="5">
                  <c:v>Волгоградская область</c:v>
                </c:pt>
                <c:pt idx="6">
                  <c:v>Ростовская область</c:v>
                </c:pt>
                <c:pt idx="7">
                  <c:v>г. Севастополь</c:v>
                </c:pt>
              </c:strCache>
            </c:strRef>
          </c:cat>
          <c:val>
            <c:numRef>
              <c:f>ЮФО!$E$38:$E$45</c:f>
              <c:numCache>
                <c:formatCode>#\ ##0.0000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0.82150032803342898</c:v>
                </c:pt>
                <c:pt idx="4">
                  <c:v>0</c:v>
                </c:pt>
                <c:pt idx="5">
                  <c:v>2.5028102950262757E-2</c:v>
                </c:pt>
                <c:pt idx="6">
                  <c:v>0.15256470867143007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C-4F68-9821-4A2FB116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74432"/>
        <c:axId val="139592064"/>
      </c:radarChart>
      <c:catAx>
        <c:axId val="1394744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39592064"/>
        <c:crosses val="autoZero"/>
        <c:auto val="1"/>
        <c:lblAlgn val="ctr"/>
        <c:lblOffset val="100"/>
        <c:noMultiLvlLbl val="0"/>
      </c:catAx>
      <c:valAx>
        <c:axId val="139592064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39474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653462202708544"/>
          <c:y val="0.72357083151308343"/>
          <c:w val="0.67729806773962442"/>
          <c:h val="0.22226669409309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Внешняя торговля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330196628647233E-2"/>
          <c:y val="0.10708766614594017"/>
          <c:w val="0.81359211818952737"/>
          <c:h val="0.74411899915316193"/>
        </c:manualLayout>
      </c:layout>
      <c:lineChart>
        <c:grouping val="standard"/>
        <c:varyColors val="0"/>
        <c:ser>
          <c:idx val="3"/>
          <c:order val="0"/>
          <c:tx>
            <c:strRef>
              <c:f>ЮФО!$B$133</c:f>
              <c:strCache>
                <c:ptCount val="1"/>
                <c:pt idx="0">
                  <c:v>Республика Адыгея</c:v>
                </c:pt>
              </c:strCache>
            </c:strRef>
          </c:tx>
          <c:cat>
            <c:numRef>
              <c:f>ЮФО!$C$132:$R$132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ЮФО!$C$133:$R$133</c:f>
              <c:numCache>
                <c:formatCode>0.0000</c:formatCode>
                <c:ptCount val="1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4.4802118898879439E-5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6-432D-89D7-4286B938CD6A}"/>
            </c:ext>
          </c:extLst>
        </c:ser>
        <c:ser>
          <c:idx val="4"/>
          <c:order val="1"/>
          <c:tx>
            <c:strRef>
              <c:f>ЮФО!$B$134</c:f>
              <c:strCache>
                <c:ptCount val="1"/>
                <c:pt idx="0">
                  <c:v>Республика Калмыкия</c:v>
                </c:pt>
              </c:strCache>
            </c:strRef>
          </c:tx>
          <c:cat>
            <c:numRef>
              <c:f>ЮФО!$C$132:$R$132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ЮФО!$C$134:$R$134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6-432D-89D7-4286B938CD6A}"/>
            </c:ext>
          </c:extLst>
        </c:ser>
        <c:ser>
          <c:idx val="5"/>
          <c:order val="2"/>
          <c:tx>
            <c:strRef>
              <c:f>ЮФО!$B$135</c:f>
              <c:strCache>
                <c:ptCount val="1"/>
                <c:pt idx="0">
                  <c:v>Республика Крым</c:v>
                </c:pt>
              </c:strCache>
            </c:strRef>
          </c:tx>
          <c:cat>
            <c:numRef>
              <c:f>ЮФО!$C$132:$R$132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ЮФО!$C$135:$R$135</c:f>
              <c:numCache>
                <c:formatCode>0.0000</c:formatCode>
                <c:ptCount val="1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4.7564419512183946E-22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6-432D-89D7-4286B938CD6A}"/>
            </c:ext>
          </c:extLst>
        </c:ser>
        <c:ser>
          <c:idx val="6"/>
          <c:order val="3"/>
          <c:tx>
            <c:strRef>
              <c:f>ЮФО!$B$136</c:f>
              <c:strCache>
                <c:ptCount val="1"/>
                <c:pt idx="0">
                  <c:v>Краснодарский край</c:v>
                </c:pt>
              </c:strCache>
            </c:strRef>
          </c:tx>
          <c:cat>
            <c:numRef>
              <c:f>ЮФО!$C$132:$R$132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0.44642295047601527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6-432D-89D7-4286B938CD6A}"/>
            </c:ext>
          </c:extLst>
        </c:ser>
        <c:ser>
          <c:idx val="7"/>
          <c:order val="4"/>
          <c:tx>
            <c:strRef>
              <c:f>ЮФО!$B$137</c:f>
              <c:strCache>
                <c:ptCount val="1"/>
                <c:pt idx="0">
                  <c:v>Астраханская область</c:v>
                </c:pt>
              </c:strCache>
            </c:strRef>
          </c:tx>
          <c:cat>
            <c:numRef>
              <c:f>ЮФО!$C$132:$R$132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5.5801482135931731E-2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6-432D-89D7-4286B938CD6A}"/>
            </c:ext>
          </c:extLst>
        </c:ser>
        <c:ser>
          <c:idx val="0"/>
          <c:order val="5"/>
          <c:tx>
            <c:strRef>
              <c:f>ЮФО!$B$138</c:f>
              <c:strCache>
                <c:ptCount val="1"/>
                <c:pt idx="0">
                  <c:v>Волгоградская область</c:v>
                </c:pt>
              </c:strCache>
            </c:strRef>
          </c:tx>
          <c:cat>
            <c:numRef>
              <c:f>ЮФО!$C$132:$R$132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6.8801139346598469E-2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6-432D-89D7-4286B938CD6A}"/>
            </c:ext>
          </c:extLst>
        </c:ser>
        <c:ser>
          <c:idx val="1"/>
          <c:order val="6"/>
          <c:tx>
            <c:strRef>
              <c:f>ЮФО!$B$139</c:f>
              <c:strCache>
                <c:ptCount val="1"/>
                <c:pt idx="0">
                  <c:v>Ростовская область</c:v>
                </c:pt>
              </c:strCache>
            </c:strRef>
          </c:tx>
          <c:cat>
            <c:numRef>
              <c:f>ЮФО!$C$132:$R$132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0.28231700932037002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6-432D-89D7-4286B938CD6A}"/>
            </c:ext>
          </c:extLst>
        </c:ser>
        <c:ser>
          <c:idx val="8"/>
          <c:order val="7"/>
          <c:tx>
            <c:strRef>
              <c:f>ЮФО!$B$140</c:f>
              <c:strCache>
                <c:ptCount val="1"/>
                <c:pt idx="0">
                  <c:v>г. Севастополь</c:v>
                </c:pt>
              </c:strCache>
            </c:strRef>
          </c:tx>
          <c:cat>
            <c:numRef>
              <c:f>ЮФО!$C$132:$R$132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ЮФО!$C$140:$R$140</c:f>
              <c:numCache>
                <c:formatCode>0.0000</c:formatCode>
                <c:ptCount val="16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2.6295363507367059E-31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6-432D-89D7-4286B938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65632"/>
        <c:axId val="141367936"/>
      </c:lineChart>
      <c:catAx>
        <c:axId val="141365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1367936"/>
        <c:crosses val="autoZero"/>
        <c:auto val="0"/>
        <c:lblAlgn val="ctr"/>
        <c:lblOffset val="100"/>
        <c:noMultiLvlLbl val="0"/>
      </c:catAx>
      <c:valAx>
        <c:axId val="14136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14136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СКФО!$B$71</c:f>
              <c:strCache>
                <c:ptCount val="1"/>
                <c:pt idx="0">
                  <c:v>Республика Дагестан</c:v>
                </c:pt>
              </c:strCache>
            </c:strRef>
          </c:tx>
          <c:cat>
            <c:numRef>
              <c:f>СКФО!$C$70:$R$70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СКФО!$C$71:$R$71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0.53623887773607548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3-4EF8-AB02-278916FFEF74}"/>
            </c:ext>
          </c:extLst>
        </c:ser>
        <c:ser>
          <c:idx val="2"/>
          <c:order val="1"/>
          <c:tx>
            <c:strRef>
              <c:f>СКФО!$B$72</c:f>
              <c:strCache>
                <c:ptCount val="1"/>
                <c:pt idx="0">
                  <c:v>Республика Ингушетия </c:v>
                </c:pt>
              </c:strCache>
            </c:strRef>
          </c:tx>
          <c:cat>
            <c:numRef>
              <c:f>СКФО!$C$70:$R$70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СКФО!$C$72:$R$72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0.646876277508733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3-4EF8-AB02-278916FFEF74}"/>
            </c:ext>
          </c:extLst>
        </c:ser>
        <c:ser>
          <c:idx val="3"/>
          <c:order val="2"/>
          <c:tx>
            <c:strRef>
              <c:f>СКФО!$B$73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cat>
            <c:numRef>
              <c:f>СКФО!$C$70:$R$70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0.47283731623948494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3-4EF8-AB02-278916FFEF74}"/>
            </c:ext>
          </c:extLst>
        </c:ser>
        <c:ser>
          <c:idx val="4"/>
          <c:order val="3"/>
          <c:tx>
            <c:strRef>
              <c:f>СКФО!$B$74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cat>
            <c:numRef>
              <c:f>СКФО!$C$70:$R$70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СКФО!$C$74:$R$74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0.46185948992471237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3-4EF8-AB02-278916FFEF74}"/>
            </c:ext>
          </c:extLst>
        </c:ser>
        <c:ser>
          <c:idx val="5"/>
          <c:order val="4"/>
          <c:tx>
            <c:strRef>
              <c:f>СКФО!$B$75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cat>
            <c:numRef>
              <c:f>СКФО!$C$70:$R$70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СКФО!$C$75:$R$75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0.40784318618105758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93-4EF8-AB02-278916FFEF74}"/>
            </c:ext>
          </c:extLst>
        </c:ser>
        <c:ser>
          <c:idx val="6"/>
          <c:order val="5"/>
          <c:tx>
            <c:strRef>
              <c:f>СКФО!$B$76</c:f>
              <c:strCache>
                <c:ptCount val="1"/>
                <c:pt idx="0">
                  <c:v>Чеченская Республика </c:v>
                </c:pt>
              </c:strCache>
            </c:strRef>
          </c:tx>
          <c:cat>
            <c:numRef>
              <c:f>СКФО!$C$70:$R$70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СКФО!$C$76:$R$76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0.54071801529547447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93-4EF8-AB02-278916FFEF74}"/>
            </c:ext>
          </c:extLst>
        </c:ser>
        <c:ser>
          <c:idx val="7"/>
          <c:order val="6"/>
          <c:tx>
            <c:strRef>
              <c:f>СКФО!$B$77</c:f>
              <c:strCache>
                <c:ptCount val="1"/>
                <c:pt idx="0">
                  <c:v>Ставропольский край</c:v>
                </c:pt>
              </c:strCache>
            </c:strRef>
          </c:tx>
          <c:cat>
            <c:numRef>
              <c:f>СКФО!$C$70:$R$70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СКФО!$C$77:$R$77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0.41622602224973154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93-4EF8-AB02-278916FF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78144"/>
        <c:axId val="92284800"/>
      </c:lineChart>
      <c:catAx>
        <c:axId val="92278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284800"/>
        <c:crosses val="autoZero"/>
        <c:auto val="0"/>
        <c:lblAlgn val="ctr"/>
        <c:lblOffset val="100"/>
        <c:noMultiLvlLbl val="0"/>
      </c:catAx>
      <c:valAx>
        <c:axId val="9228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2278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Экология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СКФО!$B$104</c:f>
              <c:strCache>
                <c:ptCount val="1"/>
                <c:pt idx="0">
                  <c:v>Республика Дагестан</c:v>
                </c:pt>
              </c:strCache>
            </c:strRef>
          </c:tx>
          <c:cat>
            <c:numRef>
              <c:f>СКФО!$C$103:$R$103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СКФО!$C$104:$R$104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0.53808839160480171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8-467C-B401-D87A442B7C20}"/>
            </c:ext>
          </c:extLst>
        </c:ser>
        <c:ser>
          <c:idx val="2"/>
          <c:order val="1"/>
          <c:tx>
            <c:strRef>
              <c:f>СКФО!$B$105</c:f>
              <c:strCache>
                <c:ptCount val="1"/>
                <c:pt idx="0">
                  <c:v>Республика Ингушетия </c:v>
                </c:pt>
              </c:strCache>
            </c:strRef>
          </c:tx>
          <c:cat>
            <c:numRef>
              <c:f>СКФО!$C$103:$R$103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СКФО!$C$105:$R$105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0.5381600970556718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8-467C-B401-D87A442B7C20}"/>
            </c:ext>
          </c:extLst>
        </c:ser>
        <c:ser>
          <c:idx val="3"/>
          <c:order val="2"/>
          <c:tx>
            <c:strRef>
              <c:f>СКФО!$B$106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cat>
            <c:numRef>
              <c:f>СКФО!$C$103:$R$103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СКФО!$C$106:$R$106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0.43658743369358755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8-467C-B401-D87A442B7C20}"/>
            </c:ext>
          </c:extLst>
        </c:ser>
        <c:ser>
          <c:idx val="4"/>
          <c:order val="3"/>
          <c:tx>
            <c:strRef>
              <c:f>СКФО!$B$107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cat>
            <c:numRef>
              <c:f>СКФО!$C$103:$R$103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СКФО!$C$107:$R$107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0.24022758678084641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8-467C-B401-D87A442B7C20}"/>
            </c:ext>
          </c:extLst>
        </c:ser>
        <c:ser>
          <c:idx val="5"/>
          <c:order val="4"/>
          <c:tx>
            <c:strRef>
              <c:f>СКФО!$B$108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cat>
            <c:numRef>
              <c:f>СКФО!$C$103:$R$103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СКФО!$C$108:$R$108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0.18720251348982778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8-467C-B401-D87A442B7C20}"/>
            </c:ext>
          </c:extLst>
        </c:ser>
        <c:ser>
          <c:idx val="6"/>
          <c:order val="5"/>
          <c:tx>
            <c:strRef>
              <c:f>СКФО!$B$109</c:f>
              <c:strCache>
                <c:ptCount val="1"/>
                <c:pt idx="0">
                  <c:v>Чеченская Республика </c:v>
                </c:pt>
              </c:strCache>
            </c:strRef>
          </c:tx>
          <c:cat>
            <c:numRef>
              <c:f>СКФО!$C$103:$R$103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0.54084679232704658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8-467C-B401-D87A442B7C20}"/>
            </c:ext>
          </c:extLst>
        </c:ser>
        <c:ser>
          <c:idx val="7"/>
          <c:order val="6"/>
          <c:tx>
            <c:strRef>
              <c:f>СКФО!$B$110</c:f>
              <c:strCache>
                <c:ptCount val="1"/>
                <c:pt idx="0">
                  <c:v>Ставропольский край</c:v>
                </c:pt>
              </c:strCache>
            </c:strRef>
          </c:tx>
          <c:cat>
            <c:numRef>
              <c:f>СКФО!$C$103:$R$103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0.21390678503575841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A8-467C-B401-D87A442B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6624"/>
        <c:axId val="92357376"/>
      </c:lineChart>
      <c:catAx>
        <c:axId val="92346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357376"/>
        <c:crosses val="autoZero"/>
        <c:auto val="0"/>
        <c:lblAlgn val="ctr"/>
        <c:lblOffset val="100"/>
        <c:noMultiLvlLbl val="0"/>
      </c:catAx>
      <c:valAx>
        <c:axId val="9235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2346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Внешняя торговля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СКФО!$B$131</c:f>
              <c:strCache>
                <c:ptCount val="1"/>
                <c:pt idx="0">
                  <c:v>Республика Дагестан</c:v>
                </c:pt>
              </c:strCache>
            </c:strRef>
          </c:tx>
          <c:cat>
            <c:numRef>
              <c:f>СКФО!$C$130:$R$130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СКФО!$C$131:$R$131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2.8061152551661355E-14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C-4430-9ACE-B54F19A7E877}"/>
            </c:ext>
          </c:extLst>
        </c:ser>
        <c:ser>
          <c:idx val="2"/>
          <c:order val="1"/>
          <c:tx>
            <c:strRef>
              <c:f>СКФО!$B$132</c:f>
              <c:strCache>
                <c:ptCount val="1"/>
                <c:pt idx="0">
                  <c:v>Республика Ингушетия </c:v>
                </c:pt>
              </c:strCache>
            </c:strRef>
          </c:tx>
          <c:cat>
            <c:numRef>
              <c:f>СКФО!$C$130:$R$130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СКФО!$C$132:$R$132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4.3082323570470189E-27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C-4430-9ACE-B54F19A7E877}"/>
            </c:ext>
          </c:extLst>
        </c:ser>
        <c:ser>
          <c:idx val="3"/>
          <c:order val="2"/>
          <c:tx>
            <c:strRef>
              <c:f>СКФО!$B$133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cat>
            <c:numRef>
              <c:f>СКФО!$C$130:$R$130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СКФО!$C$133:$R$133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4.2677890316980904E-6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C-4430-9ACE-B54F19A7E877}"/>
            </c:ext>
          </c:extLst>
        </c:ser>
        <c:ser>
          <c:idx val="4"/>
          <c:order val="3"/>
          <c:tx>
            <c:strRef>
              <c:f>СКФО!$B$134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cat>
            <c:numRef>
              <c:f>СКФО!$C$130:$R$130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СКФО!$C$134:$R$134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1.2661667780192418E-5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C-4430-9ACE-B54F19A7E877}"/>
            </c:ext>
          </c:extLst>
        </c:ser>
        <c:ser>
          <c:idx val="5"/>
          <c:order val="4"/>
          <c:tx>
            <c:strRef>
              <c:f>СКФО!$B$135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cat>
            <c:numRef>
              <c:f>СКФО!$C$130:$R$130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1.4575622708026237E-4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C-4430-9ACE-B54F19A7E877}"/>
            </c:ext>
          </c:extLst>
        </c:ser>
        <c:ser>
          <c:idx val="6"/>
          <c:order val="5"/>
          <c:tx>
            <c:strRef>
              <c:f>СКФО!$B$136</c:f>
              <c:strCache>
                <c:ptCount val="1"/>
                <c:pt idx="0">
                  <c:v>Чеченская Республика </c:v>
                </c:pt>
              </c:strCache>
            </c:strRef>
          </c:tx>
          <c:cat>
            <c:numRef>
              <c:f>СКФО!$C$130:$R$130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СКФО!$C$136:$R$136</c:f>
              <c:numCache>
                <c:formatCode>0.0000</c:formatCode>
                <c:ptCount val="1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9.1869326127067958E-22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C-4430-9ACE-B54F19A7E877}"/>
            </c:ext>
          </c:extLst>
        </c:ser>
        <c:ser>
          <c:idx val="7"/>
          <c:order val="6"/>
          <c:tx>
            <c:strRef>
              <c:f>СКФО!$B$137</c:f>
              <c:strCache>
                <c:ptCount val="1"/>
                <c:pt idx="0">
                  <c:v>Ставропольский край</c:v>
                </c:pt>
              </c:strCache>
            </c:strRef>
          </c:tx>
          <c:cat>
            <c:numRef>
              <c:f>СКФО!$C$130:$R$130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1.0629337142041008E-2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9C-4430-9ACE-B54F19A7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11008"/>
        <c:axId val="92413312"/>
      </c:lineChart>
      <c:catAx>
        <c:axId val="92411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413312"/>
        <c:crosses val="autoZero"/>
        <c:auto val="0"/>
        <c:lblAlgn val="ctr"/>
        <c:lblOffset val="100"/>
        <c:noMultiLvlLbl val="0"/>
      </c:catAx>
      <c:valAx>
        <c:axId val="9241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241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СКФО!$C$1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СКФО!$C$2:$C$8</c:f>
              <c:numCache>
                <c:formatCode>#\ ##0.0000</c:formatCode>
                <c:ptCount val="7"/>
                <c:pt idx="0">
                  <c:v>0.39938256124038524</c:v>
                </c:pt>
                <c:pt idx="1">
                  <c:v>0.22577624000722005</c:v>
                </c:pt>
                <c:pt idx="2">
                  <c:v>0.28657778407478041</c:v>
                </c:pt>
                <c:pt idx="3">
                  <c:v>0.26827289063392307</c:v>
                </c:pt>
                <c:pt idx="4">
                  <c:v>0.36820318106231453</c:v>
                </c:pt>
                <c:pt idx="5">
                  <c:v>0.33000343243518487</c:v>
                </c:pt>
                <c:pt idx="6">
                  <c:v>0.37084299727564041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2-4118-A6CA-3E0D247EA42E}"/>
            </c:ext>
          </c:extLst>
        </c:ser>
        <c:ser>
          <c:idx val="1"/>
          <c:order val="1"/>
          <c:tx>
            <c:strRef>
              <c:f>СКФО!$D$1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СКФО!$D$2:$D$8</c:f>
              <c:numCache>
                <c:formatCode>#\ ##0.0000</c:formatCode>
                <c:ptCount val="7"/>
                <c:pt idx="0">
                  <c:v>0.18090865468004724</c:v>
                </c:pt>
                <c:pt idx="1">
                  <c:v>3.125E-2</c:v>
                </c:pt>
                <c:pt idx="2">
                  <c:v>6.1072498027140397E-2</c:v>
                </c:pt>
                <c:pt idx="3">
                  <c:v>6.545588267628917E-2</c:v>
                </c:pt>
                <c:pt idx="4">
                  <c:v>0.20073072046584411</c:v>
                </c:pt>
                <c:pt idx="5">
                  <c:v>9.4732285406899902E-2</c:v>
                </c:pt>
                <c:pt idx="6">
                  <c:v>0.19842513149602489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2-4118-A6CA-3E0D247EA42E}"/>
            </c:ext>
          </c:extLst>
        </c:ser>
        <c:ser>
          <c:idx val="2"/>
          <c:order val="2"/>
          <c:tx>
            <c:strRef>
              <c:f>СКФО!$E$1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cat>
            <c:strRef>
              <c:f>СКФО!$B$2:$B$8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СКФО!$E$2:$E$8</c:f>
              <c:numCache>
                <c:formatCode>#\ ##0.0000</c:formatCode>
                <c:ptCount val="7"/>
                <c:pt idx="0">
                  <c:v>0.28717458874925877</c:v>
                </c:pt>
                <c:pt idx="1">
                  <c:v>0.42673979886665031</c:v>
                </c:pt>
                <c:pt idx="2">
                  <c:v>0.41016767800381898</c:v>
                </c:pt>
                <c:pt idx="3">
                  <c:v>0.43960683247462445</c:v>
                </c:pt>
                <c:pt idx="4">
                  <c:v>0.37519546254125286</c:v>
                </c:pt>
                <c:pt idx="5">
                  <c:v>0.33315967936647473</c:v>
                </c:pt>
                <c:pt idx="6">
                  <c:v>0.37519546254125286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2-4118-A6CA-3E0D247E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1888"/>
        <c:axId val="143798272"/>
      </c:radarChart>
      <c:catAx>
        <c:axId val="1437818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3798272"/>
        <c:crosses val="autoZero"/>
        <c:auto val="1"/>
        <c:lblAlgn val="ctr"/>
        <c:lblOffset val="100"/>
        <c:noMultiLvlLbl val="0"/>
      </c:catAx>
      <c:valAx>
        <c:axId val="143798272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43781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СКФО!$C$19</c:f>
              <c:strCache>
                <c:ptCount val="1"/>
                <c:pt idx="0">
                  <c:v>Лесовосстановление</c:v>
                </c:pt>
              </c:strCache>
            </c:strRef>
          </c:tx>
          <c:cat>
            <c:strRef>
              <c:f>СКФО!$B$20:$B$26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СКФО!$C$20:$C$26</c:f>
              <c:numCache>
                <c:formatCode>#\ ##0.0000</c:formatCode>
                <c:ptCount val="7"/>
                <c:pt idx="0">
                  <c:v>0.34628736805467797</c:v>
                </c:pt>
                <c:pt idx="1">
                  <c:v>3.6538348221535087E-36</c:v>
                </c:pt>
                <c:pt idx="2">
                  <c:v>0.21446976075538474</c:v>
                </c:pt>
                <c:pt idx="3">
                  <c:v>4.3801446160795009E-195</c:v>
                </c:pt>
                <c:pt idx="4">
                  <c:v>1.6582624415190463E-88</c:v>
                </c:pt>
                <c:pt idx="5">
                  <c:v>2.5915037367959276E-142</c:v>
                </c:pt>
                <c:pt idx="6">
                  <c:v>1.487148333970712E-48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B-4135-BC60-12FAE0A1AA02}"/>
            </c:ext>
          </c:extLst>
        </c:ser>
        <c:ser>
          <c:idx val="1"/>
          <c:order val="1"/>
          <c:tx>
            <c:strRef>
              <c:f>СКФО!$D$19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cat>
            <c:strRef>
              <c:f>СКФО!$B$20:$B$26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СКФО!$D$20:$D$26</c:f>
              <c:numCache>
                <c:formatCode>#\ ##0.0000</c:formatCode>
                <c:ptCount val="7"/>
                <c:pt idx="0">
                  <c:v>0.35575262867840507</c:v>
                </c:pt>
                <c:pt idx="1">
                  <c:v>0.84089641525371461</c:v>
                </c:pt>
                <c:pt idx="2">
                  <c:v>0.20026746939740556</c:v>
                </c:pt>
                <c:pt idx="3">
                  <c:v>0.12439556819414251</c:v>
                </c:pt>
                <c:pt idx="4">
                  <c:v>3.7651631479686064E-4</c:v>
                </c:pt>
                <c:pt idx="5">
                  <c:v>1</c:v>
                </c:pt>
                <c:pt idx="6">
                  <c:v>0.17770459236579364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B-4135-BC60-12FAE0A1AA02}"/>
            </c:ext>
          </c:extLst>
        </c:ser>
        <c:ser>
          <c:idx val="2"/>
          <c:order val="2"/>
          <c:tx>
            <c:strRef>
              <c:f>СКФО!$E$19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cat>
            <c:strRef>
              <c:f>СКФО!$B$20:$B$26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СКФО!$E$20:$E$26</c:f>
              <c:numCache>
                <c:formatCode>#\ ##0.0000</c:formatCode>
                <c:ptCount val="7"/>
                <c:pt idx="0">
                  <c:v>0.91222517808132209</c:v>
                </c:pt>
                <c:pt idx="1">
                  <c:v>0.77358387591330069</c:v>
                </c:pt>
                <c:pt idx="2">
                  <c:v>0.89502507092797234</c:v>
                </c:pt>
                <c:pt idx="3">
                  <c:v>0.59628719214839665</c:v>
                </c:pt>
                <c:pt idx="4">
                  <c:v>0.56123102415468651</c:v>
                </c:pt>
                <c:pt idx="5">
                  <c:v>0.62254037698113973</c:v>
                </c:pt>
                <c:pt idx="6">
                  <c:v>0.46401576274148154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B-4135-BC60-12FAE0A1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32448"/>
        <c:axId val="117233536"/>
      </c:radarChart>
      <c:catAx>
        <c:axId val="11703244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7233536"/>
        <c:crosses val="autoZero"/>
        <c:auto val="1"/>
        <c:lblAlgn val="ctr"/>
        <c:lblOffset val="100"/>
        <c:noMultiLvlLbl val="0"/>
      </c:catAx>
      <c:valAx>
        <c:axId val="117233536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170324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967069622513891"/>
          <c:y val="0.67643582897730048"/>
          <c:w val="0.81669740331863117"/>
          <c:h val="0.317147757234638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Экология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8977247935797928E-2"/>
          <c:y val="0.11196246667996909"/>
          <c:w val="0.85983962866446895"/>
          <c:h val="0.75110210638874819"/>
        </c:manualLayout>
      </c:layout>
      <c:lineChart>
        <c:grouping val="standard"/>
        <c:varyColors val="0"/>
        <c:ser>
          <c:idx val="1"/>
          <c:order val="0"/>
          <c:tx>
            <c:strRef>
              <c:f>ЦФО!$B$171</c:f>
              <c:strCache>
                <c:ptCount val="1"/>
                <c:pt idx="0">
                  <c:v>Белгородская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ЦФО!$C$171:$R$171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0.10934944765608566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C-4E34-960D-5E319A379E7D}"/>
            </c:ext>
          </c:extLst>
        </c:ser>
        <c:ser>
          <c:idx val="2"/>
          <c:order val="1"/>
          <c:tx>
            <c:strRef>
              <c:f>ЦФО!$B$172</c:f>
              <c:strCache>
                <c:ptCount val="1"/>
                <c:pt idx="0">
                  <c:v>Брянская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ЦФО!$C$172:$R$172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0.52628405948836132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C-4E34-960D-5E319A379E7D}"/>
            </c:ext>
          </c:extLst>
        </c:ser>
        <c:ser>
          <c:idx val="3"/>
          <c:order val="2"/>
          <c:tx>
            <c:strRef>
              <c:f>ЦФО!$B$173</c:f>
              <c:strCache>
                <c:ptCount val="1"/>
                <c:pt idx="0">
                  <c:v>Владимирская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ЦФО!$C$173:$R$173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0.41684543180464279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C-4E34-960D-5E319A379E7D}"/>
            </c:ext>
          </c:extLst>
        </c:ser>
        <c:ser>
          <c:idx val="4"/>
          <c:order val="3"/>
          <c:tx>
            <c:strRef>
              <c:f>ЦФО!$B$174</c:f>
              <c:strCache>
                <c:ptCount val="1"/>
                <c:pt idx="0">
                  <c:v>Воронежская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ЦФО!$C$174:$R$174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0.45191206134968026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C-4E34-960D-5E319A379E7D}"/>
            </c:ext>
          </c:extLst>
        </c:ser>
        <c:ser>
          <c:idx val="5"/>
          <c:order val="4"/>
          <c:tx>
            <c:strRef>
              <c:f>ЦФО!$B$175</c:f>
              <c:strCache>
                <c:ptCount val="1"/>
                <c:pt idx="0">
                  <c:v>Ивановская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ЦФО!$C$175:$R$175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0.50304533460947642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C-4E34-960D-5E319A379E7D}"/>
            </c:ext>
          </c:extLst>
        </c:ser>
        <c:ser>
          <c:idx val="6"/>
          <c:order val="5"/>
          <c:tx>
            <c:strRef>
              <c:f>ЦФО!$B$176</c:f>
              <c:strCache>
                <c:ptCount val="1"/>
                <c:pt idx="0">
                  <c:v>Калужская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ЦФО!$C$176:$R$176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0.54387838045417647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4C-4E34-960D-5E319A379E7D}"/>
            </c:ext>
          </c:extLst>
        </c:ser>
        <c:ser>
          <c:idx val="7"/>
          <c:order val="6"/>
          <c:tx>
            <c:strRef>
              <c:f>ЦФО!$B$177</c:f>
              <c:strCache>
                <c:ptCount val="1"/>
                <c:pt idx="0">
                  <c:v>Костромская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ЦФО!$C$177:$R$177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0.72879180671502797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4C-4E34-960D-5E319A379E7D}"/>
            </c:ext>
          </c:extLst>
        </c:ser>
        <c:ser>
          <c:idx val="8"/>
          <c:order val="7"/>
          <c:tx>
            <c:strRef>
              <c:f>ЦФО!$B$178</c:f>
              <c:strCache>
                <c:ptCount val="1"/>
                <c:pt idx="0">
                  <c:v>Курская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ЦФО!$C$178:$R$178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0.58173273518603508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4C-4E34-960D-5E319A379E7D}"/>
            </c:ext>
          </c:extLst>
        </c:ser>
        <c:ser>
          <c:idx val="9"/>
          <c:order val="8"/>
          <c:tx>
            <c:strRef>
              <c:f>ЦФО!$B$179</c:f>
              <c:strCache>
                <c:ptCount val="1"/>
                <c:pt idx="0">
                  <c:v>Липецкая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ЦФО!$C$179:$R$179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0.20910617146179419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4C-4E34-960D-5E319A379E7D}"/>
            </c:ext>
          </c:extLst>
        </c:ser>
        <c:ser>
          <c:idx val="10"/>
          <c:order val="9"/>
          <c:tx>
            <c:strRef>
              <c:f>ЦФО!$B$180</c:f>
              <c:strCache>
                <c:ptCount val="1"/>
                <c:pt idx="0">
                  <c:v>Московская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ЦФО!$C$180:$R$180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0.19822699278459299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4C-4E34-960D-5E319A379E7D}"/>
            </c:ext>
          </c:extLst>
        </c:ser>
        <c:ser>
          <c:idx val="11"/>
          <c:order val="10"/>
          <c:tx>
            <c:strRef>
              <c:f>ЦФО!$B$181</c:f>
              <c:strCache>
                <c:ptCount val="1"/>
                <c:pt idx="0">
                  <c:v>Орловская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ЦФО!$C$181:$R$181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0.52950352733637285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4C-4E34-960D-5E319A379E7D}"/>
            </c:ext>
          </c:extLst>
        </c:ser>
        <c:ser>
          <c:idx val="12"/>
          <c:order val="11"/>
          <c:tx>
            <c:strRef>
              <c:f>ЦФО!$B$182</c:f>
              <c:strCache>
                <c:ptCount val="1"/>
                <c:pt idx="0">
                  <c:v>Рязанская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ЦФО!$C$182:$R$182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0.47325516909735105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4C-4E34-960D-5E319A379E7D}"/>
            </c:ext>
          </c:extLst>
        </c:ser>
        <c:ser>
          <c:idx val="13"/>
          <c:order val="12"/>
          <c:tx>
            <c:strRef>
              <c:f>ЦФО!$B$183</c:f>
              <c:strCache>
                <c:ptCount val="1"/>
                <c:pt idx="0">
                  <c:v>Смоленская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ЦФО!$C$183:$R$183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0.61835326696067117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4C-4E34-960D-5E319A379E7D}"/>
            </c:ext>
          </c:extLst>
        </c:ser>
        <c:ser>
          <c:idx val="14"/>
          <c:order val="13"/>
          <c:tx>
            <c:strRef>
              <c:f>ЦФО!$B$184</c:f>
              <c:strCache>
                <c:ptCount val="1"/>
                <c:pt idx="0">
                  <c:v>Тамбовская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ЦФО!$C$184:$R$184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0.49702051290721067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4C-4E34-960D-5E319A379E7D}"/>
            </c:ext>
          </c:extLst>
        </c:ser>
        <c:ser>
          <c:idx val="15"/>
          <c:order val="14"/>
          <c:tx>
            <c:strRef>
              <c:f>ЦФО!$B$185</c:f>
              <c:strCache>
                <c:ptCount val="1"/>
                <c:pt idx="0">
                  <c:v>Тверская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ЦФО!$C$185:$R$185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0.65953377946613001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4C-4E34-960D-5E319A379E7D}"/>
            </c:ext>
          </c:extLst>
        </c:ser>
        <c:ser>
          <c:idx val="16"/>
          <c:order val="15"/>
          <c:tx>
            <c:strRef>
              <c:f>ЦФО!$B$186</c:f>
              <c:strCache>
                <c:ptCount val="1"/>
                <c:pt idx="0">
                  <c:v>Тульская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ЦФО!$C$186:$R$186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5.2059103526383314E-2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4C-4E34-960D-5E319A379E7D}"/>
            </c:ext>
          </c:extLst>
        </c:ser>
        <c:ser>
          <c:idx val="17"/>
          <c:order val="16"/>
          <c:tx>
            <c:strRef>
              <c:f>ЦФО!$B$187</c:f>
              <c:strCache>
                <c:ptCount val="1"/>
                <c:pt idx="0">
                  <c:v>Ярославская область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ЦФО!$C$187:$R$187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0.38020212530234115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4C-4E34-960D-5E319A379E7D}"/>
            </c:ext>
          </c:extLst>
        </c:ser>
        <c:ser>
          <c:idx val="18"/>
          <c:order val="17"/>
          <c:tx>
            <c:strRef>
              <c:f>ЦФО!$B$188</c:f>
              <c:strCache>
                <c:ptCount val="1"/>
                <c:pt idx="0">
                  <c:v>г. Москва</c:v>
                </c:pt>
              </c:strCache>
            </c:strRef>
          </c:tx>
          <c:cat>
            <c:numRef>
              <c:f>ЦФО!$C$170:$R$170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ЦФО!$C$188:$R$188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4C-4E34-960D-5E319A37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4768"/>
        <c:axId val="90637440"/>
      </c:lineChart>
      <c:catAx>
        <c:axId val="90544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637440"/>
        <c:crosses val="autoZero"/>
        <c:auto val="0"/>
        <c:lblAlgn val="ctr"/>
        <c:lblOffset val="100"/>
        <c:noMultiLvlLbl val="0"/>
      </c:catAx>
      <c:valAx>
        <c:axId val="9063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0544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</a:t>
            </a:r>
            <a:r>
              <a:rPr lang="ru-RU" baseline="0"/>
              <a:t> жизни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СКФО!$B$38</c:f>
              <c:strCache>
                <c:ptCount val="1"/>
                <c:pt idx="0">
                  <c:v>Республика Дагестан</c:v>
                </c:pt>
              </c:strCache>
            </c:strRef>
          </c:tx>
          <c:cat>
            <c:numRef>
              <c:f>СКФО!$C$37:$R$37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СКФО!$C$38:$R$38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0.2891552682232304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7-420A-9702-64721DE58FB6}"/>
            </c:ext>
          </c:extLst>
        </c:ser>
        <c:ser>
          <c:idx val="3"/>
          <c:order val="1"/>
          <c:tx>
            <c:strRef>
              <c:f>СКФО!$B$39</c:f>
              <c:strCache>
                <c:ptCount val="1"/>
                <c:pt idx="0">
                  <c:v>Республика Ингушетия </c:v>
                </c:pt>
              </c:strCache>
            </c:strRef>
          </c:tx>
          <c:cat>
            <c:numRef>
              <c:f>СКФО!$C$37:$R$37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СКФО!$C$39:$R$39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0.2279220129579568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7-420A-9702-64721DE58FB6}"/>
            </c:ext>
          </c:extLst>
        </c:ser>
        <c:ser>
          <c:idx val="4"/>
          <c:order val="2"/>
          <c:tx>
            <c:strRef>
              <c:f>СКФО!$B$40</c:f>
              <c:strCache>
                <c:ptCount val="1"/>
                <c:pt idx="0">
                  <c:v>Кабардино-Балкарская Республика</c:v>
                </c:pt>
              </c:strCache>
            </c:strRef>
          </c:tx>
          <c:cat>
            <c:numRef>
              <c:f>СКФО!$C$37:$R$37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СКФО!$C$40:$R$40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0.25260598670191325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7-420A-9702-64721DE58FB6}"/>
            </c:ext>
          </c:extLst>
        </c:ser>
        <c:ser>
          <c:idx val="5"/>
          <c:order val="3"/>
          <c:tx>
            <c:strRef>
              <c:f>СКФО!$B$41</c:f>
              <c:strCache>
                <c:ptCount val="1"/>
                <c:pt idx="0">
                  <c:v>Карачаево-Черкесская Республика</c:v>
                </c:pt>
              </c:strCache>
            </c:strRef>
          </c:tx>
          <c:cat>
            <c:numRef>
              <c:f>СКФО!$C$37:$R$37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СКФО!$C$41:$R$41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0.25777853526161221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7-420A-9702-64721DE58FB6}"/>
            </c:ext>
          </c:extLst>
        </c:ser>
        <c:ser>
          <c:idx val="6"/>
          <c:order val="4"/>
          <c:tx>
            <c:strRef>
              <c:f>СКФО!$B$42</c:f>
              <c:strCache>
                <c:ptCount val="1"/>
                <c:pt idx="0">
                  <c:v>Республика Северная Осетия – Алания
</c:v>
                </c:pt>
              </c:strCache>
            </c:strRef>
          </c:tx>
          <c:cat>
            <c:numRef>
              <c:f>СКФО!$C$37:$R$37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СКФО!$C$42:$R$42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0.31470978802313715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7-420A-9702-64721DE58FB6}"/>
            </c:ext>
          </c:extLst>
        </c:ser>
        <c:ser>
          <c:idx val="7"/>
          <c:order val="5"/>
          <c:tx>
            <c:strRef>
              <c:f>СКФО!$B$43</c:f>
              <c:strCache>
                <c:ptCount val="1"/>
                <c:pt idx="0">
                  <c:v>Чеченская Республика </c:v>
                </c:pt>
              </c:strCache>
            </c:strRef>
          </c:tx>
          <c:cat>
            <c:numRef>
              <c:f>СКФО!$C$37:$R$37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СКФО!$C$43:$R$43</c:f>
              <c:numCache>
                <c:formatCode>0.0000</c:formatCode>
                <c:ptCount val="1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0.25263179906951982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7-420A-9702-64721DE58FB6}"/>
            </c:ext>
          </c:extLst>
        </c:ser>
        <c:ser>
          <c:idx val="0"/>
          <c:order val="6"/>
          <c:tx>
            <c:strRef>
              <c:f>СКФО!$B$44</c:f>
              <c:strCache>
                <c:ptCount val="1"/>
                <c:pt idx="0">
                  <c:v>Ставропольский край</c:v>
                </c:pt>
              </c:strCache>
            </c:strRef>
          </c:tx>
          <c:cat>
            <c:numRef>
              <c:f>СКФО!$C$37:$R$37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СКФО!$C$44:$R$44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0.31482119710430606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7-420A-9702-64721DE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4752"/>
        <c:axId val="145836672"/>
      </c:lineChart>
      <c:catAx>
        <c:axId val="145834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836672"/>
        <c:crosses val="autoZero"/>
        <c:auto val="0"/>
        <c:lblAlgn val="ctr"/>
        <c:lblOffset val="100"/>
        <c:noMultiLvlLbl val="0"/>
      </c:catAx>
      <c:valAx>
        <c:axId val="14583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145834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929605472808746"/>
          <c:y val="9.5465311449058579E-2"/>
          <c:w val="0.46467677983605554"/>
          <c:h val="0.63102883648515695"/>
        </c:manualLayout>
      </c:layout>
      <c:radarChart>
        <c:radarStyle val="marker"/>
        <c:varyColors val="0"/>
        <c:ser>
          <c:idx val="0"/>
          <c:order val="0"/>
          <c:tx>
            <c:strRef>
              <c:f>СКФО!$C$28</c:f>
              <c:strCache>
                <c:ptCount val="1"/>
                <c:pt idx="0">
                  <c:v>Экспорт </c:v>
                </c:pt>
              </c:strCache>
            </c:strRef>
          </c:tx>
          <c:cat>
            <c:strRef>
              <c:f>СКФО!$B$29:$B$35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СКФО!$C$29:$C$35</c:f>
              <c:numCache>
                <c:formatCode>#\ ##0.0000</c:formatCode>
                <c:ptCount val="7"/>
                <c:pt idx="0">
                  <c:v>3.1360096614850975E-34</c:v>
                </c:pt>
                <c:pt idx="1">
                  <c:v>0</c:v>
                </c:pt>
                <c:pt idx="2">
                  <c:v>3.9724222764578838E-17</c:v>
                </c:pt>
                <c:pt idx="3">
                  <c:v>3.8169579064395788E-19</c:v>
                </c:pt>
                <c:pt idx="4">
                  <c:v>4.3719960261397281E-4</c:v>
                </c:pt>
                <c:pt idx="5">
                  <c:v>1.2200198547833641E-70</c:v>
                </c:pt>
                <c:pt idx="6">
                  <c:v>2.5785803852484714E-2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7-42C6-BC4E-568966F1E7FD}"/>
            </c:ext>
          </c:extLst>
        </c:ser>
        <c:ser>
          <c:idx val="1"/>
          <c:order val="1"/>
          <c:tx>
            <c:strRef>
              <c:f>СКФО!$D$28</c:f>
              <c:strCache>
                <c:ptCount val="1"/>
                <c:pt idx="0">
                  <c:v>Импорт </c:v>
                </c:pt>
              </c:strCache>
            </c:strRef>
          </c:tx>
          <c:cat>
            <c:strRef>
              <c:f>СКФО!$B$29:$B$35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СКФО!$D$29:$D$35</c:f>
              <c:numCache>
                <c:formatCode>#\ ##0.0000</c:formatCode>
                <c:ptCount val="7"/>
                <c:pt idx="0">
                  <c:v>8.4183457654984069E-14</c:v>
                </c:pt>
                <c:pt idx="1">
                  <c:v>1.2924697071141057E-26</c:v>
                </c:pt>
                <c:pt idx="2">
                  <c:v>1.2803367095054547E-5</c:v>
                </c:pt>
                <c:pt idx="3">
                  <c:v>3.7985003340576876E-5</c:v>
                </c:pt>
                <c:pt idx="4">
                  <c:v>6.9078626814259429E-8</c:v>
                </c:pt>
                <c:pt idx="5">
                  <c:v>2.7560797838120388E-21</c:v>
                </c:pt>
                <c:pt idx="6">
                  <c:v>6.1022075736383132E-3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7-42C6-BC4E-568966F1E7FD}"/>
            </c:ext>
          </c:extLst>
        </c:ser>
        <c:ser>
          <c:idx val="2"/>
          <c:order val="2"/>
          <c:tx>
            <c:strRef>
              <c:f>СКФО!$E$28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cat>
            <c:strRef>
              <c:f>СКФО!$B$29:$B$35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СКФО!$E$29:$E$35</c:f>
              <c:numCache>
                <c:formatCode>#\ ##0.0000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9.9156837764191281E-37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7-42C6-BC4E-568966F1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160"/>
        <c:axId val="122696448"/>
      </c:radarChart>
      <c:catAx>
        <c:axId val="122572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22696448"/>
        <c:crosses val="autoZero"/>
        <c:auto val="1"/>
        <c:lblAlgn val="ctr"/>
        <c:lblOffset val="100"/>
        <c:noMultiLvlLbl val="0"/>
      </c:catAx>
      <c:valAx>
        <c:axId val="122696448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22572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325687749835332"/>
          <c:y val="0.72201022912194202"/>
          <c:w val="0.55348607942606953"/>
          <c:h val="0.277989868792222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СКФО!$C$10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cat>
            <c:strRef>
              <c:f>СКФО!$B$11:$B$17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СКФО!$C$11:$C$17</c:f>
              <c:numCache>
                <c:formatCode>#\ ##0.0000</c:formatCode>
                <c:ptCount val="7"/>
                <c:pt idx="0">
                  <c:v>0.7297166483733124</c:v>
                </c:pt>
                <c:pt idx="1">
                  <c:v>0.78523169968847484</c:v>
                </c:pt>
                <c:pt idx="2">
                  <c:v>0.56283481134804414</c:v>
                </c:pt>
                <c:pt idx="3">
                  <c:v>0.50636553683690932</c:v>
                </c:pt>
                <c:pt idx="4">
                  <c:v>0.4840972797319934</c:v>
                </c:pt>
                <c:pt idx="5">
                  <c:v>0.79930485074886026</c:v>
                </c:pt>
                <c:pt idx="6">
                  <c:v>0.39853650790366246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AEC-A980-43EF1B86EFBE}"/>
            </c:ext>
          </c:extLst>
        </c:ser>
        <c:ser>
          <c:idx val="1"/>
          <c:order val="1"/>
          <c:tx>
            <c:strRef>
              <c:f>СКФО!$D$10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cat>
            <c:strRef>
              <c:f>СКФО!$B$11:$B$17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СКФО!$D$11:$D$17</c:f>
              <c:numCache>
                <c:formatCode>#\ ##0.0000</c:formatCode>
                <c:ptCount val="7"/>
                <c:pt idx="0">
                  <c:v>0.42826074901700012</c:v>
                </c:pt>
                <c:pt idx="1">
                  <c:v>0.53126757003199998</c:v>
                </c:pt>
                <c:pt idx="2">
                  <c:v>0.38929345117699993</c:v>
                </c:pt>
                <c:pt idx="3">
                  <c:v>0.39765478989200004</c:v>
                </c:pt>
                <c:pt idx="4">
                  <c:v>0.38394974051199998</c:v>
                </c:pt>
                <c:pt idx="5">
                  <c:v>0.34857688799300007</c:v>
                </c:pt>
                <c:pt idx="6">
                  <c:v>0.36794883920000016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1-4AEC-A980-43EF1B86EFBE}"/>
            </c:ext>
          </c:extLst>
        </c:ser>
        <c:ser>
          <c:idx val="2"/>
          <c:order val="2"/>
          <c:tx>
            <c:strRef>
              <c:f>СКФО!$E$10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cat>
            <c:strRef>
              <c:f>СКФО!$B$11:$B$17</c:f>
              <c:strCache>
                <c:ptCount val="7"/>
                <c:pt idx="0">
                  <c:v>Республика Дагестан</c:v>
                </c:pt>
                <c:pt idx="1">
                  <c:v>Республика Ингушетия</c:v>
                </c:pt>
                <c:pt idx="2">
                  <c:v>Кабардино-Балкарская Республика</c:v>
                </c:pt>
                <c:pt idx="3">
                  <c:v>Карачаево-Черкесская Республика</c:v>
                </c:pt>
                <c:pt idx="4">
                  <c:v>Республика Северная Осетия-Алания</c:v>
                </c:pt>
                <c:pt idx="5">
                  <c:v>Чеченская Республика</c:v>
                </c:pt>
                <c:pt idx="6">
                  <c:v>Ставропольский край</c:v>
                </c:pt>
              </c:strCache>
            </c:strRef>
          </c:cat>
          <c:val>
            <c:numRef>
              <c:f>СКФО!$E$11:$E$17</c:f>
              <c:numCache>
                <c:formatCode>#\ ##0.0000</c:formatCode>
                <c:ptCount val="7"/>
                <c:pt idx="0">
                  <c:v>0.45073923581791386</c:v>
                </c:pt>
                <c:pt idx="1">
                  <c:v>0.62412956280572418</c:v>
                </c:pt>
                <c:pt idx="2">
                  <c:v>0.46638368619341081</c:v>
                </c:pt>
                <c:pt idx="3">
                  <c:v>0.4815581430452277</c:v>
                </c:pt>
                <c:pt idx="4">
                  <c:v>0.3554825382991792</c:v>
                </c:pt>
                <c:pt idx="5">
                  <c:v>0.47427230714456309</c:v>
                </c:pt>
                <c:pt idx="6">
                  <c:v>0.48219271964553212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1-4AEC-A980-43EF1B86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1888"/>
        <c:axId val="143798272"/>
      </c:radarChart>
      <c:catAx>
        <c:axId val="1437818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3798272"/>
        <c:crosses val="autoZero"/>
        <c:auto val="1"/>
        <c:lblAlgn val="ctr"/>
        <c:lblOffset val="100"/>
        <c:noMultiLvlLbl val="0"/>
      </c:catAx>
      <c:valAx>
        <c:axId val="143798272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43781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жизни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ПФО!$B$67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ПФО!$C$67:$R$67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0.32531328970452927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B-47CE-9D0F-7F17E8BE9F1F}"/>
            </c:ext>
          </c:extLst>
        </c:ser>
        <c:ser>
          <c:idx val="2"/>
          <c:order val="1"/>
          <c:tx>
            <c:strRef>
              <c:f>ПФО!$B$68</c:f>
              <c:strCache>
                <c:ptCount val="1"/>
                <c:pt idx="0">
                  <c:v>Республика Марий Эл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ПФО!$C$68:$R$68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0.26364377161686442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B-47CE-9D0F-7F17E8BE9F1F}"/>
            </c:ext>
          </c:extLst>
        </c:ser>
        <c:ser>
          <c:idx val="3"/>
          <c:order val="2"/>
          <c:tx>
            <c:strRef>
              <c:f>ПФО!$B$69</c:f>
              <c:strCache>
                <c:ptCount val="1"/>
                <c:pt idx="0">
                  <c:v>Республика Мордовия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ПФО!$C$69:$R$69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0.27935292965477315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B-47CE-9D0F-7F17E8BE9F1F}"/>
            </c:ext>
          </c:extLst>
        </c:ser>
        <c:ser>
          <c:idx val="4"/>
          <c:order val="3"/>
          <c:tx>
            <c:strRef>
              <c:f>ПФО!$B$70</c:f>
              <c:strCache>
                <c:ptCount val="1"/>
                <c:pt idx="0">
                  <c:v>Республика Татарстан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ПФО!$C$70:$R$70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0.42368337234681147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B-47CE-9D0F-7F17E8BE9F1F}"/>
            </c:ext>
          </c:extLst>
        </c:ser>
        <c:ser>
          <c:idx val="5"/>
          <c:order val="4"/>
          <c:tx>
            <c:strRef>
              <c:f>ПФО!$B$71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ПФО!$C$71:$R$71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0.34304487091181962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6B-47CE-9D0F-7F17E8BE9F1F}"/>
            </c:ext>
          </c:extLst>
        </c:ser>
        <c:ser>
          <c:idx val="6"/>
          <c:order val="5"/>
          <c:tx>
            <c:strRef>
              <c:f>ПФО!$B$72</c:f>
              <c:strCache>
                <c:ptCount val="1"/>
                <c:pt idx="0">
                  <c:v>Чувашская Республика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ПФО!$C$72:$R$72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0.29019677319038534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6B-47CE-9D0F-7F17E8BE9F1F}"/>
            </c:ext>
          </c:extLst>
        </c:ser>
        <c:ser>
          <c:idx val="7"/>
          <c:order val="6"/>
          <c:tx>
            <c:strRef>
              <c:f>ПФО!$B$73</c:f>
              <c:strCache>
                <c:ptCount val="1"/>
                <c:pt idx="0">
                  <c:v>Пермский край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ПФО!$C$73:$R$73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0.30890720355565676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6B-47CE-9D0F-7F17E8BE9F1F}"/>
            </c:ext>
          </c:extLst>
        </c:ser>
        <c:ser>
          <c:idx val="8"/>
          <c:order val="7"/>
          <c:tx>
            <c:strRef>
              <c:f>ПФО!$B$74</c:f>
              <c:strCache>
                <c:ptCount val="1"/>
                <c:pt idx="0">
                  <c:v>Кировская область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ПФО!$C$74:$R$74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0.32010481029162202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6B-47CE-9D0F-7F17E8BE9F1F}"/>
            </c:ext>
          </c:extLst>
        </c:ser>
        <c:ser>
          <c:idx val="9"/>
          <c:order val="8"/>
          <c:tx>
            <c:strRef>
              <c:f>ПФО!$B$75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ПФО!$C$75:$R$75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0.3647502270529881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6B-47CE-9D0F-7F17E8BE9F1F}"/>
            </c:ext>
          </c:extLst>
        </c:ser>
        <c:ser>
          <c:idx val="10"/>
          <c:order val="9"/>
          <c:tx>
            <c:strRef>
              <c:f>ПФО!$B$76</c:f>
              <c:strCache>
                <c:ptCount val="1"/>
                <c:pt idx="0">
                  <c:v>Оренбургская область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ПФО!$C$76:$R$76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0.30958330618338753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6B-47CE-9D0F-7F17E8BE9F1F}"/>
            </c:ext>
          </c:extLst>
        </c:ser>
        <c:ser>
          <c:idx val="11"/>
          <c:order val="10"/>
          <c:tx>
            <c:strRef>
              <c:f>ПФО!$B$77</c:f>
              <c:strCache>
                <c:ptCount val="1"/>
                <c:pt idx="0">
                  <c:v>Пензенская область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ПФО!$C$77:$R$77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0.32485765810640821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6B-47CE-9D0F-7F17E8BE9F1F}"/>
            </c:ext>
          </c:extLst>
        </c:ser>
        <c:ser>
          <c:idx val="12"/>
          <c:order val="11"/>
          <c:tx>
            <c:strRef>
              <c:f>ПФО!$B$78</c:f>
              <c:strCache>
                <c:ptCount val="1"/>
                <c:pt idx="0">
                  <c:v>Самарская область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ПФО!$C$78:$R$78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0.32738836549280498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6B-47CE-9D0F-7F17E8BE9F1F}"/>
            </c:ext>
          </c:extLst>
        </c:ser>
        <c:ser>
          <c:idx val="13"/>
          <c:order val="12"/>
          <c:tx>
            <c:strRef>
              <c:f>ПФО!$B$79</c:f>
              <c:strCache>
                <c:ptCount val="1"/>
                <c:pt idx="0">
                  <c:v>Саратовская область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ПФО!$C$79:$R$79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0.29861048255459005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6B-47CE-9D0F-7F17E8BE9F1F}"/>
            </c:ext>
          </c:extLst>
        </c:ser>
        <c:ser>
          <c:idx val="14"/>
          <c:order val="13"/>
          <c:tx>
            <c:strRef>
              <c:f>ПФО!$B$80</c:f>
              <c:strCache>
                <c:ptCount val="1"/>
                <c:pt idx="0">
                  <c:v>Ульяновская область</c:v>
                </c:pt>
              </c:strCache>
            </c:strRef>
          </c:tx>
          <c:cat>
            <c:numRef>
              <c:f>ПФО!$C$66:$R$66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ПФО!$C$80:$R$80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0.30457722588528452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6B-47CE-9D0F-7F17E8BE9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26624"/>
        <c:axId val="92837376"/>
      </c:lineChart>
      <c:catAx>
        <c:axId val="92826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837376"/>
        <c:crosses val="autoZero"/>
        <c:auto val="0"/>
        <c:lblAlgn val="ctr"/>
        <c:lblOffset val="100"/>
        <c:noMultiLvlLbl val="0"/>
      </c:catAx>
      <c:valAx>
        <c:axId val="9283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2826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ПФО!$B$101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ПФО!$C$101:$R$101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0.37840621380368827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6-4B8B-8929-B01420A43FA9}"/>
            </c:ext>
          </c:extLst>
        </c:ser>
        <c:ser>
          <c:idx val="2"/>
          <c:order val="1"/>
          <c:tx>
            <c:strRef>
              <c:f>ПФО!$B$102</c:f>
              <c:strCache>
                <c:ptCount val="1"/>
                <c:pt idx="0">
                  <c:v>Республика Марий Эл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ПФО!$C$102:$R$102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0.38289873454829265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6-4B8B-8929-B01420A43FA9}"/>
            </c:ext>
          </c:extLst>
        </c:ser>
        <c:ser>
          <c:idx val="3"/>
          <c:order val="2"/>
          <c:tx>
            <c:strRef>
              <c:f>ПФО!$B$103</c:f>
              <c:strCache>
                <c:ptCount val="1"/>
                <c:pt idx="0">
                  <c:v>Республика Мордовия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ПФО!$C$103:$R$103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0.31848291257833594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6-4B8B-8929-B01420A43FA9}"/>
            </c:ext>
          </c:extLst>
        </c:ser>
        <c:ser>
          <c:idx val="4"/>
          <c:order val="3"/>
          <c:tx>
            <c:strRef>
              <c:f>ПФО!$B$104</c:f>
              <c:strCache>
                <c:ptCount val="1"/>
                <c:pt idx="0">
                  <c:v>Республика Татарстан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ПФО!$C$104:$R$104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0.43006130016155003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6-4B8B-8929-B01420A43FA9}"/>
            </c:ext>
          </c:extLst>
        </c:ser>
        <c:ser>
          <c:idx val="5"/>
          <c:order val="4"/>
          <c:tx>
            <c:strRef>
              <c:f>ПФО!$B$105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ПФО!$C$105:$R$105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0.39316117295340042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6-4B8B-8929-B01420A43FA9}"/>
            </c:ext>
          </c:extLst>
        </c:ser>
        <c:ser>
          <c:idx val="6"/>
          <c:order val="5"/>
          <c:tx>
            <c:strRef>
              <c:f>ПФО!$B$106</c:f>
              <c:strCache>
                <c:ptCount val="1"/>
                <c:pt idx="0">
                  <c:v>Чувашская Республика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ПФО!$C$106:$R$106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0.36366088068314545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6-4B8B-8929-B01420A43FA9}"/>
            </c:ext>
          </c:extLst>
        </c:ser>
        <c:ser>
          <c:idx val="7"/>
          <c:order val="6"/>
          <c:tx>
            <c:strRef>
              <c:f>ПФО!$B$107</c:f>
              <c:strCache>
                <c:ptCount val="1"/>
                <c:pt idx="0">
                  <c:v>Пермский край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ПФО!$C$107:$R$107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0.35900729075092891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A6-4B8B-8929-B01420A43FA9}"/>
            </c:ext>
          </c:extLst>
        </c:ser>
        <c:ser>
          <c:idx val="8"/>
          <c:order val="7"/>
          <c:tx>
            <c:strRef>
              <c:f>ПФО!$B$108</c:f>
              <c:strCache>
                <c:ptCount val="1"/>
                <c:pt idx="0">
                  <c:v>Кировская область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ПФО!$C$108:$R$108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0.35736114743298764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A6-4B8B-8929-B01420A43FA9}"/>
            </c:ext>
          </c:extLst>
        </c:ser>
        <c:ser>
          <c:idx val="9"/>
          <c:order val="8"/>
          <c:tx>
            <c:strRef>
              <c:f>ПФО!$B$109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0.36810714827719854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A6-4B8B-8929-B01420A43FA9}"/>
            </c:ext>
          </c:extLst>
        </c:ser>
        <c:ser>
          <c:idx val="10"/>
          <c:order val="9"/>
          <c:tx>
            <c:strRef>
              <c:f>ПФО!$B$110</c:f>
              <c:strCache>
                <c:ptCount val="1"/>
                <c:pt idx="0">
                  <c:v>Оренбургская область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0.36912233710947034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A6-4B8B-8929-B01420A43FA9}"/>
            </c:ext>
          </c:extLst>
        </c:ser>
        <c:ser>
          <c:idx val="11"/>
          <c:order val="10"/>
          <c:tx>
            <c:strRef>
              <c:f>ПФО!$B$111</c:f>
              <c:strCache>
                <c:ptCount val="1"/>
                <c:pt idx="0">
                  <c:v>Пензенская область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ПФО!$C$111:$R$111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0.34842305156563963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A6-4B8B-8929-B01420A43FA9}"/>
            </c:ext>
          </c:extLst>
        </c:ser>
        <c:ser>
          <c:idx val="12"/>
          <c:order val="11"/>
          <c:tx>
            <c:strRef>
              <c:f>ПФО!$B$112</c:f>
              <c:strCache>
                <c:ptCount val="1"/>
                <c:pt idx="0">
                  <c:v>Самарская область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ПФО!$C$112:$R$112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0.36779114772859628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A6-4B8B-8929-B01420A43FA9}"/>
            </c:ext>
          </c:extLst>
        </c:ser>
        <c:ser>
          <c:idx val="13"/>
          <c:order val="12"/>
          <c:tx>
            <c:strRef>
              <c:f>ПФО!$B$113</c:f>
              <c:strCache>
                <c:ptCount val="1"/>
                <c:pt idx="0">
                  <c:v>Саратовская область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ПФО!$C$113:$R$113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0.34412369360580747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A6-4B8B-8929-B01420A43FA9}"/>
            </c:ext>
          </c:extLst>
        </c:ser>
        <c:ser>
          <c:idx val="14"/>
          <c:order val="13"/>
          <c:tx>
            <c:strRef>
              <c:f>ПФО!$B$114</c:f>
              <c:strCache>
                <c:ptCount val="1"/>
                <c:pt idx="0">
                  <c:v>Ульяновская область</c:v>
                </c:pt>
              </c:strCache>
            </c:strRef>
          </c:tx>
          <c:cat>
            <c:numRef>
              <c:f>ПФО!$C$100:$R$100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ПФО!$C$114:$R$114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0.35873028667902912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A6-4B8B-8929-B01420A4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8240"/>
        <c:axId val="92940544"/>
      </c:lineChart>
      <c:catAx>
        <c:axId val="92938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2940544"/>
        <c:crosses val="autoZero"/>
        <c:auto val="0"/>
        <c:lblAlgn val="ctr"/>
        <c:lblOffset val="100"/>
        <c:noMultiLvlLbl val="0"/>
      </c:catAx>
      <c:valAx>
        <c:axId val="9294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2938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Экология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ПФО!$B$135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0.42554873796389286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5-43F1-A1F4-F1B2F0929DF8}"/>
            </c:ext>
          </c:extLst>
        </c:ser>
        <c:ser>
          <c:idx val="2"/>
          <c:order val="1"/>
          <c:tx>
            <c:strRef>
              <c:f>ПФО!$B$136</c:f>
              <c:strCache>
                <c:ptCount val="1"/>
                <c:pt idx="0">
                  <c:v>Республика Марий Эл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0.4095305653641173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5-43F1-A1F4-F1B2F0929DF8}"/>
            </c:ext>
          </c:extLst>
        </c:ser>
        <c:ser>
          <c:idx val="3"/>
          <c:order val="2"/>
          <c:tx>
            <c:strRef>
              <c:f>ПФО!$B$137</c:f>
              <c:strCache>
                <c:ptCount val="1"/>
                <c:pt idx="0">
                  <c:v>Республика Мордовия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0.63429113537154791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5-43F1-A1F4-F1B2F0929DF8}"/>
            </c:ext>
          </c:extLst>
        </c:ser>
        <c:ser>
          <c:idx val="4"/>
          <c:order val="3"/>
          <c:tx>
            <c:strRef>
              <c:f>ПФО!$B$138</c:f>
              <c:strCache>
                <c:ptCount val="1"/>
                <c:pt idx="0">
                  <c:v>Республика Татарстан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0.31259962433491123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5-43F1-A1F4-F1B2F0929DF8}"/>
            </c:ext>
          </c:extLst>
        </c:ser>
        <c:ser>
          <c:idx val="5"/>
          <c:order val="4"/>
          <c:tx>
            <c:strRef>
              <c:f>ПФО!$B$139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0.44996376887339462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5-43F1-A1F4-F1B2F0929DF8}"/>
            </c:ext>
          </c:extLst>
        </c:ser>
        <c:ser>
          <c:idx val="6"/>
          <c:order val="5"/>
          <c:tx>
            <c:strRef>
              <c:f>ПФО!$B$140</c:f>
              <c:strCache>
                <c:ptCount val="1"/>
                <c:pt idx="0">
                  <c:v>Чувашская Республика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0.39396039936890404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B5-43F1-A1F4-F1B2F0929DF8}"/>
            </c:ext>
          </c:extLst>
        </c:ser>
        <c:ser>
          <c:idx val="7"/>
          <c:order val="6"/>
          <c:tx>
            <c:strRef>
              <c:f>ПФО!$B$141</c:f>
              <c:strCache>
                <c:ptCount val="1"/>
                <c:pt idx="0">
                  <c:v>Пермский край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0.54332974579264903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B5-43F1-A1F4-F1B2F0929DF8}"/>
            </c:ext>
          </c:extLst>
        </c:ser>
        <c:ser>
          <c:idx val="8"/>
          <c:order val="7"/>
          <c:tx>
            <c:strRef>
              <c:f>ПФО!$B$142</c:f>
              <c:strCache>
                <c:ptCount val="1"/>
                <c:pt idx="0">
                  <c:v>Кировская область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0.6811805348548714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B5-43F1-A1F4-F1B2F0929DF8}"/>
            </c:ext>
          </c:extLst>
        </c:ser>
        <c:ser>
          <c:idx val="9"/>
          <c:order val="8"/>
          <c:tx>
            <c:strRef>
              <c:f>ПФО!$B$143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0.42552423157304869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B5-43F1-A1F4-F1B2F0929DF8}"/>
            </c:ext>
          </c:extLst>
        </c:ser>
        <c:ser>
          <c:idx val="10"/>
          <c:order val="9"/>
          <c:tx>
            <c:strRef>
              <c:f>ПФО!$B$144</c:f>
              <c:strCache>
                <c:ptCount val="1"/>
                <c:pt idx="0">
                  <c:v>Оренбургская область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ПФО!$C$144:$R$144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0.42684198205042828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B5-43F1-A1F4-F1B2F0929DF8}"/>
            </c:ext>
          </c:extLst>
        </c:ser>
        <c:ser>
          <c:idx val="11"/>
          <c:order val="10"/>
          <c:tx>
            <c:strRef>
              <c:f>ПФО!$B$145</c:f>
              <c:strCache>
                <c:ptCount val="1"/>
                <c:pt idx="0">
                  <c:v>Пензенская область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ПФО!$C$145:$R$145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0.46957903448417476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B5-43F1-A1F4-F1B2F0929DF8}"/>
            </c:ext>
          </c:extLst>
        </c:ser>
        <c:ser>
          <c:idx val="12"/>
          <c:order val="11"/>
          <c:tx>
            <c:strRef>
              <c:f>ПФО!$B$146</c:f>
              <c:strCache>
                <c:ptCount val="1"/>
                <c:pt idx="0">
                  <c:v>Самарская область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ПФО!$C$146:$R$146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0.16055900483374078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B5-43F1-A1F4-F1B2F0929DF8}"/>
            </c:ext>
          </c:extLst>
        </c:ser>
        <c:ser>
          <c:idx val="13"/>
          <c:order val="12"/>
          <c:tx>
            <c:strRef>
              <c:f>ПФО!$B$147</c:f>
              <c:strCache>
                <c:ptCount val="1"/>
                <c:pt idx="0">
                  <c:v>Саратовская область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ПФО!$C$147:$R$147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0.53839311168097537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B5-43F1-A1F4-F1B2F0929DF8}"/>
            </c:ext>
          </c:extLst>
        </c:ser>
        <c:ser>
          <c:idx val="14"/>
          <c:order val="13"/>
          <c:tx>
            <c:strRef>
              <c:f>ПФО!$B$148</c:f>
              <c:strCache>
                <c:ptCount val="1"/>
                <c:pt idx="0">
                  <c:v>Ульяновская область</c:v>
                </c:pt>
              </c:strCache>
            </c:strRef>
          </c:tx>
          <c:cat>
            <c:numRef>
              <c:f>ПФО!$C$134:$R$134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ПФО!$C$148:$R$148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0.47268813909259988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5B5-43F1-A1F4-F1B2F092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37696"/>
        <c:axId val="93040000"/>
      </c:lineChart>
      <c:catAx>
        <c:axId val="93037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040000"/>
        <c:crosses val="autoZero"/>
        <c:auto val="0"/>
        <c:lblAlgn val="ctr"/>
        <c:lblOffset val="100"/>
        <c:noMultiLvlLbl val="0"/>
      </c:catAx>
      <c:valAx>
        <c:axId val="9304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3037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Внешняя торговля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ПФО!$B$169</c:f>
              <c:strCache>
                <c:ptCount val="1"/>
                <c:pt idx="0">
                  <c:v>Республика Башкортостан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ПФО!$C$169:$R$169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6.0761046698272196E-2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F79-AC43-6750C4AFC1FC}"/>
            </c:ext>
          </c:extLst>
        </c:ser>
        <c:ser>
          <c:idx val="1"/>
          <c:order val="1"/>
          <c:tx>
            <c:strRef>
              <c:f>ПФО!$B$170</c:f>
              <c:strCache>
                <c:ptCount val="1"/>
                <c:pt idx="0">
                  <c:v>Республика Марий Эл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ПФО!$C$170:$R$170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1.5488787894445055E-3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F79-AC43-6750C4AFC1FC}"/>
            </c:ext>
          </c:extLst>
        </c:ser>
        <c:ser>
          <c:idx val="2"/>
          <c:order val="2"/>
          <c:tx>
            <c:strRef>
              <c:f>ПФО!$B$171</c:f>
              <c:strCache>
                <c:ptCount val="1"/>
                <c:pt idx="0">
                  <c:v>Республика Мордовия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ПФО!$C$171:$R$171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0.13592213750872503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F79-AC43-6750C4AFC1FC}"/>
            </c:ext>
          </c:extLst>
        </c:ser>
        <c:ser>
          <c:idx val="3"/>
          <c:order val="3"/>
          <c:tx>
            <c:strRef>
              <c:f>ПФО!$B$172</c:f>
              <c:strCache>
                <c:ptCount val="1"/>
                <c:pt idx="0">
                  <c:v>Республика Татарстан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ПФО!$C$172:$R$172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0.3069791114531264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F79-AC43-6750C4AFC1FC}"/>
            </c:ext>
          </c:extLst>
        </c:ser>
        <c:ser>
          <c:idx val="4"/>
          <c:order val="4"/>
          <c:tx>
            <c:strRef>
              <c:f>ПФО!$B$173</c:f>
              <c:strCache>
                <c:ptCount val="1"/>
                <c:pt idx="0">
                  <c:v>Удмуртская Республика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ПФО!$C$173:$R$173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2.7845206569587413E-2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F79-AC43-6750C4AFC1FC}"/>
            </c:ext>
          </c:extLst>
        </c:ser>
        <c:ser>
          <c:idx val="5"/>
          <c:order val="5"/>
          <c:tx>
            <c:strRef>
              <c:f>ПФО!$B$174</c:f>
              <c:strCache>
                <c:ptCount val="1"/>
                <c:pt idx="0">
                  <c:v>Чувашская Республика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ПФО!$C$174:$R$174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4.845261778819659E-3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2-4F79-AC43-6750C4AFC1FC}"/>
            </c:ext>
          </c:extLst>
        </c:ser>
        <c:ser>
          <c:idx val="6"/>
          <c:order val="6"/>
          <c:tx>
            <c:strRef>
              <c:f>ПФО!$B$175</c:f>
              <c:strCache>
                <c:ptCount val="1"/>
                <c:pt idx="0">
                  <c:v>Пермский край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ПФО!$C$175:$R$175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0.17961550736836718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2-4F79-AC43-6750C4AFC1FC}"/>
            </c:ext>
          </c:extLst>
        </c:ser>
        <c:ser>
          <c:idx val="7"/>
          <c:order val="7"/>
          <c:tx>
            <c:strRef>
              <c:f>ПФО!$B$176</c:f>
              <c:strCache>
                <c:ptCount val="1"/>
                <c:pt idx="0">
                  <c:v>Кировская область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ПФО!$C$176:$R$176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4.9605140135009197E-2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2-4F79-AC43-6750C4AFC1FC}"/>
            </c:ext>
          </c:extLst>
        </c:ser>
        <c:ser>
          <c:idx val="8"/>
          <c:order val="8"/>
          <c:tx>
            <c:strRef>
              <c:f>ПФО!$B$177</c:f>
              <c:strCache>
                <c:ptCount val="1"/>
                <c:pt idx="0">
                  <c:v>Нижегородская область 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ПФО!$C$177:$R$177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0.56665743306269356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2-4F79-AC43-6750C4AFC1FC}"/>
            </c:ext>
          </c:extLst>
        </c:ser>
        <c:ser>
          <c:idx val="9"/>
          <c:order val="9"/>
          <c:tx>
            <c:strRef>
              <c:f>ПФО!$B$178</c:f>
              <c:strCache>
                <c:ptCount val="1"/>
                <c:pt idx="0">
                  <c:v>Оренбургская область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ПФО!$C$178:$R$178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7.5652539185798021E-2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2-4F79-AC43-6750C4AFC1FC}"/>
            </c:ext>
          </c:extLst>
        </c:ser>
        <c:ser>
          <c:idx val="10"/>
          <c:order val="10"/>
          <c:tx>
            <c:strRef>
              <c:f>ПФО!$B$179</c:f>
              <c:strCache>
                <c:ptCount val="1"/>
                <c:pt idx="0">
                  <c:v>Пензенская область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ПФО!$C$179:$R$179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8.0804663561830289E-3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F2-4F79-AC43-6750C4AFC1FC}"/>
            </c:ext>
          </c:extLst>
        </c:ser>
        <c:ser>
          <c:idx val="11"/>
          <c:order val="11"/>
          <c:tx>
            <c:strRef>
              <c:f>ПФО!$B$180</c:f>
              <c:strCache>
                <c:ptCount val="1"/>
                <c:pt idx="0">
                  <c:v>Самарская область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ПФО!$C$180:$R$180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0.45902473347204492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F2-4F79-AC43-6750C4AFC1FC}"/>
            </c:ext>
          </c:extLst>
        </c:ser>
        <c:ser>
          <c:idx val="12"/>
          <c:order val="12"/>
          <c:tx>
            <c:strRef>
              <c:f>ПФО!$B$181</c:f>
              <c:strCache>
                <c:ptCount val="1"/>
                <c:pt idx="0">
                  <c:v>Саратовская область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ПФО!$C$181:$R$181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4.2301159299641976E-2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F2-4F79-AC43-6750C4AFC1FC}"/>
            </c:ext>
          </c:extLst>
        </c:ser>
        <c:ser>
          <c:idx val="13"/>
          <c:order val="13"/>
          <c:tx>
            <c:strRef>
              <c:f>ПФО!$B$182</c:f>
              <c:strCache>
                <c:ptCount val="1"/>
                <c:pt idx="0">
                  <c:v>Ульяновская область</c:v>
                </c:pt>
              </c:strCache>
            </c:strRef>
          </c:tx>
          <c:cat>
            <c:numRef>
              <c:f>ПФО!$C$168:$R$168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ПФО!$C$182:$R$182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0.29510651934501198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F2-4F79-AC43-6750C4AF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44960"/>
        <c:axId val="93159808"/>
      </c:lineChart>
      <c:catAx>
        <c:axId val="93144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159808"/>
        <c:crosses val="autoZero"/>
        <c:auto val="0"/>
        <c:lblAlgn val="ctr"/>
        <c:lblOffset val="100"/>
        <c:noMultiLvlLbl val="0"/>
      </c:catAx>
      <c:valAx>
        <c:axId val="931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3144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ПФО!$C$1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ПФО!$C$2:$C$15</c:f>
              <c:numCache>
                <c:formatCode>#\ ##0.0000</c:formatCode>
                <c:ptCount val="14"/>
                <c:pt idx="0">
                  <c:v>0.45443447848993845</c:v>
                </c:pt>
                <c:pt idx="1">
                  <c:v>0.32519423552241788</c:v>
                </c:pt>
                <c:pt idx="2">
                  <c:v>0.33195156107048818</c:v>
                </c:pt>
                <c:pt idx="3">
                  <c:v>0.52018863214537658</c:v>
                </c:pt>
                <c:pt idx="4">
                  <c:v>0.37410521264423346</c:v>
                </c:pt>
                <c:pt idx="5">
                  <c:v>0.324878485180782</c:v>
                </c:pt>
                <c:pt idx="6">
                  <c:v>0.41866520864677281</c:v>
                </c:pt>
                <c:pt idx="7">
                  <c:v>0.34163337641376257</c:v>
                </c:pt>
                <c:pt idx="8">
                  <c:v>0.47336612886719687</c:v>
                </c:pt>
                <c:pt idx="9">
                  <c:v>0.38370436280412312</c:v>
                </c:pt>
                <c:pt idx="10">
                  <c:v>0.38034972249990268</c:v>
                </c:pt>
                <c:pt idx="11">
                  <c:v>0.41080403655397996</c:v>
                </c:pt>
                <c:pt idx="12">
                  <c:v>0.37844774482563365</c:v>
                </c:pt>
                <c:pt idx="13">
                  <c:v>0.36175951981796389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4108-AD1B-58BAB9BC70A4}"/>
            </c:ext>
          </c:extLst>
        </c:ser>
        <c:ser>
          <c:idx val="1"/>
          <c:order val="1"/>
          <c:tx>
            <c:strRef>
              <c:f>ПФО!$D$1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ПФО!$D$2:$D$15</c:f>
              <c:numCache>
                <c:formatCode>#\ ##0.0000</c:formatCode>
                <c:ptCount val="14"/>
                <c:pt idx="0">
                  <c:v>0.2588162309603444</c:v>
                </c:pt>
                <c:pt idx="1">
                  <c:v>0.10511205190671434</c:v>
                </c:pt>
                <c:pt idx="2">
                  <c:v>0.13091176535257834</c:v>
                </c:pt>
                <c:pt idx="3">
                  <c:v>0.46651649576840371</c:v>
                </c:pt>
                <c:pt idx="4">
                  <c:v>0.25290486007548058</c:v>
                </c:pt>
                <c:pt idx="5">
                  <c:v>0.14358729437462939</c:v>
                </c:pt>
                <c:pt idx="6">
                  <c:v>0.21513785931108251</c:v>
                </c:pt>
                <c:pt idx="7">
                  <c:v>0.19614602447418766</c:v>
                </c:pt>
                <c:pt idx="8">
                  <c:v>0.33370996354250865</c:v>
                </c:pt>
                <c:pt idx="9">
                  <c:v>0.19842513149602489</c:v>
                </c:pt>
                <c:pt idx="10">
                  <c:v>0.22272467953508487</c:v>
                </c:pt>
                <c:pt idx="11">
                  <c:v>0.24148408223121137</c:v>
                </c:pt>
                <c:pt idx="12">
                  <c:v>0.18090865468004724</c:v>
                </c:pt>
                <c:pt idx="13">
                  <c:v>0.17677669529663687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0-4108-AD1B-58BAB9BC70A4}"/>
            </c:ext>
          </c:extLst>
        </c:ser>
        <c:ser>
          <c:idx val="2"/>
          <c:order val="2"/>
          <c:tx>
            <c:strRef>
              <c:f>ПФО!$E$1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cat>
            <c:strRef>
              <c:f>ПФО!$B$2:$B$15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ПФО!$E$2:$E$15</c:f>
              <c:numCache>
                <c:formatCode>#\ ##0.0000</c:formatCode>
                <c:ptCount val="14"/>
                <c:pt idx="0">
                  <c:v>0.26268915966330486</c:v>
                </c:pt>
                <c:pt idx="1">
                  <c:v>0.36062502742146108</c:v>
                </c:pt>
                <c:pt idx="2">
                  <c:v>0.37519546254125286</c:v>
                </c:pt>
                <c:pt idx="3">
                  <c:v>0.28434498912665424</c:v>
                </c:pt>
                <c:pt idx="4">
                  <c:v>0.40212454001574466</c:v>
                </c:pt>
                <c:pt idx="5">
                  <c:v>0.40212454001574466</c:v>
                </c:pt>
                <c:pt idx="6">
                  <c:v>0.29291854270911488</c:v>
                </c:pt>
                <c:pt idx="7">
                  <c:v>0.422535029986916</c:v>
                </c:pt>
                <c:pt idx="8">
                  <c:v>0.28717458874925877</c:v>
                </c:pt>
                <c:pt idx="9">
                  <c:v>0.34662042425001466</c:v>
                </c:pt>
                <c:pt idx="10">
                  <c:v>0.37149857228423716</c:v>
                </c:pt>
                <c:pt idx="11">
                  <c:v>0.32987697769322361</c:v>
                </c:pt>
                <c:pt idx="12">
                  <c:v>0.3364750481580891</c:v>
                </c:pt>
                <c:pt idx="13">
                  <c:v>0.37519546254125286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0-4108-AD1B-58BAB9BC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8992"/>
        <c:axId val="148150528"/>
      </c:radarChart>
      <c:catAx>
        <c:axId val="14814899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8150528"/>
        <c:crosses val="autoZero"/>
        <c:auto val="1"/>
        <c:lblAlgn val="ctr"/>
        <c:lblOffset val="100"/>
        <c:noMultiLvlLbl val="0"/>
      </c:catAx>
      <c:valAx>
        <c:axId val="148150528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48148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ПФО!$C$17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ПФО!$C$18:$C$31</c:f>
              <c:numCache>
                <c:formatCode>#\ ##0.0000</c:formatCode>
                <c:ptCount val="14"/>
                <c:pt idx="0">
                  <c:v>0.3575457663036225</c:v>
                </c:pt>
                <c:pt idx="1">
                  <c:v>0.36276022896107524</c:v>
                </c:pt>
                <c:pt idx="2">
                  <c:v>0.25483975361441003</c:v>
                </c:pt>
                <c:pt idx="3">
                  <c:v>0.39853650790366246</c:v>
                </c:pt>
                <c:pt idx="4">
                  <c:v>0.36805447251797357</c:v>
                </c:pt>
                <c:pt idx="5">
                  <c:v>0.3233341628716897</c:v>
                </c:pt>
                <c:pt idx="6">
                  <c:v>0.33508880201918795</c:v>
                </c:pt>
                <c:pt idx="7">
                  <c:v>0.27760311165956925</c:v>
                </c:pt>
                <c:pt idx="8">
                  <c:v>0.27390704838876773</c:v>
                </c:pt>
                <c:pt idx="9">
                  <c:v>0.31209398474124717</c:v>
                </c:pt>
                <c:pt idx="10">
                  <c:v>0.24840896172901408</c:v>
                </c:pt>
                <c:pt idx="11">
                  <c:v>0.2871674143155114</c:v>
                </c:pt>
                <c:pt idx="12">
                  <c:v>0.26498087775991475</c:v>
                </c:pt>
                <c:pt idx="13">
                  <c:v>0.27574596076962671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1-4DF8-B731-D85F9BFFD378}"/>
            </c:ext>
          </c:extLst>
        </c:ser>
        <c:ser>
          <c:idx val="1"/>
          <c:order val="1"/>
          <c:tx>
            <c:strRef>
              <c:f>ПФО!$D$17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ПФО!$D$18:$D$31</c:f>
              <c:numCache>
                <c:formatCode>#\ ##0.0000</c:formatCode>
                <c:ptCount val="14"/>
                <c:pt idx="0">
                  <c:v>0.31851053156799985</c:v>
                </c:pt>
                <c:pt idx="1">
                  <c:v>0.33021289382500002</c:v>
                </c:pt>
                <c:pt idx="2">
                  <c:v>0.33968294479999989</c:v>
                </c:pt>
                <c:pt idx="3">
                  <c:v>0.35740164679300007</c:v>
                </c:pt>
                <c:pt idx="4">
                  <c:v>0.32987090329699992</c:v>
                </c:pt>
                <c:pt idx="5">
                  <c:v>0.32987090329699992</c:v>
                </c:pt>
                <c:pt idx="6">
                  <c:v>0.30568557827300008</c:v>
                </c:pt>
                <c:pt idx="7">
                  <c:v>0.33656978061200021</c:v>
                </c:pt>
                <c:pt idx="8">
                  <c:v>0.31800623313699988</c:v>
                </c:pt>
                <c:pt idx="9">
                  <c:v>0.30799901325700013</c:v>
                </c:pt>
                <c:pt idx="10">
                  <c:v>0.33519048534800017</c:v>
                </c:pt>
                <c:pt idx="11">
                  <c:v>0.32002567682499999</c:v>
                </c:pt>
                <c:pt idx="12">
                  <c:v>0.33175391366799994</c:v>
                </c:pt>
                <c:pt idx="13">
                  <c:v>0.3290166561320001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1-4DF8-B731-D85F9BFFD378}"/>
            </c:ext>
          </c:extLst>
        </c:ser>
        <c:ser>
          <c:idx val="2"/>
          <c:order val="2"/>
          <c:tx>
            <c:strRef>
              <c:f>ПФО!$E$17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cat>
            <c:strRef>
              <c:f>ПФО!$B$18:$B$31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ПФО!$E$18:$E$31</c:f>
              <c:numCache>
                <c:formatCode>#\ ##0.0000</c:formatCode>
                <c:ptCount val="14"/>
                <c:pt idx="0">
                  <c:v>0.45916234353944246</c:v>
                </c:pt>
                <c:pt idx="1">
                  <c:v>0.4557230808588027</c:v>
                </c:pt>
                <c:pt idx="2">
                  <c:v>0.36092603932059797</c:v>
                </c:pt>
                <c:pt idx="3">
                  <c:v>0.53424574578798745</c:v>
                </c:pt>
                <c:pt idx="4">
                  <c:v>0.4815581430452277</c:v>
                </c:pt>
                <c:pt idx="5">
                  <c:v>0.43777757588074667</c:v>
                </c:pt>
                <c:pt idx="6">
                  <c:v>0.43624749196059853</c:v>
                </c:pt>
                <c:pt idx="7">
                  <c:v>0.45791055002739345</c:v>
                </c:pt>
                <c:pt idx="8">
                  <c:v>0.51240816330582795</c:v>
                </c:pt>
                <c:pt idx="9">
                  <c:v>0.4872740133301639</c:v>
                </c:pt>
                <c:pt idx="10">
                  <c:v>0.46166970761990461</c:v>
                </c:pt>
                <c:pt idx="11">
                  <c:v>0.49618035204527738</c:v>
                </c:pt>
                <c:pt idx="12">
                  <c:v>0.43563628938950771</c:v>
                </c:pt>
                <c:pt idx="13">
                  <c:v>0.47142824313546061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1-4DF8-B731-D85F9BFF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3440"/>
        <c:axId val="152175744"/>
      </c:radarChart>
      <c:catAx>
        <c:axId val="1448134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52175744"/>
        <c:crosses val="autoZero"/>
        <c:auto val="1"/>
        <c:lblAlgn val="ctr"/>
        <c:lblOffset val="100"/>
        <c:noMultiLvlLbl val="0"/>
      </c:catAx>
      <c:valAx>
        <c:axId val="152175744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44813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ПФО!$C$33</c:f>
              <c:strCache>
                <c:ptCount val="1"/>
                <c:pt idx="0">
                  <c:v>Лесовосстановление</c:v>
                </c:pt>
              </c:strCache>
            </c:strRef>
          </c:tx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ПФО!$C$34:$C$47</c:f>
              <c:numCache>
                <c:formatCode>#\ ##0.0000</c:formatCode>
                <c:ptCount val="14"/>
                <c:pt idx="0">
                  <c:v>0.67530210836835924</c:v>
                </c:pt>
                <c:pt idx="1">
                  <c:v>0.67031666457430672</c:v>
                </c:pt>
                <c:pt idx="2">
                  <c:v>0.68002415343194067</c:v>
                </c:pt>
                <c:pt idx="3">
                  <c:v>0.76914621551412354</c:v>
                </c:pt>
                <c:pt idx="4">
                  <c:v>0.83099750759283952</c:v>
                </c:pt>
                <c:pt idx="5">
                  <c:v>0.53881988531375358</c:v>
                </c:pt>
                <c:pt idx="6">
                  <c:v>0.75340107660458755</c:v>
                </c:pt>
                <c:pt idx="7">
                  <c:v>0.7965710756711335</c:v>
                </c:pt>
                <c:pt idx="8">
                  <c:v>0.7422734419710908</c:v>
                </c:pt>
                <c:pt idx="9">
                  <c:v>0.46972677941762403</c:v>
                </c:pt>
                <c:pt idx="10">
                  <c:v>0.48917256032164863</c:v>
                </c:pt>
                <c:pt idx="11">
                  <c:v>0.36093940762392174</c:v>
                </c:pt>
                <c:pt idx="12">
                  <c:v>0.51536268953817876</c:v>
                </c:pt>
                <c:pt idx="13">
                  <c:v>0.5472137817761864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4-42EF-B6A6-337E92A3D291}"/>
            </c:ext>
          </c:extLst>
        </c:ser>
        <c:ser>
          <c:idx val="1"/>
          <c:order val="1"/>
          <c:tx>
            <c:strRef>
              <c:f>ПФО!$D$33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ПФО!$D$34:$D$47</c:f>
              <c:numCache>
                <c:formatCode>#\ ##0.0000</c:formatCode>
                <c:ptCount val="14"/>
                <c:pt idx="0">
                  <c:v>0.36109262695722116</c:v>
                </c:pt>
                <c:pt idx="1">
                  <c:v>0.22075420443791213</c:v>
                </c:pt>
                <c:pt idx="2">
                  <c:v>0.87101307666716865</c:v>
                </c:pt>
                <c:pt idx="3">
                  <c:v>5.9507014120210311E-2</c:v>
                </c:pt>
                <c:pt idx="4">
                  <c:v>0.28146381719844926</c:v>
                </c:pt>
                <c:pt idx="5">
                  <c:v>0.11115163636714066</c:v>
                </c:pt>
                <c:pt idx="6">
                  <c:v>0.43197320557957553</c:v>
                </c:pt>
                <c:pt idx="7">
                  <c:v>0.5308509456304088</c:v>
                </c:pt>
                <c:pt idx="8">
                  <c:v>5.5262870360833043E-2</c:v>
                </c:pt>
                <c:pt idx="9">
                  <c:v>0.59053603787351039</c:v>
                </c:pt>
                <c:pt idx="10">
                  <c:v>0.21583764736343655</c:v>
                </c:pt>
                <c:pt idx="11">
                  <c:v>9.7586380014963343E-3</c:v>
                </c:pt>
                <c:pt idx="12">
                  <c:v>0.53986550264187505</c:v>
                </c:pt>
                <c:pt idx="13">
                  <c:v>0.19045563541442495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4-42EF-B6A6-337E92A3D291}"/>
            </c:ext>
          </c:extLst>
        </c:ser>
        <c:ser>
          <c:idx val="2"/>
          <c:order val="2"/>
          <c:tx>
            <c:strRef>
              <c:f>ПФО!$E$33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cat>
            <c:strRef>
              <c:f>ПФО!$B$34:$B$47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ПФО!$E$34:$E$47</c:f>
              <c:numCache>
                <c:formatCode>#\ ##0.0000</c:formatCode>
                <c:ptCount val="14"/>
                <c:pt idx="0">
                  <c:v>0.24025147856609819</c:v>
                </c:pt>
                <c:pt idx="1">
                  <c:v>0.33752082708013309</c:v>
                </c:pt>
                <c:pt idx="2">
                  <c:v>0.35183617601553441</c:v>
                </c:pt>
                <c:pt idx="3">
                  <c:v>0.10914564337039977</c:v>
                </c:pt>
                <c:pt idx="4">
                  <c:v>0.23742998182889524</c:v>
                </c:pt>
                <c:pt idx="5">
                  <c:v>0.53190967642581799</c:v>
                </c:pt>
                <c:pt idx="6">
                  <c:v>0.44461495519378391</c:v>
                </c:pt>
                <c:pt idx="7">
                  <c:v>0.7161195832630719</c:v>
                </c:pt>
                <c:pt idx="8">
                  <c:v>0.47903638238722224</c:v>
                </c:pt>
                <c:pt idx="9">
                  <c:v>0.22026312886015048</c:v>
                </c:pt>
                <c:pt idx="10">
                  <c:v>0.70372689576743919</c:v>
                </c:pt>
                <c:pt idx="11">
                  <c:v>0.11097896887580427</c:v>
                </c:pt>
                <c:pt idx="12">
                  <c:v>0.55995114286287262</c:v>
                </c:pt>
                <c:pt idx="13">
                  <c:v>0.68039500008718845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4-42EF-B6A6-337E92A3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0704"/>
        <c:axId val="152202240"/>
      </c:radarChart>
      <c:catAx>
        <c:axId val="1522007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52202240"/>
        <c:crosses val="autoZero"/>
        <c:auto val="1"/>
        <c:lblAlgn val="ctr"/>
        <c:lblOffset val="100"/>
        <c:noMultiLvlLbl val="0"/>
      </c:catAx>
      <c:valAx>
        <c:axId val="152202240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522007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290997716194566"/>
          <c:y val="0.72460054852693978"/>
          <c:w val="0.82362932136869071"/>
          <c:h val="0.230138111374486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Внешняя торговля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ЦФО!$B$217</c:f>
              <c:strCache>
                <c:ptCount val="1"/>
                <c:pt idx="0">
                  <c:v>Белгородская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ЦФО!$C$217:$R$217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0.27704592593237137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4850-BE6C-7E88A0D4DFC7}"/>
            </c:ext>
          </c:extLst>
        </c:ser>
        <c:ser>
          <c:idx val="2"/>
          <c:order val="1"/>
          <c:tx>
            <c:strRef>
              <c:f>ЦФО!$B$218</c:f>
              <c:strCache>
                <c:ptCount val="1"/>
                <c:pt idx="0">
                  <c:v>Брянская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ЦФО!$C$218:$R$218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0.10481089279725064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4850-BE6C-7E88A0D4DFC7}"/>
            </c:ext>
          </c:extLst>
        </c:ser>
        <c:ser>
          <c:idx val="3"/>
          <c:order val="2"/>
          <c:tx>
            <c:strRef>
              <c:f>ЦФО!$B$219</c:f>
              <c:strCache>
                <c:ptCount val="1"/>
                <c:pt idx="0">
                  <c:v>Владимирская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ЦФО!$C$219:$R$219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0.25180289361593072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4850-BE6C-7E88A0D4DFC7}"/>
            </c:ext>
          </c:extLst>
        </c:ser>
        <c:ser>
          <c:idx val="4"/>
          <c:order val="3"/>
          <c:tx>
            <c:strRef>
              <c:f>ЦФО!$B$220</c:f>
              <c:strCache>
                <c:ptCount val="1"/>
                <c:pt idx="0">
                  <c:v>Воронежская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ЦФО!$C$220:$R$220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5.0755758617597339E-2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0-4850-BE6C-7E88A0D4DFC7}"/>
            </c:ext>
          </c:extLst>
        </c:ser>
        <c:ser>
          <c:idx val="5"/>
          <c:order val="4"/>
          <c:tx>
            <c:strRef>
              <c:f>ЦФО!$B$221</c:f>
              <c:strCache>
                <c:ptCount val="1"/>
                <c:pt idx="0">
                  <c:v>Ивановская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ЦФО!$C$221:$R$221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5.4028799302004882E-2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0-4850-BE6C-7E88A0D4DFC7}"/>
            </c:ext>
          </c:extLst>
        </c:ser>
        <c:ser>
          <c:idx val="6"/>
          <c:order val="5"/>
          <c:tx>
            <c:strRef>
              <c:f>ЦФО!$B$222</c:f>
              <c:strCache>
                <c:ptCount val="1"/>
                <c:pt idx="0">
                  <c:v>Калужская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ЦФО!$C$222:$R$222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0.57825121249920042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0-4850-BE6C-7E88A0D4DFC7}"/>
            </c:ext>
          </c:extLst>
        </c:ser>
        <c:ser>
          <c:idx val="7"/>
          <c:order val="6"/>
          <c:tx>
            <c:strRef>
              <c:f>ЦФО!$B$223</c:f>
              <c:strCache>
                <c:ptCount val="1"/>
                <c:pt idx="0">
                  <c:v>Костромская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ЦФО!$C$223:$R$223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0.26716159278003782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0-4850-BE6C-7E88A0D4DFC7}"/>
            </c:ext>
          </c:extLst>
        </c:ser>
        <c:ser>
          <c:idx val="8"/>
          <c:order val="7"/>
          <c:tx>
            <c:strRef>
              <c:f>ЦФО!$B$224</c:f>
              <c:strCache>
                <c:ptCount val="1"/>
                <c:pt idx="0">
                  <c:v>Курская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ЦФО!$C$224:$R$224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0.10670731424750179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F0-4850-BE6C-7E88A0D4DFC7}"/>
            </c:ext>
          </c:extLst>
        </c:ser>
        <c:ser>
          <c:idx val="9"/>
          <c:order val="8"/>
          <c:tx>
            <c:strRef>
              <c:f>ЦФО!$B$225</c:f>
              <c:strCache>
                <c:ptCount val="1"/>
                <c:pt idx="0">
                  <c:v>Липецкая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ЦФО!$C$225:$R$225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0.38557575271485273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F0-4850-BE6C-7E88A0D4DFC7}"/>
            </c:ext>
          </c:extLst>
        </c:ser>
        <c:ser>
          <c:idx val="10"/>
          <c:order val="9"/>
          <c:tx>
            <c:strRef>
              <c:f>ЦФО!$B$226</c:f>
              <c:strCache>
                <c:ptCount val="1"/>
                <c:pt idx="0">
                  <c:v>Московская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ЦФО!$C$226:$R$226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0.52042792675040095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F0-4850-BE6C-7E88A0D4DFC7}"/>
            </c:ext>
          </c:extLst>
        </c:ser>
        <c:ser>
          <c:idx val="11"/>
          <c:order val="10"/>
          <c:tx>
            <c:strRef>
              <c:f>ЦФО!$B$227</c:f>
              <c:strCache>
                <c:ptCount val="1"/>
                <c:pt idx="0">
                  <c:v>Орловская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ЦФО!$C$227:$R$227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3.1824245146582109E-2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F0-4850-BE6C-7E88A0D4DFC7}"/>
            </c:ext>
          </c:extLst>
        </c:ser>
        <c:ser>
          <c:idx val="12"/>
          <c:order val="11"/>
          <c:tx>
            <c:strRef>
              <c:f>ЦФО!$B$228</c:f>
              <c:strCache>
                <c:ptCount val="1"/>
                <c:pt idx="0">
                  <c:v>Рязанская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ЦФО!$C$228:$R$228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8.4729825563712266E-2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F0-4850-BE6C-7E88A0D4DFC7}"/>
            </c:ext>
          </c:extLst>
        </c:ser>
        <c:ser>
          <c:idx val="13"/>
          <c:order val="12"/>
          <c:tx>
            <c:strRef>
              <c:f>ЦФО!$B$229</c:f>
              <c:strCache>
                <c:ptCount val="1"/>
                <c:pt idx="0">
                  <c:v>Смоленская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ЦФО!$C$229:$R$229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0.54173292842459886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F0-4850-BE6C-7E88A0D4DFC7}"/>
            </c:ext>
          </c:extLst>
        </c:ser>
        <c:ser>
          <c:idx val="14"/>
          <c:order val="13"/>
          <c:tx>
            <c:strRef>
              <c:f>ЦФО!$B$230</c:f>
              <c:strCache>
                <c:ptCount val="1"/>
                <c:pt idx="0">
                  <c:v>Тамбовская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ЦФО!$C$230:$R$230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1.3381964823913926E-2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0-4850-BE6C-7E88A0D4DFC7}"/>
            </c:ext>
          </c:extLst>
        </c:ser>
        <c:ser>
          <c:idx val="15"/>
          <c:order val="14"/>
          <c:tx>
            <c:strRef>
              <c:f>ЦФО!$B$231</c:f>
              <c:strCache>
                <c:ptCount val="1"/>
                <c:pt idx="0">
                  <c:v>Тверская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ЦФО!$C$231:$R$231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0.35341710319350633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0-4850-BE6C-7E88A0D4DFC7}"/>
            </c:ext>
          </c:extLst>
        </c:ser>
        <c:ser>
          <c:idx val="16"/>
          <c:order val="15"/>
          <c:tx>
            <c:strRef>
              <c:f>ЦФО!$B$232</c:f>
              <c:strCache>
                <c:ptCount val="1"/>
                <c:pt idx="0">
                  <c:v>Тульская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ЦФО!$C$232:$R$232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0.54918269064235348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0-4850-BE6C-7E88A0D4DFC7}"/>
            </c:ext>
          </c:extLst>
        </c:ser>
        <c:ser>
          <c:idx val="17"/>
          <c:order val="16"/>
          <c:tx>
            <c:strRef>
              <c:f>ЦФО!$B$233</c:f>
              <c:strCache>
                <c:ptCount val="1"/>
                <c:pt idx="0">
                  <c:v>Ярославская область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ЦФО!$C$233:$R$233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0.21600081344877223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0-4850-BE6C-7E88A0D4DFC7}"/>
            </c:ext>
          </c:extLst>
        </c:ser>
        <c:ser>
          <c:idx val="18"/>
          <c:order val="17"/>
          <c:tx>
            <c:strRef>
              <c:f>ЦФО!$B$234</c:f>
              <c:strCache>
                <c:ptCount val="1"/>
                <c:pt idx="0">
                  <c:v>г. Москва</c:v>
                </c:pt>
              </c:strCache>
            </c:strRef>
          </c:tx>
          <c:cat>
            <c:numRef>
              <c:f>ЦФО!$C$216:$R$216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ЦФО!$C$234:$R$234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0.91164008980711297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0-4850-BE6C-7E88A0D4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37280"/>
        <c:axId val="90756224"/>
      </c:lineChart>
      <c:catAx>
        <c:axId val="90737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56224"/>
        <c:crosses val="autoZero"/>
        <c:auto val="0"/>
        <c:lblAlgn val="ctr"/>
        <c:lblOffset val="100"/>
        <c:noMultiLvlLbl val="0"/>
      </c:catAx>
      <c:valAx>
        <c:axId val="9075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0737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ПФО!$C$49</c:f>
              <c:strCache>
                <c:ptCount val="1"/>
                <c:pt idx="0">
                  <c:v>Экспорт </c:v>
                </c:pt>
              </c:strCache>
            </c:strRef>
          </c:tx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ПФО!$C$50:$C$63</c:f>
              <c:numCache>
                <c:formatCode>#\ ##0.0000</c:formatCode>
                <c:ptCount val="14"/>
                <c:pt idx="0">
                  <c:v>0.17115423099154553</c:v>
                </c:pt>
                <c:pt idx="1">
                  <c:v>3.8360591085607634E-3</c:v>
                </c:pt>
                <c:pt idx="2">
                  <c:v>1.355811738605644E-2</c:v>
                </c:pt>
                <c:pt idx="3">
                  <c:v>0.5424330851438488</c:v>
                </c:pt>
                <c:pt idx="4">
                  <c:v>1.5577160788027606E-2</c:v>
                </c:pt>
                <c:pt idx="5">
                  <c:v>1.1838204471918896E-3</c:v>
                </c:pt>
                <c:pt idx="6">
                  <c:v>0.44861495396739814</c:v>
                </c:pt>
                <c:pt idx="7">
                  <c:v>0.12249531669435181</c:v>
                </c:pt>
                <c:pt idx="8">
                  <c:v>0.40689707383205265</c:v>
                </c:pt>
                <c:pt idx="9">
                  <c:v>0.22500752996683435</c:v>
                </c:pt>
                <c:pt idx="10">
                  <c:v>1.1862704833484734E-2</c:v>
                </c:pt>
                <c:pt idx="11">
                  <c:v>0.31659242743031801</c:v>
                </c:pt>
                <c:pt idx="12">
                  <c:v>8.880036714140202E-2</c:v>
                </c:pt>
                <c:pt idx="13">
                  <c:v>3.2981332413308515E-2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E-4F36-80EE-8995E02B9204}"/>
            </c:ext>
          </c:extLst>
        </c:ser>
        <c:ser>
          <c:idx val="1"/>
          <c:order val="1"/>
          <c:tx>
            <c:strRef>
              <c:f>ПФО!$D$49</c:f>
              <c:strCache>
                <c:ptCount val="1"/>
                <c:pt idx="0">
                  <c:v>Импорт </c:v>
                </c:pt>
              </c:strCache>
            </c:strRef>
          </c:tx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ПФО!$D$50:$D$63</c:f>
              <c:numCache>
                <c:formatCode>#\ ##0.0000</c:formatCode>
                <c:ptCount val="14"/>
                <c:pt idx="0">
                  <c:v>1.1128900215696772E-2</c:v>
                </c:pt>
                <c:pt idx="1">
                  <c:v>8.1057725977275337E-4</c:v>
                </c:pt>
                <c:pt idx="2">
                  <c:v>1.9571728800833792E-2</c:v>
                </c:pt>
                <c:pt idx="3">
                  <c:v>0.32884095930413121</c:v>
                </c:pt>
                <c:pt idx="4">
                  <c:v>1.3183526009575666E-2</c:v>
                </c:pt>
                <c:pt idx="5">
                  <c:v>1.3351964889267086E-2</c:v>
                </c:pt>
                <c:pt idx="6">
                  <c:v>3.9132484380010851E-2</c:v>
                </c:pt>
                <c:pt idx="7">
                  <c:v>2.6320103710675807E-2</c:v>
                </c:pt>
                <c:pt idx="8">
                  <c:v>0.32471820832142378</c:v>
                </c:pt>
                <c:pt idx="9">
                  <c:v>1.8960106049151102E-3</c:v>
                </c:pt>
                <c:pt idx="10">
                  <c:v>1.1655174606108903E-2</c:v>
                </c:pt>
                <c:pt idx="11">
                  <c:v>0.23603159712216593</c:v>
                </c:pt>
                <c:pt idx="12">
                  <c:v>3.8103087096815959E-2</c:v>
                </c:pt>
                <c:pt idx="13">
                  <c:v>9.8209513666406553E-2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E-4F36-80EE-8995E02B9204}"/>
            </c:ext>
          </c:extLst>
        </c:ser>
        <c:ser>
          <c:idx val="2"/>
          <c:order val="2"/>
          <c:tx>
            <c:strRef>
              <c:f>ПФО!$E$49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cat>
            <c:strRef>
              <c:f>ПФО!$B$50:$B$63</c:f>
              <c:strCache>
                <c:ptCount val="14"/>
                <c:pt idx="0">
                  <c:v>Республика Башкортостан</c:v>
                </c:pt>
                <c:pt idx="1">
                  <c:v>Республика Марий Эл</c:v>
                </c:pt>
                <c:pt idx="2">
                  <c:v>Республика Мордовия</c:v>
                </c:pt>
                <c:pt idx="3">
                  <c:v>Республика Татарстан</c:v>
                </c:pt>
                <c:pt idx="4">
                  <c:v>Удмуртская Республика</c:v>
                </c:pt>
                <c:pt idx="5">
                  <c:v>Чувашская Республика</c:v>
                </c:pt>
                <c:pt idx="6">
                  <c:v>Пермский край</c:v>
                </c:pt>
                <c:pt idx="7">
                  <c:v>Кировская область</c:v>
                </c:pt>
                <c:pt idx="8">
                  <c:v>Нижегородская область</c:v>
                </c:pt>
                <c:pt idx="9">
                  <c:v>Оренбургская область</c:v>
                </c:pt>
                <c:pt idx="10">
                  <c:v>Пензенская область</c:v>
                </c:pt>
                <c:pt idx="11">
                  <c:v>Самарская область</c:v>
                </c:pt>
                <c:pt idx="12">
                  <c:v>Саратовская область</c:v>
                </c:pt>
                <c:pt idx="13">
                  <c:v>Ульяновская область</c:v>
                </c:pt>
              </c:strCache>
            </c:strRef>
          </c:cat>
          <c:val>
            <c:numRef>
              <c:f>ПФО!$E$50:$E$63</c:f>
              <c:numCache>
                <c:formatCode>#\ ##0.0000</c:formatCode>
                <c:ptCount val="14"/>
                <c:pt idx="0">
                  <c:v>8.8875742902542059E-9</c:v>
                </c:pt>
                <c:pt idx="1">
                  <c:v>0</c:v>
                </c:pt>
                <c:pt idx="2">
                  <c:v>0.37463656633928483</c:v>
                </c:pt>
                <c:pt idx="3">
                  <c:v>4.9663289911399178E-2</c:v>
                </c:pt>
                <c:pt idx="4">
                  <c:v>5.4774932911158959E-2</c:v>
                </c:pt>
                <c:pt idx="5">
                  <c:v>0</c:v>
                </c:pt>
                <c:pt idx="6">
                  <c:v>5.1099083757692551E-2</c:v>
                </c:pt>
                <c:pt idx="7">
                  <c:v>5.9800190508035011E-49</c:v>
                </c:pt>
                <c:pt idx="8">
                  <c:v>0.96835701703460408</c:v>
                </c:pt>
                <c:pt idx="9">
                  <c:v>5.4076985644605757E-5</c:v>
                </c:pt>
                <c:pt idx="10">
                  <c:v>7.2351962895544799E-4</c:v>
                </c:pt>
                <c:pt idx="11">
                  <c:v>0.82445017586365066</c:v>
                </c:pt>
                <c:pt idx="12">
                  <c:v>2.3660707937027146E-8</c:v>
                </c:pt>
                <c:pt idx="13">
                  <c:v>0.75412871195532083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E-4F36-80EE-8995E02B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9872"/>
        <c:axId val="91441408"/>
      </c:radarChart>
      <c:catAx>
        <c:axId val="914398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1441408"/>
        <c:crosses val="autoZero"/>
        <c:auto val="1"/>
        <c:lblAlgn val="ctr"/>
        <c:lblOffset val="100"/>
        <c:noMultiLvlLbl val="0"/>
      </c:catAx>
      <c:valAx>
        <c:axId val="91441408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91439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370376497215436"/>
          <c:y val="0.78851806296021454"/>
          <c:w val="0.68996519800617551"/>
          <c:h val="0.210133843259956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3.0916666666666648E-2"/>
          <c:y val="0.13440860215053768"/>
          <c:w val="0.83825000000000038"/>
          <c:h val="0.58709677419354822"/>
        </c:manualLayout>
      </c:layout>
      <c:radarChart>
        <c:radarStyle val="marker"/>
        <c:varyColors val="0"/>
        <c:ser>
          <c:idx val="0"/>
          <c:order val="0"/>
          <c:tx>
            <c:strRef>
              <c:f>УФО!$C$7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УФО!$B$8:$B$11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УФО!$C$8:$C$11</c:f>
              <c:numCache>
                <c:formatCode>#\ ##0.0000</c:formatCode>
                <c:ptCount val="4"/>
                <c:pt idx="0">
                  <c:v>0.27760311165956925</c:v>
                </c:pt>
                <c:pt idx="1">
                  <c:v>0.33993531404492733</c:v>
                </c:pt>
                <c:pt idx="2">
                  <c:v>0.59277631528819574</c:v>
                </c:pt>
                <c:pt idx="3">
                  <c:v>0.3187766381981022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0-4CD9-8994-71388EEFBA98}"/>
            </c:ext>
          </c:extLst>
        </c:ser>
        <c:ser>
          <c:idx val="1"/>
          <c:order val="1"/>
          <c:tx>
            <c:strRef>
              <c:f>УФО!$D$7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УФО!$B$8:$B$11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УФО!$D$8:$D$11</c:f>
              <c:numCache>
                <c:formatCode>#\ ##0.0000</c:formatCode>
                <c:ptCount val="4"/>
                <c:pt idx="0">
                  <c:v>0.311484477988</c:v>
                </c:pt>
                <c:pt idx="1">
                  <c:v>0.31498831742500016</c:v>
                </c:pt>
                <c:pt idx="2">
                  <c:v>0.35086130460799986</c:v>
                </c:pt>
                <c:pt idx="3">
                  <c:v>0.31733441855300021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0-4CD9-8994-71388EEFBA98}"/>
            </c:ext>
          </c:extLst>
        </c:ser>
        <c:ser>
          <c:idx val="2"/>
          <c:order val="2"/>
          <c:tx>
            <c:strRef>
              <c:f>УФО!$E$7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УФО!$B$8:$B$11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УФО!$E$8:$E$11</c:f>
              <c:numCache>
                <c:formatCode>#\ ##0.0000</c:formatCode>
                <c:ptCount val="4"/>
                <c:pt idx="0">
                  <c:v>0.43533086815182492</c:v>
                </c:pt>
                <c:pt idx="1">
                  <c:v>0.52351277014360065</c:v>
                </c:pt>
                <c:pt idx="2">
                  <c:v>0.58245924892221546</c:v>
                </c:pt>
                <c:pt idx="3">
                  <c:v>0.48597120973850383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0-4CD9-8994-71388EEFB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6992"/>
        <c:axId val="93196288"/>
      </c:radarChart>
      <c:catAx>
        <c:axId val="933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196288"/>
        <c:crosses val="autoZero"/>
        <c:auto val="0"/>
        <c:lblAlgn val="ctr"/>
        <c:lblOffset val="100"/>
        <c:noMultiLvlLbl val="0"/>
      </c:catAx>
      <c:valAx>
        <c:axId val="93196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#\ 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316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1010401188707316E-2"/>
          <c:y val="0.86483136678989214"/>
        </c:manualLayout>
      </c:layout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жизни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УФО!$B$26</c:f>
              <c:strCache>
                <c:ptCount val="1"/>
                <c:pt idx="0">
                  <c:v>Курганская область</c:v>
                </c:pt>
              </c:strCache>
            </c:strRef>
          </c:tx>
          <c:cat>
            <c:numRef>
              <c:f>УФО!$C$25:$R$25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УФО!$C$26:$R$26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0.26919206866401035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1-4327-B953-72E36FA872A6}"/>
            </c:ext>
          </c:extLst>
        </c:ser>
        <c:ser>
          <c:idx val="2"/>
          <c:order val="1"/>
          <c:tx>
            <c:strRef>
              <c:f>УФО!$B$27</c:f>
              <c:strCache>
                <c:ptCount val="1"/>
                <c:pt idx="0">
                  <c:v>Свердловская область </c:v>
                </c:pt>
              </c:strCache>
            </c:strRef>
          </c:tx>
          <c:cat>
            <c:numRef>
              <c:f>УФО!$C$25:$R$25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УФО!$C$27:$R$27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0.36972410659960925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1-4327-B953-72E36FA872A6}"/>
            </c:ext>
          </c:extLst>
        </c:ser>
        <c:ser>
          <c:idx val="3"/>
          <c:order val="2"/>
          <c:tx>
            <c:strRef>
              <c:f>УФО!$B$28</c:f>
              <c:strCache>
                <c:ptCount val="1"/>
                <c:pt idx="0">
                  <c:v>Тюменская область</c:v>
                </c:pt>
              </c:strCache>
            </c:strRef>
          </c:tx>
          <c:cat>
            <c:numRef>
              <c:f>УФО!$C$25:$R$25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УФО!$C$28:$R$28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0.33868745805324263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1-4327-B953-72E36FA872A6}"/>
            </c:ext>
          </c:extLst>
        </c:ser>
        <c:ser>
          <c:idx val="4"/>
          <c:order val="3"/>
          <c:tx>
            <c:strRef>
              <c:f>УФО!$B$29</c:f>
              <c:strCache>
                <c:ptCount val="1"/>
                <c:pt idx="0">
                  <c:v>Челябинская область</c:v>
                </c:pt>
              </c:strCache>
            </c:strRef>
          </c:tx>
          <c:cat>
            <c:numRef>
              <c:f>УФО!$C$25:$R$25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УФО!$C$29:$R$29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0.33662163426376496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1-4327-B953-72E36FA8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78912"/>
        <c:axId val="93481216"/>
      </c:lineChart>
      <c:catAx>
        <c:axId val="93478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481216"/>
        <c:crosses val="autoZero"/>
        <c:auto val="0"/>
        <c:lblAlgn val="ctr"/>
        <c:lblOffset val="100"/>
        <c:noMultiLvlLbl val="0"/>
      </c:catAx>
      <c:valAx>
        <c:axId val="9348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3478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УФО!$B$57</c:f>
              <c:strCache>
                <c:ptCount val="1"/>
                <c:pt idx="0">
                  <c:v>Курганская область</c:v>
                </c:pt>
              </c:strCache>
            </c:strRef>
          </c:tx>
          <c:cat>
            <c:numRef>
              <c:f>УФО!$C$56:$R$56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УФО!$C$57:$R$57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0.34147281926646472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E-48D8-A9E5-03A09B2AC205}"/>
            </c:ext>
          </c:extLst>
        </c:ser>
        <c:ser>
          <c:idx val="2"/>
          <c:order val="1"/>
          <c:tx>
            <c:strRef>
              <c:f>УФО!$B$58</c:f>
              <c:strCache>
                <c:ptCount val="1"/>
                <c:pt idx="0">
                  <c:v>Свердловская область </c:v>
                </c:pt>
              </c:strCache>
            </c:strRef>
          </c:tx>
          <c:cat>
            <c:numRef>
              <c:f>УФО!$C$56:$R$56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УФО!$C$58:$R$58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0.39281213387117608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E-48D8-A9E5-03A09B2AC205}"/>
            </c:ext>
          </c:extLst>
        </c:ser>
        <c:ser>
          <c:idx val="3"/>
          <c:order val="2"/>
          <c:tx>
            <c:strRef>
              <c:f>УФО!$B$59</c:f>
              <c:strCache>
                <c:ptCount val="1"/>
                <c:pt idx="0">
                  <c:v>Тюменская область</c:v>
                </c:pt>
              </c:strCache>
            </c:strRef>
          </c:tx>
          <c:cat>
            <c:numRef>
              <c:f>УФО!$C$56:$R$56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УФО!$C$59:$R$59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0.50869895627280359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E-48D8-A9E5-03A09B2AC205}"/>
            </c:ext>
          </c:extLst>
        </c:ser>
        <c:ser>
          <c:idx val="4"/>
          <c:order val="3"/>
          <c:tx>
            <c:strRef>
              <c:f>УФО!$B$60</c:f>
              <c:strCache>
                <c:ptCount val="1"/>
                <c:pt idx="0">
                  <c:v>Челябинская область</c:v>
                </c:pt>
              </c:strCache>
            </c:strRef>
          </c:tx>
          <c:cat>
            <c:numRef>
              <c:f>УФО!$C$56:$R$56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УФО!$C$60:$R$60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0.37402742216320206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E-48D8-A9E5-03A09B2A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6560"/>
        <c:axId val="93338240"/>
      </c:lineChart>
      <c:catAx>
        <c:axId val="9350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338240"/>
        <c:crosses val="autoZero"/>
        <c:auto val="0"/>
        <c:lblAlgn val="ctr"/>
        <c:lblOffset val="100"/>
        <c:noMultiLvlLbl val="0"/>
      </c:catAx>
      <c:valAx>
        <c:axId val="9333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3506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Экология</a:t>
            </a:r>
          </a:p>
        </c:rich>
      </c:tx>
      <c:layout>
        <c:manualLayout>
          <c:xMode val="edge"/>
          <c:yMode val="edge"/>
          <c:x val="3.0916666666666676E-2"/>
          <c:y val="4.730458221024260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УФО!$B$85</c:f>
              <c:strCache>
                <c:ptCount val="1"/>
                <c:pt idx="0">
                  <c:v>Курганская область</c:v>
                </c:pt>
              </c:strCache>
            </c:strRef>
          </c:tx>
          <c:cat>
            <c:numRef>
              <c:f>УФО!$C$84:$R$84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УФО!$C$85:$R$85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0.73103165453449259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C-48E6-A293-9EFD9C26660A}"/>
            </c:ext>
          </c:extLst>
        </c:ser>
        <c:ser>
          <c:idx val="2"/>
          <c:order val="1"/>
          <c:tx>
            <c:strRef>
              <c:f>УФО!$B$86</c:f>
              <c:strCache>
                <c:ptCount val="1"/>
                <c:pt idx="0">
                  <c:v>Свердловская область </c:v>
                </c:pt>
              </c:strCache>
            </c:strRef>
          </c:tx>
          <c:cat>
            <c:numRef>
              <c:f>УФО!$C$84:$R$84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УФО!$C$86:$R$86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0.30407348447860749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C-48E6-A293-9EFD9C26660A}"/>
            </c:ext>
          </c:extLst>
        </c:ser>
        <c:ser>
          <c:idx val="3"/>
          <c:order val="2"/>
          <c:tx>
            <c:strRef>
              <c:f>УФО!$B$87</c:f>
              <c:strCache>
                <c:ptCount val="1"/>
                <c:pt idx="0">
                  <c:v>Тюменская область</c:v>
                </c:pt>
              </c:strCache>
            </c:strRef>
          </c:tx>
          <c:cat>
            <c:numRef>
              <c:f>УФО!$C$84:$R$84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УФО!$C$87:$R$87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0.48231612891956432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C-48E6-A293-9EFD9C26660A}"/>
            </c:ext>
          </c:extLst>
        </c:ser>
        <c:ser>
          <c:idx val="4"/>
          <c:order val="3"/>
          <c:tx>
            <c:strRef>
              <c:f>УФО!$B$88</c:f>
              <c:strCache>
                <c:ptCount val="1"/>
                <c:pt idx="0">
                  <c:v>Челябинская область</c:v>
                </c:pt>
              </c:strCache>
            </c:strRef>
          </c:tx>
          <c:cat>
            <c:numRef>
              <c:f>УФО!$C$84:$R$84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УФО!$C$88:$R$88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0.25768408268455728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C-48E6-A293-9EFD9C26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6544"/>
        <c:axId val="93518848"/>
      </c:lineChart>
      <c:catAx>
        <c:axId val="93516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518848"/>
        <c:crosses val="autoZero"/>
        <c:auto val="0"/>
        <c:lblAlgn val="ctr"/>
        <c:lblOffset val="100"/>
        <c:noMultiLvlLbl val="0"/>
      </c:catAx>
      <c:valAx>
        <c:axId val="9351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3516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Внешняя торговля</a:t>
            </a:r>
          </a:p>
        </c:rich>
      </c:tx>
      <c:layout>
        <c:manualLayout>
          <c:xMode val="edge"/>
          <c:yMode val="edge"/>
          <c:x val="3.0916666666666676E-2"/>
          <c:y val="4.730458221024260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УФО!$B$109</c:f>
              <c:strCache>
                <c:ptCount val="1"/>
                <c:pt idx="0">
                  <c:v>Курганская область</c:v>
                </c:pt>
              </c:strCache>
            </c:strRef>
          </c:tx>
          <c:cat>
            <c:numRef>
              <c:f>УФО!$C$108:$R$108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8.6097947230604247E-4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8-4027-BFFF-5DFC48BA7598}"/>
            </c:ext>
          </c:extLst>
        </c:ser>
        <c:ser>
          <c:idx val="2"/>
          <c:order val="1"/>
          <c:tx>
            <c:strRef>
              <c:f>УФО!$B$110</c:f>
              <c:strCache>
                <c:ptCount val="1"/>
                <c:pt idx="0">
                  <c:v>Свердловская область </c:v>
                </c:pt>
              </c:strCache>
            </c:strRef>
          </c:tx>
          <c:cat>
            <c:numRef>
              <c:f>УФО!$C$108:$R$108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0.3791168938671528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8-4027-BFFF-5DFC48BA7598}"/>
            </c:ext>
          </c:extLst>
        </c:ser>
        <c:ser>
          <c:idx val="3"/>
          <c:order val="2"/>
          <c:tx>
            <c:strRef>
              <c:f>УФО!$B$111</c:f>
              <c:strCache>
                <c:ptCount val="1"/>
                <c:pt idx="0">
                  <c:v>Тюменская область</c:v>
                </c:pt>
              </c:strCache>
            </c:strRef>
          </c:tx>
          <c:cat>
            <c:numRef>
              <c:f>УФО!$C$108:$R$108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УФО!$C$111:$R$111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0.48637445944807939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8-4027-BFFF-5DFC48BA7598}"/>
            </c:ext>
          </c:extLst>
        </c:ser>
        <c:ser>
          <c:idx val="4"/>
          <c:order val="3"/>
          <c:tx>
            <c:strRef>
              <c:f>УФО!$B$112</c:f>
              <c:strCache>
                <c:ptCount val="1"/>
                <c:pt idx="0">
                  <c:v>Челябинская область</c:v>
                </c:pt>
              </c:strCache>
            </c:strRef>
          </c:tx>
          <c:cat>
            <c:numRef>
              <c:f>УФО!$C$108:$R$108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УФО!$C$112:$R$112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0.29355151506351923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8-4027-BFFF-5DFC48BA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70176"/>
        <c:axId val="93572480"/>
      </c:lineChart>
      <c:catAx>
        <c:axId val="93570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572480"/>
        <c:crosses val="autoZero"/>
        <c:auto val="0"/>
        <c:lblAlgn val="ctr"/>
        <c:lblOffset val="100"/>
        <c:noMultiLvlLbl val="0"/>
      </c:catAx>
      <c:valAx>
        <c:axId val="9357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3570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УФО!$C$1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УФО!$C$2:$C$5</c:f>
              <c:numCache>
                <c:formatCode>#\ ##0.0000</c:formatCode>
                <c:ptCount val="4"/>
                <c:pt idx="0">
                  <c:v>0.31349894201974482</c:v>
                </c:pt>
                <c:pt idx="1">
                  <c:v>0.4955181084000948</c:v>
                </c:pt>
                <c:pt idx="2">
                  <c:v>0.56589615537957882</c:v>
                </c:pt>
                <c:pt idx="3">
                  <c:v>0.3593992506648247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C-44E5-BE88-94089579BAAF}"/>
            </c:ext>
          </c:extLst>
        </c:ser>
        <c:ser>
          <c:idx val="1"/>
          <c:order val="1"/>
          <c:tx>
            <c:strRef>
              <c:f>УФО!$D$1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УФО!$D$2:$D$5</c:f>
              <c:numCache>
                <c:formatCode>#\ ##0.0000</c:formatCode>
                <c:ptCount val="4"/>
                <c:pt idx="0">
                  <c:v>0.10756892965554123</c:v>
                </c:pt>
                <c:pt idx="1">
                  <c:v>0.35355339059327379</c:v>
                </c:pt>
                <c:pt idx="2">
                  <c:v>0.2588162309603444</c:v>
                </c:pt>
                <c:pt idx="3">
                  <c:v>0.22793062213955423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C-44E5-BE88-94089579BAAF}"/>
            </c:ext>
          </c:extLst>
        </c:ser>
        <c:ser>
          <c:idx val="2"/>
          <c:order val="2"/>
          <c:tx>
            <c:strRef>
              <c:f>УФО!$E$1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cat>
            <c:strRef>
              <c:f>УФО!$B$2:$B$5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УФО!$E$2:$E$5</c:f>
              <c:numCache>
                <c:formatCode>#\ ##0.0000</c:formatCode>
                <c:ptCount val="4"/>
                <c:pt idx="0">
                  <c:v>0.38650833431674503</c:v>
                </c:pt>
                <c:pt idx="1">
                  <c:v>0.26010082080545915</c:v>
                </c:pt>
                <c:pt idx="2">
                  <c:v>0.19134998781980461</c:v>
                </c:pt>
                <c:pt idx="3">
                  <c:v>0.422535029986916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C-44E5-BE88-94089579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1504"/>
        <c:axId val="160103424"/>
      </c:radarChart>
      <c:catAx>
        <c:axId val="1601015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0103424"/>
        <c:crosses val="autoZero"/>
        <c:auto val="1"/>
        <c:lblAlgn val="ctr"/>
        <c:lblOffset val="100"/>
        <c:noMultiLvlLbl val="0"/>
      </c:catAx>
      <c:valAx>
        <c:axId val="160103424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60101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УФО!$C$13</c:f>
              <c:strCache>
                <c:ptCount val="1"/>
                <c:pt idx="0">
                  <c:v>Лесовосстановление</c:v>
                </c:pt>
              </c:strCache>
            </c:strRef>
          </c:tx>
          <c:cat>
            <c:strRef>
              <c:f>УФО!$B$14:$B$17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УФО!$C$14:$C$17</c:f>
              <c:numCache>
                <c:formatCode>#\ ##0.0000</c:formatCode>
                <c:ptCount val="4"/>
                <c:pt idx="0">
                  <c:v>0.68260599968348312</c:v>
                </c:pt>
                <c:pt idx="1">
                  <c:v>0.61966698041568924</c:v>
                </c:pt>
                <c:pt idx="2">
                  <c:v>3.733125144995468E-2</c:v>
                </c:pt>
                <c:pt idx="3">
                  <c:v>0.48952036647999653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9F5-87AE-C498BC9EB466}"/>
            </c:ext>
          </c:extLst>
        </c:ser>
        <c:ser>
          <c:idx val="1"/>
          <c:order val="1"/>
          <c:tx>
            <c:strRef>
              <c:f>УФО!$D$13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cat>
            <c:strRef>
              <c:f>УФО!$B$14:$B$17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УФО!$D$14:$D$17</c:f>
              <c:numCache>
                <c:formatCode>#\ ##0.0000</c:formatCode>
                <c:ptCount val="4"/>
                <c:pt idx="0">
                  <c:v>0.73328582303453482</c:v>
                </c:pt>
                <c:pt idx="1">
                  <c:v>0.13758982625506994</c:v>
                </c:pt>
                <c:pt idx="2">
                  <c:v>0.90751399993491455</c:v>
                </c:pt>
                <c:pt idx="3">
                  <c:v>0.19155348904531333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9F5-87AE-C498BC9EB466}"/>
            </c:ext>
          </c:extLst>
        </c:ser>
        <c:ser>
          <c:idx val="2"/>
          <c:order val="2"/>
          <c:tx>
            <c:strRef>
              <c:f>УФО!$E$13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cat>
            <c:strRef>
              <c:f>УФО!$B$14:$B$17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УФО!$E$14:$E$17</c:f>
              <c:numCache>
                <c:formatCode>#\ ##0.0000</c:formatCode>
                <c:ptCount val="4"/>
                <c:pt idx="0">
                  <c:v>0.77720314088545972</c:v>
                </c:pt>
                <c:pt idx="1">
                  <c:v>0.15496364676506327</c:v>
                </c:pt>
                <c:pt idx="2">
                  <c:v>0.50210313537382378</c:v>
                </c:pt>
                <c:pt idx="3">
                  <c:v>9.1978392528362055E-2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9F5-87AE-C498BC9E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24000"/>
        <c:axId val="160225536"/>
      </c:radarChart>
      <c:catAx>
        <c:axId val="1602240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0225536"/>
        <c:crosses val="autoZero"/>
        <c:auto val="1"/>
        <c:lblAlgn val="ctr"/>
        <c:lblOffset val="100"/>
        <c:noMultiLvlLbl val="0"/>
      </c:catAx>
      <c:valAx>
        <c:axId val="160225536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602240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754950275355762"/>
          <c:y val="0.75174281141307808"/>
          <c:w val="0.81439505204921325"/>
          <c:h val="0.22489629735807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УФО!$C$19</c:f>
              <c:strCache>
                <c:ptCount val="1"/>
                <c:pt idx="0">
                  <c:v>Экспорт </c:v>
                </c:pt>
              </c:strCache>
            </c:strRef>
          </c:tx>
          <c:cat>
            <c:strRef>
              <c:f>УФО!$B$20:$B$23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УФО!$C$20:$C$23</c:f>
              <c:numCache>
                <c:formatCode>#\ ##0.0000</c:formatCode>
                <c:ptCount val="4"/>
                <c:pt idx="0">
                  <c:v>1.6878599067238694E-4</c:v>
                </c:pt>
                <c:pt idx="1">
                  <c:v>0.46020037772552214</c:v>
                </c:pt>
                <c:pt idx="2">
                  <c:v>0.71238053295712722</c:v>
                </c:pt>
                <c:pt idx="3">
                  <c:v>0.31994508012375872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E-476E-BEAA-0AD26A9532EB}"/>
            </c:ext>
          </c:extLst>
        </c:ser>
        <c:ser>
          <c:idx val="1"/>
          <c:order val="1"/>
          <c:tx>
            <c:strRef>
              <c:f>УФО!$D$19</c:f>
              <c:strCache>
                <c:ptCount val="1"/>
                <c:pt idx="0">
                  <c:v>Импорт </c:v>
                </c:pt>
              </c:strCache>
            </c:strRef>
          </c:tx>
          <c:cat>
            <c:strRef>
              <c:f>УФО!$B$20:$B$23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УФО!$D$20:$D$23</c:f>
              <c:numCache>
                <c:formatCode>#\ ##0.0000</c:formatCode>
                <c:ptCount val="4"/>
                <c:pt idx="0">
                  <c:v>2.4141524262457407E-3</c:v>
                </c:pt>
                <c:pt idx="1">
                  <c:v>0.41014576696492644</c:v>
                </c:pt>
                <c:pt idx="2">
                  <c:v>0.17665506471029807</c:v>
                </c:pt>
                <c:pt idx="3">
                  <c:v>0.23031260857236671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E-476E-BEAA-0AD26A9532EB}"/>
            </c:ext>
          </c:extLst>
        </c:ser>
        <c:ser>
          <c:idx val="2"/>
          <c:order val="2"/>
          <c:tx>
            <c:strRef>
              <c:f>УФО!$E$19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cat>
            <c:strRef>
              <c:f>УФО!$B$20:$B$23</c:f>
              <c:strCache>
                <c:ptCount val="4"/>
                <c:pt idx="0">
                  <c:v>Курганская область</c:v>
                </c:pt>
                <c:pt idx="1">
                  <c:v>Свердловская область</c:v>
                </c:pt>
                <c:pt idx="2">
                  <c:v>Тюменская область</c:v>
                </c:pt>
                <c:pt idx="3">
                  <c:v>Челябинская область</c:v>
                </c:pt>
              </c:strCache>
            </c:strRef>
          </c:cat>
          <c:val>
            <c:numRef>
              <c:f>УФО!$E$20:$E$23</c:f>
              <c:numCache>
                <c:formatCode>#\ ##0.0000</c:formatCode>
                <c:ptCount val="4"/>
                <c:pt idx="0">
                  <c:v>0</c:v>
                </c:pt>
                <c:pt idx="1">
                  <c:v>0.26700453691100995</c:v>
                </c:pt>
                <c:pt idx="2">
                  <c:v>0.57008778067681265</c:v>
                </c:pt>
                <c:pt idx="3">
                  <c:v>0.33039685649443223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E-476E-BEAA-0AD26A95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1264"/>
        <c:axId val="160892800"/>
      </c:radarChart>
      <c:catAx>
        <c:axId val="16089126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0892800"/>
        <c:crosses val="autoZero"/>
        <c:auto val="1"/>
        <c:lblAlgn val="ctr"/>
        <c:lblOffset val="100"/>
        <c:noMultiLvlLbl val="0"/>
      </c:catAx>
      <c:valAx>
        <c:axId val="160892800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60891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жизни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СФО!$B$58</c:f>
              <c:strCache>
                <c:ptCount val="1"/>
                <c:pt idx="0">
                  <c:v>Республика Алтай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СФО!$C$58:$R$58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0.2352772204261154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D-4DB4-A001-E952E652903E}"/>
            </c:ext>
          </c:extLst>
        </c:ser>
        <c:ser>
          <c:idx val="2"/>
          <c:order val="1"/>
          <c:tx>
            <c:strRef>
              <c:f>СФО!$B$59</c:f>
              <c:strCache>
                <c:ptCount val="1"/>
                <c:pt idx="0">
                  <c:v>Республика Бурятия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СФО!$C$59:$R$59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0.26279676499263499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D-4DB4-A001-E952E652903E}"/>
            </c:ext>
          </c:extLst>
        </c:ser>
        <c:ser>
          <c:idx val="3"/>
          <c:order val="2"/>
          <c:tx>
            <c:strRef>
              <c:f>СФО!$B$60</c:f>
              <c:strCache>
                <c:ptCount val="1"/>
                <c:pt idx="0">
                  <c:v>Республика Тыва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СФО!$C$60:$R$60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0.23004137949139078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D-4DB4-A001-E952E652903E}"/>
            </c:ext>
          </c:extLst>
        </c:ser>
        <c:ser>
          <c:idx val="4"/>
          <c:order val="3"/>
          <c:tx>
            <c:strRef>
              <c:f>СФО!$B$61</c:f>
              <c:strCache>
                <c:ptCount val="1"/>
                <c:pt idx="0">
                  <c:v>Республика Хакасия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СФО!$C$61:$R$61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0.25675458847553606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D-4DB4-A001-E952E652903E}"/>
            </c:ext>
          </c:extLst>
        </c:ser>
        <c:ser>
          <c:idx val="5"/>
          <c:order val="4"/>
          <c:tx>
            <c:strRef>
              <c:f>СФО!$B$62</c:f>
              <c:strCache>
                <c:ptCount val="1"/>
                <c:pt idx="0">
                  <c:v>Алтайский край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СФО!$C$62:$R$62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0.2742120477136829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D-4DB4-A001-E952E652903E}"/>
            </c:ext>
          </c:extLst>
        </c:ser>
        <c:ser>
          <c:idx val="6"/>
          <c:order val="5"/>
          <c:tx>
            <c:strRef>
              <c:f>СФО!$B$63</c:f>
              <c:strCache>
                <c:ptCount val="1"/>
                <c:pt idx="0">
                  <c:v>Забайкальский край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СФО!$C$63:$R$63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0.26089922220656953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3D-4DB4-A001-E952E652903E}"/>
            </c:ext>
          </c:extLst>
        </c:ser>
        <c:ser>
          <c:idx val="7"/>
          <c:order val="6"/>
          <c:tx>
            <c:strRef>
              <c:f>СФО!$B$64</c:f>
              <c:strCache>
                <c:ptCount val="1"/>
                <c:pt idx="0">
                  <c:v>Красноярский край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СФО!$C$64:$R$64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0.27146547369066615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3D-4DB4-A001-E952E652903E}"/>
            </c:ext>
          </c:extLst>
        </c:ser>
        <c:ser>
          <c:idx val="8"/>
          <c:order val="7"/>
          <c:tx>
            <c:strRef>
              <c:f>СФО!$B$65</c:f>
              <c:strCache>
                <c:ptCount val="1"/>
                <c:pt idx="0">
                  <c:v>Иркутская область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СФО!$C$65:$R$65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0.282393654911758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3D-4DB4-A001-E952E652903E}"/>
            </c:ext>
          </c:extLst>
        </c:ser>
        <c:ser>
          <c:idx val="9"/>
          <c:order val="8"/>
          <c:tx>
            <c:strRef>
              <c:f>СФО!$B$66</c:f>
              <c:strCache>
                <c:ptCount val="1"/>
                <c:pt idx="0">
                  <c:v>Кемеровская область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СФО!$C$66:$R$66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0.33015848949023091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3D-4DB4-A001-E952E652903E}"/>
            </c:ext>
          </c:extLst>
        </c:ser>
        <c:ser>
          <c:idx val="10"/>
          <c:order val="9"/>
          <c:tx>
            <c:strRef>
              <c:f>СФО!$B$67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СФО!$C$67:$R$67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0.30960647191939145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3D-4DB4-A001-E952E652903E}"/>
            </c:ext>
          </c:extLst>
        </c:ser>
        <c:ser>
          <c:idx val="11"/>
          <c:order val="10"/>
          <c:tx>
            <c:strRef>
              <c:f>СФО!$B$68</c:f>
              <c:strCache>
                <c:ptCount val="1"/>
                <c:pt idx="0">
                  <c:v>Омская область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СФО!$C$68:$R$68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0.31049386703703852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3D-4DB4-A001-E952E652903E}"/>
            </c:ext>
          </c:extLst>
        </c:ser>
        <c:ser>
          <c:idx val="12"/>
          <c:order val="11"/>
          <c:tx>
            <c:strRef>
              <c:f>СФО!$B$69</c:f>
              <c:strCache>
                <c:ptCount val="1"/>
                <c:pt idx="0">
                  <c:v>Томская область</c:v>
                </c:pt>
              </c:strCache>
            </c:strRef>
          </c:tx>
          <c:cat>
            <c:numRef>
              <c:f>СФО!$C$57:$R$57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СФО!$C$69:$R$69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0.31007706966874365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3D-4DB4-A001-E952E652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18944"/>
        <c:axId val="94041984"/>
      </c:lineChart>
      <c:catAx>
        <c:axId val="94018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4041984"/>
        <c:crosses val="autoZero"/>
        <c:auto val="0"/>
        <c:lblAlgn val="ctr"/>
        <c:lblOffset val="100"/>
        <c:noMultiLvlLbl val="0"/>
      </c:catAx>
      <c:valAx>
        <c:axId val="9404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4018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019613564058448"/>
          <c:y val="5.6547883727115208E-2"/>
          <c:w val="0.44949278606803372"/>
          <c:h val="0.71361077404407247"/>
        </c:manualLayout>
      </c:layout>
      <c:radarChart>
        <c:radarStyle val="marker"/>
        <c:varyColors val="0"/>
        <c:ser>
          <c:idx val="0"/>
          <c:order val="0"/>
          <c:tx>
            <c:strRef>
              <c:f>ЦФО!$C$1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ЦФО!$C$2:$C$19</c:f>
              <c:numCache>
                <c:formatCode>#\ ##0.0000</c:formatCode>
                <c:ptCount val="18"/>
                <c:pt idx="0">
                  <c:v>0.49230853756938547</c:v>
                </c:pt>
                <c:pt idx="1">
                  <c:v>0.39495976345778255</c:v>
                </c:pt>
                <c:pt idx="2">
                  <c:v>0.36366929309027457</c:v>
                </c:pt>
                <c:pt idx="3">
                  <c:v>0.50425863889709677</c:v>
                </c:pt>
                <c:pt idx="4">
                  <c:v>0.37648117084605753</c:v>
                </c:pt>
                <c:pt idx="5">
                  <c:v>0.44048066775386685</c:v>
                </c:pt>
                <c:pt idx="6">
                  <c:v>0.35483903170274561</c:v>
                </c:pt>
                <c:pt idx="7">
                  <c:v>0.44297704144241251</c:v>
                </c:pt>
                <c:pt idx="8">
                  <c:v>0.47717851938199068</c:v>
                </c:pt>
                <c:pt idx="9">
                  <c:v>0.50708118628064236</c:v>
                </c:pt>
                <c:pt idx="10">
                  <c:v>0.39143245954867179</c:v>
                </c:pt>
                <c:pt idx="11">
                  <c:v>0.38366397255936574</c:v>
                </c:pt>
                <c:pt idx="12">
                  <c:v>0.39591334635976311</c:v>
                </c:pt>
                <c:pt idx="13">
                  <c:v>0.41256300493963444</c:v>
                </c:pt>
                <c:pt idx="14">
                  <c:v>0.37675681199061178</c:v>
                </c:pt>
                <c:pt idx="15">
                  <c:v>0.40330042562672963</c:v>
                </c:pt>
                <c:pt idx="16">
                  <c:v>0.41607210367935055</c:v>
                </c:pt>
                <c:pt idx="17">
                  <c:v>0.57299289668977882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5B4-898D-091711C48A8F}"/>
            </c:ext>
          </c:extLst>
        </c:ser>
        <c:ser>
          <c:idx val="1"/>
          <c:order val="1"/>
          <c:tx>
            <c:strRef>
              <c:f>ЦФО!$D$1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ЦФО!$D$2:$D$19</c:f>
              <c:numCache>
                <c:formatCode>0.0000</c:formatCode>
                <c:ptCount val="18"/>
                <c:pt idx="0">
                  <c:v>0.43527528164806206</c:v>
                </c:pt>
                <c:pt idx="1">
                  <c:v>0.20306309908905884</c:v>
                </c:pt>
                <c:pt idx="2">
                  <c:v>0.23596857817042335</c:v>
                </c:pt>
                <c:pt idx="3">
                  <c:v>0.37457676921917038</c:v>
                </c:pt>
                <c:pt idx="4">
                  <c:v>0.20542257864644758</c:v>
                </c:pt>
                <c:pt idx="5">
                  <c:v>0.32608801744139115</c:v>
                </c:pt>
                <c:pt idx="6">
                  <c:v>0.2305790483964848</c:v>
                </c:pt>
                <c:pt idx="7">
                  <c:v>0.3186401568298155</c:v>
                </c:pt>
                <c:pt idx="8">
                  <c:v>0.37457676921917038</c:v>
                </c:pt>
                <c:pt idx="9">
                  <c:v>0.45586124427910846</c:v>
                </c:pt>
                <c:pt idx="10">
                  <c:v>0.22272467953508487</c:v>
                </c:pt>
                <c:pt idx="11">
                  <c:v>0.22531261565270755</c:v>
                </c:pt>
                <c:pt idx="12">
                  <c:v>0.15932007841490781</c:v>
                </c:pt>
                <c:pt idx="13">
                  <c:v>0.28717458874925877</c:v>
                </c:pt>
                <c:pt idx="14">
                  <c:v>0.26794336563407328</c:v>
                </c:pt>
                <c:pt idx="15">
                  <c:v>0.31136240558970568</c:v>
                </c:pt>
                <c:pt idx="16">
                  <c:v>0.3186401568298155</c:v>
                </c:pt>
                <c:pt idx="17">
                  <c:v>0.48296816446242274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5-45B4-898D-091711C48A8F}"/>
            </c:ext>
          </c:extLst>
        </c:ser>
        <c:ser>
          <c:idx val="2"/>
          <c:order val="2"/>
          <c:tx>
            <c:strRef>
              <c:f>ЦФО!$E$1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cat>
            <c:strRef>
              <c:f>ЦФО!$B$2:$B$19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ЦФО!$E$2:$E$19</c:f>
              <c:numCache>
                <c:formatCode>0.0000</c:formatCode>
                <c:ptCount val="18"/>
                <c:pt idx="0">
                  <c:v>0.30475341355111896</c:v>
                </c:pt>
                <c:pt idx="1">
                  <c:v>0.3364750481580891</c:v>
                </c:pt>
                <c:pt idx="2">
                  <c:v>0.422535029986916</c:v>
                </c:pt>
                <c:pt idx="3">
                  <c:v>0.26530325583334319</c:v>
                </c:pt>
                <c:pt idx="4">
                  <c:v>0.36783810836745434</c:v>
                </c:pt>
                <c:pt idx="5">
                  <c:v>0.35707170313208786</c:v>
                </c:pt>
                <c:pt idx="6">
                  <c:v>0.43527528164806206</c:v>
                </c:pt>
                <c:pt idx="7">
                  <c:v>0.34320509065132626</c:v>
                </c:pt>
                <c:pt idx="8">
                  <c:v>0.30175060558079175</c:v>
                </c:pt>
                <c:pt idx="9">
                  <c:v>0.30778610333622908</c:v>
                </c:pt>
                <c:pt idx="10">
                  <c:v>0.36062502742146108</c:v>
                </c:pt>
                <c:pt idx="11">
                  <c:v>0.35355339059327379</c:v>
                </c:pt>
                <c:pt idx="12">
                  <c:v>0.29003234654004068</c:v>
                </c:pt>
                <c:pt idx="13">
                  <c:v>0.36062502742146108</c:v>
                </c:pt>
                <c:pt idx="14">
                  <c:v>0.41424937576979293</c:v>
                </c:pt>
                <c:pt idx="15">
                  <c:v>0.39423912305778674</c:v>
                </c:pt>
                <c:pt idx="16">
                  <c:v>0.37149857228423716</c:v>
                </c:pt>
                <c:pt idx="17">
                  <c:v>0.21763764082403106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5-45B4-898D-091711C4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8384"/>
        <c:axId val="106664320"/>
      </c:radarChart>
      <c:catAx>
        <c:axId val="10492838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6664320"/>
        <c:crosses val="autoZero"/>
        <c:auto val="1"/>
        <c:lblAlgn val="ctr"/>
        <c:lblOffset val="100"/>
        <c:noMultiLvlLbl val="0"/>
      </c:catAx>
      <c:valAx>
        <c:axId val="106664320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04928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СФО!$B$90</c:f>
              <c:strCache>
                <c:ptCount val="1"/>
                <c:pt idx="0">
                  <c:v>Республика Алтай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СФО!$C$90:$R$90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0.46977324860183128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2-437F-A57B-91F854007A92}"/>
            </c:ext>
          </c:extLst>
        </c:ser>
        <c:ser>
          <c:idx val="2"/>
          <c:order val="1"/>
          <c:tx>
            <c:strRef>
              <c:f>СФО!$B$91</c:f>
              <c:strCache>
                <c:ptCount val="1"/>
                <c:pt idx="0">
                  <c:v>Республика Бурятия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СФО!$C$91:$R$91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0.43366834273271743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2-437F-A57B-91F854007A92}"/>
            </c:ext>
          </c:extLst>
        </c:ser>
        <c:ser>
          <c:idx val="3"/>
          <c:order val="2"/>
          <c:tx>
            <c:strRef>
              <c:f>СФО!$B$92</c:f>
              <c:strCache>
                <c:ptCount val="1"/>
                <c:pt idx="0">
                  <c:v>Республика Тыва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СФО!$C$92:$R$92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0.48636197987620605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2-437F-A57B-91F854007A92}"/>
            </c:ext>
          </c:extLst>
        </c:ser>
        <c:ser>
          <c:idx val="4"/>
          <c:order val="3"/>
          <c:tx>
            <c:strRef>
              <c:f>СФО!$B$93</c:f>
              <c:strCache>
                <c:ptCount val="1"/>
                <c:pt idx="0">
                  <c:v>Республика Хакасия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СФО!$C$93:$R$93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0.39624997653494298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2-437F-A57B-91F854007A92}"/>
            </c:ext>
          </c:extLst>
        </c:ser>
        <c:ser>
          <c:idx val="5"/>
          <c:order val="4"/>
          <c:tx>
            <c:strRef>
              <c:f>СФО!$B$94</c:f>
              <c:strCache>
                <c:ptCount val="1"/>
                <c:pt idx="0">
                  <c:v>Алтайский край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СФО!$C$94:$R$94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0.35556426752496928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2-437F-A57B-91F854007A92}"/>
            </c:ext>
          </c:extLst>
        </c:ser>
        <c:ser>
          <c:idx val="6"/>
          <c:order val="5"/>
          <c:tx>
            <c:strRef>
              <c:f>СФО!$B$95</c:f>
              <c:strCache>
                <c:ptCount val="1"/>
                <c:pt idx="0">
                  <c:v>Забайкальский край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СФО!$C$95:$R$95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0.36767365015619419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2-437F-A57B-91F854007A92}"/>
            </c:ext>
          </c:extLst>
        </c:ser>
        <c:ser>
          <c:idx val="7"/>
          <c:order val="6"/>
          <c:tx>
            <c:strRef>
              <c:f>СФО!$B$96</c:f>
              <c:strCache>
                <c:ptCount val="1"/>
                <c:pt idx="0">
                  <c:v>Красноярский край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СФО!$C$96:$R$96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0.40003014741808601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2-437F-A57B-91F854007A92}"/>
            </c:ext>
          </c:extLst>
        </c:ser>
        <c:ser>
          <c:idx val="8"/>
          <c:order val="7"/>
          <c:tx>
            <c:strRef>
              <c:f>СФО!$B$97</c:f>
              <c:strCache>
                <c:ptCount val="1"/>
                <c:pt idx="0">
                  <c:v>Иркутская область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СФО!$C$97:$R$97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0.35829361021689349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2-437F-A57B-91F854007A92}"/>
            </c:ext>
          </c:extLst>
        </c:ser>
        <c:ser>
          <c:idx val="9"/>
          <c:order val="8"/>
          <c:tx>
            <c:strRef>
              <c:f>СФО!$B$98</c:f>
              <c:strCache>
                <c:ptCount val="1"/>
                <c:pt idx="0">
                  <c:v>Кемеровская область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СФО!$C$98:$R$98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0.34353339331473398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A2-437F-A57B-91F854007A92}"/>
            </c:ext>
          </c:extLst>
        </c:ser>
        <c:ser>
          <c:idx val="10"/>
          <c:order val="9"/>
          <c:tx>
            <c:strRef>
              <c:f>СФО!$B$99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СФО!$C$99:$R$99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0.39633644571523075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A2-437F-A57B-91F854007A92}"/>
            </c:ext>
          </c:extLst>
        </c:ser>
        <c:ser>
          <c:idx val="11"/>
          <c:order val="10"/>
          <c:tx>
            <c:strRef>
              <c:f>СФО!$B$100</c:f>
              <c:strCache>
                <c:ptCount val="1"/>
                <c:pt idx="0">
                  <c:v>Омская область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СФО!$C$100:$R$100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0.3244174319118513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A2-437F-A57B-91F854007A92}"/>
            </c:ext>
          </c:extLst>
        </c:ser>
        <c:ser>
          <c:idx val="12"/>
          <c:order val="11"/>
          <c:tx>
            <c:strRef>
              <c:f>СФО!$B$101</c:f>
              <c:strCache>
                <c:ptCount val="1"/>
                <c:pt idx="0">
                  <c:v>Томская область</c:v>
                </c:pt>
              </c:strCache>
            </c:strRef>
          </c:tx>
          <c:cat>
            <c:numRef>
              <c:f>СФО!$C$89:$R$89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СФО!$C$101:$R$101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0.36043258216541901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A2-437F-A57B-91F85400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62848"/>
        <c:axId val="94073600"/>
      </c:lineChart>
      <c:catAx>
        <c:axId val="94062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4073600"/>
        <c:crosses val="autoZero"/>
        <c:auto val="0"/>
        <c:lblAlgn val="ctr"/>
        <c:lblOffset val="100"/>
        <c:noMultiLvlLbl val="0"/>
      </c:catAx>
      <c:valAx>
        <c:axId val="9407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4062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Экология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СФО!$B$122</c:f>
              <c:strCache>
                <c:ptCount val="1"/>
                <c:pt idx="0">
                  <c:v>Республика Алтай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СФО!$C$122:$R$122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0.67337414604924062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8-4485-9C78-96E77355062A}"/>
            </c:ext>
          </c:extLst>
        </c:ser>
        <c:ser>
          <c:idx val="2"/>
          <c:order val="1"/>
          <c:tx>
            <c:strRef>
              <c:f>СФО!$B$123</c:f>
              <c:strCache>
                <c:ptCount val="1"/>
                <c:pt idx="0">
                  <c:v>Республика Бурятия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СФО!$C$123:$R$123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0.73527881185282862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8-4485-9C78-96E77355062A}"/>
            </c:ext>
          </c:extLst>
        </c:ser>
        <c:ser>
          <c:idx val="3"/>
          <c:order val="2"/>
          <c:tx>
            <c:strRef>
              <c:f>СФО!$B$124</c:f>
              <c:strCache>
                <c:ptCount val="1"/>
                <c:pt idx="0">
                  <c:v>Республика Тыва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СФО!$C$124:$R$124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0.75146916779014739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8-4485-9C78-96E77355062A}"/>
            </c:ext>
          </c:extLst>
        </c:ser>
        <c:ser>
          <c:idx val="4"/>
          <c:order val="3"/>
          <c:tx>
            <c:strRef>
              <c:f>СФО!$B$125</c:f>
              <c:strCache>
                <c:ptCount val="1"/>
                <c:pt idx="0">
                  <c:v>Республика Хакасия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СФО!$C$125:$R$125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0.53227223504096466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8-4485-9C78-96E77355062A}"/>
            </c:ext>
          </c:extLst>
        </c:ser>
        <c:ser>
          <c:idx val="5"/>
          <c:order val="4"/>
          <c:tx>
            <c:strRef>
              <c:f>СФО!$B$126</c:f>
              <c:strCache>
                <c:ptCount val="1"/>
                <c:pt idx="0">
                  <c:v>Алтайский край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СФО!$C$126:$R$126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0.71120181972140861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8-4485-9C78-96E77355062A}"/>
            </c:ext>
          </c:extLst>
        </c:ser>
        <c:ser>
          <c:idx val="6"/>
          <c:order val="5"/>
          <c:tx>
            <c:strRef>
              <c:f>СФО!$B$127</c:f>
              <c:strCache>
                <c:ptCount val="1"/>
                <c:pt idx="0">
                  <c:v>Забайкальский край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СФО!$C$127:$R$127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0.67097125062965812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8-4485-9C78-96E77355062A}"/>
            </c:ext>
          </c:extLst>
        </c:ser>
        <c:ser>
          <c:idx val="7"/>
          <c:order val="6"/>
          <c:tx>
            <c:strRef>
              <c:f>СФО!$B$128</c:f>
              <c:strCache>
                <c:ptCount val="1"/>
                <c:pt idx="0">
                  <c:v>Красноярский край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СФО!$C$128:$R$128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0.61086823527212697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8-4485-9C78-96E77355062A}"/>
            </c:ext>
          </c:extLst>
        </c:ser>
        <c:ser>
          <c:idx val="8"/>
          <c:order val="7"/>
          <c:tx>
            <c:strRef>
              <c:f>СФО!$B$129</c:f>
              <c:strCache>
                <c:ptCount val="1"/>
                <c:pt idx="0">
                  <c:v>Иркутская область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СФО!$C$129:$R$129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0.64144906512932121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18-4485-9C78-96E77355062A}"/>
            </c:ext>
          </c:extLst>
        </c:ser>
        <c:ser>
          <c:idx val="9"/>
          <c:order val="8"/>
          <c:tx>
            <c:strRef>
              <c:f>СФО!$B$130</c:f>
              <c:strCache>
                <c:ptCount val="1"/>
                <c:pt idx="0">
                  <c:v>Кемеровская область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СФО!$C$130:$R$130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0.25056583018080353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18-4485-9C78-96E77355062A}"/>
            </c:ext>
          </c:extLst>
        </c:ser>
        <c:ser>
          <c:idx val="10"/>
          <c:order val="9"/>
          <c:tx>
            <c:strRef>
              <c:f>СФО!$B$131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СФО!$C$131:$R$131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0.60801909719795322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18-4485-9C78-96E77355062A}"/>
            </c:ext>
          </c:extLst>
        </c:ser>
        <c:ser>
          <c:idx val="11"/>
          <c:order val="10"/>
          <c:tx>
            <c:strRef>
              <c:f>СФО!$B$132</c:f>
              <c:strCache>
                <c:ptCount val="1"/>
                <c:pt idx="0">
                  <c:v>Омская область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СФО!$C$132:$R$132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0.51467711776417058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18-4485-9C78-96E77355062A}"/>
            </c:ext>
          </c:extLst>
        </c:ser>
        <c:ser>
          <c:idx val="12"/>
          <c:order val="11"/>
          <c:tx>
            <c:strRef>
              <c:f>СФО!$B$133</c:f>
              <c:strCache>
                <c:ptCount val="1"/>
                <c:pt idx="0">
                  <c:v>Томская область</c:v>
                </c:pt>
              </c:strCache>
            </c:strRef>
          </c:tx>
          <c:cat>
            <c:numRef>
              <c:f>СФО!$C$121:$R$121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СФО!$C$133:$R$133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0.68718176632090422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18-4485-9C78-96E773550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52192"/>
        <c:axId val="94167040"/>
      </c:lineChart>
      <c:catAx>
        <c:axId val="94152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4167040"/>
        <c:crosses val="autoZero"/>
        <c:auto val="0"/>
        <c:lblAlgn val="ctr"/>
        <c:lblOffset val="100"/>
        <c:noMultiLvlLbl val="0"/>
      </c:catAx>
      <c:valAx>
        <c:axId val="9416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4152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Внешняя торговля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СФО!$B$154</c:f>
              <c:strCache>
                <c:ptCount val="1"/>
                <c:pt idx="0">
                  <c:v>Республика Алтай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СФО!$C$154:$R$154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7.1864115086005015E-4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355-841E-D7378A8F92F1}"/>
            </c:ext>
          </c:extLst>
        </c:ser>
        <c:ser>
          <c:idx val="2"/>
          <c:order val="1"/>
          <c:tx>
            <c:strRef>
              <c:f>СФО!$B$155</c:f>
              <c:strCache>
                <c:ptCount val="1"/>
                <c:pt idx="0">
                  <c:v>Республика Бурятия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СФО!$C$155:$R$155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0.10304095281716306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355-841E-D7378A8F92F1}"/>
            </c:ext>
          </c:extLst>
        </c:ser>
        <c:ser>
          <c:idx val="3"/>
          <c:order val="2"/>
          <c:tx>
            <c:strRef>
              <c:f>СФО!$B$156</c:f>
              <c:strCache>
                <c:ptCount val="1"/>
                <c:pt idx="0">
                  <c:v>Республика Тыва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СФО!$C$156:$R$156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1.018461471610592E-3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355-841E-D7378A8F92F1}"/>
            </c:ext>
          </c:extLst>
        </c:ser>
        <c:ser>
          <c:idx val="4"/>
          <c:order val="3"/>
          <c:tx>
            <c:strRef>
              <c:f>СФО!$B$157</c:f>
              <c:strCache>
                <c:ptCount val="1"/>
                <c:pt idx="0">
                  <c:v>Республика Хакасия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СФО!$C$157:$R$157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0.26794313207479153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355-841E-D7378A8F92F1}"/>
            </c:ext>
          </c:extLst>
        </c:ser>
        <c:ser>
          <c:idx val="5"/>
          <c:order val="4"/>
          <c:tx>
            <c:strRef>
              <c:f>СФО!$B$158</c:f>
              <c:strCache>
                <c:ptCount val="1"/>
                <c:pt idx="0">
                  <c:v>Алтайский край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СФО!$C$158:$R$158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1.9035009852359255E-2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A-4355-841E-D7378A8F92F1}"/>
            </c:ext>
          </c:extLst>
        </c:ser>
        <c:ser>
          <c:idx val="6"/>
          <c:order val="5"/>
          <c:tx>
            <c:strRef>
              <c:f>СФО!$B$159</c:f>
              <c:strCache>
                <c:ptCount val="1"/>
                <c:pt idx="0">
                  <c:v>Забайкальский край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СФО!$C$159:$R$159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0.11417307592614949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A-4355-841E-D7378A8F92F1}"/>
            </c:ext>
          </c:extLst>
        </c:ser>
        <c:ser>
          <c:idx val="7"/>
          <c:order val="6"/>
          <c:tx>
            <c:strRef>
              <c:f>СФО!$B$160</c:f>
              <c:strCache>
                <c:ptCount val="1"/>
                <c:pt idx="0">
                  <c:v>Красноярский край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СФО!$C$160:$R$160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0.28170189548051944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8A-4355-841E-D7378A8F92F1}"/>
            </c:ext>
          </c:extLst>
        </c:ser>
        <c:ser>
          <c:idx val="8"/>
          <c:order val="7"/>
          <c:tx>
            <c:strRef>
              <c:f>СФО!$B$161</c:f>
              <c:strCache>
                <c:ptCount val="1"/>
                <c:pt idx="0">
                  <c:v>Иркутская область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СФО!$C$161:$R$161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0.45984375418331219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8A-4355-841E-D7378A8F92F1}"/>
            </c:ext>
          </c:extLst>
        </c:ser>
        <c:ser>
          <c:idx val="9"/>
          <c:order val="8"/>
          <c:tx>
            <c:strRef>
              <c:f>СФО!$B$162</c:f>
              <c:strCache>
                <c:ptCount val="1"/>
                <c:pt idx="0">
                  <c:v>Кемеровская область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СФО!$C$162:$R$162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0.25726202704308954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8A-4355-841E-D7378A8F92F1}"/>
            </c:ext>
          </c:extLst>
        </c:ser>
        <c:ser>
          <c:idx val="10"/>
          <c:order val="9"/>
          <c:tx>
            <c:strRef>
              <c:f>СФО!$B$163</c:f>
              <c:strCache>
                <c:ptCount val="1"/>
                <c:pt idx="0">
                  <c:v>Новосибирская область 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СФО!$C$163:$R$163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0.43913390033735755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8A-4355-841E-D7378A8F92F1}"/>
            </c:ext>
          </c:extLst>
        </c:ser>
        <c:ser>
          <c:idx val="11"/>
          <c:order val="10"/>
          <c:tx>
            <c:strRef>
              <c:f>СФО!$B$164</c:f>
              <c:strCache>
                <c:ptCount val="1"/>
                <c:pt idx="0">
                  <c:v>Омская область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СФО!$C$164:$R$164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0.12333879125574786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8A-4355-841E-D7378A8F92F1}"/>
            </c:ext>
          </c:extLst>
        </c:ser>
        <c:ser>
          <c:idx val="12"/>
          <c:order val="11"/>
          <c:tx>
            <c:strRef>
              <c:f>СФО!$B$165</c:f>
              <c:strCache>
                <c:ptCount val="1"/>
                <c:pt idx="0">
                  <c:v>Томская область</c:v>
                </c:pt>
              </c:strCache>
            </c:strRef>
          </c:tx>
          <c:cat>
            <c:numRef>
              <c:f>СФО!$C$153:$R$153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СФО!$C$165:$R$165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0.29295243210694438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8A-4355-841E-D7378A8F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37056"/>
        <c:axId val="94239360"/>
      </c:lineChart>
      <c:catAx>
        <c:axId val="94237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4239360"/>
        <c:crosses val="autoZero"/>
        <c:auto val="0"/>
        <c:lblAlgn val="ctr"/>
        <c:lblOffset val="100"/>
        <c:noMultiLvlLbl val="0"/>
      </c:catAx>
      <c:valAx>
        <c:axId val="9423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4237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СФО!$C$1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СФО!$C$2:$C$13</c:f>
              <c:numCache>
                <c:formatCode>#\ ##0.0000</c:formatCode>
                <c:ptCount val="12"/>
                <c:pt idx="0">
                  <c:v>0.3020473838804929</c:v>
                </c:pt>
                <c:pt idx="1">
                  <c:v>0.31767915694565535</c:v>
                </c:pt>
                <c:pt idx="2">
                  <c:v>0.3028258797573613</c:v>
                </c:pt>
                <c:pt idx="3">
                  <c:v>0.22129306571790761</c:v>
                </c:pt>
                <c:pt idx="4">
                  <c:v>0.35372820818804773</c:v>
                </c:pt>
                <c:pt idx="5">
                  <c:v>0.31160934333178097</c:v>
                </c:pt>
                <c:pt idx="6">
                  <c:v>0.38117012232421188</c:v>
                </c:pt>
                <c:pt idx="7">
                  <c:v>0.34843109101524133</c:v>
                </c:pt>
                <c:pt idx="8">
                  <c:v>0.37071328763091682</c:v>
                </c:pt>
                <c:pt idx="9">
                  <c:v>0.40234802530336705</c:v>
                </c:pt>
                <c:pt idx="10">
                  <c:v>0.40026383570967</c:v>
                </c:pt>
                <c:pt idx="11">
                  <c:v>0.36926806590819405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C28-951C-206691CD231D}"/>
            </c:ext>
          </c:extLst>
        </c:ser>
        <c:ser>
          <c:idx val="1"/>
          <c:order val="1"/>
          <c:tx>
            <c:strRef>
              <c:f>СФО!$D$1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СФО!$D$2:$D$13</c:f>
              <c:numCache>
                <c:formatCode>0.0000</c:formatCode>
                <c:ptCount val="12"/>
                <c:pt idx="0">
                  <c:v>6.3960868249798422E-2</c:v>
                </c:pt>
                <c:pt idx="1">
                  <c:v>9.921256574801246E-2</c:v>
                </c:pt>
                <c:pt idx="2">
                  <c:v>1.9460150349356605E-2</c:v>
                </c:pt>
                <c:pt idx="3">
                  <c:v>0.11798428908521168</c:v>
                </c:pt>
                <c:pt idx="4">
                  <c:v>0.13243288679491194</c:v>
                </c:pt>
                <c:pt idx="5">
                  <c:v>8.8388347648318447E-2</c:v>
                </c:pt>
                <c:pt idx="6">
                  <c:v>0.14030775603867163</c:v>
                </c:pt>
                <c:pt idx="7">
                  <c:v>0.13091176535257834</c:v>
                </c:pt>
                <c:pt idx="8">
                  <c:v>0.21763764082403111</c:v>
                </c:pt>
                <c:pt idx="9">
                  <c:v>0.20306309908905884</c:v>
                </c:pt>
                <c:pt idx="10">
                  <c:v>0.20780947403569699</c:v>
                </c:pt>
                <c:pt idx="11">
                  <c:v>0.18946457081379978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4C28-951C-206691CD231D}"/>
            </c:ext>
          </c:extLst>
        </c:ser>
        <c:ser>
          <c:idx val="2"/>
          <c:order val="2"/>
          <c:tx>
            <c:strRef>
              <c:f>СФО!$E$1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cat>
            <c:strRef>
              <c:f>СФО!$B$2:$B$13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СФО!$E$2:$E$13</c:f>
              <c:numCache>
                <c:formatCode>0.0000</c:formatCode>
                <c:ptCount val="12"/>
                <c:pt idx="0">
                  <c:v>0.33982340914805492</c:v>
                </c:pt>
                <c:pt idx="1">
                  <c:v>0.37149857228423716</c:v>
                </c:pt>
                <c:pt idx="2">
                  <c:v>0.36783810836745434</c:v>
                </c:pt>
                <c:pt idx="3">
                  <c:v>0.43098641062348891</c:v>
                </c:pt>
                <c:pt idx="4">
                  <c:v>0.3364750481580891</c:v>
                </c:pt>
                <c:pt idx="5">
                  <c:v>0.38269997563960917</c:v>
                </c:pt>
                <c:pt idx="6">
                  <c:v>0.29291854270911488</c:v>
                </c:pt>
                <c:pt idx="7">
                  <c:v>0.36783810836745434</c:v>
                </c:pt>
                <c:pt idx="8">
                  <c:v>0.40212454001574466</c:v>
                </c:pt>
                <c:pt idx="9">
                  <c:v>0.32340829136574856</c:v>
                </c:pt>
                <c:pt idx="10">
                  <c:v>0.32340829136574856</c:v>
                </c:pt>
                <c:pt idx="11">
                  <c:v>0.37149857228423716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9-4C28-951C-206691CD2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36480"/>
        <c:axId val="162838016"/>
      </c:radarChart>
      <c:catAx>
        <c:axId val="1628364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2838016"/>
        <c:crosses val="autoZero"/>
        <c:auto val="1"/>
        <c:lblAlgn val="ctr"/>
        <c:lblOffset val="100"/>
        <c:noMultiLvlLbl val="0"/>
      </c:catAx>
      <c:valAx>
        <c:axId val="162838016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62836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СФО!$C$15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cat>
            <c:strRef>
              <c:f>СФО!$B$16:$B$27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СФО!$C$16:$C$27</c:f>
              <c:numCache>
                <c:formatCode>0.0000</c:formatCode>
                <c:ptCount val="12"/>
                <c:pt idx="0">
                  <c:v>0.56283481134804414</c:v>
                </c:pt>
                <c:pt idx="1">
                  <c:v>0.52857175686453939</c:v>
                </c:pt>
                <c:pt idx="2">
                  <c:v>0.76224439071100947</c:v>
                </c:pt>
                <c:pt idx="3">
                  <c:v>0.3816310444537383</c:v>
                </c:pt>
                <c:pt idx="4">
                  <c:v>0.2871674143155114</c:v>
                </c:pt>
                <c:pt idx="5">
                  <c:v>0.44023175345739507</c:v>
                </c:pt>
                <c:pt idx="6">
                  <c:v>0.37342734632432611</c:v>
                </c:pt>
                <c:pt idx="7">
                  <c:v>0.38719404134221302</c:v>
                </c:pt>
                <c:pt idx="8">
                  <c:v>0.29112566672245904</c:v>
                </c:pt>
                <c:pt idx="9">
                  <c:v>0.35241202960343587</c:v>
                </c:pt>
                <c:pt idx="10">
                  <c:v>0.32104512369886068</c:v>
                </c:pt>
                <c:pt idx="11">
                  <c:v>0.37614285180478169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9-4212-AC6B-81BAD11A1F3E}"/>
            </c:ext>
          </c:extLst>
        </c:ser>
        <c:ser>
          <c:idx val="1"/>
          <c:order val="1"/>
          <c:tx>
            <c:strRef>
              <c:f>СФО!$D$15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cat>
            <c:strRef>
              <c:f>СФО!$B$16:$B$27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СФО!$D$16:$D$27</c:f>
              <c:numCache>
                <c:formatCode>0.0000</c:formatCode>
                <c:ptCount val="12"/>
                <c:pt idx="0">
                  <c:v>0.29846794842500007</c:v>
                </c:pt>
                <c:pt idx="1">
                  <c:v>0.31733441855300021</c:v>
                </c:pt>
                <c:pt idx="2">
                  <c:v>0.25291509062500001</c:v>
                </c:pt>
                <c:pt idx="3">
                  <c:v>0.31348442198800003</c:v>
                </c:pt>
                <c:pt idx="4">
                  <c:v>0.31565779871299987</c:v>
                </c:pt>
                <c:pt idx="5">
                  <c:v>0.28363720305700008</c:v>
                </c:pt>
                <c:pt idx="6">
                  <c:v>0.30949053389200004</c:v>
                </c:pt>
                <c:pt idx="7">
                  <c:v>0.28395586062500006</c:v>
                </c:pt>
                <c:pt idx="8">
                  <c:v>0.28811357543300015</c:v>
                </c:pt>
                <c:pt idx="9">
                  <c:v>0.31783821699199982</c:v>
                </c:pt>
                <c:pt idx="10">
                  <c:v>0.31783821699199982</c:v>
                </c:pt>
                <c:pt idx="11">
                  <c:v>0.33226833693700014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9-4212-AC6B-81BAD11A1F3E}"/>
            </c:ext>
          </c:extLst>
        </c:ser>
        <c:ser>
          <c:idx val="2"/>
          <c:order val="2"/>
          <c:tx>
            <c:strRef>
              <c:f>СФО!$E$15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cat>
            <c:strRef>
              <c:f>СФО!$B$16:$B$27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СФО!$E$16:$E$27</c:f>
              <c:numCache>
                <c:formatCode>0.0000</c:formatCode>
                <c:ptCount val="12"/>
                <c:pt idx="0">
                  <c:v>0.54801698603244942</c:v>
                </c:pt>
                <c:pt idx="1">
                  <c:v>0.45509885278061257</c:v>
                </c:pt>
                <c:pt idx="2">
                  <c:v>0.44392645829260874</c:v>
                </c:pt>
                <c:pt idx="3">
                  <c:v>0.49363446316309073</c:v>
                </c:pt>
                <c:pt idx="4">
                  <c:v>0.46386758954639662</c:v>
                </c:pt>
                <c:pt idx="5">
                  <c:v>0.37915199395418747</c:v>
                </c:pt>
                <c:pt idx="6">
                  <c:v>0.51717256203793183</c:v>
                </c:pt>
                <c:pt idx="7">
                  <c:v>0.40373092868346749</c:v>
                </c:pt>
                <c:pt idx="8">
                  <c:v>0.45136093778874281</c:v>
                </c:pt>
                <c:pt idx="9">
                  <c:v>0.5187590905502566</c:v>
                </c:pt>
                <c:pt idx="10">
                  <c:v>0.33436895504469344</c:v>
                </c:pt>
                <c:pt idx="11">
                  <c:v>0.3728865577544751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9-4212-AC6B-81BAD11A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66944"/>
        <c:axId val="163268480"/>
      </c:radarChart>
      <c:catAx>
        <c:axId val="16326694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3268480"/>
        <c:crosses val="autoZero"/>
        <c:auto val="1"/>
        <c:lblAlgn val="ctr"/>
        <c:lblOffset val="100"/>
        <c:noMultiLvlLbl val="0"/>
      </c:catAx>
      <c:valAx>
        <c:axId val="163268480"/>
        <c:scaling>
          <c:orientation val="minMax"/>
        </c:scaling>
        <c:delete val="0"/>
        <c:axPos val="l"/>
        <c:majorGridlines/>
        <c:numFmt formatCode="0.0000" sourceLinked="1"/>
        <c:majorTickMark val="cross"/>
        <c:minorTickMark val="none"/>
        <c:tickLblPos val="nextTo"/>
        <c:crossAx val="163266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СФО!$C$29</c:f>
              <c:strCache>
                <c:ptCount val="1"/>
                <c:pt idx="0">
                  <c:v>Лесовосстановление</c:v>
                </c:pt>
              </c:strCache>
            </c:strRef>
          </c:tx>
          <c:cat>
            <c:strRef>
              <c:f>СФО!$B$30:$B$41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СФО!$C$30:$C$41</c:f>
              <c:numCache>
                <c:formatCode>#\ ##0.0000</c:formatCode>
                <c:ptCount val="12"/>
                <c:pt idx="0">
                  <c:v>5.7322287774881804E-2</c:v>
                </c:pt>
                <c:pt idx="1">
                  <c:v>0.3777581894750206</c:v>
                </c:pt>
                <c:pt idx="2">
                  <c:v>0.30037257475122281</c:v>
                </c:pt>
                <c:pt idx="3">
                  <c:v>0.41230961209392158</c:v>
                </c:pt>
                <c:pt idx="4">
                  <c:v>0.56788156029648063</c:v>
                </c:pt>
                <c:pt idx="5">
                  <c:v>0.2795714213575009</c:v>
                </c:pt>
                <c:pt idx="6">
                  <c:v>0.31358256229411158</c:v>
                </c:pt>
                <c:pt idx="7">
                  <c:v>0.57433161709070846</c:v>
                </c:pt>
                <c:pt idx="8">
                  <c:v>0.60135966067435198</c:v>
                </c:pt>
                <c:pt idx="9">
                  <c:v>0.44753321541193897</c:v>
                </c:pt>
                <c:pt idx="10">
                  <c:v>0.38762700814160039</c:v>
                </c:pt>
                <c:pt idx="11">
                  <c:v>0.61964913194139815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4-4BD4-A870-B8FCC7BA2856}"/>
            </c:ext>
          </c:extLst>
        </c:ser>
        <c:ser>
          <c:idx val="1"/>
          <c:order val="1"/>
          <c:tx>
            <c:strRef>
              <c:f>СФО!$D$29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cat>
            <c:strRef>
              <c:f>СФО!$B$30:$B$41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СФО!$D$30:$D$41</c:f>
              <c:numCache>
                <c:formatCode>#\ ##0.0000</c:formatCode>
                <c:ptCount val="12"/>
                <c:pt idx="0">
                  <c:v>0.99701996183292874</c:v>
                </c:pt>
                <c:pt idx="1">
                  <c:v>0.94438659810860781</c:v>
                </c:pt>
                <c:pt idx="2">
                  <c:v>0.96764543405916048</c:v>
                </c:pt>
                <c:pt idx="3">
                  <c:v>0.74634887916075532</c:v>
                </c:pt>
                <c:pt idx="4">
                  <c:v>0.94777666590310061</c:v>
                </c:pt>
                <c:pt idx="5">
                  <c:v>0.86968477462577121</c:v>
                </c:pt>
                <c:pt idx="6">
                  <c:v>0.91000812191782776</c:v>
                </c:pt>
                <c:pt idx="7">
                  <c:v>0.67339746783285925</c:v>
                </c:pt>
                <c:pt idx="8">
                  <c:v>0.14992137053257776</c:v>
                </c:pt>
                <c:pt idx="9">
                  <c:v>0.72355939423958138</c:v>
                </c:pt>
                <c:pt idx="10">
                  <c:v>0.53849927237314055</c:v>
                </c:pt>
                <c:pt idx="11">
                  <c:v>0.67096073861394001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4-4BD4-A870-B8FCC7BA2856}"/>
            </c:ext>
          </c:extLst>
        </c:ser>
        <c:ser>
          <c:idx val="2"/>
          <c:order val="2"/>
          <c:tx>
            <c:strRef>
              <c:f>СФО!$E$29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cat>
            <c:strRef>
              <c:f>СФО!$B$30:$B$41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СФО!$E$30:$E$41</c:f>
              <c:numCache>
                <c:formatCode>#\ ##0.0000</c:formatCode>
                <c:ptCount val="12"/>
                <c:pt idx="0">
                  <c:v>0.96578018853991132</c:v>
                </c:pt>
                <c:pt idx="1">
                  <c:v>0.88369164797485733</c:v>
                </c:pt>
                <c:pt idx="2">
                  <c:v>0.9863894945600592</c:v>
                </c:pt>
                <c:pt idx="3">
                  <c:v>0.43815821386821685</c:v>
                </c:pt>
                <c:pt idx="4">
                  <c:v>0.61794723296464471</c:v>
                </c:pt>
                <c:pt idx="5">
                  <c:v>0.86365755590570226</c:v>
                </c:pt>
                <c:pt idx="6">
                  <c:v>0.6090140216044414</c:v>
                </c:pt>
                <c:pt idx="7">
                  <c:v>0.67661811046439568</c:v>
                </c:pt>
                <c:pt idx="8">
                  <c:v>4.1645933548078279E-4</c:v>
                </c:pt>
                <c:pt idx="9">
                  <c:v>0.65296468194233903</c:v>
                </c:pt>
                <c:pt idx="10">
                  <c:v>0.61790507277777051</c:v>
                </c:pt>
                <c:pt idx="11">
                  <c:v>0.7709354284073745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4-4BD4-A870-B8FCC7BA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7696"/>
        <c:axId val="163157120"/>
      </c:radarChart>
      <c:catAx>
        <c:axId val="16311769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3157120"/>
        <c:crosses val="autoZero"/>
        <c:auto val="1"/>
        <c:lblAlgn val="ctr"/>
        <c:lblOffset val="100"/>
        <c:noMultiLvlLbl val="0"/>
      </c:catAx>
      <c:valAx>
        <c:axId val="163157120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63117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6188037715420034E-2"/>
          <c:y val="0.69740060270243998"/>
          <c:w val="0.8887446391578393"/>
          <c:h val="0.253216681248177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61776583320435"/>
          <c:y val="0.10163642780486751"/>
          <c:w val="0.32706870298124235"/>
          <c:h val="0.51342178110377246"/>
        </c:manualLayout>
      </c:layout>
      <c:radarChart>
        <c:radarStyle val="marker"/>
        <c:varyColors val="0"/>
        <c:ser>
          <c:idx val="0"/>
          <c:order val="0"/>
          <c:tx>
            <c:strRef>
              <c:f>СФО!$C$43</c:f>
              <c:strCache>
                <c:ptCount val="1"/>
                <c:pt idx="0">
                  <c:v>Экспорт </c:v>
                </c:pt>
              </c:strCache>
            </c:strRef>
          </c:tx>
          <c:cat>
            <c:strRef>
              <c:f>СФО!$B$44:$B$55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СФО!$C$44:$C$55</c:f>
              <c:numCache>
                <c:formatCode>#\ ##0.0000</c:formatCode>
                <c:ptCount val="12"/>
                <c:pt idx="0">
                  <c:v>2.1555691639331817E-3</c:v>
                </c:pt>
                <c:pt idx="1">
                  <c:v>0.30912249255345331</c:v>
                </c:pt>
                <c:pt idx="2">
                  <c:v>3.0553844148317119E-3</c:v>
                </c:pt>
                <c:pt idx="3">
                  <c:v>0.63717099084530726</c:v>
                </c:pt>
                <c:pt idx="4">
                  <c:v>3.5056041973549071E-2</c:v>
                </c:pt>
                <c:pt idx="5">
                  <c:v>0.25696677275106611</c:v>
                </c:pt>
                <c:pt idx="6">
                  <c:v>0.53841935928480655</c:v>
                </c:pt>
                <c:pt idx="7">
                  <c:v>0.56256930078865519</c:v>
                </c:pt>
                <c:pt idx="8">
                  <c:v>0.73049606017687585</c:v>
                </c:pt>
                <c:pt idx="9">
                  <c:v>0.26790346605805027</c:v>
                </c:pt>
                <c:pt idx="10">
                  <c:v>3.1150522746627003E-2</c:v>
                </c:pt>
                <c:pt idx="11">
                  <c:v>8.3932674951266908E-3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1-4B96-9280-F34BF6A72775}"/>
            </c:ext>
          </c:extLst>
        </c:ser>
        <c:ser>
          <c:idx val="1"/>
          <c:order val="1"/>
          <c:tx>
            <c:strRef>
              <c:f>СФО!$D$43</c:f>
              <c:strCache>
                <c:ptCount val="1"/>
                <c:pt idx="0">
                  <c:v>Импорт </c:v>
                </c:pt>
              </c:strCache>
            </c:strRef>
          </c:tx>
          <c:cat>
            <c:strRef>
              <c:f>СФО!$B$44:$B$55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СФО!$D$44:$D$55</c:f>
              <c:numCache>
                <c:formatCode>#\ ##0.0000</c:formatCode>
                <c:ptCount val="12"/>
                <c:pt idx="0">
                  <c:v>3.542886469690682E-7</c:v>
                </c:pt>
                <c:pt idx="1">
                  <c:v>3.6589803589399344E-7</c:v>
                </c:pt>
                <c:pt idx="2">
                  <c:v>6.3573688147596001E-17</c:v>
                </c:pt>
                <c:pt idx="3">
                  <c:v>0.16665840537906729</c:v>
                </c:pt>
                <c:pt idx="4">
                  <c:v>6.0849152070619299E-3</c:v>
                </c:pt>
                <c:pt idx="5">
                  <c:v>8.5552455027382332E-2</c:v>
                </c:pt>
                <c:pt idx="6">
                  <c:v>0.3064456118492867</c:v>
                </c:pt>
                <c:pt idx="7">
                  <c:v>0.20299766866506769</c:v>
                </c:pt>
                <c:pt idx="8">
                  <c:v>3.1318587459858827E-2</c:v>
                </c:pt>
                <c:pt idx="9">
                  <c:v>0.3446778424261055</c:v>
                </c:pt>
                <c:pt idx="10">
                  <c:v>1.2444183063168244E-2</c:v>
                </c:pt>
                <c:pt idx="11">
                  <c:v>3.7164628225511316E-2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1-4B96-9280-F34BF6A72775}"/>
            </c:ext>
          </c:extLst>
        </c:ser>
        <c:ser>
          <c:idx val="2"/>
          <c:order val="2"/>
          <c:tx>
            <c:strRef>
              <c:f>СФО!$E$43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cat>
            <c:strRef>
              <c:f>СФО!$B$44:$B$55</c:f>
              <c:strCache>
                <c:ptCount val="12"/>
                <c:pt idx="0">
                  <c:v>Республика Алтай</c:v>
                </c:pt>
                <c:pt idx="1">
                  <c:v>Республика Бурятия</c:v>
                </c:pt>
                <c:pt idx="2">
                  <c:v>Республика Тыва</c:v>
                </c:pt>
                <c:pt idx="3">
                  <c:v>Республика Хакасия</c:v>
                </c:pt>
                <c:pt idx="4">
                  <c:v>Алтайский край</c:v>
                </c:pt>
                <c:pt idx="5">
                  <c:v>Забайкальский край</c:v>
                </c:pt>
                <c:pt idx="6">
                  <c:v>Красноярский край</c:v>
                </c:pt>
                <c:pt idx="7">
                  <c:v>Иркутская область</c:v>
                </c:pt>
                <c:pt idx="8">
                  <c:v>Кемеровская область</c:v>
                </c:pt>
                <c:pt idx="9">
                  <c:v>Новосибирская область</c:v>
                </c:pt>
                <c:pt idx="10">
                  <c:v>Омская область</c:v>
                </c:pt>
                <c:pt idx="11">
                  <c:v>Томская область</c:v>
                </c:pt>
              </c:strCache>
            </c:strRef>
          </c:cat>
          <c:val>
            <c:numRef>
              <c:f>СФО!$E$44:$E$55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1.5964072376466763E-2</c:v>
                </c:pt>
                <c:pt idx="5">
                  <c:v>0</c:v>
                </c:pt>
                <c:pt idx="6">
                  <c:v>2.4071530746510298E-4</c:v>
                </c:pt>
                <c:pt idx="7">
                  <c:v>0.6139642930962137</c:v>
                </c:pt>
                <c:pt idx="8">
                  <c:v>9.9714334925339147E-3</c:v>
                </c:pt>
                <c:pt idx="9">
                  <c:v>0.70482039252791695</c:v>
                </c:pt>
                <c:pt idx="10">
                  <c:v>0.32642166795744831</c:v>
                </c:pt>
                <c:pt idx="11">
                  <c:v>0.83329940060019525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1-4B96-9280-F34BF6A7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3904"/>
        <c:axId val="163325440"/>
      </c:radarChart>
      <c:catAx>
        <c:axId val="1633239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3325440"/>
        <c:crosses val="autoZero"/>
        <c:auto val="1"/>
        <c:lblAlgn val="ctr"/>
        <c:lblOffset val="100"/>
        <c:noMultiLvlLbl val="0"/>
      </c:catAx>
      <c:valAx>
        <c:axId val="163325440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63323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585511202523939"/>
          <c:y val="0.71123939719147122"/>
          <c:w val="0.78185667082877819"/>
          <c:h val="0.23323032167287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жизни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ДФО!$B$48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cat>
            <c:numRef>
              <c:f>ДФО!$C$47:$R$47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ДФО!$C$48:$R$48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0.26332175651113604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D-4091-9CF6-6E74A9CC872D}"/>
            </c:ext>
          </c:extLst>
        </c:ser>
        <c:ser>
          <c:idx val="2"/>
          <c:order val="1"/>
          <c:tx>
            <c:strRef>
              <c:f>ДФО!$B$49</c:f>
              <c:strCache>
                <c:ptCount val="1"/>
                <c:pt idx="0">
                  <c:v>Камчатский край</c:v>
                </c:pt>
              </c:strCache>
            </c:strRef>
          </c:tx>
          <c:cat>
            <c:numRef>
              <c:f>ДФО!$C$47:$R$47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ДФО!$C$49:$R$49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0.29616814000638936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D-4091-9CF6-6E74A9CC872D}"/>
            </c:ext>
          </c:extLst>
        </c:ser>
        <c:ser>
          <c:idx val="3"/>
          <c:order val="2"/>
          <c:tx>
            <c:strRef>
              <c:f>ДФО!$B$50</c:f>
              <c:strCache>
                <c:ptCount val="1"/>
                <c:pt idx="0">
                  <c:v>Приморский край</c:v>
                </c:pt>
              </c:strCache>
            </c:strRef>
          </c:tx>
          <c:cat>
            <c:numRef>
              <c:f>ДФО!$C$47:$R$47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ДФО!$C$50:$R$50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0.31593801064842408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D-4091-9CF6-6E74A9CC872D}"/>
            </c:ext>
          </c:extLst>
        </c:ser>
        <c:ser>
          <c:idx val="4"/>
          <c:order val="3"/>
          <c:tx>
            <c:strRef>
              <c:f>ДФО!$B$51</c:f>
              <c:strCache>
                <c:ptCount val="1"/>
                <c:pt idx="0">
                  <c:v>Хабаровский край </c:v>
                </c:pt>
              </c:strCache>
            </c:strRef>
          </c:tx>
          <c:cat>
            <c:numRef>
              <c:f>ДФО!$C$47:$R$47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ДФО!$C$51:$R$51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0.33035212846314099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D-4091-9CF6-6E74A9CC872D}"/>
            </c:ext>
          </c:extLst>
        </c:ser>
        <c:ser>
          <c:idx val="5"/>
          <c:order val="4"/>
          <c:tx>
            <c:strRef>
              <c:f>ДФО!$B$52</c:f>
              <c:strCache>
                <c:ptCount val="1"/>
                <c:pt idx="0">
                  <c:v>Амурская область</c:v>
                </c:pt>
              </c:strCache>
            </c:strRef>
          </c:tx>
          <c:cat>
            <c:numRef>
              <c:f>ДФО!$C$47:$R$47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ДФО!$C$52:$R$52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0.28181118945956557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D-4091-9CF6-6E74A9CC872D}"/>
            </c:ext>
          </c:extLst>
        </c:ser>
        <c:ser>
          <c:idx val="6"/>
          <c:order val="5"/>
          <c:tx>
            <c:strRef>
              <c:f>ДФО!$B$53</c:f>
              <c:strCache>
                <c:ptCount val="1"/>
                <c:pt idx="0">
                  <c:v>Магаданская область</c:v>
                </c:pt>
              </c:strCache>
            </c:strRef>
          </c:tx>
          <c:cat>
            <c:numRef>
              <c:f>ДФО!$C$47:$R$47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ДФО!$C$53:$R$53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0.38301901814954453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FD-4091-9CF6-6E74A9CC872D}"/>
            </c:ext>
          </c:extLst>
        </c:ser>
        <c:ser>
          <c:idx val="7"/>
          <c:order val="6"/>
          <c:tx>
            <c:strRef>
              <c:f>ДФО!$B$54</c:f>
              <c:strCache>
                <c:ptCount val="1"/>
                <c:pt idx="0">
                  <c:v>Сахалинская область</c:v>
                </c:pt>
              </c:strCache>
            </c:strRef>
          </c:tx>
          <c:cat>
            <c:numRef>
              <c:f>ДФО!$C$47:$R$47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ДФО!$C$54:$R$54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0.39054729471362332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FD-4091-9CF6-6E74A9CC872D}"/>
            </c:ext>
          </c:extLst>
        </c:ser>
        <c:ser>
          <c:idx val="8"/>
          <c:order val="7"/>
          <c:tx>
            <c:strRef>
              <c:f>ДФО!$B$55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cat>
            <c:numRef>
              <c:f>ДФО!$C$47:$R$47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ДФО!$C$55:$R$55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0.25308924048759568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FD-4091-9CF6-6E74A9CC872D}"/>
            </c:ext>
          </c:extLst>
        </c:ser>
        <c:ser>
          <c:idx val="9"/>
          <c:order val="8"/>
          <c:tx>
            <c:strRef>
              <c:f>ДФО!$B$56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cat>
            <c:numRef>
              <c:f>ДФО!$C$47:$R$47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ДФО!$C$56:$R$56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0.38248732334838148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FD-4091-9CF6-6E74A9CC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85824"/>
        <c:axId val="94696576"/>
      </c:lineChart>
      <c:catAx>
        <c:axId val="94685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4696576"/>
        <c:crosses val="autoZero"/>
        <c:auto val="0"/>
        <c:lblAlgn val="ctr"/>
        <c:lblOffset val="100"/>
        <c:noMultiLvlLbl val="0"/>
      </c:catAx>
      <c:valAx>
        <c:axId val="9469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4685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ДФО!$B$77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cat>
            <c:numRef>
              <c:f>ДФО!$C$76:$R$76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ДФО!$C$77:$R$77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0.54309398370970674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0-4463-A2BB-B76034264781}"/>
            </c:ext>
          </c:extLst>
        </c:ser>
        <c:ser>
          <c:idx val="1"/>
          <c:order val="1"/>
          <c:tx>
            <c:strRef>
              <c:f>ДФО!$B$78</c:f>
              <c:strCache>
                <c:ptCount val="1"/>
                <c:pt idx="0">
                  <c:v>Камчатский край</c:v>
                </c:pt>
              </c:strCache>
            </c:strRef>
          </c:tx>
          <c:cat>
            <c:numRef>
              <c:f>ДФО!$C$76:$R$76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ДФО!$C$78:$R$78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0.38885013756448394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0-4463-A2BB-B76034264781}"/>
            </c:ext>
          </c:extLst>
        </c:ser>
        <c:ser>
          <c:idx val="2"/>
          <c:order val="2"/>
          <c:tx>
            <c:strRef>
              <c:f>ДФО!$B$79</c:f>
              <c:strCache>
                <c:ptCount val="1"/>
                <c:pt idx="0">
                  <c:v>Приморский край</c:v>
                </c:pt>
              </c:strCache>
            </c:strRef>
          </c:tx>
          <c:cat>
            <c:numRef>
              <c:f>ДФО!$C$76:$R$76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ДФО!$C$79:$R$79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0.34111927996739416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0-4463-A2BB-B76034264781}"/>
            </c:ext>
          </c:extLst>
        </c:ser>
        <c:ser>
          <c:idx val="3"/>
          <c:order val="3"/>
          <c:tx>
            <c:strRef>
              <c:f>ДФО!$B$80</c:f>
              <c:strCache>
                <c:ptCount val="1"/>
                <c:pt idx="0">
                  <c:v>Хабаровский край </c:v>
                </c:pt>
              </c:strCache>
            </c:strRef>
          </c:tx>
          <c:cat>
            <c:numRef>
              <c:f>ДФО!$C$76:$R$76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ДФО!$C$80:$R$80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0.32321285977539144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0-4463-A2BB-B76034264781}"/>
            </c:ext>
          </c:extLst>
        </c:ser>
        <c:ser>
          <c:idx val="4"/>
          <c:order val="4"/>
          <c:tx>
            <c:strRef>
              <c:f>ДФО!$B$81</c:f>
              <c:strCache>
                <c:ptCount val="1"/>
                <c:pt idx="0">
                  <c:v>Амурская область</c:v>
                </c:pt>
              </c:strCache>
            </c:strRef>
          </c:tx>
          <c:cat>
            <c:numRef>
              <c:f>ДФО!$C$76:$R$76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ДФО!$C$81:$R$81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0.32175411596260228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0-4463-A2BB-B76034264781}"/>
            </c:ext>
          </c:extLst>
        </c:ser>
        <c:ser>
          <c:idx val="5"/>
          <c:order val="5"/>
          <c:tx>
            <c:strRef>
              <c:f>ДФО!$B$82</c:f>
              <c:strCache>
                <c:ptCount val="1"/>
                <c:pt idx="0">
                  <c:v>Магаданская область</c:v>
                </c:pt>
              </c:strCache>
            </c:strRef>
          </c:tx>
          <c:cat>
            <c:numRef>
              <c:f>ДФО!$C$76:$R$76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ДФО!$C$82:$R$82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0.35250003345939113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0-4463-A2BB-B76034264781}"/>
            </c:ext>
          </c:extLst>
        </c:ser>
        <c:ser>
          <c:idx val="6"/>
          <c:order val="6"/>
          <c:tx>
            <c:strRef>
              <c:f>ДФО!$B$83</c:f>
              <c:strCache>
                <c:ptCount val="1"/>
                <c:pt idx="0">
                  <c:v>Сахалинская область</c:v>
                </c:pt>
              </c:strCache>
            </c:strRef>
          </c:tx>
          <c:cat>
            <c:numRef>
              <c:f>ДФО!$C$76:$R$76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ДФО!$C$83:$R$83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0.38064276837550182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20-4463-A2BB-B76034264781}"/>
            </c:ext>
          </c:extLst>
        </c:ser>
        <c:ser>
          <c:idx val="7"/>
          <c:order val="7"/>
          <c:tx>
            <c:strRef>
              <c:f>ДФО!$B$84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cat>
            <c:numRef>
              <c:f>ДФО!$C$76:$R$76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ДФО!$C$84:$R$84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0.31339439566383093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20-4463-A2BB-B76034264781}"/>
            </c:ext>
          </c:extLst>
        </c:ser>
        <c:ser>
          <c:idx val="8"/>
          <c:order val="8"/>
          <c:tx>
            <c:strRef>
              <c:f>ДФО!$B$85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cat>
            <c:numRef>
              <c:f>ДФО!$C$76:$R$76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ДФО!$C$85:$R$85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0.31313928109650752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20-4463-A2BB-B7603426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24768"/>
        <c:axId val="94766592"/>
      </c:lineChart>
      <c:catAx>
        <c:axId val="94624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4766592"/>
        <c:crosses val="autoZero"/>
        <c:auto val="0"/>
        <c:lblAlgn val="ctr"/>
        <c:lblOffset val="100"/>
        <c:noMultiLvlLbl val="0"/>
      </c:catAx>
      <c:valAx>
        <c:axId val="9476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4624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Экология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ДФО!$B$106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cat>
            <c:numRef>
              <c:f>ДФО!$C$105:$R$105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ДФО!$C$106:$R$106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0.68605816370041095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2-410F-AB23-5843B56C0321}"/>
            </c:ext>
          </c:extLst>
        </c:ser>
        <c:ser>
          <c:idx val="1"/>
          <c:order val="1"/>
          <c:tx>
            <c:strRef>
              <c:f>ДФО!$B$107</c:f>
              <c:strCache>
                <c:ptCount val="1"/>
                <c:pt idx="0">
                  <c:v>Камчатский край</c:v>
                </c:pt>
              </c:strCache>
            </c:strRef>
          </c:tx>
          <c:cat>
            <c:numRef>
              <c:f>ДФО!$C$105:$R$105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ДФО!$C$107:$R$107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0.64176477655128072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2-410F-AB23-5843B56C0321}"/>
            </c:ext>
          </c:extLst>
        </c:ser>
        <c:ser>
          <c:idx val="2"/>
          <c:order val="2"/>
          <c:tx>
            <c:strRef>
              <c:f>ДФО!$B$108</c:f>
              <c:strCache>
                <c:ptCount val="1"/>
                <c:pt idx="0">
                  <c:v>Приморский край</c:v>
                </c:pt>
              </c:strCache>
            </c:strRef>
          </c:tx>
          <c:cat>
            <c:numRef>
              <c:f>ДФО!$C$105:$R$105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ДФО!$C$108:$R$108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0.42361133257408135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2-410F-AB23-5843B56C0321}"/>
            </c:ext>
          </c:extLst>
        </c:ser>
        <c:ser>
          <c:idx val="3"/>
          <c:order val="3"/>
          <c:tx>
            <c:strRef>
              <c:f>ДФО!$B$109</c:f>
              <c:strCache>
                <c:ptCount val="1"/>
                <c:pt idx="0">
                  <c:v>Хабаровский край </c:v>
                </c:pt>
              </c:strCache>
            </c:strRef>
          </c:tx>
          <c:cat>
            <c:numRef>
              <c:f>ДФО!$C$105:$R$105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ДФО!$C$109:$R$109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0.72987288754331658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2-410F-AB23-5843B56C0321}"/>
            </c:ext>
          </c:extLst>
        </c:ser>
        <c:ser>
          <c:idx val="4"/>
          <c:order val="4"/>
          <c:tx>
            <c:strRef>
              <c:f>ДФО!$B$110</c:f>
              <c:strCache>
                <c:ptCount val="1"/>
                <c:pt idx="0">
                  <c:v>Амурская область</c:v>
                </c:pt>
              </c:strCache>
            </c:strRef>
          </c:tx>
          <c:cat>
            <c:numRef>
              <c:f>ДФО!$C$105:$R$105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ДФО!$C$110:$R$110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0.65533231196475372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12-410F-AB23-5843B56C0321}"/>
            </c:ext>
          </c:extLst>
        </c:ser>
        <c:ser>
          <c:idx val="5"/>
          <c:order val="5"/>
          <c:tx>
            <c:strRef>
              <c:f>ДФО!$B$111</c:f>
              <c:strCache>
                <c:ptCount val="1"/>
                <c:pt idx="0">
                  <c:v>Магаданская область</c:v>
                </c:pt>
              </c:strCache>
            </c:strRef>
          </c:tx>
          <c:cat>
            <c:numRef>
              <c:f>ДФО!$C$105:$R$105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ДФО!$C$111:$R$111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0.65136712998352964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12-410F-AB23-5843B56C0321}"/>
            </c:ext>
          </c:extLst>
        </c:ser>
        <c:ser>
          <c:idx val="6"/>
          <c:order val="6"/>
          <c:tx>
            <c:strRef>
              <c:f>ДФО!$B$112</c:f>
              <c:strCache>
                <c:ptCount val="1"/>
                <c:pt idx="0">
                  <c:v>Сахалинская область</c:v>
                </c:pt>
              </c:strCache>
            </c:strRef>
          </c:tx>
          <c:cat>
            <c:numRef>
              <c:f>ДФО!$C$105:$R$105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ДФО!$C$112:$R$112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0.55997247215865442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12-410F-AB23-5843B56C0321}"/>
            </c:ext>
          </c:extLst>
        </c:ser>
        <c:ser>
          <c:idx val="7"/>
          <c:order val="7"/>
          <c:tx>
            <c:strRef>
              <c:f>ДФО!$B$113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cat>
            <c:numRef>
              <c:f>ДФО!$C$105:$R$105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ДФО!$C$113:$R$113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0.67016640197367849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12-410F-AB23-5843B56C0321}"/>
            </c:ext>
          </c:extLst>
        </c:ser>
        <c:ser>
          <c:idx val="8"/>
          <c:order val="8"/>
          <c:tx>
            <c:strRef>
              <c:f>ДФО!$B$114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cat>
            <c:numRef>
              <c:f>ДФО!$C$105:$R$105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ДФО!$C$114:$R$114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0.66212964380354833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12-410F-AB23-5843B56C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9952"/>
        <c:axId val="94914432"/>
      </c:lineChart>
      <c:catAx>
        <c:axId val="94829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4914432"/>
        <c:crosses val="autoZero"/>
        <c:auto val="0"/>
        <c:lblAlgn val="ctr"/>
        <c:lblOffset val="100"/>
        <c:noMultiLvlLbl val="0"/>
      </c:catAx>
      <c:valAx>
        <c:axId val="9491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4829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09837073760365"/>
          <c:y val="4.4287896248179907E-2"/>
          <c:w val="0.4701710739454078"/>
          <c:h val="0.58460600722985512"/>
        </c:manualLayout>
      </c:layout>
      <c:radarChart>
        <c:radarStyle val="marker"/>
        <c:varyColors val="0"/>
        <c:ser>
          <c:idx val="0"/>
          <c:order val="0"/>
          <c:tx>
            <c:strRef>
              <c:f>ЦФО!$C$21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ЦФО!$C$22:$C$39</c:f>
              <c:numCache>
                <c:formatCode>0.00000</c:formatCode>
                <c:ptCount val="18"/>
                <c:pt idx="0">
                  <c:v>0.29313371019832962</c:v>
                </c:pt>
                <c:pt idx="1">
                  <c:v>0.26673082865302994</c:v>
                </c:pt>
                <c:pt idx="2">
                  <c:v>0.23775560928899053</c:v>
                </c:pt>
                <c:pt idx="3">
                  <c:v>0.2794786454250765</c:v>
                </c:pt>
                <c:pt idx="4">
                  <c:v>0.24840896172901408</c:v>
                </c:pt>
                <c:pt idx="5">
                  <c:v>0.2794786454250765</c:v>
                </c:pt>
                <c:pt idx="6">
                  <c:v>0.28137270419906246</c:v>
                </c:pt>
                <c:pt idx="7">
                  <c:v>0.25983441545936475</c:v>
                </c:pt>
                <c:pt idx="8">
                  <c:v>0.25815287127939812</c:v>
                </c:pt>
                <c:pt idx="9">
                  <c:v>0.37342734632432611</c:v>
                </c:pt>
                <c:pt idx="10">
                  <c:v>0.24223028089442405</c:v>
                </c:pt>
                <c:pt idx="11">
                  <c:v>0.24684105364143344</c:v>
                </c:pt>
                <c:pt idx="12">
                  <c:v>0.24684105364143344</c:v>
                </c:pt>
                <c:pt idx="13">
                  <c:v>0.2437518719545908</c:v>
                </c:pt>
                <c:pt idx="14">
                  <c:v>0.24223028089442405</c:v>
                </c:pt>
                <c:pt idx="15">
                  <c:v>0.23058875903644047</c:v>
                </c:pt>
                <c:pt idx="16">
                  <c:v>0.27028335162668748</c:v>
                </c:pt>
                <c:pt idx="17">
                  <c:v>0.43716518865195586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0-461C-940F-6FDC0FAD2EAF}"/>
            </c:ext>
          </c:extLst>
        </c:ser>
        <c:ser>
          <c:idx val="1"/>
          <c:order val="1"/>
          <c:tx>
            <c:strRef>
              <c:f>ЦФО!$D$21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ЦФО!$D$22:$D$39</c:f>
              <c:numCache>
                <c:formatCode>0.0000</c:formatCode>
                <c:ptCount val="18"/>
                <c:pt idx="0">
                  <c:v>0.35315276277700008</c:v>
                </c:pt>
                <c:pt idx="1">
                  <c:v>0.32306609217700005</c:v>
                </c:pt>
                <c:pt idx="2">
                  <c:v>0.31298387349699991</c:v>
                </c:pt>
                <c:pt idx="3">
                  <c:v>0.34507615067299996</c:v>
                </c:pt>
                <c:pt idx="4">
                  <c:v>0.32357414054799988</c:v>
                </c:pt>
                <c:pt idx="5">
                  <c:v>0.31884693885199972</c:v>
                </c:pt>
                <c:pt idx="6">
                  <c:v>0.32799293451200012</c:v>
                </c:pt>
                <c:pt idx="7">
                  <c:v>0.32120645643199991</c:v>
                </c:pt>
                <c:pt idx="8">
                  <c:v>0.32238927767300002</c:v>
                </c:pt>
                <c:pt idx="9">
                  <c:v>0.34089726553700012</c:v>
                </c:pt>
                <c:pt idx="10">
                  <c:v>0.31415240329999988</c:v>
                </c:pt>
                <c:pt idx="11">
                  <c:v>0.32850460782500007</c:v>
                </c:pt>
                <c:pt idx="12">
                  <c:v>0.31415240329999988</c:v>
                </c:pt>
                <c:pt idx="13">
                  <c:v>0.3428096087719999</c:v>
                </c:pt>
                <c:pt idx="14">
                  <c:v>0.30849581180799995</c:v>
                </c:pt>
                <c:pt idx="15">
                  <c:v>0.31582527319999992</c:v>
                </c:pt>
                <c:pt idx="16">
                  <c:v>0.32833400838799992</c:v>
                </c:pt>
                <c:pt idx="17">
                  <c:v>0.42382234520000012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0-461C-940F-6FDC0FAD2EAF}"/>
            </c:ext>
          </c:extLst>
        </c:ser>
        <c:ser>
          <c:idx val="2"/>
          <c:order val="2"/>
          <c:tx>
            <c:strRef>
              <c:f>ЦФО!$E$21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cat>
            <c:strRef>
              <c:f>ЦФО!$B$22:$B$39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ЦФО!$E$22:$E$39</c:f>
              <c:numCache>
                <c:formatCode>0.0000</c:formatCode>
                <c:ptCount val="18"/>
                <c:pt idx="0">
                  <c:v>0.57768176521692438</c:v>
                </c:pt>
                <c:pt idx="1">
                  <c:v>0.52224606131931961</c:v>
                </c:pt>
                <c:pt idx="2">
                  <c:v>0.45978871935127635</c:v>
                </c:pt>
                <c:pt idx="3">
                  <c:v>0.50795632456435469</c:v>
                </c:pt>
                <c:pt idx="4">
                  <c:v>0.49777180147380934</c:v>
                </c:pt>
                <c:pt idx="5">
                  <c:v>0.68900196298289706</c:v>
                </c:pt>
                <c:pt idx="6">
                  <c:v>0.50891061152532668</c:v>
                </c:pt>
                <c:pt idx="7">
                  <c:v>0.57828095429525816</c:v>
                </c:pt>
                <c:pt idx="8">
                  <c:v>0.4872740133301639</c:v>
                </c:pt>
                <c:pt idx="9">
                  <c:v>0.68503275674470243</c:v>
                </c:pt>
                <c:pt idx="10">
                  <c:v>0.45042852653649607</c:v>
                </c:pt>
                <c:pt idx="11">
                  <c:v>0.52066168699456739</c:v>
                </c:pt>
                <c:pt idx="12">
                  <c:v>0.3596219126676265</c:v>
                </c:pt>
                <c:pt idx="13">
                  <c:v>0.44053903804327088</c:v>
                </c:pt>
                <c:pt idx="14">
                  <c:v>0.45884927453504915</c:v>
                </c:pt>
                <c:pt idx="15">
                  <c:v>0.48981725798525699</c:v>
                </c:pt>
                <c:pt idx="16">
                  <c:v>0.47237577893235105</c:v>
                </c:pt>
                <c:pt idx="17">
                  <c:v>0.50413791747283665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0-461C-940F-6FDC0FAD2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3280"/>
        <c:axId val="113802240"/>
      </c:radarChart>
      <c:catAx>
        <c:axId val="113793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802240"/>
        <c:crosses val="autoZero"/>
        <c:auto val="1"/>
        <c:lblAlgn val="ctr"/>
        <c:lblOffset val="100"/>
        <c:noMultiLvlLbl val="0"/>
      </c:catAx>
      <c:valAx>
        <c:axId val="113802240"/>
        <c:scaling>
          <c:orientation val="minMax"/>
        </c:scaling>
        <c:delete val="0"/>
        <c:axPos val="l"/>
        <c:majorGridlines/>
        <c:numFmt formatCode="0.00000" sourceLinked="1"/>
        <c:majorTickMark val="cross"/>
        <c:minorTickMark val="none"/>
        <c:tickLblPos val="nextTo"/>
        <c:crossAx val="1137932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405140758873928"/>
          <c:y val="0.75178863511626259"/>
          <c:w val="0.59245574975247395"/>
          <c:h val="0.207544844657151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Внешняя торговля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ДФО!$B$135</c:f>
              <c:strCache>
                <c:ptCount val="1"/>
                <c:pt idx="0">
                  <c:v>Республика Саха (Якутия)</c:v>
                </c:pt>
              </c:strCache>
            </c:strRef>
          </c:tx>
          <c:cat>
            <c:numRef>
              <c:f>ДФО!$C$134:$R$134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ДФО!$C$135:$R$135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0.22472624499549068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1-42CD-A53F-01B1DD3BA8F7}"/>
            </c:ext>
          </c:extLst>
        </c:ser>
        <c:ser>
          <c:idx val="2"/>
          <c:order val="1"/>
          <c:tx>
            <c:strRef>
              <c:f>ДФО!$B$136</c:f>
              <c:strCache>
                <c:ptCount val="1"/>
                <c:pt idx="0">
                  <c:v>Камчатский край</c:v>
                </c:pt>
              </c:strCache>
            </c:strRef>
          </c:tx>
          <c:cat>
            <c:numRef>
              <c:f>ДФО!$C$134:$R$134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ДФО!$C$136:$R$136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0.27840109542640384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1-42CD-A53F-01B1DD3BA8F7}"/>
            </c:ext>
          </c:extLst>
        </c:ser>
        <c:ser>
          <c:idx val="3"/>
          <c:order val="2"/>
          <c:tx>
            <c:strRef>
              <c:f>ДФО!$B$137</c:f>
              <c:strCache>
                <c:ptCount val="1"/>
                <c:pt idx="0">
                  <c:v>Приморский край</c:v>
                </c:pt>
              </c:strCache>
            </c:strRef>
          </c:tx>
          <c:cat>
            <c:numRef>
              <c:f>ДФО!$C$134:$R$134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ДФО!$C$137:$R$137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0.37860904344327023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1-42CD-A53F-01B1DD3BA8F7}"/>
            </c:ext>
          </c:extLst>
        </c:ser>
        <c:ser>
          <c:idx val="4"/>
          <c:order val="3"/>
          <c:tx>
            <c:strRef>
              <c:f>ДФО!$B$138</c:f>
              <c:strCache>
                <c:ptCount val="1"/>
                <c:pt idx="0">
                  <c:v>Хабаровский край </c:v>
                </c:pt>
              </c:strCache>
            </c:strRef>
          </c:tx>
          <c:cat>
            <c:numRef>
              <c:f>ДФО!$C$134:$R$134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ДФО!$C$138:$R$138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0.1815781060359011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1-42CD-A53F-01B1DD3BA8F7}"/>
            </c:ext>
          </c:extLst>
        </c:ser>
        <c:ser>
          <c:idx val="5"/>
          <c:order val="4"/>
          <c:tx>
            <c:strRef>
              <c:f>ДФО!$B$139</c:f>
              <c:strCache>
                <c:ptCount val="1"/>
                <c:pt idx="0">
                  <c:v>Амурская область</c:v>
                </c:pt>
              </c:strCache>
            </c:strRef>
          </c:tx>
          <c:cat>
            <c:numRef>
              <c:f>ДФО!$C$134:$R$134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ДФО!$C$139:$R$139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8.023642646118341E-2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1-42CD-A53F-01B1DD3BA8F7}"/>
            </c:ext>
          </c:extLst>
        </c:ser>
        <c:ser>
          <c:idx val="6"/>
          <c:order val="5"/>
          <c:tx>
            <c:strRef>
              <c:f>ДФО!$B$140</c:f>
              <c:strCache>
                <c:ptCount val="1"/>
                <c:pt idx="0">
                  <c:v>Магаданская область</c:v>
                </c:pt>
              </c:strCache>
            </c:strRef>
          </c:tx>
          <c:cat>
            <c:numRef>
              <c:f>ДФО!$C$134:$R$134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ДФО!$C$140:$R$140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0.27762001388186519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1-42CD-A53F-01B1DD3BA8F7}"/>
            </c:ext>
          </c:extLst>
        </c:ser>
        <c:ser>
          <c:idx val="7"/>
          <c:order val="6"/>
          <c:tx>
            <c:strRef>
              <c:f>ДФО!$B$141</c:f>
              <c:strCache>
                <c:ptCount val="1"/>
                <c:pt idx="0">
                  <c:v>Сахалинская область</c:v>
                </c:pt>
              </c:strCache>
            </c:strRef>
          </c:tx>
          <c:cat>
            <c:numRef>
              <c:f>ДФО!$C$134:$R$134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ДФО!$C$141:$R$141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0.72347600378647225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11-42CD-A53F-01B1DD3BA8F7}"/>
            </c:ext>
          </c:extLst>
        </c:ser>
        <c:ser>
          <c:idx val="8"/>
          <c:order val="7"/>
          <c:tx>
            <c:strRef>
              <c:f>ДФО!$B$142</c:f>
              <c:strCache>
                <c:ptCount val="1"/>
                <c:pt idx="0">
                  <c:v>Еврейская автономная область</c:v>
                </c:pt>
              </c:strCache>
            </c:strRef>
          </c:tx>
          <c:cat>
            <c:numRef>
              <c:f>ДФО!$C$134:$R$134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ДФО!$C$142:$R$142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0.11122693881769447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11-42CD-A53F-01B1DD3BA8F7}"/>
            </c:ext>
          </c:extLst>
        </c:ser>
        <c:ser>
          <c:idx val="9"/>
          <c:order val="8"/>
          <c:tx>
            <c:strRef>
              <c:f>ДФО!$B$143</c:f>
              <c:strCache>
                <c:ptCount val="1"/>
                <c:pt idx="0">
                  <c:v>Чукотский автономный округ</c:v>
                </c:pt>
              </c:strCache>
            </c:strRef>
          </c:tx>
          <c:cat>
            <c:numRef>
              <c:f>ДФО!$C$134:$R$134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ДФО!$C$143:$R$143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0.44213991292081617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11-42CD-A53F-01B1DD3BA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76736"/>
        <c:axId val="95079040"/>
      </c:lineChart>
      <c:catAx>
        <c:axId val="95076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079040"/>
        <c:crosses val="autoZero"/>
        <c:auto val="0"/>
        <c:lblAlgn val="ctr"/>
        <c:lblOffset val="100"/>
        <c:noMultiLvlLbl val="0"/>
      </c:catAx>
      <c:valAx>
        <c:axId val="9507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5076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ДФО!$C$1</c:f>
              <c:strCache>
                <c:ptCount val="1"/>
                <c:pt idx="0">
                  <c:v>Отношение среднедушевых доходов к прожиточному минимуму</c:v>
                </c:pt>
              </c:strCache>
            </c:strRef>
          </c:tx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ДФО!$C$2:$C$10</c:f>
              <c:numCache>
                <c:formatCode>#\ ##0.0000</c:formatCode>
                <c:ptCount val="9"/>
                <c:pt idx="0">
                  <c:v>0.39330442705306662</c:v>
                </c:pt>
                <c:pt idx="1">
                  <c:v>0.38945200602369251</c:v>
                </c:pt>
                <c:pt idx="2">
                  <c:v>0.40168106104443879</c:v>
                </c:pt>
                <c:pt idx="3">
                  <c:v>0.40458133723133377</c:v>
                </c:pt>
                <c:pt idx="4">
                  <c:v>0.39667207996427156</c:v>
                </c:pt>
                <c:pt idx="5">
                  <c:v>0.4901170877531123</c:v>
                </c:pt>
                <c:pt idx="6">
                  <c:v>0.52522424894823183</c:v>
                </c:pt>
                <c:pt idx="7">
                  <c:v>0.26357725309921193</c:v>
                </c:pt>
                <c:pt idx="8">
                  <c:v>0.52192751113641889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3-4CB3-9535-B8BD6647F371}"/>
            </c:ext>
          </c:extLst>
        </c:ser>
        <c:ser>
          <c:idx val="1"/>
          <c:order val="1"/>
          <c:tx>
            <c:strRef>
              <c:f>ДФО!$D$1</c:f>
              <c:strCache>
                <c:ptCount val="1"/>
                <c:pt idx="0">
                  <c:v>Доля населения с доходами ниже величины прожиточного минимума</c:v>
                </c:pt>
              </c:strCache>
            </c:strRef>
          </c:tx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ДФО!$D$2:$D$10</c:f>
              <c:numCache>
                <c:formatCode>0.0000</c:formatCode>
                <c:ptCount val="9"/>
                <c:pt idx="0">
                  <c:v>0.13397168281703667</c:v>
                </c:pt>
                <c:pt idx="1">
                  <c:v>0.17883074155440731</c:v>
                </c:pt>
                <c:pt idx="2">
                  <c:v>0.22272467953508487</c:v>
                </c:pt>
                <c:pt idx="3">
                  <c:v>0.25</c:v>
                </c:pt>
                <c:pt idx="4">
                  <c:v>0.17273910999597203</c:v>
                </c:pt>
                <c:pt idx="5">
                  <c:v>0.36602142398640636</c:v>
                </c:pt>
                <c:pt idx="6">
                  <c:v>0.40612619817811774</c:v>
                </c:pt>
                <c:pt idx="7">
                  <c:v>6.4704057740086099E-2</c:v>
                </c:pt>
                <c:pt idx="8">
                  <c:v>0.39685026299204995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3-4CB3-9535-B8BD6647F371}"/>
            </c:ext>
          </c:extLst>
        </c:ser>
        <c:ser>
          <c:idx val="2"/>
          <c:order val="2"/>
          <c:tx>
            <c:strRef>
              <c:f>ДФО!$E$1</c:f>
              <c:strCache>
                <c:ptCount val="1"/>
                <c:pt idx="0">
                  <c:v>Коэффициент фондов</c:v>
                </c:pt>
              </c:strCache>
            </c:strRef>
          </c:tx>
          <c:cat>
            <c:strRef>
              <c:f>ДФО!$B$2:$B$10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ДФО!$E$2:$E$10</c:f>
              <c:numCache>
                <c:formatCode>0.0000</c:formatCode>
                <c:ptCount val="9"/>
                <c:pt idx="0">
                  <c:v>0.26268915966330486</c:v>
                </c:pt>
                <c:pt idx="1">
                  <c:v>0.32022167244106819</c:v>
                </c:pt>
                <c:pt idx="2">
                  <c:v>0.32340829136574856</c:v>
                </c:pt>
                <c:pt idx="3">
                  <c:v>0.3364750481580891</c:v>
                </c:pt>
                <c:pt idx="4">
                  <c:v>0.27602237841845306</c:v>
                </c:pt>
                <c:pt idx="5">
                  <c:v>0.29291854270911488</c:v>
                </c:pt>
                <c:pt idx="6">
                  <c:v>0.24029143701452027</c:v>
                </c:pt>
                <c:pt idx="7">
                  <c:v>0.43098641062348891</c:v>
                </c:pt>
                <c:pt idx="8">
                  <c:v>0.22868419591667555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3-4CB3-9535-B8BD6647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85312"/>
        <c:axId val="166699392"/>
      </c:radarChart>
      <c:catAx>
        <c:axId val="1666853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6699392"/>
        <c:crosses val="autoZero"/>
        <c:auto val="1"/>
        <c:lblAlgn val="ctr"/>
        <c:lblOffset val="100"/>
        <c:noMultiLvlLbl val="0"/>
      </c:catAx>
      <c:valAx>
        <c:axId val="166699392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6668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256809731879093"/>
          <c:y val="0.1033590917414393"/>
          <c:w val="0.35013722428776289"/>
          <c:h val="0.57080510285051578"/>
        </c:manualLayout>
      </c:layout>
      <c:radarChart>
        <c:radarStyle val="marker"/>
        <c:varyColors val="0"/>
        <c:ser>
          <c:idx val="0"/>
          <c:order val="0"/>
          <c:tx>
            <c:strRef>
              <c:f>ДФО!$C$12</c:f>
              <c:strCache>
                <c:ptCount val="1"/>
                <c:pt idx="0">
                  <c:v>Коэффициент естественного прироста населения </c:v>
                </c:pt>
              </c:strCache>
            </c:strRef>
          </c:tx>
          <c:cat>
            <c:strRef>
              <c:f>ДФО!$B$13:$B$21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ДФО!$C$13:$C$21</c:f>
              <c:numCache>
                <c:formatCode>0.0000</c:formatCode>
                <c:ptCount val="9"/>
                <c:pt idx="0">
                  <c:v>0.62385714819521831</c:v>
                </c:pt>
                <c:pt idx="1">
                  <c:v>0.42803807480697637</c:v>
                </c:pt>
                <c:pt idx="2">
                  <c:v>0.33032496890737223</c:v>
                </c:pt>
                <c:pt idx="3">
                  <c:v>0.35241202960343587</c:v>
                </c:pt>
                <c:pt idx="4">
                  <c:v>0.32104512369886068</c:v>
                </c:pt>
                <c:pt idx="5">
                  <c:v>0.40431142128206421</c:v>
                </c:pt>
                <c:pt idx="6">
                  <c:v>0.43106786408528114</c:v>
                </c:pt>
                <c:pt idx="7">
                  <c:v>0.3375017278635124</c:v>
                </c:pt>
                <c:pt idx="8">
                  <c:v>0.51272598666983615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2-4747-B70F-ED8922FD1CDB}"/>
            </c:ext>
          </c:extLst>
        </c:ser>
        <c:ser>
          <c:idx val="1"/>
          <c:order val="1"/>
          <c:tx>
            <c:strRef>
              <c:f>ДФО!$D$12</c:f>
              <c:strCache>
                <c:ptCount val="1"/>
                <c:pt idx="0">
                  <c:v>Ожидаемая продолжительность жизни при рождении</c:v>
                </c:pt>
              </c:strCache>
            </c:strRef>
          </c:tx>
          <c:cat>
            <c:strRef>
              <c:f>ДФО!$B$13:$B$21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ДФО!$D$13:$D$21</c:f>
              <c:numCache>
                <c:formatCode>0.0000</c:formatCode>
                <c:ptCount val="9"/>
                <c:pt idx="0">
                  <c:v>0.33106859929999982</c:v>
                </c:pt>
                <c:pt idx="1">
                  <c:v>0.30042839305699992</c:v>
                </c:pt>
                <c:pt idx="2">
                  <c:v>0.30502609682499987</c:v>
                </c:pt>
                <c:pt idx="3">
                  <c:v>0.2897201963929999</c:v>
                </c:pt>
                <c:pt idx="4">
                  <c:v>0.27024831645199993</c:v>
                </c:pt>
                <c:pt idx="5">
                  <c:v>0.29667614492800015</c:v>
                </c:pt>
                <c:pt idx="6">
                  <c:v>0.30799901325700013</c:v>
                </c:pt>
                <c:pt idx="7">
                  <c:v>0.27212026250000004</c:v>
                </c:pt>
                <c:pt idx="8">
                  <c:v>0.24645900909199986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2-4747-B70F-ED8922FD1CDB}"/>
            </c:ext>
          </c:extLst>
        </c:ser>
        <c:ser>
          <c:idx val="2"/>
          <c:order val="2"/>
          <c:tx>
            <c:strRef>
              <c:f>ДФО!$E$12</c:f>
              <c:strCache>
                <c:ptCount val="1"/>
                <c:pt idx="0">
                  <c:v>Коэффициент миграционного прироста населения </c:v>
                </c:pt>
              </c:strCache>
            </c:strRef>
          </c:tx>
          <c:cat>
            <c:strRef>
              <c:f>ДФО!$B$13:$B$21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ДФО!$E$13:$E$21</c:f>
              <c:numCache>
                <c:formatCode>0.0000</c:formatCode>
                <c:ptCount val="9"/>
                <c:pt idx="0">
                  <c:v>0.67435620363390181</c:v>
                </c:pt>
                <c:pt idx="1">
                  <c:v>0.43808394482947555</c:v>
                </c:pt>
                <c:pt idx="2">
                  <c:v>0.38800677416981039</c:v>
                </c:pt>
                <c:pt idx="3">
                  <c:v>0.32750635332973871</c:v>
                </c:pt>
                <c:pt idx="4">
                  <c:v>0.37396890773694619</c:v>
                </c:pt>
                <c:pt idx="5">
                  <c:v>0.35651253416810907</c:v>
                </c:pt>
                <c:pt idx="6">
                  <c:v>0.40286142778422407</c:v>
                </c:pt>
                <c:pt idx="7">
                  <c:v>0.33056119662798028</c:v>
                </c:pt>
                <c:pt idx="8">
                  <c:v>0.1802328475276867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2-4747-B70F-ED8922FD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20544"/>
        <c:axId val="166725504"/>
      </c:radarChart>
      <c:catAx>
        <c:axId val="16662054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6725504"/>
        <c:crosses val="autoZero"/>
        <c:auto val="1"/>
        <c:lblAlgn val="ctr"/>
        <c:lblOffset val="100"/>
        <c:noMultiLvlLbl val="0"/>
      </c:catAx>
      <c:valAx>
        <c:axId val="166725504"/>
        <c:scaling>
          <c:orientation val="minMax"/>
        </c:scaling>
        <c:delete val="0"/>
        <c:axPos val="l"/>
        <c:majorGridlines/>
        <c:numFmt formatCode="0.0000" sourceLinked="1"/>
        <c:majorTickMark val="cross"/>
        <c:minorTickMark val="none"/>
        <c:tickLblPos val="nextTo"/>
        <c:crossAx val="166620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ДФО!$C$23</c:f>
              <c:strCache>
                <c:ptCount val="1"/>
                <c:pt idx="0">
                  <c:v>Лесовосстановление</c:v>
                </c:pt>
              </c:strCache>
            </c:strRef>
          </c:tx>
          <c:cat>
            <c:strRef>
              <c:f>ДФО!$B$24:$B$32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ДФО!$C$24:$C$32</c:f>
              <c:numCache>
                <c:formatCode>#\ ##0.0000</c:formatCode>
                <c:ptCount val="9"/>
                <c:pt idx="0">
                  <c:v>0.11662641481979803</c:v>
                </c:pt>
                <c:pt idx="1">
                  <c:v>0</c:v>
                </c:pt>
                <c:pt idx="2">
                  <c:v>0.3167776835504279</c:v>
                </c:pt>
                <c:pt idx="3">
                  <c:v>0.38796710787320599</c:v>
                </c:pt>
                <c:pt idx="4">
                  <c:v>0.24415553914172486</c:v>
                </c:pt>
                <c:pt idx="5">
                  <c:v>0</c:v>
                </c:pt>
                <c:pt idx="6">
                  <c:v>0.15472928509537284</c:v>
                </c:pt>
                <c:pt idx="7">
                  <c:v>0.40987631386376588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8-41D0-A6B7-836851730CEE}"/>
            </c:ext>
          </c:extLst>
        </c:ser>
        <c:ser>
          <c:idx val="1"/>
          <c:order val="1"/>
          <c:tx>
            <c:strRef>
              <c:f>ДФО!$D$23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cat>
            <c:strRef>
              <c:f>ДФО!$B$24:$B$32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ДФО!$D$24:$D$32</c:f>
              <c:numCache>
                <c:formatCode>#\ ##0.0000</c:formatCode>
                <c:ptCount val="9"/>
                <c:pt idx="0">
                  <c:v>0.98350295836157664</c:v>
                </c:pt>
                <c:pt idx="1">
                  <c:v>0.96336572614960825</c:v>
                </c:pt>
                <c:pt idx="2">
                  <c:v>0.33339411567563787</c:v>
                </c:pt>
                <c:pt idx="3">
                  <c:v>0.87018288900461827</c:v>
                </c:pt>
                <c:pt idx="4">
                  <c:v>0.88125361726791029</c:v>
                </c:pt>
                <c:pt idx="5">
                  <c:v>0.9932785559086249</c:v>
                </c:pt>
                <c:pt idx="6">
                  <c:v>0.81309314529589904</c:v>
                </c:pt>
                <c:pt idx="7">
                  <c:v>0.79521754216100249</c:v>
                </c:pt>
                <c:pt idx="8">
                  <c:v>0.99721783884015625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8-41D0-A6B7-836851730CEE}"/>
            </c:ext>
          </c:extLst>
        </c:ser>
        <c:ser>
          <c:idx val="2"/>
          <c:order val="2"/>
          <c:tx>
            <c:strRef>
              <c:f>ДФО!$E$23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cat>
            <c:strRef>
              <c:f>ДФО!$B$24:$B$32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ДФО!$E$24:$E$32</c:f>
              <c:numCache>
                <c:formatCode>#\ ##0.0000</c:formatCode>
                <c:ptCount val="9"/>
                <c:pt idx="0">
                  <c:v>0.95804511791985814</c:v>
                </c:pt>
                <c:pt idx="1">
                  <c:v>0.96192860350423404</c:v>
                </c:pt>
                <c:pt idx="2">
                  <c:v>0.62066219849617821</c:v>
                </c:pt>
                <c:pt idx="3">
                  <c:v>0.93146866575212561</c:v>
                </c:pt>
                <c:pt idx="4">
                  <c:v>0.84058777948462593</c:v>
                </c:pt>
                <c:pt idx="5">
                  <c:v>0.960822834041964</c:v>
                </c:pt>
                <c:pt idx="6">
                  <c:v>0.71209498608469124</c:v>
                </c:pt>
                <c:pt idx="7">
                  <c:v>0.80540534989626711</c:v>
                </c:pt>
                <c:pt idx="8">
                  <c:v>0.98917109257048863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8-41D0-A6B7-836851730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2112"/>
        <c:axId val="167003648"/>
      </c:radarChart>
      <c:catAx>
        <c:axId val="1670021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67003648"/>
        <c:crosses val="autoZero"/>
        <c:auto val="1"/>
        <c:lblAlgn val="ctr"/>
        <c:lblOffset val="100"/>
        <c:noMultiLvlLbl val="0"/>
      </c:catAx>
      <c:valAx>
        <c:axId val="167003648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670021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290997716194566"/>
          <c:y val="0.66305161854768158"/>
          <c:w val="0.73871611982881602"/>
          <c:h val="0.312625171853518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936869339264119"/>
          <c:y val="0.10643265644426027"/>
          <c:w val="0.34316465791276812"/>
          <c:h val="0.63304848736013275"/>
        </c:manualLayout>
      </c:layout>
      <c:radarChart>
        <c:radarStyle val="marker"/>
        <c:varyColors val="0"/>
        <c:ser>
          <c:idx val="0"/>
          <c:order val="0"/>
          <c:tx>
            <c:strRef>
              <c:f>ДФО!$C$34</c:f>
              <c:strCache>
                <c:ptCount val="1"/>
                <c:pt idx="0">
                  <c:v>Экспорт </c:v>
                </c:pt>
              </c:strCache>
            </c:strRef>
          </c:tx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ДФО!$C$35:$C$43</c:f>
              <c:numCache>
                <c:formatCode>#\ ##0.0000</c:formatCode>
                <c:ptCount val="9"/>
                <c:pt idx="0">
                  <c:v>0.67223508682997635</c:v>
                </c:pt>
                <c:pt idx="1">
                  <c:v>0.59230495097473501</c:v>
                </c:pt>
                <c:pt idx="2">
                  <c:v>0.40045062819916832</c:v>
                </c:pt>
                <c:pt idx="3">
                  <c:v>0.36823235649268438</c:v>
                </c:pt>
                <c:pt idx="4">
                  <c:v>0.18725328015341136</c:v>
                </c:pt>
                <c:pt idx="5">
                  <c:v>0.6560833463489586</c:v>
                </c:pt>
                <c:pt idx="6">
                  <c:v>0.94223778359090737</c:v>
                </c:pt>
                <c:pt idx="7">
                  <c:v>0.33368080317765797</c:v>
                </c:pt>
                <c:pt idx="8">
                  <c:v>0.78668581048407826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6-4876-8D90-0BBF8BB5C29E}"/>
            </c:ext>
          </c:extLst>
        </c:ser>
        <c:ser>
          <c:idx val="1"/>
          <c:order val="1"/>
          <c:tx>
            <c:strRef>
              <c:f>ДФО!$D$34</c:f>
              <c:strCache>
                <c:ptCount val="1"/>
                <c:pt idx="0">
                  <c:v>Импорт </c:v>
                </c:pt>
              </c:strCache>
            </c:strRef>
          </c:tx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ДФО!$D$35:$D$43</c:f>
              <c:numCache>
                <c:formatCode>#\ ##0.0000</c:formatCode>
                <c:ptCount val="9"/>
                <c:pt idx="0">
                  <c:v>0.2428983353044766</c:v>
                </c:pt>
                <c:pt idx="1">
                  <c:v>0.68126077227287862</c:v>
                </c:pt>
                <c:pt idx="2">
                  <c:v>0.17650196161453316</c:v>
                </c:pt>
                <c:pt idx="3">
                  <c:v>5.3455999230138856E-2</c:v>
                </c:pt>
                <c:pt idx="4">
                  <c:v>0.17677669529663695</c:v>
                </c:pt>
                <c:pt idx="5">
                  <c:v>0.57102141872067824</c:v>
                </c:pt>
                <c:pt idx="6">
                  <c:v>1.3275425406401458E-8</c:v>
                </c:pt>
                <c:pt idx="7">
                  <c:v>0.5397339282783703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6-4876-8D90-0BBF8BB5C29E}"/>
            </c:ext>
          </c:extLst>
        </c:ser>
        <c:ser>
          <c:idx val="2"/>
          <c:order val="2"/>
          <c:tx>
            <c:strRef>
              <c:f>ДФО!$E$34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cat>
            <c:strRef>
              <c:f>ДФО!$B$35:$B$43</c:f>
              <c:strCache>
                <c:ptCount val="9"/>
                <c:pt idx="0">
                  <c:v>Республика Саха (Якутия)</c:v>
                </c:pt>
                <c:pt idx="1">
                  <c:v>Камчатский край</c:v>
                </c:pt>
                <c:pt idx="2">
                  <c:v>Приморский край</c:v>
                </c:pt>
                <c:pt idx="3">
                  <c:v>Хабаровский край</c:v>
                </c:pt>
                <c:pt idx="4">
                  <c:v>Амурская область</c:v>
                </c:pt>
                <c:pt idx="5">
                  <c:v>Магаданская область</c:v>
                </c:pt>
                <c:pt idx="6">
                  <c:v>Сахалинская область</c:v>
                </c:pt>
                <c:pt idx="7">
                  <c:v>Еврейская автономная область</c:v>
                </c:pt>
                <c:pt idx="8">
                  <c:v>Чукотский автономный округ</c:v>
                </c:pt>
              </c:strCache>
            </c:strRef>
          </c:cat>
          <c:val>
            <c:numRef>
              <c:f>ДФО!$E$35:$E$43</c:f>
              <c:numCache>
                <c:formatCode>0.0000</c:formatCode>
                <c:ptCount val="9"/>
                <c:pt idx="0">
                  <c:v>1.9159287891871795E-3</c:v>
                </c:pt>
                <c:pt idx="1">
                  <c:v>0</c:v>
                </c:pt>
                <c:pt idx="2">
                  <c:v>5.4115729857763729E-2</c:v>
                </c:pt>
                <c:pt idx="3">
                  <c:v>4.858718953722475E-13</c:v>
                </c:pt>
                <c:pt idx="4">
                  <c:v>0</c:v>
                </c:pt>
                <c:pt idx="5">
                  <c:v>0</c:v>
                </c:pt>
                <c:pt idx="6">
                  <c:v>0.65716880904783137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6-4876-8D90-0BBF8BB5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8624"/>
        <c:axId val="149260928"/>
      </c:radarChart>
      <c:catAx>
        <c:axId val="14925862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9260928"/>
        <c:crosses val="autoZero"/>
        <c:auto val="1"/>
        <c:lblAlgn val="ctr"/>
        <c:lblOffset val="100"/>
        <c:noMultiLvlLbl val="0"/>
      </c:catAx>
      <c:valAx>
        <c:axId val="149260928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492586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6813513503394098E-2"/>
          <c:y val="0.72870871686524796"/>
          <c:w val="0.89982005459018055"/>
          <c:h val="0.264329828092175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92270471442614"/>
          <c:y val="6.9671989501136095E-2"/>
          <c:w val="0.44986340181450385"/>
          <c:h val="0.5577611969284173"/>
        </c:manualLayout>
      </c:layout>
      <c:radarChart>
        <c:radarStyle val="marker"/>
        <c:varyColors val="0"/>
        <c:ser>
          <c:idx val="0"/>
          <c:order val="0"/>
          <c:tx>
            <c:strRef>
              <c:f>ЦФО!$C$41</c:f>
              <c:strCache>
                <c:ptCount val="1"/>
                <c:pt idx="0">
                  <c:v>Лесовосстановление</c:v>
                </c:pt>
              </c:strCache>
            </c:strRef>
          </c:tx>
          <c:cat>
            <c:strRef>
              <c:f>ЦФО!$B$42:$B$58</c:f>
              <c:strCache>
                <c:ptCount val="1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</c:strCache>
            </c:strRef>
          </c:cat>
          <c:val>
            <c:numRef>
              <c:f>ЦФО!$C$42:$C$58</c:f>
              <c:numCache>
                <c:formatCode>#\ ##0.0000</c:formatCode>
                <c:ptCount val="17"/>
                <c:pt idx="0">
                  <c:v>8.6177197936048278E-2</c:v>
                </c:pt>
                <c:pt idx="1">
                  <c:v>0.67170282424512817</c:v>
                </c:pt>
                <c:pt idx="2">
                  <c:v>0.76081543544866415</c:v>
                </c:pt>
                <c:pt idx="3">
                  <c:v>0.78892093755926462</c:v>
                </c:pt>
                <c:pt idx="4">
                  <c:v>0.79205885755612715</c:v>
                </c:pt>
                <c:pt idx="5">
                  <c:v>0.77607755021757086</c:v>
                </c:pt>
                <c:pt idx="6">
                  <c:v>0.82535117443090711</c:v>
                </c:pt>
                <c:pt idx="7">
                  <c:v>0.5275939769909922</c:v>
                </c:pt>
                <c:pt idx="8">
                  <c:v>0.48498095517086748</c:v>
                </c:pt>
                <c:pt idx="9">
                  <c:v>0.47434911277164216</c:v>
                </c:pt>
                <c:pt idx="10">
                  <c:v>0.71005367927171359</c:v>
                </c:pt>
                <c:pt idx="11">
                  <c:v>0.72400985997980805</c:v>
                </c:pt>
                <c:pt idx="12">
                  <c:v>0.73670798698495044</c:v>
                </c:pt>
                <c:pt idx="13">
                  <c:v>0.65542381515595882</c:v>
                </c:pt>
                <c:pt idx="14">
                  <c:v>0.81055994505117968</c:v>
                </c:pt>
                <c:pt idx="15">
                  <c:v>2.1904179734497039E-2</c:v>
                </c:pt>
                <c:pt idx="16">
                  <c:v>0.75075547707667334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0-459D-85D6-000A08917EED}"/>
            </c:ext>
          </c:extLst>
        </c:ser>
        <c:ser>
          <c:idx val="1"/>
          <c:order val="1"/>
          <c:tx>
            <c:strRef>
              <c:f>ЦФО!$D$41</c:f>
              <c:strCache>
                <c:ptCount val="1"/>
                <c:pt idx="0">
                  <c:v>Сброс загрязненных сточных вод в поверхностные водные объекты</c:v>
                </c:pt>
              </c:strCache>
            </c:strRef>
          </c:tx>
          <c:cat>
            <c:strRef>
              <c:f>ЦФО!$B$42:$B$58</c:f>
              <c:strCache>
                <c:ptCount val="1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</c:strCache>
            </c:strRef>
          </c:cat>
          <c:val>
            <c:numRef>
              <c:f>ЦФО!$D$42:$D$58</c:f>
              <c:numCache>
                <c:formatCode>#\ ##0.0000</c:formatCode>
                <c:ptCount val="17"/>
                <c:pt idx="0">
                  <c:v>0.18486905328441972</c:v>
                </c:pt>
                <c:pt idx="1">
                  <c:v>0.37044602120337866</c:v>
                </c:pt>
                <c:pt idx="2">
                  <c:v>0.10405334065772522</c:v>
                </c:pt>
                <c:pt idx="3">
                  <c:v>0.20869437221911888</c:v>
                </c:pt>
                <c:pt idx="4">
                  <c:v>0.13423229698606204</c:v>
                </c:pt>
                <c:pt idx="5">
                  <c:v>0.18736100406266246</c:v>
                </c:pt>
                <c:pt idx="6">
                  <c:v>0.65310282773501716</c:v>
                </c:pt>
                <c:pt idx="7">
                  <c:v>0.77557238091686731</c:v>
                </c:pt>
                <c:pt idx="8">
                  <c:v>0.14030775603867163</c:v>
                </c:pt>
                <c:pt idx="9">
                  <c:v>1.598246087962772E-6</c:v>
                </c:pt>
                <c:pt idx="10">
                  <c:v>0.2750282693680014</c:v>
                </c:pt>
                <c:pt idx="11">
                  <c:v>0.28858549772523429</c:v>
                </c:pt>
                <c:pt idx="12">
                  <c:v>0.53454582719264154</c:v>
                </c:pt>
                <c:pt idx="13">
                  <c:v>0.43878746057362294</c:v>
                </c:pt>
                <c:pt idx="14">
                  <c:v>0.5808155641706596</c:v>
                </c:pt>
                <c:pt idx="15">
                  <c:v>1.6580175785869455E-2</c:v>
                </c:pt>
                <c:pt idx="16">
                  <c:v>4.7620771586792128E-2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0-459D-85D6-000A08917EED}"/>
            </c:ext>
          </c:extLst>
        </c:ser>
        <c:ser>
          <c:idx val="2"/>
          <c:order val="2"/>
          <c:tx>
            <c:strRef>
              <c:f>ЦФО!$E$41</c:f>
              <c:strCache>
                <c:ptCount val="1"/>
                <c:pt idx="0">
                  <c:v>Выбросы загрязняющих веществ в атмосферный воздух от стационарных источников
</c:v>
                </c:pt>
              </c:strCache>
            </c:strRef>
          </c:tx>
          <c:cat>
            <c:strRef>
              <c:f>ЦФО!$B$42:$B$58</c:f>
              <c:strCache>
                <c:ptCount val="17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</c:strCache>
            </c:strRef>
          </c:cat>
          <c:val>
            <c:numRef>
              <c:f>ЦФО!$E$42:$E$58</c:f>
              <c:numCache>
                <c:formatCode>#\ ##0.0000</c:formatCode>
                <c:ptCount val="17"/>
                <c:pt idx="0">
                  <c:v>5.7002091747788954E-2</c:v>
                </c:pt>
                <c:pt idx="1">
                  <c:v>0.53670333301657724</c:v>
                </c:pt>
                <c:pt idx="2">
                  <c:v>0.3856675193075389</c:v>
                </c:pt>
                <c:pt idx="3">
                  <c:v>0.35812087427065709</c:v>
                </c:pt>
                <c:pt idx="4">
                  <c:v>0.58284484928624003</c:v>
                </c:pt>
                <c:pt idx="5">
                  <c:v>0.66819658708229601</c:v>
                </c:pt>
                <c:pt idx="6">
                  <c:v>0.70792141797915964</c:v>
                </c:pt>
                <c:pt idx="7">
                  <c:v>0.44203184765024589</c:v>
                </c:pt>
                <c:pt idx="8">
                  <c:v>2.0298031758434446E-3</c:v>
                </c:pt>
                <c:pt idx="9">
                  <c:v>0.12033026733604889</c:v>
                </c:pt>
                <c:pt idx="10">
                  <c:v>0.60342863336940344</c:v>
                </c:pt>
                <c:pt idx="11">
                  <c:v>0.40717014958701081</c:v>
                </c:pt>
                <c:pt idx="12">
                  <c:v>0.58380598670442163</c:v>
                </c:pt>
                <c:pt idx="13">
                  <c:v>0.39685026299204995</c:v>
                </c:pt>
                <c:pt idx="14">
                  <c:v>0.58722582917655053</c:v>
                </c:pt>
                <c:pt idx="15">
                  <c:v>0.11769295505878344</c:v>
                </c:pt>
                <c:pt idx="16">
                  <c:v>0.34223012724355811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0-459D-85D6-000A0891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54112"/>
        <c:axId val="113755648"/>
      </c:radarChart>
      <c:catAx>
        <c:axId val="1137541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3755648"/>
        <c:crosses val="autoZero"/>
        <c:auto val="1"/>
        <c:lblAlgn val="ctr"/>
        <c:lblOffset val="100"/>
        <c:noMultiLvlLbl val="0"/>
      </c:catAx>
      <c:valAx>
        <c:axId val="113755648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137541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445959574931334"/>
          <c:y val="0.75020671823320439"/>
          <c:w val="0.65288983369425369"/>
          <c:h val="0.21755689232502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158461726955219"/>
          <c:y val="0.11628397792534848"/>
          <c:w val="0.43492594123059031"/>
          <c:h val="0.60764730853678195"/>
        </c:manualLayout>
      </c:layout>
      <c:radarChart>
        <c:radarStyle val="marker"/>
        <c:varyColors val="0"/>
        <c:ser>
          <c:idx val="0"/>
          <c:order val="0"/>
          <c:tx>
            <c:strRef>
              <c:f>ЦФО!$C$61</c:f>
              <c:strCache>
                <c:ptCount val="1"/>
                <c:pt idx="0">
                  <c:v>Экспорт </c:v>
                </c:pt>
              </c:strCache>
            </c:strRef>
          </c:tx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ЦФО!$C$62:$C$79</c:f>
              <c:numCache>
                <c:formatCode>#\ ##0.0000</c:formatCode>
                <c:ptCount val="18"/>
                <c:pt idx="0">
                  <c:v>0.50689234440288611</c:v>
                </c:pt>
                <c:pt idx="1">
                  <c:v>1.3235426755204257E-2</c:v>
                </c:pt>
                <c:pt idx="2">
                  <c:v>7.5018992274502205E-2</c:v>
                </c:pt>
                <c:pt idx="3">
                  <c:v>5.0222458606905759E-2</c:v>
                </c:pt>
                <c:pt idx="4">
                  <c:v>5.5681481349164307E-4</c:v>
                </c:pt>
                <c:pt idx="5">
                  <c:v>0.25903198930315247</c:v>
                </c:pt>
                <c:pt idx="6">
                  <c:v>0.78857879500967187</c:v>
                </c:pt>
                <c:pt idx="7">
                  <c:v>0.16173486727783731</c:v>
                </c:pt>
                <c:pt idx="8">
                  <c:v>0.6137794436193228</c:v>
                </c:pt>
                <c:pt idx="9">
                  <c:v>0.20966675634915055</c:v>
                </c:pt>
                <c:pt idx="10">
                  <c:v>3.1100765969923085E-2</c:v>
                </c:pt>
                <c:pt idx="11">
                  <c:v>4.8473051105402634E-2</c:v>
                </c:pt>
                <c:pt idx="12">
                  <c:v>0.28025077659860897</c:v>
                </c:pt>
                <c:pt idx="13">
                  <c:v>3.1906628928349799E-2</c:v>
                </c:pt>
                <c:pt idx="14">
                  <c:v>1.9710062395020066E-2</c:v>
                </c:pt>
                <c:pt idx="15">
                  <c:v>0.51790871293729479</c:v>
                </c:pt>
                <c:pt idx="16">
                  <c:v>0.16340716163460134</c:v>
                </c:pt>
                <c:pt idx="17">
                  <c:v>0.87873985349362116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D-48EF-B073-2D41525A3155}"/>
            </c:ext>
          </c:extLst>
        </c:ser>
        <c:ser>
          <c:idx val="1"/>
          <c:order val="1"/>
          <c:tx>
            <c:strRef>
              <c:f>ЦФО!$D$61</c:f>
              <c:strCache>
                <c:ptCount val="1"/>
                <c:pt idx="0">
                  <c:v>Импорт </c:v>
                </c:pt>
              </c:strCache>
            </c:strRef>
          </c:tx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ЦФО!$D$62:$D$79</c:f>
              <c:numCache>
                <c:formatCode>#\ ##0.0000</c:formatCode>
                <c:ptCount val="18"/>
                <c:pt idx="0">
                  <c:v>0.32424543339422801</c:v>
                </c:pt>
                <c:pt idx="1">
                  <c:v>0.30119724681807647</c:v>
                </c:pt>
                <c:pt idx="2">
                  <c:v>0.35489323407951406</c:v>
                </c:pt>
                <c:pt idx="3">
                  <c:v>8.9303557684756799E-2</c:v>
                </c:pt>
                <c:pt idx="4">
                  <c:v>0.16152958309252299</c:v>
                </c:pt>
                <c:pt idx="5">
                  <c:v>0.83986841288738945</c:v>
                </c:pt>
                <c:pt idx="6">
                  <c:v>1.2905983330441609E-2</c:v>
                </c:pt>
                <c:pt idx="7">
                  <c:v>0.15838707546466804</c:v>
                </c:pt>
                <c:pt idx="8">
                  <c:v>0.36922420154995039</c:v>
                </c:pt>
                <c:pt idx="9">
                  <c:v>0.72942336551359754</c:v>
                </c:pt>
                <c:pt idx="10">
                  <c:v>6.4371969469823237E-2</c:v>
                </c:pt>
                <c:pt idx="11">
                  <c:v>0.20546139987635648</c:v>
                </c:pt>
                <c:pt idx="12">
                  <c:v>0.61675342237850539</c:v>
                </c:pt>
                <c:pt idx="13">
                  <c:v>8.1002947539643693E-3</c:v>
                </c:pt>
                <c:pt idx="14">
                  <c:v>8.7906710918927641E-2</c:v>
                </c:pt>
                <c:pt idx="15">
                  <c:v>0.26212800594964353</c:v>
                </c:pt>
                <c:pt idx="16">
                  <c:v>0.12730472107673771</c:v>
                </c:pt>
                <c:pt idx="17">
                  <c:v>0.88014086758558074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D-48EF-B073-2D41525A3155}"/>
            </c:ext>
          </c:extLst>
        </c:ser>
        <c:ser>
          <c:idx val="2"/>
          <c:order val="2"/>
          <c:tx>
            <c:strRef>
              <c:f>ЦФО!$E$61</c:f>
              <c:strCache>
                <c:ptCount val="1"/>
                <c:pt idx="0">
                  <c:v>Экспорт технологий и услуг технологического характера
</c:v>
                </c:pt>
              </c:strCache>
            </c:strRef>
          </c:tx>
          <c:cat>
            <c:strRef>
              <c:f>ЦФО!$B$62:$B$79</c:f>
              <c:strCache>
                <c:ptCount val="18"/>
                <c:pt idx="0">
                  <c:v>Белгородская область</c:v>
                </c:pt>
                <c:pt idx="1">
                  <c:v>Брянская область</c:v>
                </c:pt>
                <c:pt idx="2">
                  <c:v>Владимирская область</c:v>
                </c:pt>
                <c:pt idx="3">
                  <c:v>Воронежская область</c:v>
                </c:pt>
                <c:pt idx="4">
                  <c:v>Ивановская область</c:v>
                </c:pt>
                <c:pt idx="5">
                  <c:v>Калужская область</c:v>
                </c:pt>
                <c:pt idx="6">
                  <c:v>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Московская область</c:v>
                </c:pt>
                <c:pt idx="10">
                  <c:v>Орловская область</c:v>
                </c:pt>
                <c:pt idx="11">
                  <c:v>Рязанская область</c:v>
                </c:pt>
                <c:pt idx="12">
                  <c:v>Смоленская область</c:v>
                </c:pt>
                <c:pt idx="13">
                  <c:v>Тамбовская область</c:v>
                </c:pt>
                <c:pt idx="14">
                  <c:v>Тверская область</c:v>
                </c:pt>
                <c:pt idx="15">
                  <c:v>Тульская область</c:v>
                </c:pt>
                <c:pt idx="16">
                  <c:v>Ярославская область</c:v>
                </c:pt>
                <c:pt idx="17">
                  <c:v>г. Москва</c:v>
                </c:pt>
              </c:strCache>
            </c:strRef>
          </c:cat>
          <c:val>
            <c:numRef>
              <c:f>ЦФО!$E$62:$E$79</c:f>
              <c:numCache>
                <c:formatCode>#\ ##0.0000</c:formatCode>
                <c:ptCount val="18"/>
                <c:pt idx="0">
                  <c:v>0</c:v>
                </c:pt>
                <c:pt idx="1">
                  <c:v>4.8184711694812492E-9</c:v>
                </c:pt>
                <c:pt idx="2">
                  <c:v>0.32549645449377596</c:v>
                </c:pt>
                <c:pt idx="3">
                  <c:v>1.2741259561129443E-2</c:v>
                </c:pt>
                <c:pt idx="4">
                  <c:v>0</c:v>
                </c:pt>
                <c:pt idx="5">
                  <c:v>0.63585323530705939</c:v>
                </c:pt>
                <c:pt idx="6">
                  <c:v>0</c:v>
                </c:pt>
                <c:pt idx="7">
                  <c:v>0</c:v>
                </c:pt>
                <c:pt idx="8">
                  <c:v>0.17372361297528499</c:v>
                </c:pt>
                <c:pt idx="9">
                  <c:v>0.62219365838845486</c:v>
                </c:pt>
                <c:pt idx="10">
                  <c:v>0</c:v>
                </c:pt>
                <c:pt idx="11">
                  <c:v>2.5502570937768868E-4</c:v>
                </c:pt>
                <c:pt idx="12">
                  <c:v>0.72819458629668221</c:v>
                </c:pt>
                <c:pt idx="13">
                  <c:v>1.3897078942760863E-4</c:v>
                </c:pt>
                <c:pt idx="14">
                  <c:v>0.95263453626657135</c:v>
                </c:pt>
                <c:pt idx="15">
                  <c:v>0.86751135304012217</c:v>
                </c:pt>
                <c:pt idx="16">
                  <c:v>0.35729055763497769</c:v>
                </c:pt>
                <c:pt idx="17">
                  <c:v>0.97603954834213691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D-48EF-B073-2D41525A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1488"/>
        <c:axId val="106693760"/>
      </c:radarChart>
      <c:catAx>
        <c:axId val="1066714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6693760"/>
        <c:crosses val="autoZero"/>
        <c:auto val="1"/>
        <c:lblAlgn val="ctr"/>
        <c:lblOffset val="100"/>
        <c:noMultiLvlLbl val="0"/>
      </c:catAx>
      <c:valAx>
        <c:axId val="106693760"/>
        <c:scaling>
          <c:orientation val="minMax"/>
        </c:scaling>
        <c:delete val="0"/>
        <c:axPos val="l"/>
        <c:majorGridlines/>
        <c:numFmt formatCode="#\ ##0.0000" sourceLinked="1"/>
        <c:majorTickMark val="cross"/>
        <c:minorTickMark val="none"/>
        <c:tickLblPos val="nextTo"/>
        <c:crossAx val="106671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жизни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СЗФО!$B$50</c:f>
              <c:strCache>
                <c:ptCount val="1"/>
                <c:pt idx="0">
                  <c:v>Республика Карелия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СЗФО!$C$50:$R$50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0.30286546367386974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3-41D4-AEEE-40B967FEE892}"/>
            </c:ext>
          </c:extLst>
        </c:ser>
        <c:ser>
          <c:idx val="2"/>
          <c:order val="1"/>
          <c:tx>
            <c:strRef>
              <c:f>СЗФО!$B$51</c:f>
              <c:strCache>
                <c:ptCount val="1"/>
                <c:pt idx="0">
                  <c:v>Республика Коми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СЗФО!$C$51:$R$51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0.2874456943883163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3-41D4-AEEE-40B967FEE892}"/>
            </c:ext>
          </c:extLst>
        </c:ser>
        <c:ser>
          <c:idx val="3"/>
          <c:order val="2"/>
          <c:tx>
            <c:strRef>
              <c:f>СЗФО!$B$52</c:f>
              <c:strCache>
                <c:ptCount val="1"/>
                <c:pt idx="0">
                  <c:v>Архангельская область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СЗФО!$C$52:$R$52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0.32673424124998496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3-41D4-AEEE-40B967FEE892}"/>
            </c:ext>
          </c:extLst>
        </c:ser>
        <c:ser>
          <c:idx val="4"/>
          <c:order val="3"/>
          <c:tx>
            <c:strRef>
              <c:f>СЗФО!$B$53</c:f>
              <c:strCache>
                <c:ptCount val="1"/>
                <c:pt idx="0">
                  <c:v>Вологодская область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СЗФО!$C$53:$R$53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0.3256373423660705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3-41D4-AEEE-40B967FEE892}"/>
            </c:ext>
          </c:extLst>
        </c:ser>
        <c:ser>
          <c:idx val="5"/>
          <c:order val="4"/>
          <c:tx>
            <c:strRef>
              <c:f>СЗФО!$B$54</c:f>
              <c:strCache>
                <c:ptCount val="1"/>
                <c:pt idx="0">
                  <c:v>Калининградская область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СЗФО!$C$54:$R$54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0.3182525712750976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13-41D4-AEEE-40B967FEE892}"/>
            </c:ext>
          </c:extLst>
        </c:ser>
        <c:ser>
          <c:idx val="6"/>
          <c:order val="5"/>
          <c:tx>
            <c:strRef>
              <c:f>СЗФО!$B$55</c:f>
              <c:strCache>
                <c:ptCount val="1"/>
                <c:pt idx="0">
                  <c:v>Ленинградская область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СЗФО!$C$55:$R$55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0.38671909832341184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13-41D4-AEEE-40B967FEE892}"/>
            </c:ext>
          </c:extLst>
        </c:ser>
        <c:ser>
          <c:idx val="7"/>
          <c:order val="6"/>
          <c:tx>
            <c:strRef>
              <c:f>СЗФО!$B$56</c:f>
              <c:strCache>
                <c:ptCount val="1"/>
                <c:pt idx="0">
                  <c:v>Мурманская область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СЗФО!$C$56:$R$56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0.37115933772892534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13-41D4-AEEE-40B967FEE892}"/>
            </c:ext>
          </c:extLst>
        </c:ser>
        <c:ser>
          <c:idx val="8"/>
          <c:order val="7"/>
          <c:tx>
            <c:strRef>
              <c:f>СЗФО!$B$57</c:f>
              <c:strCache>
                <c:ptCount val="1"/>
                <c:pt idx="0">
                  <c:v>Новгородская область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СЗФО!$C$57:$R$57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0.32458460216590418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13-41D4-AEEE-40B967FEE892}"/>
            </c:ext>
          </c:extLst>
        </c:ser>
        <c:ser>
          <c:idx val="9"/>
          <c:order val="8"/>
          <c:tx>
            <c:strRef>
              <c:f>СЗФО!$B$58</c:f>
              <c:strCache>
                <c:ptCount val="1"/>
                <c:pt idx="0">
                  <c:v>Псковская область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СЗФО!$C$58:$R$58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0.29301652436556974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13-41D4-AEEE-40B967FEE892}"/>
            </c:ext>
          </c:extLst>
        </c:ser>
        <c:ser>
          <c:idx val="10"/>
          <c:order val="9"/>
          <c:tx>
            <c:strRef>
              <c:f>СЗФО!$B$59</c:f>
              <c:strCache>
                <c:ptCount val="1"/>
                <c:pt idx="0">
                  <c:v>г. Санкт-Петербург</c:v>
                </c:pt>
              </c:strCache>
            </c:strRef>
          </c:tx>
          <c:cat>
            <c:numRef>
              <c:f>СЗФО!$C$49:$R$49</c:f>
              <c:numCache>
                <c:formatCode>0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 formatCode="General">
                  <c:v>2008</c:v>
                </c:pt>
                <c:pt idx="4" formatCode="General">
                  <c:v>2009</c:v>
                </c:pt>
                <c:pt idx="5" formatCode="General">
                  <c:v>2010</c:v>
                </c:pt>
                <c:pt idx="6" formatCode="General">
                  <c:v>2011</c:v>
                </c:pt>
                <c:pt idx="7" formatCode="General">
                  <c:v>2012</c:v>
                </c:pt>
                <c:pt idx="8" formatCode="General">
                  <c:v>2013</c:v>
                </c:pt>
                <c:pt idx="9" formatCode="General">
                  <c:v>2014</c:v>
                </c:pt>
                <c:pt idx="10" formatCode="General">
                  <c:v>2015</c:v>
                </c:pt>
                <c:pt idx="11" formatCode="General">
                  <c:v>2016</c:v>
                </c:pt>
                <c:pt idx="12" formatCode="General">
                  <c:v>2017</c:v>
                </c:pt>
                <c:pt idx="13" formatCode="General">
                  <c:v>2018</c:v>
                </c:pt>
                <c:pt idx="14" formatCode="General">
                  <c:v>2019</c:v>
                </c:pt>
                <c:pt idx="15" formatCode="General">
                  <c:v>2020</c:v>
                </c:pt>
              </c:numCache>
            </c:numRef>
          </c:cat>
          <c:val>
            <c:numRef>
              <c:f>СЗФО!$C$59:$R$59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0.43641125004732068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13-41D4-AEEE-40B967FE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50752"/>
        <c:axId val="91053056"/>
      </c:lineChart>
      <c:catAx>
        <c:axId val="91050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1053056"/>
        <c:crosses val="autoZero"/>
        <c:auto val="0"/>
        <c:lblAlgn val="ctr"/>
        <c:lblOffset val="100"/>
        <c:noMultiLvlLbl val="0"/>
      </c:catAx>
      <c:valAx>
        <c:axId val="9105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crossAx val="91050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99</xdr:row>
      <xdr:rowOff>57150</xdr:rowOff>
    </xdr:from>
    <xdr:ext cx="18678525" cy="475297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143</xdr:row>
      <xdr:rowOff>28575</xdr:rowOff>
    </xdr:from>
    <xdr:ext cx="18697575" cy="488632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2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188</xdr:row>
      <xdr:rowOff>47625</xdr:rowOff>
    </xdr:from>
    <xdr:ext cx="18678525" cy="4886325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234</xdr:row>
      <xdr:rowOff>104775</xdr:rowOff>
    </xdr:from>
    <xdr:ext cx="18659475" cy="488632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5</xdr:col>
      <xdr:colOff>127001</xdr:colOff>
      <xdr:row>0</xdr:row>
      <xdr:rowOff>0</xdr:rowOff>
    </xdr:from>
    <xdr:to>
      <xdr:col>15</xdr:col>
      <xdr:colOff>127001</xdr:colOff>
      <xdr:row>17</xdr:row>
      <xdr:rowOff>190500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169334</xdr:colOff>
      <xdr:row>20</xdr:row>
      <xdr:rowOff>0</xdr:rowOff>
    </xdr:from>
    <xdr:to>
      <xdr:col>15</xdr:col>
      <xdr:colOff>169334</xdr:colOff>
      <xdr:row>38</xdr:row>
      <xdr:rowOff>257175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144318</xdr:colOff>
      <xdr:row>39</xdr:row>
      <xdr:rowOff>173181</xdr:rowOff>
    </xdr:from>
    <xdr:to>
      <xdr:col>15</xdr:col>
      <xdr:colOff>144318</xdr:colOff>
      <xdr:row>57</xdr:row>
      <xdr:rowOff>32039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222250</xdr:colOff>
      <xdr:row>60</xdr:row>
      <xdr:rowOff>21789</xdr:rowOff>
    </xdr:from>
    <xdr:to>
      <xdr:col>15</xdr:col>
      <xdr:colOff>222250</xdr:colOff>
      <xdr:row>77</xdr:row>
      <xdr:rowOff>10583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311150</xdr:colOff>
      <xdr:row>59</xdr:row>
      <xdr:rowOff>127000</xdr:rowOff>
    </xdr:from>
    <xdr:ext cx="18649950" cy="4762500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2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94</xdr:row>
      <xdr:rowOff>76200</xdr:rowOff>
    </xdr:from>
    <xdr:ext cx="18640425" cy="4724400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2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19050</xdr:colOff>
      <xdr:row>130</xdr:row>
      <xdr:rowOff>95250</xdr:rowOff>
    </xdr:from>
    <xdr:ext cx="18621375" cy="4695825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2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164</xdr:row>
      <xdr:rowOff>76200</xdr:rowOff>
    </xdr:from>
    <xdr:ext cx="18630900" cy="4695825"/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2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5</xdr:col>
      <xdr:colOff>95250</xdr:colOff>
      <xdr:row>0</xdr:row>
      <xdr:rowOff>0</xdr:rowOff>
    </xdr:from>
    <xdr:to>
      <xdr:col>14</xdr:col>
      <xdr:colOff>95250</xdr:colOff>
      <xdr:row>10</xdr:row>
      <xdr:rowOff>414797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27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116417</xdr:colOff>
      <xdr:row>12</xdr:row>
      <xdr:rowOff>10584</xdr:rowOff>
    </xdr:from>
    <xdr:to>
      <xdr:col>14</xdr:col>
      <xdr:colOff>116417</xdr:colOff>
      <xdr:row>23</xdr:row>
      <xdr:rowOff>10584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27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211667</xdr:colOff>
      <xdr:row>24</xdr:row>
      <xdr:rowOff>21166</xdr:rowOff>
    </xdr:from>
    <xdr:to>
      <xdr:col>14</xdr:col>
      <xdr:colOff>211667</xdr:colOff>
      <xdr:row>34</xdr:row>
      <xdr:rowOff>21166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27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402167</xdr:colOff>
      <xdr:row>36</xdr:row>
      <xdr:rowOff>0</xdr:rowOff>
    </xdr:from>
    <xdr:to>
      <xdr:col>14</xdr:col>
      <xdr:colOff>402167</xdr:colOff>
      <xdr:row>47</xdr:row>
      <xdr:rowOff>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27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56</xdr:row>
      <xdr:rowOff>127775</xdr:rowOff>
    </xdr:from>
    <xdr:ext cx="18640425" cy="4682350"/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28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84</xdr:row>
      <xdr:rowOff>104775</xdr:rowOff>
    </xdr:from>
    <xdr:ext cx="18602325" cy="4752975"/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28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112</xdr:row>
      <xdr:rowOff>85725</xdr:rowOff>
    </xdr:from>
    <xdr:ext cx="18602325" cy="4733925"/>
    <xdr:graphicFrame macro="">
      <xdr:nvGraphicFramePr>
        <xdr:cNvPr id="23" name="Chart 23">
          <a:extLst>
            <a:ext uri="{FF2B5EF4-FFF2-40B4-BE49-F238E27FC236}">
              <a16:creationId xmlns:a16="http://schemas.microsoft.com/office/drawing/2014/main" id="{00000000-0008-0000-28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148165</xdr:colOff>
      <xdr:row>0</xdr:row>
      <xdr:rowOff>0</xdr:rowOff>
    </xdr:from>
    <xdr:to>
      <xdr:col>13</xdr:col>
      <xdr:colOff>147172</xdr:colOff>
      <xdr:row>8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163048</xdr:colOff>
      <xdr:row>11</xdr:row>
      <xdr:rowOff>178593</xdr:rowOff>
    </xdr:from>
    <xdr:to>
      <xdr:col>13</xdr:col>
      <xdr:colOff>147173</xdr:colOff>
      <xdr:row>19</xdr:row>
      <xdr:rowOff>506014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178047</xdr:colOff>
      <xdr:row>24</xdr:row>
      <xdr:rowOff>10584</xdr:rowOff>
    </xdr:from>
    <xdr:to>
      <xdr:col>13</xdr:col>
      <xdr:colOff>455957</xdr:colOff>
      <xdr:row>32</xdr:row>
      <xdr:rowOff>178673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550333</xdr:colOff>
      <xdr:row>35</xdr:row>
      <xdr:rowOff>182892</xdr:rowOff>
    </xdr:from>
    <xdr:to>
      <xdr:col>13</xdr:col>
      <xdr:colOff>549340</xdr:colOff>
      <xdr:row>44</xdr:row>
      <xdr:rowOff>306917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0</xdr:colOff>
      <xdr:row>140</xdr:row>
      <xdr:rowOff>83939</xdr:rowOff>
    </xdr:from>
    <xdr:ext cx="18602325" cy="4752975"/>
    <xdr:graphicFrame macro="">
      <xdr:nvGraphicFramePr>
        <xdr:cNvPr id="15" name="Chart 22">
          <a:extLst>
            <a:ext uri="{FF2B5EF4-FFF2-40B4-BE49-F238E27FC236}">
              <a16:creationId xmlns:a16="http://schemas.microsoft.com/office/drawing/2014/main" id="{00000000-0008-0000-2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77</xdr:row>
      <xdr:rowOff>47625</xdr:rowOff>
    </xdr:from>
    <xdr:ext cx="18621375" cy="4686300"/>
    <xdr:graphicFrame macro="">
      <xdr:nvGraphicFramePr>
        <xdr:cNvPr id="30" name="Chart 30">
          <a:extLst>
            <a:ext uri="{FF2B5EF4-FFF2-40B4-BE49-F238E27FC236}">
              <a16:creationId xmlns:a16="http://schemas.microsoft.com/office/drawing/2014/main" id="{00000000-0008-0000-29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110</xdr:row>
      <xdr:rowOff>47625</xdr:rowOff>
    </xdr:from>
    <xdr:ext cx="18602325" cy="4676775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29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137</xdr:row>
      <xdr:rowOff>47625</xdr:rowOff>
    </xdr:from>
    <xdr:ext cx="18564225" cy="4657725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29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179917</xdr:colOff>
      <xdr:row>0</xdr:row>
      <xdr:rowOff>21166</xdr:rowOff>
    </xdr:from>
    <xdr:to>
      <xdr:col>13</xdr:col>
      <xdr:colOff>179916</xdr:colOff>
      <xdr:row>7</xdr:row>
      <xdr:rowOff>21166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148167</xdr:colOff>
      <xdr:row>18</xdr:row>
      <xdr:rowOff>84666</xdr:rowOff>
    </xdr:from>
    <xdr:to>
      <xdr:col>13</xdr:col>
      <xdr:colOff>148167</xdr:colOff>
      <xdr:row>25</xdr:row>
      <xdr:rowOff>84666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0</xdr:colOff>
      <xdr:row>44</xdr:row>
      <xdr:rowOff>40250</xdr:rowOff>
    </xdr:from>
    <xdr:ext cx="18602325" cy="4752975"/>
    <xdr:graphicFrame macro="">
      <xdr:nvGraphicFramePr>
        <xdr:cNvPr id="16" name="Chart 22">
          <a:extLst>
            <a:ext uri="{FF2B5EF4-FFF2-40B4-BE49-F238E27FC236}">
              <a16:creationId xmlns:a16="http://schemas.microsoft.com/office/drawing/2014/main" id="{00000000-0008-0000-29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>
    <xdr:from>
      <xdr:col>5</xdr:col>
      <xdr:colOff>391583</xdr:colOff>
      <xdr:row>27</xdr:row>
      <xdr:rowOff>21167</xdr:rowOff>
    </xdr:from>
    <xdr:to>
      <xdr:col>13</xdr:col>
      <xdr:colOff>391583</xdr:colOff>
      <xdr:row>35</xdr:row>
      <xdr:rowOff>21167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29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179917</xdr:colOff>
      <xdr:row>8</xdr:row>
      <xdr:rowOff>179916</xdr:rowOff>
    </xdr:from>
    <xdr:to>
      <xdr:col>13</xdr:col>
      <xdr:colOff>179916</xdr:colOff>
      <xdr:row>16</xdr:row>
      <xdr:rowOff>370416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80</xdr:row>
      <xdr:rowOff>47625</xdr:rowOff>
    </xdr:from>
    <xdr:ext cx="18640425" cy="4762500"/>
    <xdr:graphicFrame macro="">
      <xdr:nvGraphicFramePr>
        <xdr:cNvPr id="37" name="Chart 37">
          <a:extLst>
            <a:ext uri="{FF2B5EF4-FFF2-40B4-BE49-F238E27FC236}">
              <a16:creationId xmlns:a16="http://schemas.microsoft.com/office/drawing/2014/main" id="{00000000-0008-0000-2A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114</xdr:row>
      <xdr:rowOff>66675</xdr:rowOff>
    </xdr:from>
    <xdr:ext cx="18630900" cy="4781550"/>
    <xdr:graphicFrame macro="">
      <xdr:nvGraphicFramePr>
        <xdr:cNvPr id="38" name="Chart 38">
          <a:extLst>
            <a:ext uri="{FF2B5EF4-FFF2-40B4-BE49-F238E27FC236}">
              <a16:creationId xmlns:a16="http://schemas.microsoft.com/office/drawing/2014/main" id="{00000000-0008-0000-2A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148</xdr:row>
      <xdr:rowOff>76200</xdr:rowOff>
    </xdr:from>
    <xdr:ext cx="18630900" cy="4781550"/>
    <xdr:graphicFrame macro="">
      <xdr:nvGraphicFramePr>
        <xdr:cNvPr id="39" name="Chart 39">
          <a:extLst>
            <a:ext uri="{FF2B5EF4-FFF2-40B4-BE49-F238E27FC236}">
              <a16:creationId xmlns:a16="http://schemas.microsoft.com/office/drawing/2014/main" id="{00000000-0008-0000-2A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182</xdr:row>
      <xdr:rowOff>66675</xdr:rowOff>
    </xdr:from>
    <xdr:ext cx="18649950" cy="4781550"/>
    <xdr:graphicFrame macro="">
      <xdr:nvGraphicFramePr>
        <xdr:cNvPr id="40" name="Chart 40">
          <a:extLst>
            <a:ext uri="{FF2B5EF4-FFF2-40B4-BE49-F238E27FC236}">
              <a16:creationId xmlns:a16="http://schemas.microsoft.com/office/drawing/2014/main" id="{00000000-0008-0000-2A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5</xdr:col>
      <xdr:colOff>142875</xdr:colOff>
      <xdr:row>0</xdr:row>
      <xdr:rowOff>10584</xdr:rowOff>
    </xdr:from>
    <xdr:to>
      <xdr:col>14</xdr:col>
      <xdr:colOff>95250</xdr:colOff>
      <xdr:row>14</xdr:row>
      <xdr:rowOff>10584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154515</xdr:colOff>
      <xdr:row>16</xdr:row>
      <xdr:rowOff>21166</xdr:rowOff>
    </xdr:from>
    <xdr:to>
      <xdr:col>14</xdr:col>
      <xdr:colOff>161924</xdr:colOff>
      <xdr:row>30</xdr:row>
      <xdr:rowOff>25399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165099</xdr:colOff>
      <xdr:row>31</xdr:row>
      <xdr:rowOff>179918</xdr:rowOff>
    </xdr:from>
    <xdr:to>
      <xdr:col>15</xdr:col>
      <xdr:colOff>140758</xdr:colOff>
      <xdr:row>46</xdr:row>
      <xdr:rowOff>179918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270932</xdr:colOff>
      <xdr:row>47</xdr:row>
      <xdr:rowOff>200024</xdr:rowOff>
    </xdr:from>
    <xdr:to>
      <xdr:col>15</xdr:col>
      <xdr:colOff>246591</xdr:colOff>
      <xdr:row>62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A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</xdr:colOff>
      <xdr:row>6</xdr:row>
      <xdr:rowOff>19050</xdr:rowOff>
    </xdr:from>
    <xdr:ext cx="7543800" cy="4248150"/>
    <xdr:graphicFrame macro="">
      <xdr:nvGraphicFramePr>
        <xdr:cNvPr id="42" name="Chart 42">
          <a:extLst>
            <a:ext uri="{FF2B5EF4-FFF2-40B4-BE49-F238E27FC236}">
              <a16:creationId xmlns:a16="http://schemas.microsoft.com/office/drawing/2014/main" id="{00000000-0008-0000-2B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29</xdr:row>
      <xdr:rowOff>85725</xdr:rowOff>
    </xdr:from>
    <xdr:ext cx="18621375" cy="4733925"/>
    <xdr:graphicFrame macro="">
      <xdr:nvGraphicFramePr>
        <xdr:cNvPr id="45" name="Chart 45">
          <a:extLst>
            <a:ext uri="{FF2B5EF4-FFF2-40B4-BE49-F238E27FC236}">
              <a16:creationId xmlns:a16="http://schemas.microsoft.com/office/drawing/2014/main" id="{00000000-0008-0000-2B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85725</xdr:rowOff>
    </xdr:from>
    <xdr:ext cx="18621375" cy="4695825"/>
    <xdr:graphicFrame macro="">
      <xdr:nvGraphicFramePr>
        <xdr:cNvPr id="46" name="Chart 46">
          <a:extLst>
            <a:ext uri="{FF2B5EF4-FFF2-40B4-BE49-F238E27FC236}">
              <a16:creationId xmlns:a16="http://schemas.microsoft.com/office/drawing/2014/main" id="{00000000-0008-0000-2B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88</xdr:row>
      <xdr:rowOff>85725</xdr:rowOff>
    </xdr:from>
    <xdr:ext cx="18602325" cy="4676775"/>
    <xdr:graphicFrame macro="">
      <xdr:nvGraphicFramePr>
        <xdr:cNvPr id="47" name="Chart 47">
          <a:extLst>
            <a:ext uri="{FF2B5EF4-FFF2-40B4-BE49-F238E27FC236}">
              <a16:creationId xmlns:a16="http://schemas.microsoft.com/office/drawing/2014/main" id="{00000000-0008-0000-2B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112</xdr:row>
      <xdr:rowOff>104775</xdr:rowOff>
    </xdr:from>
    <xdr:ext cx="18602325" cy="4629150"/>
    <xdr:graphicFrame macro="">
      <xdr:nvGraphicFramePr>
        <xdr:cNvPr id="48" name="Chart 48">
          <a:extLst>
            <a:ext uri="{FF2B5EF4-FFF2-40B4-BE49-F238E27FC236}">
              <a16:creationId xmlns:a16="http://schemas.microsoft.com/office/drawing/2014/main" id="{00000000-0008-0000-2B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5</xdr:col>
      <xdr:colOff>211666</xdr:colOff>
      <xdr:row>0</xdr:row>
      <xdr:rowOff>0</xdr:rowOff>
    </xdr:from>
    <xdr:to>
      <xdr:col>15</xdr:col>
      <xdr:colOff>229637</xdr:colOff>
      <xdr:row>4</xdr:row>
      <xdr:rowOff>763059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153458</xdr:colOff>
      <xdr:row>11</xdr:row>
      <xdr:rowOff>158750</xdr:rowOff>
    </xdr:from>
    <xdr:to>
      <xdr:col>15</xdr:col>
      <xdr:colOff>806449</xdr:colOff>
      <xdr:row>16</xdr:row>
      <xdr:rowOff>465667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89957</xdr:colOff>
      <xdr:row>17</xdr:row>
      <xdr:rowOff>158750</xdr:rowOff>
    </xdr:from>
    <xdr:to>
      <xdr:col>15</xdr:col>
      <xdr:colOff>740833</xdr:colOff>
      <xdr:row>22</xdr:row>
      <xdr:rowOff>359833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69</xdr:row>
      <xdr:rowOff>95250</xdr:rowOff>
    </xdr:from>
    <xdr:ext cx="16976912" cy="3630706"/>
    <xdr:graphicFrame macro="">
      <xdr:nvGraphicFramePr>
        <xdr:cNvPr id="53" name="Chart 53">
          <a:extLst>
            <a:ext uri="{FF2B5EF4-FFF2-40B4-BE49-F238E27FC236}">
              <a16:creationId xmlns:a16="http://schemas.microsoft.com/office/drawing/2014/main" id="{00000000-0008-0000-2C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101</xdr:row>
      <xdr:rowOff>95250</xdr:rowOff>
    </xdr:from>
    <xdr:ext cx="16976912" cy="3630706"/>
    <xdr:graphicFrame macro="">
      <xdr:nvGraphicFramePr>
        <xdr:cNvPr id="54" name="Chart 54">
          <a:extLst>
            <a:ext uri="{FF2B5EF4-FFF2-40B4-BE49-F238E27FC236}">
              <a16:creationId xmlns:a16="http://schemas.microsoft.com/office/drawing/2014/main" id="{00000000-0008-0000-2C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133</xdr:row>
      <xdr:rowOff>76200</xdr:rowOff>
    </xdr:from>
    <xdr:ext cx="16976912" cy="3649756"/>
    <xdr:graphicFrame macro="">
      <xdr:nvGraphicFramePr>
        <xdr:cNvPr id="55" name="Chart 55">
          <a:extLst>
            <a:ext uri="{FF2B5EF4-FFF2-40B4-BE49-F238E27FC236}">
              <a16:creationId xmlns:a16="http://schemas.microsoft.com/office/drawing/2014/main" id="{00000000-0008-0000-2C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165</xdr:row>
      <xdr:rowOff>171450</xdr:rowOff>
    </xdr:from>
    <xdr:ext cx="17202150" cy="3733800"/>
    <xdr:graphicFrame macro="">
      <xdr:nvGraphicFramePr>
        <xdr:cNvPr id="56" name="Chart 56">
          <a:extLst>
            <a:ext uri="{FF2B5EF4-FFF2-40B4-BE49-F238E27FC236}">
              <a16:creationId xmlns:a16="http://schemas.microsoft.com/office/drawing/2014/main" id="{00000000-0008-0000-2C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5</xdr:col>
      <xdr:colOff>178857</xdr:colOff>
      <xdr:row>0</xdr:row>
      <xdr:rowOff>20107</xdr:rowOff>
    </xdr:from>
    <xdr:to>
      <xdr:col>14</xdr:col>
      <xdr:colOff>183090</xdr:colOff>
      <xdr:row>13</xdr:row>
      <xdr:rowOff>9524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231774</xdr:colOff>
      <xdr:row>13</xdr:row>
      <xdr:rowOff>169333</xdr:rowOff>
    </xdr:from>
    <xdr:to>
      <xdr:col>14</xdr:col>
      <xdr:colOff>236007</xdr:colOff>
      <xdr:row>26</xdr:row>
      <xdr:rowOff>179916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284690</xdr:colOff>
      <xdr:row>27</xdr:row>
      <xdr:rowOff>157691</xdr:rowOff>
    </xdr:from>
    <xdr:to>
      <xdr:col>15</xdr:col>
      <xdr:colOff>363007</xdr:colOff>
      <xdr:row>40</xdr:row>
      <xdr:rowOff>147107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211667</xdr:colOff>
      <xdr:row>41</xdr:row>
      <xdr:rowOff>178857</xdr:rowOff>
    </xdr:from>
    <xdr:to>
      <xdr:col>14</xdr:col>
      <xdr:colOff>211667</xdr:colOff>
      <xdr:row>54</xdr:row>
      <xdr:rowOff>178857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56</xdr:row>
      <xdr:rowOff>57150</xdr:rowOff>
    </xdr:from>
    <xdr:ext cx="16897350" cy="3533775"/>
    <xdr:graphicFrame macro="">
      <xdr:nvGraphicFramePr>
        <xdr:cNvPr id="60" name="Chart 60">
          <a:extLst>
            <a:ext uri="{FF2B5EF4-FFF2-40B4-BE49-F238E27FC236}">
              <a16:creationId xmlns:a16="http://schemas.microsoft.com/office/drawing/2014/main" id="{00000000-0008-0000-2D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86784</xdr:colOff>
      <xdr:row>86</xdr:row>
      <xdr:rowOff>14817</xdr:rowOff>
    </xdr:from>
    <xdr:ext cx="16897350" cy="3533775"/>
    <xdr:graphicFrame macro="">
      <xdr:nvGraphicFramePr>
        <xdr:cNvPr id="61" name="Chart 61">
          <a:extLst>
            <a:ext uri="{FF2B5EF4-FFF2-40B4-BE49-F238E27FC236}">
              <a16:creationId xmlns:a16="http://schemas.microsoft.com/office/drawing/2014/main" id="{00000000-0008-0000-2D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114</xdr:row>
      <xdr:rowOff>57150</xdr:rowOff>
    </xdr:from>
    <xdr:ext cx="16897350" cy="3533775"/>
    <xdr:graphicFrame macro="">
      <xdr:nvGraphicFramePr>
        <xdr:cNvPr id="62" name="Chart 62">
          <a:extLst>
            <a:ext uri="{FF2B5EF4-FFF2-40B4-BE49-F238E27FC236}">
              <a16:creationId xmlns:a16="http://schemas.microsoft.com/office/drawing/2014/main" id="{00000000-0008-0000-2D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143</xdr:row>
      <xdr:rowOff>57150</xdr:rowOff>
    </xdr:from>
    <xdr:ext cx="16897350" cy="3533775"/>
    <xdr:graphicFrame macro="">
      <xdr:nvGraphicFramePr>
        <xdr:cNvPr id="63" name="Chart 63">
          <a:extLst>
            <a:ext uri="{FF2B5EF4-FFF2-40B4-BE49-F238E27FC236}">
              <a16:creationId xmlns:a16="http://schemas.microsoft.com/office/drawing/2014/main" id="{00000000-0008-0000-2D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5</xdr:col>
      <xdr:colOff>173565</xdr:colOff>
      <xdr:row>0</xdr:row>
      <xdr:rowOff>10583</xdr:rowOff>
    </xdr:from>
    <xdr:to>
      <xdr:col>14</xdr:col>
      <xdr:colOff>172507</xdr:colOff>
      <xdr:row>10</xdr:row>
      <xdr:rowOff>10583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2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258232</xdr:colOff>
      <xdr:row>10</xdr:row>
      <xdr:rowOff>155574</xdr:rowOff>
    </xdr:from>
    <xdr:to>
      <xdr:col>14</xdr:col>
      <xdr:colOff>257174</xdr:colOff>
      <xdr:row>20</xdr:row>
      <xdr:rowOff>136524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2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480483</xdr:colOff>
      <xdr:row>22</xdr:row>
      <xdr:rowOff>9524</xdr:rowOff>
    </xdr:from>
    <xdr:to>
      <xdr:col>14</xdr:col>
      <xdr:colOff>585258</xdr:colOff>
      <xdr:row>32</xdr:row>
      <xdr:rowOff>9524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2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476249</xdr:colOff>
      <xdr:row>32</xdr:row>
      <xdr:rowOff>189441</xdr:rowOff>
    </xdr:from>
    <xdr:to>
      <xdr:col>14</xdr:col>
      <xdr:colOff>479424</xdr:colOff>
      <xdr:row>44</xdr:row>
      <xdr:rowOff>141817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2D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gks.ru/bgd/regl/b20_14p/IssWWW.exe/Stg/d01/08-03.docx" TargetMode="External"/><Relationship Id="rId3" Type="http://schemas.openxmlformats.org/officeDocument/2006/relationships/hyperlink" Target="https://gks.ru/bgd/regl/b20_14p/IssWWW.exe/Stg/d01/02-13.docx" TargetMode="External"/><Relationship Id="rId7" Type="http://schemas.openxmlformats.org/officeDocument/2006/relationships/hyperlink" Target="https://gks.ru/bgd/regl/b20_14p/IssWWW.exe/Stg/d01/08-08.docx" TargetMode="External"/><Relationship Id="rId12" Type="http://schemas.openxmlformats.org/officeDocument/2006/relationships/hyperlink" Target="https://gks.ru/bgd/regl/b20_14p/IssWWW.exe/Stg/d01/04-16.docx" TargetMode="External"/><Relationship Id="rId2" Type="http://schemas.openxmlformats.org/officeDocument/2006/relationships/hyperlink" Target="https://gks.ru/bgd/regl/b20_14p/IssWWW.exe/Stg/d01/04-19.docx" TargetMode="External"/><Relationship Id="rId1" Type="http://schemas.openxmlformats.org/officeDocument/2006/relationships/hyperlink" Target="https://gks.ru/bgd/regl/b20_14p/IssWWW.exe/Stg/d01/04-04.docx" TargetMode="External"/><Relationship Id="rId6" Type="http://schemas.openxmlformats.org/officeDocument/2006/relationships/hyperlink" Target="https://gks.ru/bgd/regl/b20_14p/IssWWW.exe/Stg/d02/14-40.docx" TargetMode="External"/><Relationship Id="rId11" Type="http://schemas.openxmlformats.org/officeDocument/2006/relationships/hyperlink" Target="https://gks.ru/bgd/regl/b20_14p/IssWWW.exe/Stg/d02/15-10.docx" TargetMode="External"/><Relationship Id="rId5" Type="http://schemas.openxmlformats.org/officeDocument/2006/relationships/hyperlink" Target="https://gks.ru/bgd/regl/b20_14p/IssWWW.exe/Stg/d01/02-19.docx" TargetMode="External"/><Relationship Id="rId10" Type="http://schemas.openxmlformats.org/officeDocument/2006/relationships/hyperlink" Target="https://gks.ru/bgd/regl/b20_14p/IssWWW.exe/Stg/d01/02-14.docx" TargetMode="External"/><Relationship Id="rId4" Type="http://schemas.openxmlformats.org/officeDocument/2006/relationships/hyperlink" Target="https://gks.ru/bgd/regl/b20_14p/IssWWW.exe/Stg/d01/02-15.docx" TargetMode="External"/><Relationship Id="rId9" Type="http://schemas.openxmlformats.org/officeDocument/2006/relationships/hyperlink" Target="https://gks.ru/bgd/regl/b20_14p/IssWWW.exe/Stg/d01/02-18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</sheetPr>
  <dimension ref="A1:R1000"/>
  <sheetViews>
    <sheetView topLeftCell="C1" zoomScale="85" zoomScaleNormal="85" workbookViewId="0">
      <selection activeCell="R4" sqref="R4"/>
    </sheetView>
  </sheetViews>
  <sheetFormatPr defaultColWidth="12.625" defaultRowHeight="15" customHeight="1"/>
  <cols>
    <col min="1" max="1" width="5" customWidth="1"/>
    <col min="2" max="2" width="21.625" customWidth="1"/>
    <col min="3" max="17" width="5" customWidth="1"/>
    <col min="18" max="18" width="6.125" bestFit="1" customWidth="1"/>
    <col min="19" max="26" width="11" customWidth="1"/>
  </cols>
  <sheetData>
    <row r="1" spans="1:18">
      <c r="A1" s="524" t="s">
        <v>0</v>
      </c>
      <c r="B1" s="525"/>
      <c r="C1" s="525"/>
      <c r="D1" s="526"/>
    </row>
    <row r="3" spans="1:18">
      <c r="A3" s="1" t="s">
        <v>1</v>
      </c>
      <c r="B3" s="2" t="s">
        <v>2</v>
      </c>
      <c r="C3" s="3">
        <v>2005</v>
      </c>
      <c r="D3" s="3">
        <v>2006</v>
      </c>
      <c r="E3" s="3">
        <v>2007</v>
      </c>
      <c r="F3" s="3">
        <v>2008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3">
        <v>2015</v>
      </c>
      <c r="N3" s="3">
        <v>2016</v>
      </c>
      <c r="O3" s="3">
        <v>2017</v>
      </c>
      <c r="P3" s="3">
        <v>2018</v>
      </c>
      <c r="Q3" s="4">
        <v>2019</v>
      </c>
      <c r="R3" s="5">
        <v>2020</v>
      </c>
    </row>
    <row r="4" spans="1:18">
      <c r="A4" s="6">
        <v>1</v>
      </c>
      <c r="B4" s="7" t="s">
        <v>3</v>
      </c>
      <c r="C4" s="8">
        <v>1512</v>
      </c>
      <c r="D4" s="9">
        <v>1511</v>
      </c>
      <c r="E4" s="10">
        <v>1514</v>
      </c>
      <c r="F4" s="10">
        <v>1519</v>
      </c>
      <c r="G4" s="10">
        <v>1525</v>
      </c>
      <c r="H4" s="11">
        <v>1532</v>
      </c>
      <c r="I4" s="12">
        <v>1536</v>
      </c>
      <c r="J4" s="12">
        <v>1541</v>
      </c>
      <c r="K4" s="12">
        <v>1544</v>
      </c>
      <c r="L4" s="12">
        <v>1548</v>
      </c>
      <c r="M4" s="12">
        <v>1550</v>
      </c>
      <c r="N4" s="12">
        <v>1553</v>
      </c>
      <c r="O4" s="12">
        <v>1550</v>
      </c>
      <c r="P4" s="13">
        <v>1548</v>
      </c>
      <c r="Q4" s="14">
        <v>1549</v>
      </c>
      <c r="R4" s="15">
        <v>1541</v>
      </c>
    </row>
    <row r="5" spans="1:18">
      <c r="A5" s="16">
        <v>2</v>
      </c>
      <c r="B5" s="17" t="s">
        <v>4</v>
      </c>
      <c r="C5" s="18">
        <v>1327</v>
      </c>
      <c r="D5" s="19">
        <v>1331</v>
      </c>
      <c r="E5" s="20">
        <v>1317</v>
      </c>
      <c r="F5" s="20">
        <v>1309</v>
      </c>
      <c r="G5" s="20">
        <v>1300</v>
      </c>
      <c r="H5" s="21">
        <v>1275</v>
      </c>
      <c r="I5" s="22">
        <v>1264</v>
      </c>
      <c r="J5" s="22">
        <v>1254</v>
      </c>
      <c r="K5" s="22">
        <v>1242</v>
      </c>
      <c r="L5" s="22">
        <v>1233</v>
      </c>
      <c r="M5" s="22">
        <v>1226</v>
      </c>
      <c r="N5" s="22">
        <v>1221</v>
      </c>
      <c r="O5" s="22">
        <v>1211</v>
      </c>
      <c r="P5" s="23">
        <v>1200</v>
      </c>
      <c r="Q5" s="24">
        <v>1193</v>
      </c>
      <c r="R5" s="25">
        <v>1183</v>
      </c>
    </row>
    <row r="6" spans="1:18">
      <c r="A6" s="16">
        <v>3</v>
      </c>
      <c r="B6" s="17" t="s">
        <v>5</v>
      </c>
      <c r="C6" s="18">
        <v>1486</v>
      </c>
      <c r="D6" s="19">
        <v>1473</v>
      </c>
      <c r="E6" s="20">
        <v>1459</v>
      </c>
      <c r="F6" s="20">
        <v>1449</v>
      </c>
      <c r="G6" s="20">
        <v>1440</v>
      </c>
      <c r="H6" s="21">
        <v>1441</v>
      </c>
      <c r="I6" s="22">
        <v>1432</v>
      </c>
      <c r="J6" s="22">
        <v>1422</v>
      </c>
      <c r="K6" s="22">
        <v>1413</v>
      </c>
      <c r="L6" s="22">
        <v>1406</v>
      </c>
      <c r="M6" s="22">
        <v>1397</v>
      </c>
      <c r="N6" s="22">
        <v>1390</v>
      </c>
      <c r="O6" s="22">
        <v>1378</v>
      </c>
      <c r="P6" s="23">
        <v>1366</v>
      </c>
      <c r="Q6" s="24">
        <v>1358</v>
      </c>
      <c r="R6" s="25">
        <v>1342</v>
      </c>
    </row>
    <row r="7" spans="1:18">
      <c r="A7" s="16">
        <v>4</v>
      </c>
      <c r="B7" s="17" t="s">
        <v>6</v>
      </c>
      <c r="C7" s="18">
        <v>2361</v>
      </c>
      <c r="D7" s="19">
        <v>2314</v>
      </c>
      <c r="E7" s="20">
        <v>2295</v>
      </c>
      <c r="F7" s="20">
        <v>2280</v>
      </c>
      <c r="G7" s="20">
        <v>2270</v>
      </c>
      <c r="H7" s="21">
        <v>2335</v>
      </c>
      <c r="I7" s="22">
        <v>2332</v>
      </c>
      <c r="J7" s="22">
        <v>2330</v>
      </c>
      <c r="K7" s="22">
        <v>2329</v>
      </c>
      <c r="L7" s="22">
        <v>2331</v>
      </c>
      <c r="M7" s="22">
        <v>2333</v>
      </c>
      <c r="N7" s="22">
        <v>2335</v>
      </c>
      <c r="O7" s="22">
        <v>2333</v>
      </c>
      <c r="P7" s="23">
        <v>2328</v>
      </c>
      <c r="Q7" s="24">
        <v>2324</v>
      </c>
      <c r="R7" s="25">
        <v>2306</v>
      </c>
    </row>
    <row r="8" spans="1:18">
      <c r="A8" s="16">
        <v>5</v>
      </c>
      <c r="B8" s="17" t="s">
        <v>7</v>
      </c>
      <c r="C8" s="18">
        <v>1102</v>
      </c>
      <c r="D8" s="19">
        <v>1100</v>
      </c>
      <c r="E8" s="20">
        <v>1088</v>
      </c>
      <c r="F8" s="20">
        <v>1080</v>
      </c>
      <c r="G8" s="20">
        <v>1073</v>
      </c>
      <c r="H8" s="21">
        <v>1060</v>
      </c>
      <c r="I8" s="22">
        <v>1054</v>
      </c>
      <c r="J8" s="22">
        <v>1049</v>
      </c>
      <c r="K8" s="22">
        <v>1043</v>
      </c>
      <c r="L8" s="22">
        <v>1037</v>
      </c>
      <c r="M8" s="22">
        <v>1030</v>
      </c>
      <c r="N8" s="22">
        <v>1023</v>
      </c>
      <c r="O8" s="22">
        <v>1015</v>
      </c>
      <c r="P8" s="23">
        <v>1004</v>
      </c>
      <c r="Q8" s="24">
        <v>997</v>
      </c>
      <c r="R8" s="25">
        <v>987</v>
      </c>
    </row>
    <row r="9" spans="1:18">
      <c r="A9" s="16">
        <v>6</v>
      </c>
      <c r="B9" s="26" t="s">
        <v>8</v>
      </c>
      <c r="C9" s="18">
        <v>1023</v>
      </c>
      <c r="D9" s="19">
        <v>1014</v>
      </c>
      <c r="E9" s="20">
        <v>1009</v>
      </c>
      <c r="F9" s="20">
        <v>1006</v>
      </c>
      <c r="G9" s="20">
        <v>1003</v>
      </c>
      <c r="H9" s="21">
        <v>1009</v>
      </c>
      <c r="I9" s="22">
        <v>1008</v>
      </c>
      <c r="J9" s="22">
        <v>1006</v>
      </c>
      <c r="K9" s="22">
        <v>1005</v>
      </c>
      <c r="L9" s="22">
        <v>1011</v>
      </c>
      <c r="M9" s="22">
        <v>1010</v>
      </c>
      <c r="N9" s="22">
        <v>1014</v>
      </c>
      <c r="O9" s="22">
        <v>1012</v>
      </c>
      <c r="P9" s="23">
        <v>1009</v>
      </c>
      <c r="Q9" s="24">
        <v>1003</v>
      </c>
      <c r="R9" s="25">
        <v>1001</v>
      </c>
    </row>
    <row r="10" spans="1:18">
      <c r="A10" s="16">
        <v>7</v>
      </c>
      <c r="B10" s="26" t="s">
        <v>9</v>
      </c>
      <c r="C10" s="18">
        <v>700</v>
      </c>
      <c r="D10" s="19">
        <v>709</v>
      </c>
      <c r="E10" s="20">
        <v>702</v>
      </c>
      <c r="F10" s="20">
        <v>697</v>
      </c>
      <c r="G10" s="20">
        <v>692</v>
      </c>
      <c r="H10" s="21">
        <v>666</v>
      </c>
      <c r="I10" s="22">
        <v>662</v>
      </c>
      <c r="J10" s="22">
        <v>659</v>
      </c>
      <c r="K10" s="22">
        <v>656</v>
      </c>
      <c r="L10" s="22">
        <v>654</v>
      </c>
      <c r="M10" s="22">
        <v>651</v>
      </c>
      <c r="N10" s="22">
        <v>648</v>
      </c>
      <c r="O10" s="22">
        <v>643</v>
      </c>
      <c r="P10" s="23">
        <v>637</v>
      </c>
      <c r="Q10" s="24">
        <v>633</v>
      </c>
      <c r="R10" s="25">
        <v>628</v>
      </c>
    </row>
    <row r="11" spans="1:18">
      <c r="A11" s="16">
        <v>8</v>
      </c>
      <c r="B11" s="26" t="s">
        <v>10</v>
      </c>
      <c r="C11" s="18">
        <v>1178</v>
      </c>
      <c r="D11" s="19">
        <v>1184</v>
      </c>
      <c r="E11" s="20">
        <v>1171</v>
      </c>
      <c r="F11" s="20">
        <v>1162</v>
      </c>
      <c r="G11" s="20">
        <v>1156</v>
      </c>
      <c r="H11" s="21">
        <v>1126</v>
      </c>
      <c r="I11" s="22">
        <v>1122</v>
      </c>
      <c r="J11" s="22">
        <v>1119</v>
      </c>
      <c r="K11" s="22">
        <v>1119</v>
      </c>
      <c r="L11" s="22">
        <v>1117</v>
      </c>
      <c r="M11" s="22">
        <v>1120</v>
      </c>
      <c r="N11" s="22">
        <v>1123</v>
      </c>
      <c r="O11" s="22">
        <v>1115</v>
      </c>
      <c r="P11" s="23">
        <v>1107</v>
      </c>
      <c r="Q11" s="24">
        <v>1104</v>
      </c>
      <c r="R11" s="25">
        <v>1096</v>
      </c>
    </row>
    <row r="12" spans="1:18">
      <c r="A12" s="16">
        <v>9</v>
      </c>
      <c r="B12" s="26" t="s">
        <v>11</v>
      </c>
      <c r="C12" s="18">
        <v>1194</v>
      </c>
      <c r="D12" s="19">
        <v>1181</v>
      </c>
      <c r="E12" s="20">
        <v>1174</v>
      </c>
      <c r="F12" s="20">
        <v>1169</v>
      </c>
      <c r="G12" s="20">
        <v>1163</v>
      </c>
      <c r="H12" s="21">
        <v>1172</v>
      </c>
      <c r="I12" s="22">
        <v>1166</v>
      </c>
      <c r="J12" s="22">
        <v>1162</v>
      </c>
      <c r="K12" s="22">
        <v>1160</v>
      </c>
      <c r="L12" s="22">
        <v>1158</v>
      </c>
      <c r="M12" s="22">
        <v>1156</v>
      </c>
      <c r="N12" s="22">
        <v>1156</v>
      </c>
      <c r="O12" s="22">
        <v>1150</v>
      </c>
      <c r="P12" s="23">
        <v>1144</v>
      </c>
      <c r="Q12" s="24">
        <v>1139</v>
      </c>
      <c r="R12" s="25">
        <v>1128</v>
      </c>
    </row>
    <row r="13" spans="1:18">
      <c r="A13" s="16">
        <v>10</v>
      </c>
      <c r="B13" s="26" t="s">
        <v>12</v>
      </c>
      <c r="C13" s="18">
        <v>6784</v>
      </c>
      <c r="D13" s="19">
        <v>6628</v>
      </c>
      <c r="E13" s="20">
        <v>6646</v>
      </c>
      <c r="F13" s="20">
        <v>6673</v>
      </c>
      <c r="G13" s="20">
        <v>6713</v>
      </c>
      <c r="H13" s="21">
        <v>7106</v>
      </c>
      <c r="I13" s="22">
        <v>7199</v>
      </c>
      <c r="J13" s="22">
        <v>7048</v>
      </c>
      <c r="K13" s="22">
        <v>7134</v>
      </c>
      <c r="L13" s="22">
        <v>7231</v>
      </c>
      <c r="M13" s="22">
        <v>7319</v>
      </c>
      <c r="N13" s="22">
        <v>7423</v>
      </c>
      <c r="O13" s="22">
        <v>7503</v>
      </c>
      <c r="P13" s="23">
        <v>7599</v>
      </c>
      <c r="Q13" s="24">
        <v>7691</v>
      </c>
      <c r="R13" s="25">
        <v>7709</v>
      </c>
    </row>
    <row r="14" spans="1:18">
      <c r="A14" s="16">
        <v>11</v>
      </c>
      <c r="B14" s="26" t="s">
        <v>13</v>
      </c>
      <c r="C14" s="18">
        <v>822</v>
      </c>
      <c r="D14" s="19">
        <v>834</v>
      </c>
      <c r="E14" s="20">
        <v>827</v>
      </c>
      <c r="F14" s="20">
        <v>822</v>
      </c>
      <c r="G14" s="20">
        <v>817</v>
      </c>
      <c r="H14" s="21">
        <v>786</v>
      </c>
      <c r="I14" s="22">
        <v>781</v>
      </c>
      <c r="J14" s="22">
        <v>776</v>
      </c>
      <c r="K14" s="22">
        <v>770</v>
      </c>
      <c r="L14" s="22">
        <v>765</v>
      </c>
      <c r="M14" s="22">
        <v>760</v>
      </c>
      <c r="N14" s="22">
        <v>755</v>
      </c>
      <c r="O14" s="22">
        <v>747</v>
      </c>
      <c r="P14" s="23">
        <v>740</v>
      </c>
      <c r="Q14" s="24">
        <v>734</v>
      </c>
      <c r="R14" s="25">
        <v>725</v>
      </c>
    </row>
    <row r="15" spans="1:18">
      <c r="A15" s="16">
        <v>12</v>
      </c>
      <c r="B15" s="26" t="s">
        <v>14</v>
      </c>
      <c r="C15" s="18">
        <v>1189</v>
      </c>
      <c r="D15" s="19">
        <v>1182</v>
      </c>
      <c r="E15" s="20">
        <v>1172</v>
      </c>
      <c r="F15" s="20">
        <v>1165</v>
      </c>
      <c r="G15" s="20">
        <v>1158</v>
      </c>
      <c r="H15" s="21">
        <v>1152</v>
      </c>
      <c r="I15" s="22">
        <v>1148</v>
      </c>
      <c r="J15" s="22">
        <v>1144</v>
      </c>
      <c r="K15" s="22">
        <v>1141</v>
      </c>
      <c r="L15" s="22">
        <v>1135</v>
      </c>
      <c r="M15" s="22">
        <v>1130</v>
      </c>
      <c r="N15" s="22">
        <v>1127</v>
      </c>
      <c r="O15" s="22">
        <v>1122</v>
      </c>
      <c r="P15" s="23">
        <v>1114</v>
      </c>
      <c r="Q15" s="24">
        <v>1109</v>
      </c>
      <c r="R15" s="25">
        <v>1098</v>
      </c>
    </row>
    <row r="16" spans="1:18">
      <c r="A16" s="16">
        <v>13</v>
      </c>
      <c r="B16" s="26" t="s">
        <v>15</v>
      </c>
      <c r="C16" s="18">
        <v>1025</v>
      </c>
      <c r="D16" s="19">
        <v>1006</v>
      </c>
      <c r="E16" s="20">
        <v>994</v>
      </c>
      <c r="F16" s="20">
        <v>983</v>
      </c>
      <c r="G16" s="20">
        <v>974</v>
      </c>
      <c r="H16" s="21">
        <v>983</v>
      </c>
      <c r="I16" s="22">
        <v>981</v>
      </c>
      <c r="J16" s="22">
        <v>975</v>
      </c>
      <c r="K16" s="22">
        <v>968</v>
      </c>
      <c r="L16" s="22">
        <v>965</v>
      </c>
      <c r="M16" s="22">
        <v>959</v>
      </c>
      <c r="N16" s="22">
        <v>953</v>
      </c>
      <c r="O16" s="22">
        <v>950</v>
      </c>
      <c r="P16" s="23">
        <v>942</v>
      </c>
      <c r="Q16" s="24">
        <v>935</v>
      </c>
      <c r="R16" s="25">
        <v>921</v>
      </c>
    </row>
    <row r="17" spans="1:18">
      <c r="A17" s="16">
        <v>14</v>
      </c>
      <c r="B17" s="26" t="s">
        <v>16</v>
      </c>
      <c r="C17" s="18">
        <v>1139</v>
      </c>
      <c r="D17" s="19">
        <v>1130</v>
      </c>
      <c r="E17" s="20">
        <v>1117</v>
      </c>
      <c r="F17" s="20">
        <v>1106</v>
      </c>
      <c r="G17" s="20">
        <v>1097</v>
      </c>
      <c r="H17" s="21">
        <v>1090</v>
      </c>
      <c r="I17" s="22">
        <v>1082</v>
      </c>
      <c r="J17" s="22">
        <v>1076</v>
      </c>
      <c r="K17" s="22">
        <v>1069</v>
      </c>
      <c r="L17" s="22">
        <v>1062</v>
      </c>
      <c r="M17" s="22">
        <v>1050</v>
      </c>
      <c r="N17" s="22">
        <v>1040</v>
      </c>
      <c r="O17" s="22">
        <v>1033</v>
      </c>
      <c r="P17" s="23">
        <v>1016</v>
      </c>
      <c r="Q17" s="24">
        <v>1007</v>
      </c>
      <c r="R17" s="25">
        <v>994</v>
      </c>
    </row>
    <row r="18" spans="1:18">
      <c r="A18" s="16">
        <v>15</v>
      </c>
      <c r="B18" s="26" t="s">
        <v>17</v>
      </c>
      <c r="C18" s="18">
        <v>1415</v>
      </c>
      <c r="D18" s="19">
        <v>1407</v>
      </c>
      <c r="E18" s="20">
        <v>1390</v>
      </c>
      <c r="F18" s="20">
        <v>1380</v>
      </c>
      <c r="G18" s="20">
        <v>1369</v>
      </c>
      <c r="H18" s="21">
        <v>1350</v>
      </c>
      <c r="I18" s="22">
        <v>1342</v>
      </c>
      <c r="J18" s="22">
        <v>1334</v>
      </c>
      <c r="K18" s="22">
        <v>1325</v>
      </c>
      <c r="L18" s="22">
        <v>1315</v>
      </c>
      <c r="M18" s="22">
        <v>1305</v>
      </c>
      <c r="N18" s="22">
        <v>1297</v>
      </c>
      <c r="O18" s="22">
        <v>1284</v>
      </c>
      <c r="P18" s="23">
        <v>1270</v>
      </c>
      <c r="Q18" s="24">
        <v>1260</v>
      </c>
      <c r="R18" s="25">
        <v>1246</v>
      </c>
    </row>
    <row r="19" spans="1:18">
      <c r="A19" s="16">
        <v>16</v>
      </c>
      <c r="B19" s="26" t="s">
        <v>18</v>
      </c>
      <c r="C19" s="18">
        <v>1615</v>
      </c>
      <c r="D19" s="19">
        <v>1600</v>
      </c>
      <c r="E19" s="20">
        <v>1580</v>
      </c>
      <c r="F19" s="20">
        <v>1566</v>
      </c>
      <c r="G19" s="20">
        <v>1553</v>
      </c>
      <c r="H19" s="21">
        <v>1550</v>
      </c>
      <c r="I19" s="22">
        <v>1545</v>
      </c>
      <c r="J19" s="22">
        <v>1532</v>
      </c>
      <c r="K19" s="22">
        <v>1522</v>
      </c>
      <c r="L19" s="22">
        <v>1514</v>
      </c>
      <c r="M19" s="22">
        <v>1506</v>
      </c>
      <c r="N19" s="22">
        <v>1499</v>
      </c>
      <c r="O19" s="22">
        <v>1492</v>
      </c>
      <c r="P19" s="23">
        <v>1479</v>
      </c>
      <c r="Q19" s="24">
        <v>1466</v>
      </c>
      <c r="R19" s="25">
        <v>1449</v>
      </c>
    </row>
    <row r="20" spans="1:18">
      <c r="A20" s="16">
        <v>17</v>
      </c>
      <c r="B20" s="26" t="s">
        <v>19</v>
      </c>
      <c r="C20" s="18">
        <v>1313</v>
      </c>
      <c r="D20" s="19">
        <v>1328</v>
      </c>
      <c r="E20" s="20">
        <v>1320</v>
      </c>
      <c r="F20" s="20">
        <v>1315</v>
      </c>
      <c r="G20" s="20">
        <v>1310</v>
      </c>
      <c r="H20" s="21">
        <v>1271</v>
      </c>
      <c r="I20" s="22">
        <v>1271</v>
      </c>
      <c r="J20" s="22">
        <v>1272</v>
      </c>
      <c r="K20" s="22">
        <v>1272</v>
      </c>
      <c r="L20" s="22">
        <v>1272</v>
      </c>
      <c r="M20" s="22">
        <v>1272</v>
      </c>
      <c r="N20" s="22">
        <v>1271</v>
      </c>
      <c r="O20" s="22">
        <v>1266</v>
      </c>
      <c r="P20" s="23">
        <v>1260</v>
      </c>
      <c r="Q20" s="24">
        <v>1254</v>
      </c>
      <c r="R20" s="25">
        <v>1241</v>
      </c>
    </row>
    <row r="21" spans="1:18" ht="15.75" customHeight="1">
      <c r="A21" s="27">
        <v>18</v>
      </c>
      <c r="B21" s="28" t="s">
        <v>20</v>
      </c>
      <c r="C21" s="29">
        <v>10924</v>
      </c>
      <c r="D21" s="30">
        <v>10425</v>
      </c>
      <c r="E21" s="31">
        <v>10443</v>
      </c>
      <c r="F21" s="31">
        <v>10470</v>
      </c>
      <c r="G21" s="31">
        <v>10509</v>
      </c>
      <c r="H21" s="32">
        <v>11541</v>
      </c>
      <c r="I21" s="33">
        <v>11613</v>
      </c>
      <c r="J21" s="33">
        <v>11980</v>
      </c>
      <c r="K21" s="33">
        <v>12108</v>
      </c>
      <c r="L21" s="33">
        <v>12197</v>
      </c>
      <c r="M21" s="33">
        <v>12330</v>
      </c>
      <c r="N21" s="33">
        <v>12381</v>
      </c>
      <c r="O21" s="33">
        <v>12507</v>
      </c>
      <c r="P21" s="34">
        <v>12615</v>
      </c>
      <c r="Q21" s="35">
        <v>12678</v>
      </c>
      <c r="R21" s="36">
        <v>12655</v>
      </c>
    </row>
    <row r="22" spans="1:18" ht="15.75" customHeight="1">
      <c r="A22" s="6">
        <v>19</v>
      </c>
      <c r="B22" s="37" t="s">
        <v>21</v>
      </c>
      <c r="C22" s="8">
        <v>676</v>
      </c>
      <c r="D22" s="9">
        <v>698</v>
      </c>
      <c r="E22" s="10">
        <v>693</v>
      </c>
      <c r="F22" s="10">
        <v>691</v>
      </c>
      <c r="G22" s="10">
        <v>687</v>
      </c>
      <c r="H22" s="11">
        <v>643</v>
      </c>
      <c r="I22" s="12">
        <v>640</v>
      </c>
      <c r="J22" s="12">
        <v>637</v>
      </c>
      <c r="K22" s="12">
        <v>634</v>
      </c>
      <c r="L22" s="12">
        <v>633</v>
      </c>
      <c r="M22" s="12">
        <v>630</v>
      </c>
      <c r="N22" s="12">
        <v>627</v>
      </c>
      <c r="O22" s="12">
        <v>622</v>
      </c>
      <c r="P22" s="13">
        <v>618</v>
      </c>
      <c r="Q22" s="14">
        <v>614</v>
      </c>
      <c r="R22" s="15">
        <v>609</v>
      </c>
    </row>
    <row r="23" spans="1:18" ht="15.75" customHeight="1">
      <c r="A23" s="16">
        <v>20</v>
      </c>
      <c r="B23" s="26" t="s">
        <v>22</v>
      </c>
      <c r="C23" s="18">
        <v>963</v>
      </c>
      <c r="D23" s="19">
        <v>985</v>
      </c>
      <c r="E23" s="20">
        <v>975</v>
      </c>
      <c r="F23" s="20">
        <v>968</v>
      </c>
      <c r="G23" s="20">
        <v>959</v>
      </c>
      <c r="H23" s="21">
        <v>899</v>
      </c>
      <c r="I23" s="22">
        <v>890</v>
      </c>
      <c r="J23" s="22">
        <v>880</v>
      </c>
      <c r="K23" s="22">
        <v>872</v>
      </c>
      <c r="L23" s="22">
        <v>864</v>
      </c>
      <c r="M23" s="22">
        <v>857</v>
      </c>
      <c r="N23" s="22">
        <v>850</v>
      </c>
      <c r="O23" s="22">
        <v>841</v>
      </c>
      <c r="P23" s="23">
        <v>830</v>
      </c>
      <c r="Q23" s="24">
        <v>821</v>
      </c>
      <c r="R23" s="25">
        <v>814</v>
      </c>
    </row>
    <row r="24" spans="1:18" ht="15.75" customHeight="1">
      <c r="A24" s="16">
        <v>21</v>
      </c>
      <c r="B24" s="26" t="s">
        <v>23</v>
      </c>
      <c r="C24" s="18">
        <v>1282</v>
      </c>
      <c r="D24" s="19">
        <v>1291</v>
      </c>
      <c r="E24" s="20">
        <v>1280</v>
      </c>
      <c r="F24" s="20">
        <v>1272</v>
      </c>
      <c r="G24" s="20">
        <v>1262</v>
      </c>
      <c r="H24" s="21">
        <v>1225</v>
      </c>
      <c r="I24" s="22">
        <v>1213</v>
      </c>
      <c r="J24" s="22">
        <v>1202</v>
      </c>
      <c r="K24" s="22">
        <v>1192</v>
      </c>
      <c r="L24" s="22">
        <v>1183</v>
      </c>
      <c r="M24" s="22">
        <v>1174</v>
      </c>
      <c r="N24" s="22">
        <v>1166</v>
      </c>
      <c r="O24" s="22">
        <v>1155</v>
      </c>
      <c r="P24" s="23">
        <v>1144</v>
      </c>
      <c r="Q24" s="24">
        <v>1136</v>
      </c>
      <c r="R24" s="25">
        <v>1127</v>
      </c>
    </row>
    <row r="25" spans="1:18" ht="15.75" customHeight="1">
      <c r="A25" s="16">
        <v>22</v>
      </c>
      <c r="B25" s="26" t="s">
        <v>24</v>
      </c>
      <c r="C25" s="18">
        <v>1235</v>
      </c>
      <c r="D25" s="19">
        <v>1235</v>
      </c>
      <c r="E25" s="20">
        <v>1228</v>
      </c>
      <c r="F25" s="20">
        <v>1223</v>
      </c>
      <c r="G25" s="20">
        <v>1218</v>
      </c>
      <c r="H25" s="21">
        <v>1201</v>
      </c>
      <c r="I25" s="22">
        <v>1198</v>
      </c>
      <c r="J25" s="22">
        <v>1196</v>
      </c>
      <c r="K25" s="22">
        <v>1193</v>
      </c>
      <c r="L25" s="22">
        <v>1191</v>
      </c>
      <c r="M25" s="22">
        <v>1188</v>
      </c>
      <c r="N25" s="22">
        <v>1184</v>
      </c>
      <c r="O25" s="22">
        <v>1177</v>
      </c>
      <c r="P25" s="23">
        <v>1168</v>
      </c>
      <c r="Q25" s="24">
        <v>1160</v>
      </c>
      <c r="R25" s="38">
        <v>1151</v>
      </c>
    </row>
    <row r="26" spans="1:18" ht="15.75" customHeight="1">
      <c r="A26" s="16">
        <v>23</v>
      </c>
      <c r="B26" s="26" t="s">
        <v>25</v>
      </c>
      <c r="C26" s="18">
        <v>936</v>
      </c>
      <c r="D26" s="19">
        <v>940</v>
      </c>
      <c r="E26" s="20">
        <v>937</v>
      </c>
      <c r="F26" s="20">
        <v>937</v>
      </c>
      <c r="G26" s="20">
        <v>937</v>
      </c>
      <c r="H26" s="21">
        <v>942</v>
      </c>
      <c r="I26" s="22">
        <v>947</v>
      </c>
      <c r="J26" s="22">
        <v>955</v>
      </c>
      <c r="K26" s="22">
        <v>963</v>
      </c>
      <c r="L26" s="22">
        <v>969</v>
      </c>
      <c r="M26" s="22">
        <v>976</v>
      </c>
      <c r="N26" s="22">
        <v>986</v>
      </c>
      <c r="O26" s="22">
        <v>995</v>
      </c>
      <c r="P26" s="23">
        <v>1002</v>
      </c>
      <c r="Q26" s="24">
        <v>1013</v>
      </c>
      <c r="R26" s="25">
        <v>1019</v>
      </c>
    </row>
    <row r="27" spans="1:18" ht="15.75" customHeight="1">
      <c r="A27" s="16">
        <v>24</v>
      </c>
      <c r="B27" s="26" t="s">
        <v>26</v>
      </c>
      <c r="C27" s="18">
        <v>1685</v>
      </c>
      <c r="D27" s="19">
        <v>1644</v>
      </c>
      <c r="E27" s="20">
        <v>1638</v>
      </c>
      <c r="F27" s="20">
        <v>1633</v>
      </c>
      <c r="G27" s="20">
        <v>1632</v>
      </c>
      <c r="H27" s="21">
        <v>1719</v>
      </c>
      <c r="I27" s="22">
        <v>1734</v>
      </c>
      <c r="J27" s="22">
        <v>1751</v>
      </c>
      <c r="K27" s="22">
        <v>1764</v>
      </c>
      <c r="L27" s="22">
        <v>1776</v>
      </c>
      <c r="M27" s="22">
        <v>1779</v>
      </c>
      <c r="N27" s="22">
        <v>1792</v>
      </c>
      <c r="O27" s="22">
        <v>1814</v>
      </c>
      <c r="P27" s="23">
        <v>1848</v>
      </c>
      <c r="Q27" s="24">
        <v>1876</v>
      </c>
      <c r="R27" s="25">
        <v>1893</v>
      </c>
    </row>
    <row r="28" spans="1:18" ht="15.75" customHeight="1">
      <c r="A28" s="16">
        <v>25</v>
      </c>
      <c r="B28" s="26" t="s">
        <v>27</v>
      </c>
      <c r="C28" s="18">
        <v>839</v>
      </c>
      <c r="D28" s="19">
        <v>864</v>
      </c>
      <c r="E28" s="20">
        <v>857</v>
      </c>
      <c r="F28" s="20">
        <v>851</v>
      </c>
      <c r="G28" s="20">
        <v>843</v>
      </c>
      <c r="H28" s="21">
        <v>794</v>
      </c>
      <c r="I28" s="22">
        <v>788</v>
      </c>
      <c r="J28" s="22">
        <v>780</v>
      </c>
      <c r="K28" s="22">
        <v>771</v>
      </c>
      <c r="L28" s="22">
        <v>766</v>
      </c>
      <c r="M28" s="22">
        <v>762</v>
      </c>
      <c r="N28" s="22">
        <v>757</v>
      </c>
      <c r="O28" s="22">
        <v>754</v>
      </c>
      <c r="P28" s="23">
        <v>748</v>
      </c>
      <c r="Q28" s="24">
        <v>741</v>
      </c>
      <c r="R28" s="25">
        <v>733</v>
      </c>
    </row>
    <row r="29" spans="1:18" ht="15.75" customHeight="1">
      <c r="A29" s="16">
        <v>26</v>
      </c>
      <c r="B29" s="26" t="s">
        <v>28</v>
      </c>
      <c r="C29" s="18">
        <v>666</v>
      </c>
      <c r="D29" s="19">
        <v>665</v>
      </c>
      <c r="E29" s="20">
        <v>657</v>
      </c>
      <c r="F29" s="20">
        <v>652</v>
      </c>
      <c r="G29" s="20">
        <v>646</v>
      </c>
      <c r="H29" s="21">
        <v>633</v>
      </c>
      <c r="I29" s="22">
        <v>630</v>
      </c>
      <c r="J29" s="22">
        <v>626</v>
      </c>
      <c r="K29" s="22">
        <v>623</v>
      </c>
      <c r="L29" s="22">
        <v>619</v>
      </c>
      <c r="M29" s="22">
        <v>616</v>
      </c>
      <c r="N29" s="22">
        <v>613</v>
      </c>
      <c r="O29" s="22">
        <v>606</v>
      </c>
      <c r="P29" s="23">
        <v>600</v>
      </c>
      <c r="Q29" s="24">
        <v>597</v>
      </c>
      <c r="R29" s="25">
        <v>592</v>
      </c>
    </row>
    <row r="30" spans="1:18" ht="15.75" customHeight="1">
      <c r="A30" s="16">
        <v>27</v>
      </c>
      <c r="B30" s="26" t="s">
        <v>29</v>
      </c>
      <c r="C30" s="18">
        <v>721</v>
      </c>
      <c r="D30" s="19">
        <v>725</v>
      </c>
      <c r="E30" s="20">
        <v>714</v>
      </c>
      <c r="F30" s="20">
        <v>706</v>
      </c>
      <c r="G30" s="20">
        <v>696</v>
      </c>
      <c r="H30" s="21">
        <v>671</v>
      </c>
      <c r="I30" s="22">
        <v>667</v>
      </c>
      <c r="J30" s="22">
        <v>662</v>
      </c>
      <c r="K30" s="22">
        <v>657</v>
      </c>
      <c r="L30" s="22">
        <v>651</v>
      </c>
      <c r="M30" s="22">
        <v>646</v>
      </c>
      <c r="N30" s="22">
        <v>642</v>
      </c>
      <c r="O30" s="22">
        <v>636</v>
      </c>
      <c r="P30" s="23">
        <v>630</v>
      </c>
      <c r="Q30" s="24">
        <v>626</v>
      </c>
      <c r="R30" s="25">
        <v>620</v>
      </c>
    </row>
    <row r="31" spans="1:18" ht="15.75" customHeight="1">
      <c r="A31" s="27">
        <v>28</v>
      </c>
      <c r="B31" s="28" t="s">
        <v>30</v>
      </c>
      <c r="C31" s="29">
        <v>4713</v>
      </c>
      <c r="D31" s="30">
        <v>4581</v>
      </c>
      <c r="E31" s="31">
        <v>4571</v>
      </c>
      <c r="F31" s="31">
        <v>4568</v>
      </c>
      <c r="G31" s="31">
        <v>4582</v>
      </c>
      <c r="H31" s="32">
        <v>4899</v>
      </c>
      <c r="I31" s="33">
        <v>4953</v>
      </c>
      <c r="J31" s="33">
        <v>5028</v>
      </c>
      <c r="K31" s="33">
        <v>5132</v>
      </c>
      <c r="L31" s="33">
        <v>5192</v>
      </c>
      <c r="M31" s="33">
        <v>5226</v>
      </c>
      <c r="N31" s="33">
        <v>5282</v>
      </c>
      <c r="O31" s="33">
        <v>5352</v>
      </c>
      <c r="P31" s="34">
        <v>5384</v>
      </c>
      <c r="Q31" s="35">
        <v>5398</v>
      </c>
      <c r="R31" s="36">
        <v>5384</v>
      </c>
    </row>
    <row r="32" spans="1:18" ht="15.75" customHeight="1">
      <c r="A32" s="39">
        <v>29</v>
      </c>
      <c r="B32" s="40" t="s">
        <v>31</v>
      </c>
      <c r="C32" s="8">
        <v>441</v>
      </c>
      <c r="D32" s="9">
        <v>443</v>
      </c>
      <c r="E32" s="10">
        <v>441</v>
      </c>
      <c r="F32" s="10">
        <v>441</v>
      </c>
      <c r="G32" s="10">
        <v>443</v>
      </c>
      <c r="H32" s="11">
        <v>440</v>
      </c>
      <c r="I32" s="12">
        <v>443</v>
      </c>
      <c r="J32" s="12">
        <v>445</v>
      </c>
      <c r="K32" s="12">
        <v>446</v>
      </c>
      <c r="L32" s="12">
        <v>449</v>
      </c>
      <c r="M32" s="12">
        <v>451</v>
      </c>
      <c r="N32" s="12">
        <v>454</v>
      </c>
      <c r="O32" s="12">
        <v>454</v>
      </c>
      <c r="P32" s="13">
        <v>455</v>
      </c>
      <c r="Q32" s="14">
        <v>463</v>
      </c>
      <c r="R32" s="15">
        <v>463</v>
      </c>
    </row>
    <row r="33" spans="1:18" ht="15.75" customHeight="1">
      <c r="A33" s="41">
        <v>30</v>
      </c>
      <c r="B33" s="42" t="s">
        <v>32</v>
      </c>
      <c r="C33" s="18">
        <v>294</v>
      </c>
      <c r="D33" s="19">
        <v>289</v>
      </c>
      <c r="E33" s="20">
        <v>287</v>
      </c>
      <c r="F33" s="20">
        <v>286</v>
      </c>
      <c r="G33" s="20">
        <v>284</v>
      </c>
      <c r="H33" s="21">
        <v>289</v>
      </c>
      <c r="I33" s="22">
        <v>287</v>
      </c>
      <c r="J33" s="22">
        <v>284</v>
      </c>
      <c r="K33" s="22">
        <v>282</v>
      </c>
      <c r="L33" s="22">
        <v>281</v>
      </c>
      <c r="M33" s="22">
        <v>279</v>
      </c>
      <c r="N33" s="22">
        <v>278</v>
      </c>
      <c r="O33" s="22">
        <v>275</v>
      </c>
      <c r="P33" s="23">
        <v>272</v>
      </c>
      <c r="Q33" s="24">
        <v>271</v>
      </c>
      <c r="R33" s="25">
        <v>270</v>
      </c>
    </row>
    <row r="34" spans="1:18" ht="15.75" customHeight="1">
      <c r="A34" s="41">
        <v>31</v>
      </c>
      <c r="B34" s="42" t="s">
        <v>33</v>
      </c>
      <c r="C34" s="43"/>
      <c r="D34" s="44"/>
      <c r="E34" s="44"/>
      <c r="F34" s="44"/>
      <c r="G34" s="44"/>
      <c r="H34" s="45"/>
      <c r="I34" s="44"/>
      <c r="J34" s="44"/>
      <c r="K34" s="44"/>
      <c r="L34" s="22">
        <v>1896</v>
      </c>
      <c r="M34" s="22">
        <v>1907</v>
      </c>
      <c r="N34" s="22">
        <v>1912</v>
      </c>
      <c r="O34" s="22">
        <v>1914</v>
      </c>
      <c r="P34" s="23">
        <v>1912</v>
      </c>
      <c r="Q34" s="24">
        <v>1912</v>
      </c>
      <c r="R34" s="25">
        <v>1902</v>
      </c>
    </row>
    <row r="35" spans="1:18" ht="15.75" customHeight="1">
      <c r="A35" s="41">
        <v>32</v>
      </c>
      <c r="B35" s="42" t="s">
        <v>34</v>
      </c>
      <c r="C35" s="18">
        <v>5127</v>
      </c>
      <c r="D35" s="19">
        <v>5096</v>
      </c>
      <c r="E35" s="20">
        <v>5101</v>
      </c>
      <c r="F35" s="20">
        <v>5122</v>
      </c>
      <c r="G35" s="20">
        <v>5142</v>
      </c>
      <c r="H35" s="21">
        <v>5230</v>
      </c>
      <c r="I35" s="22">
        <v>5284</v>
      </c>
      <c r="J35" s="22">
        <v>5330</v>
      </c>
      <c r="K35" s="22">
        <v>5404</v>
      </c>
      <c r="L35" s="22">
        <v>5454</v>
      </c>
      <c r="M35" s="22">
        <v>5514</v>
      </c>
      <c r="N35" s="22">
        <v>5571</v>
      </c>
      <c r="O35" s="22">
        <v>5603</v>
      </c>
      <c r="P35" s="23">
        <v>5648</v>
      </c>
      <c r="Q35" s="24">
        <v>5676</v>
      </c>
      <c r="R35" s="38">
        <v>5684</v>
      </c>
    </row>
    <row r="36" spans="1:18" ht="15.75" customHeight="1">
      <c r="A36" s="41">
        <v>33</v>
      </c>
      <c r="B36" s="42" t="s">
        <v>35</v>
      </c>
      <c r="C36" s="18">
        <v>1003</v>
      </c>
      <c r="D36" s="19">
        <v>994</v>
      </c>
      <c r="E36" s="20">
        <v>994</v>
      </c>
      <c r="F36" s="20">
        <v>1001</v>
      </c>
      <c r="G36" s="20">
        <v>1005</v>
      </c>
      <c r="H36" s="21">
        <v>1010</v>
      </c>
      <c r="I36" s="22">
        <v>1015</v>
      </c>
      <c r="J36" s="22">
        <v>1014</v>
      </c>
      <c r="K36" s="22">
        <v>1017</v>
      </c>
      <c r="L36" s="22">
        <v>1021</v>
      </c>
      <c r="M36" s="22">
        <v>1019</v>
      </c>
      <c r="N36" s="22">
        <v>1019</v>
      </c>
      <c r="O36" s="22">
        <v>1017</v>
      </c>
      <c r="P36" s="23">
        <v>1014</v>
      </c>
      <c r="Q36" s="24">
        <v>1006</v>
      </c>
      <c r="R36" s="25">
        <v>998</v>
      </c>
    </row>
    <row r="37" spans="1:18" ht="15.75" customHeight="1">
      <c r="A37" s="41">
        <v>34</v>
      </c>
      <c r="B37" s="42" t="s">
        <v>36</v>
      </c>
      <c r="C37" s="18">
        <v>2640</v>
      </c>
      <c r="D37" s="19">
        <v>2636</v>
      </c>
      <c r="E37" s="20">
        <v>2620</v>
      </c>
      <c r="F37" s="20">
        <v>2609</v>
      </c>
      <c r="G37" s="20">
        <v>2599</v>
      </c>
      <c r="H37" s="21">
        <v>2607</v>
      </c>
      <c r="I37" s="22">
        <v>2595</v>
      </c>
      <c r="J37" s="22">
        <v>2583</v>
      </c>
      <c r="K37" s="22">
        <v>2569</v>
      </c>
      <c r="L37" s="22">
        <v>2557</v>
      </c>
      <c r="M37" s="22">
        <v>2546</v>
      </c>
      <c r="N37" s="22">
        <v>2535</v>
      </c>
      <c r="O37" s="22">
        <v>2521</v>
      </c>
      <c r="P37" s="23">
        <v>2508</v>
      </c>
      <c r="Q37" s="24">
        <v>2491</v>
      </c>
      <c r="R37" s="25">
        <v>2475</v>
      </c>
    </row>
    <row r="38" spans="1:18" ht="15.75" customHeight="1">
      <c r="A38" s="41">
        <v>35</v>
      </c>
      <c r="B38" s="42" t="s">
        <v>37</v>
      </c>
      <c r="C38" s="18">
        <v>4332</v>
      </c>
      <c r="D38" s="19">
        <v>4304</v>
      </c>
      <c r="E38" s="20">
        <v>4276</v>
      </c>
      <c r="F38" s="20">
        <v>4255</v>
      </c>
      <c r="G38" s="20">
        <v>4242</v>
      </c>
      <c r="H38" s="21">
        <v>4275</v>
      </c>
      <c r="I38" s="22">
        <v>4260</v>
      </c>
      <c r="J38" s="22">
        <v>4254</v>
      </c>
      <c r="K38" s="22">
        <v>4246</v>
      </c>
      <c r="L38" s="22">
        <v>4242</v>
      </c>
      <c r="M38" s="22">
        <v>4236</v>
      </c>
      <c r="N38" s="22">
        <v>4231</v>
      </c>
      <c r="O38" s="22">
        <v>4221</v>
      </c>
      <c r="P38" s="23">
        <v>4203</v>
      </c>
      <c r="Q38" s="24">
        <v>4198</v>
      </c>
      <c r="R38" s="25">
        <v>4182</v>
      </c>
    </row>
    <row r="39" spans="1:18" ht="15.75" customHeight="1">
      <c r="A39" s="46">
        <v>36</v>
      </c>
      <c r="B39" s="47" t="s">
        <v>38</v>
      </c>
      <c r="C39" s="48"/>
      <c r="D39" s="49"/>
      <c r="E39" s="49"/>
      <c r="F39" s="49"/>
      <c r="G39" s="49"/>
      <c r="H39" s="50"/>
      <c r="I39" s="49"/>
      <c r="J39" s="49"/>
      <c r="K39" s="49"/>
      <c r="L39" s="33">
        <v>399</v>
      </c>
      <c r="M39" s="33">
        <v>416</v>
      </c>
      <c r="N39" s="33">
        <v>429</v>
      </c>
      <c r="O39" s="33">
        <v>437</v>
      </c>
      <c r="P39" s="34">
        <v>443</v>
      </c>
      <c r="Q39" s="35">
        <v>449</v>
      </c>
      <c r="R39" s="36">
        <v>510</v>
      </c>
    </row>
    <row r="40" spans="1:18" ht="15.75" customHeight="1">
      <c r="A40" s="39">
        <v>37</v>
      </c>
      <c r="B40" s="40" t="s">
        <v>39</v>
      </c>
      <c r="C40" s="8">
        <v>2693</v>
      </c>
      <c r="D40" s="9">
        <v>2641</v>
      </c>
      <c r="E40" s="10">
        <v>2659</v>
      </c>
      <c r="F40" s="10">
        <v>2688</v>
      </c>
      <c r="G40" s="10">
        <v>2712</v>
      </c>
      <c r="H40" s="11">
        <v>2914</v>
      </c>
      <c r="I40" s="12">
        <v>2931</v>
      </c>
      <c r="J40" s="12">
        <v>2946</v>
      </c>
      <c r="K40" s="12">
        <v>2964</v>
      </c>
      <c r="L40" s="12">
        <v>2990</v>
      </c>
      <c r="M40" s="12">
        <v>3015</v>
      </c>
      <c r="N40" s="12">
        <v>3042</v>
      </c>
      <c r="O40" s="12">
        <v>3064</v>
      </c>
      <c r="P40" s="13">
        <v>3086</v>
      </c>
      <c r="Q40" s="14">
        <v>3111</v>
      </c>
      <c r="R40" s="15">
        <v>3133</v>
      </c>
    </row>
    <row r="41" spans="1:18" ht="25.5" customHeight="1">
      <c r="A41" s="41">
        <v>38</v>
      </c>
      <c r="B41" s="42" t="s">
        <v>40</v>
      </c>
      <c r="C41" s="18">
        <v>417</v>
      </c>
      <c r="D41" s="19">
        <v>487</v>
      </c>
      <c r="E41" s="20">
        <v>493</v>
      </c>
      <c r="F41" s="20">
        <v>499</v>
      </c>
      <c r="G41" s="20">
        <v>508</v>
      </c>
      <c r="H41" s="21">
        <v>415</v>
      </c>
      <c r="I41" s="22">
        <v>430</v>
      </c>
      <c r="J41" s="22">
        <v>442</v>
      </c>
      <c r="K41" s="22">
        <v>453</v>
      </c>
      <c r="L41" s="22">
        <v>464</v>
      </c>
      <c r="M41" s="22">
        <v>473</v>
      </c>
      <c r="N41" s="22">
        <v>481</v>
      </c>
      <c r="O41" s="22">
        <v>488</v>
      </c>
      <c r="P41" s="23">
        <v>498</v>
      </c>
      <c r="Q41" s="24">
        <v>507</v>
      </c>
      <c r="R41" s="25">
        <v>516</v>
      </c>
    </row>
    <row r="42" spans="1:18" ht="26.25" customHeight="1">
      <c r="A42" s="41">
        <v>39</v>
      </c>
      <c r="B42" s="51" t="s">
        <v>41</v>
      </c>
      <c r="C42" s="18">
        <v>866</v>
      </c>
      <c r="D42" s="19">
        <v>894</v>
      </c>
      <c r="E42" s="20">
        <v>891</v>
      </c>
      <c r="F42" s="20">
        <v>891</v>
      </c>
      <c r="G42" s="20">
        <v>892</v>
      </c>
      <c r="H42" s="21">
        <v>860</v>
      </c>
      <c r="I42" s="22">
        <v>859</v>
      </c>
      <c r="J42" s="22">
        <v>859</v>
      </c>
      <c r="K42" s="22">
        <v>859</v>
      </c>
      <c r="L42" s="22">
        <v>861</v>
      </c>
      <c r="M42" s="22">
        <v>862</v>
      </c>
      <c r="N42" s="22">
        <v>865</v>
      </c>
      <c r="O42" s="22">
        <v>865</v>
      </c>
      <c r="P42" s="23">
        <v>866</v>
      </c>
      <c r="Q42" s="24">
        <v>868</v>
      </c>
      <c r="R42" s="25">
        <v>869</v>
      </c>
    </row>
    <row r="43" spans="1:18" ht="15.75" customHeight="1">
      <c r="A43" s="41">
        <v>40</v>
      </c>
      <c r="B43" s="51" t="s">
        <v>42</v>
      </c>
      <c r="C43" s="18">
        <v>455</v>
      </c>
      <c r="D43" s="19">
        <v>431</v>
      </c>
      <c r="E43" s="20">
        <v>429</v>
      </c>
      <c r="F43" s="20">
        <v>427</v>
      </c>
      <c r="G43" s="20">
        <v>427</v>
      </c>
      <c r="H43" s="21">
        <v>477</v>
      </c>
      <c r="I43" s="22">
        <v>475</v>
      </c>
      <c r="J43" s="22">
        <v>472</v>
      </c>
      <c r="K43" s="22">
        <v>470</v>
      </c>
      <c r="L43" s="22">
        <v>469</v>
      </c>
      <c r="M43" s="22">
        <v>468</v>
      </c>
      <c r="N43" s="22">
        <v>466</v>
      </c>
      <c r="O43" s="22">
        <v>466</v>
      </c>
      <c r="P43" s="23">
        <v>466</v>
      </c>
      <c r="Q43" s="24">
        <v>466</v>
      </c>
      <c r="R43" s="25">
        <v>465</v>
      </c>
    </row>
    <row r="44" spans="1:18" ht="15.75" customHeight="1">
      <c r="A44" s="41">
        <v>41</v>
      </c>
      <c r="B44" s="42" t="s">
        <v>43</v>
      </c>
      <c r="C44" s="18">
        <v>707</v>
      </c>
      <c r="D44" s="19">
        <v>702</v>
      </c>
      <c r="E44" s="20">
        <v>701</v>
      </c>
      <c r="F44" s="20">
        <v>702</v>
      </c>
      <c r="G44" s="20">
        <v>702</v>
      </c>
      <c r="H44" s="21">
        <v>712</v>
      </c>
      <c r="I44" s="22">
        <v>709</v>
      </c>
      <c r="J44" s="22">
        <v>706</v>
      </c>
      <c r="K44" s="22">
        <v>704</v>
      </c>
      <c r="L44" s="22">
        <v>706</v>
      </c>
      <c r="M44" s="22">
        <v>704</v>
      </c>
      <c r="N44" s="22">
        <v>703</v>
      </c>
      <c r="O44" s="22">
        <v>702</v>
      </c>
      <c r="P44" s="23">
        <v>699</v>
      </c>
      <c r="Q44" s="24">
        <v>697</v>
      </c>
      <c r="R44" s="25">
        <v>693</v>
      </c>
    </row>
    <row r="45" spans="1:18" ht="15.75" customHeight="1">
      <c r="A45" s="41">
        <v>42</v>
      </c>
      <c r="B45" s="51" t="s">
        <v>44</v>
      </c>
      <c r="C45" s="18">
        <v>1152</v>
      </c>
      <c r="D45" s="19">
        <v>1163</v>
      </c>
      <c r="E45" s="20">
        <v>1184</v>
      </c>
      <c r="F45" s="20">
        <v>1209</v>
      </c>
      <c r="G45" s="20">
        <v>1239</v>
      </c>
      <c r="H45" s="21">
        <v>1275</v>
      </c>
      <c r="I45" s="22">
        <v>1302</v>
      </c>
      <c r="J45" s="22">
        <v>1325</v>
      </c>
      <c r="K45" s="22">
        <v>1346</v>
      </c>
      <c r="L45" s="22">
        <v>1370</v>
      </c>
      <c r="M45" s="22">
        <v>1394</v>
      </c>
      <c r="N45" s="22">
        <v>1415</v>
      </c>
      <c r="O45" s="22">
        <v>1437</v>
      </c>
      <c r="P45" s="23">
        <v>1457</v>
      </c>
      <c r="Q45" s="24">
        <v>1479</v>
      </c>
      <c r="R45" s="25">
        <v>1498</v>
      </c>
    </row>
    <row r="46" spans="1:18" ht="15.75" customHeight="1">
      <c r="A46" s="46">
        <v>43</v>
      </c>
      <c r="B46" s="52" t="s">
        <v>45</v>
      </c>
      <c r="C46" s="29">
        <v>2747</v>
      </c>
      <c r="D46" s="30">
        <v>2710</v>
      </c>
      <c r="E46" s="31">
        <v>2701</v>
      </c>
      <c r="F46" s="31">
        <v>2705</v>
      </c>
      <c r="G46" s="31">
        <v>2707</v>
      </c>
      <c r="H46" s="32">
        <v>2786</v>
      </c>
      <c r="I46" s="33">
        <v>2787</v>
      </c>
      <c r="J46" s="33">
        <v>2791</v>
      </c>
      <c r="K46" s="33">
        <v>2794</v>
      </c>
      <c r="L46" s="33">
        <v>2799</v>
      </c>
      <c r="M46" s="33">
        <v>2802</v>
      </c>
      <c r="N46" s="33">
        <v>2804</v>
      </c>
      <c r="O46" s="33">
        <v>2801</v>
      </c>
      <c r="P46" s="34">
        <v>2795</v>
      </c>
      <c r="Q46" s="35">
        <v>2803</v>
      </c>
      <c r="R46" s="36">
        <v>2793</v>
      </c>
    </row>
    <row r="47" spans="1:18" ht="15.75" customHeight="1">
      <c r="A47" s="39">
        <v>44</v>
      </c>
      <c r="B47" s="40" t="s">
        <v>46</v>
      </c>
      <c r="C47" s="8">
        <v>4066</v>
      </c>
      <c r="D47" s="9">
        <v>4063</v>
      </c>
      <c r="E47" s="10">
        <v>4051</v>
      </c>
      <c r="F47" s="10">
        <v>4053</v>
      </c>
      <c r="G47" s="10">
        <v>4057</v>
      </c>
      <c r="H47" s="11">
        <v>4072</v>
      </c>
      <c r="I47" s="12">
        <v>4064</v>
      </c>
      <c r="J47" s="12">
        <v>4061</v>
      </c>
      <c r="K47" s="12">
        <v>4070</v>
      </c>
      <c r="L47" s="12">
        <v>4072</v>
      </c>
      <c r="M47" s="12">
        <v>4071</v>
      </c>
      <c r="N47" s="12">
        <v>4067</v>
      </c>
      <c r="O47" s="12">
        <v>4063</v>
      </c>
      <c r="P47" s="13">
        <v>4051</v>
      </c>
      <c r="Q47" s="14">
        <v>4038</v>
      </c>
      <c r="R47" s="53">
        <v>4014</v>
      </c>
    </row>
    <row r="48" spans="1:18" ht="15.75" customHeight="1">
      <c r="A48" s="41">
        <v>45</v>
      </c>
      <c r="B48" s="42" t="s">
        <v>47</v>
      </c>
      <c r="C48" s="18">
        <v>713</v>
      </c>
      <c r="D48" s="19">
        <v>712</v>
      </c>
      <c r="E48" s="20">
        <v>707</v>
      </c>
      <c r="F48" s="20">
        <v>703</v>
      </c>
      <c r="G48" s="20">
        <v>700</v>
      </c>
      <c r="H48" s="21">
        <v>695</v>
      </c>
      <c r="I48" s="22">
        <v>692</v>
      </c>
      <c r="J48" s="22">
        <v>690</v>
      </c>
      <c r="K48" s="22">
        <v>688</v>
      </c>
      <c r="L48" s="22">
        <v>687</v>
      </c>
      <c r="M48" s="22">
        <v>686</v>
      </c>
      <c r="N48" s="22">
        <v>685</v>
      </c>
      <c r="O48" s="22">
        <v>682</v>
      </c>
      <c r="P48" s="23">
        <v>681</v>
      </c>
      <c r="Q48" s="24">
        <v>679</v>
      </c>
      <c r="R48" s="25">
        <v>675</v>
      </c>
    </row>
    <row r="49" spans="1:18" ht="15.75" customHeight="1">
      <c r="A49" s="41">
        <v>46</v>
      </c>
      <c r="B49" s="42" t="s">
        <v>48</v>
      </c>
      <c r="C49" s="18">
        <v>865</v>
      </c>
      <c r="D49" s="19">
        <v>857</v>
      </c>
      <c r="E49" s="20">
        <v>848</v>
      </c>
      <c r="F49" s="20">
        <v>840</v>
      </c>
      <c r="G49" s="20">
        <v>833</v>
      </c>
      <c r="H49" s="21">
        <v>834</v>
      </c>
      <c r="I49" s="22">
        <v>825</v>
      </c>
      <c r="J49" s="22">
        <v>819</v>
      </c>
      <c r="K49" s="22">
        <v>812</v>
      </c>
      <c r="L49" s="22">
        <v>809</v>
      </c>
      <c r="M49" s="22">
        <v>807</v>
      </c>
      <c r="N49" s="22">
        <v>808</v>
      </c>
      <c r="O49" s="22">
        <v>805</v>
      </c>
      <c r="P49" s="23">
        <v>795</v>
      </c>
      <c r="Q49" s="24">
        <v>790</v>
      </c>
      <c r="R49" s="25">
        <v>779</v>
      </c>
    </row>
    <row r="50" spans="1:18" ht="15.75" customHeight="1">
      <c r="A50" s="41">
        <v>47</v>
      </c>
      <c r="B50" s="42" t="s">
        <v>49</v>
      </c>
      <c r="C50" s="18">
        <v>3762</v>
      </c>
      <c r="D50" s="19">
        <v>3762</v>
      </c>
      <c r="E50" s="20">
        <v>3760</v>
      </c>
      <c r="F50" s="20">
        <v>3763</v>
      </c>
      <c r="G50" s="20">
        <v>3769</v>
      </c>
      <c r="H50" s="21">
        <v>3787</v>
      </c>
      <c r="I50" s="22">
        <v>3803</v>
      </c>
      <c r="J50" s="22">
        <v>3822</v>
      </c>
      <c r="K50" s="22">
        <v>3838</v>
      </c>
      <c r="L50" s="22">
        <v>3855</v>
      </c>
      <c r="M50" s="22">
        <v>3869</v>
      </c>
      <c r="N50" s="22">
        <v>3885</v>
      </c>
      <c r="O50" s="22">
        <v>3895</v>
      </c>
      <c r="P50" s="23">
        <v>3899</v>
      </c>
      <c r="Q50" s="24">
        <v>3903</v>
      </c>
      <c r="R50" s="25">
        <v>3894</v>
      </c>
    </row>
    <row r="51" spans="1:18" ht="15.75" customHeight="1">
      <c r="A51" s="41">
        <v>48</v>
      </c>
      <c r="B51" s="42" t="s">
        <v>50</v>
      </c>
      <c r="C51" s="18">
        <v>1546</v>
      </c>
      <c r="D51" s="19">
        <v>1544</v>
      </c>
      <c r="E51" s="20">
        <v>1538</v>
      </c>
      <c r="F51" s="20">
        <v>1533</v>
      </c>
      <c r="G51" s="20">
        <v>1529</v>
      </c>
      <c r="H51" s="21">
        <v>1520</v>
      </c>
      <c r="I51" s="22">
        <v>1518</v>
      </c>
      <c r="J51" s="22">
        <v>1518</v>
      </c>
      <c r="K51" s="22">
        <v>1517</v>
      </c>
      <c r="L51" s="22">
        <v>1518</v>
      </c>
      <c r="M51" s="22">
        <v>1517</v>
      </c>
      <c r="N51" s="22">
        <v>1517</v>
      </c>
      <c r="O51" s="22">
        <v>1513</v>
      </c>
      <c r="P51" s="23">
        <v>1507</v>
      </c>
      <c r="Q51" s="24">
        <v>1501</v>
      </c>
      <c r="R51" s="25">
        <v>1493</v>
      </c>
    </row>
    <row r="52" spans="1:18" ht="15.75" customHeight="1">
      <c r="A52" s="41">
        <v>49</v>
      </c>
      <c r="B52" s="42" t="s">
        <v>51</v>
      </c>
      <c r="C52" s="18">
        <v>1279</v>
      </c>
      <c r="D52" s="19">
        <v>1292</v>
      </c>
      <c r="E52" s="20">
        <v>1286</v>
      </c>
      <c r="F52" s="20">
        <v>1282</v>
      </c>
      <c r="G52" s="20">
        <v>1279</v>
      </c>
      <c r="H52" s="21">
        <v>1251</v>
      </c>
      <c r="I52" s="22">
        <v>1247</v>
      </c>
      <c r="J52" s="22">
        <v>1244</v>
      </c>
      <c r="K52" s="22">
        <v>1240</v>
      </c>
      <c r="L52" s="22">
        <v>1238</v>
      </c>
      <c r="M52" s="22">
        <v>1237</v>
      </c>
      <c r="N52" s="22">
        <v>1236</v>
      </c>
      <c r="O52" s="22">
        <v>1231</v>
      </c>
      <c r="P52" s="23">
        <v>1223</v>
      </c>
      <c r="Q52" s="24">
        <v>1218</v>
      </c>
      <c r="R52" s="25">
        <v>1208</v>
      </c>
    </row>
    <row r="53" spans="1:18" ht="15.75" customHeight="1">
      <c r="A53" s="41">
        <v>50</v>
      </c>
      <c r="B53" s="42" t="s">
        <v>52</v>
      </c>
      <c r="C53" s="18">
        <v>2719</v>
      </c>
      <c r="D53" s="19">
        <v>2748</v>
      </c>
      <c r="E53" s="20">
        <v>2731</v>
      </c>
      <c r="F53" s="20">
        <v>2718</v>
      </c>
      <c r="G53" s="20">
        <v>2708</v>
      </c>
      <c r="H53" s="21">
        <v>2634</v>
      </c>
      <c r="I53" s="22">
        <v>2631</v>
      </c>
      <c r="J53" s="22">
        <v>2634</v>
      </c>
      <c r="K53" s="22">
        <v>2636</v>
      </c>
      <c r="L53" s="22">
        <v>2637</v>
      </c>
      <c r="M53" s="22">
        <v>2634</v>
      </c>
      <c r="N53" s="22">
        <v>2632</v>
      </c>
      <c r="O53" s="22">
        <v>2623</v>
      </c>
      <c r="P53" s="23">
        <v>2611</v>
      </c>
      <c r="Q53" s="24">
        <v>2599</v>
      </c>
      <c r="R53" s="25">
        <v>2579</v>
      </c>
    </row>
    <row r="54" spans="1:18" ht="15.75" customHeight="1">
      <c r="A54" s="41">
        <v>51</v>
      </c>
      <c r="B54" s="42" t="s">
        <v>53</v>
      </c>
      <c r="C54" s="18">
        <v>1419</v>
      </c>
      <c r="D54" s="19">
        <v>1443</v>
      </c>
      <c r="E54" s="20">
        <v>1427</v>
      </c>
      <c r="F54" s="20">
        <v>1413</v>
      </c>
      <c r="G54" s="20">
        <v>1401</v>
      </c>
      <c r="H54" s="21">
        <v>1339</v>
      </c>
      <c r="I54" s="22">
        <v>1328</v>
      </c>
      <c r="J54" s="22">
        <v>1319</v>
      </c>
      <c r="K54" s="22">
        <v>1311</v>
      </c>
      <c r="L54" s="22">
        <v>1304</v>
      </c>
      <c r="M54" s="22">
        <v>1297</v>
      </c>
      <c r="N54" s="22">
        <v>1292</v>
      </c>
      <c r="O54" s="22">
        <v>1283</v>
      </c>
      <c r="P54" s="23">
        <v>1272</v>
      </c>
      <c r="Q54" s="24">
        <v>1263</v>
      </c>
      <c r="R54" s="25">
        <v>1250</v>
      </c>
    </row>
    <row r="55" spans="1:18" ht="15.75" customHeight="1">
      <c r="A55" s="41">
        <v>52</v>
      </c>
      <c r="B55" s="42" t="s">
        <v>54</v>
      </c>
      <c r="C55" s="18">
        <v>3414</v>
      </c>
      <c r="D55" s="19">
        <v>3411</v>
      </c>
      <c r="E55" s="20">
        <v>3381</v>
      </c>
      <c r="F55" s="20">
        <v>3360</v>
      </c>
      <c r="G55" s="20">
        <v>3341</v>
      </c>
      <c r="H55" s="21">
        <v>3308</v>
      </c>
      <c r="I55" s="22">
        <v>3297</v>
      </c>
      <c r="J55" s="22">
        <v>3290</v>
      </c>
      <c r="K55" s="22">
        <v>3281</v>
      </c>
      <c r="L55" s="22">
        <v>3270</v>
      </c>
      <c r="M55" s="22">
        <v>3260</v>
      </c>
      <c r="N55" s="22">
        <v>3248</v>
      </c>
      <c r="O55" s="22">
        <v>3235</v>
      </c>
      <c r="P55" s="23">
        <v>3215</v>
      </c>
      <c r="Q55" s="24">
        <v>3203</v>
      </c>
      <c r="R55" s="25">
        <v>3177</v>
      </c>
    </row>
    <row r="56" spans="1:18" ht="15.75" customHeight="1">
      <c r="A56" s="41">
        <v>53</v>
      </c>
      <c r="B56" s="42" t="s">
        <v>55</v>
      </c>
      <c r="C56" s="18">
        <v>2093</v>
      </c>
      <c r="D56" s="19">
        <v>2138</v>
      </c>
      <c r="E56" s="20">
        <v>2126</v>
      </c>
      <c r="F56" s="20">
        <v>2119</v>
      </c>
      <c r="G56" s="20">
        <v>2112</v>
      </c>
      <c r="H56" s="21">
        <v>2032</v>
      </c>
      <c r="I56" s="22">
        <v>2024</v>
      </c>
      <c r="J56" s="22">
        <v>2016</v>
      </c>
      <c r="K56" s="22">
        <v>2009</v>
      </c>
      <c r="L56" s="22">
        <v>2001</v>
      </c>
      <c r="M56" s="22">
        <v>1995</v>
      </c>
      <c r="N56" s="22">
        <v>1990</v>
      </c>
      <c r="O56" s="22">
        <v>1978</v>
      </c>
      <c r="P56" s="23">
        <v>1963</v>
      </c>
      <c r="Q56" s="24">
        <v>1957</v>
      </c>
      <c r="R56" s="25">
        <v>1943</v>
      </c>
    </row>
    <row r="57" spans="1:18" ht="15.75" customHeight="1">
      <c r="A57" s="41">
        <v>54</v>
      </c>
      <c r="B57" s="42" t="s">
        <v>56</v>
      </c>
      <c r="C57" s="18">
        <v>1420</v>
      </c>
      <c r="D57" s="19">
        <v>1408</v>
      </c>
      <c r="E57" s="20">
        <v>1396</v>
      </c>
      <c r="F57" s="20">
        <v>1388</v>
      </c>
      <c r="G57" s="20">
        <v>1380</v>
      </c>
      <c r="H57" s="21">
        <v>1384</v>
      </c>
      <c r="I57" s="22">
        <v>1377</v>
      </c>
      <c r="J57" s="22">
        <v>1369</v>
      </c>
      <c r="K57" s="22">
        <v>1361</v>
      </c>
      <c r="L57" s="22">
        <v>1356</v>
      </c>
      <c r="M57" s="22">
        <v>1349</v>
      </c>
      <c r="N57" s="22">
        <v>1342</v>
      </c>
      <c r="O57" s="22">
        <v>1332</v>
      </c>
      <c r="P57" s="23">
        <v>1318</v>
      </c>
      <c r="Q57" s="24">
        <v>1306</v>
      </c>
      <c r="R57" s="38">
        <v>1291</v>
      </c>
    </row>
    <row r="58" spans="1:18" ht="15.75" customHeight="1">
      <c r="A58" s="41">
        <v>55</v>
      </c>
      <c r="B58" s="42" t="s">
        <v>57</v>
      </c>
      <c r="C58" s="18">
        <v>3226</v>
      </c>
      <c r="D58" s="19">
        <v>3189</v>
      </c>
      <c r="E58" s="20">
        <v>3178</v>
      </c>
      <c r="F58" s="20">
        <v>3173</v>
      </c>
      <c r="G58" s="20">
        <v>3171</v>
      </c>
      <c r="H58" s="21">
        <v>3215</v>
      </c>
      <c r="I58" s="22">
        <v>3214</v>
      </c>
      <c r="J58" s="22">
        <v>3213</v>
      </c>
      <c r="K58" s="22">
        <v>3211</v>
      </c>
      <c r="L58" s="22">
        <v>3213</v>
      </c>
      <c r="M58" s="22">
        <v>3206</v>
      </c>
      <c r="N58" s="22">
        <v>3203</v>
      </c>
      <c r="O58" s="22">
        <v>3193</v>
      </c>
      <c r="P58" s="23">
        <v>3183</v>
      </c>
      <c r="Q58" s="24">
        <v>3179</v>
      </c>
      <c r="R58" s="25">
        <v>3154</v>
      </c>
    </row>
    <row r="59" spans="1:18" ht="15.75" customHeight="1">
      <c r="A59" s="41">
        <v>56</v>
      </c>
      <c r="B59" s="42" t="s">
        <v>58</v>
      </c>
      <c r="C59" s="18">
        <v>2591</v>
      </c>
      <c r="D59" s="19">
        <v>2608</v>
      </c>
      <c r="E59" s="20">
        <v>2595</v>
      </c>
      <c r="F59" s="20">
        <v>2584</v>
      </c>
      <c r="G59" s="20">
        <v>2573</v>
      </c>
      <c r="H59" s="21">
        <v>2519</v>
      </c>
      <c r="I59" s="22">
        <v>2509</v>
      </c>
      <c r="J59" s="22">
        <v>2503</v>
      </c>
      <c r="K59" s="22">
        <v>2497</v>
      </c>
      <c r="L59" s="22">
        <v>2493</v>
      </c>
      <c r="M59" s="22">
        <v>2488</v>
      </c>
      <c r="N59" s="22">
        <v>2479</v>
      </c>
      <c r="O59" s="22">
        <v>2463</v>
      </c>
      <c r="P59" s="23">
        <v>2441</v>
      </c>
      <c r="Q59" s="24">
        <v>2422</v>
      </c>
      <c r="R59" s="25">
        <v>2395</v>
      </c>
    </row>
    <row r="60" spans="1:18" ht="15.75" customHeight="1">
      <c r="A60" s="46">
        <v>57</v>
      </c>
      <c r="B60" s="47" t="s">
        <v>59</v>
      </c>
      <c r="C60" s="29">
        <v>1340</v>
      </c>
      <c r="D60" s="30">
        <v>1336</v>
      </c>
      <c r="E60" s="31">
        <v>1322</v>
      </c>
      <c r="F60" s="31">
        <v>1312</v>
      </c>
      <c r="G60" s="31">
        <v>1305</v>
      </c>
      <c r="H60" s="32">
        <v>1290</v>
      </c>
      <c r="I60" s="33">
        <v>1282</v>
      </c>
      <c r="J60" s="33">
        <v>1274</v>
      </c>
      <c r="K60" s="33">
        <v>1268</v>
      </c>
      <c r="L60" s="33">
        <v>1262</v>
      </c>
      <c r="M60" s="33">
        <v>1258</v>
      </c>
      <c r="N60" s="33">
        <v>1253</v>
      </c>
      <c r="O60" s="33">
        <v>1247</v>
      </c>
      <c r="P60" s="34">
        <v>1238</v>
      </c>
      <c r="Q60" s="35">
        <v>1230</v>
      </c>
      <c r="R60" s="36">
        <v>1218</v>
      </c>
    </row>
    <row r="61" spans="1:18" ht="15.75" customHeight="1">
      <c r="A61" s="39">
        <v>58</v>
      </c>
      <c r="B61" s="40" t="s">
        <v>60</v>
      </c>
      <c r="C61" s="8">
        <v>962</v>
      </c>
      <c r="D61" s="9">
        <v>980</v>
      </c>
      <c r="E61" s="10">
        <v>969</v>
      </c>
      <c r="F61" s="10">
        <v>960</v>
      </c>
      <c r="G61" s="10">
        <v>953</v>
      </c>
      <c r="H61" s="11">
        <v>909</v>
      </c>
      <c r="I61" s="12">
        <v>896</v>
      </c>
      <c r="J61" s="12">
        <v>886</v>
      </c>
      <c r="K61" s="12">
        <v>877</v>
      </c>
      <c r="L61" s="12">
        <v>870</v>
      </c>
      <c r="M61" s="12">
        <v>862</v>
      </c>
      <c r="N61" s="12">
        <v>854</v>
      </c>
      <c r="O61" s="12">
        <v>846</v>
      </c>
      <c r="P61" s="13">
        <v>835</v>
      </c>
      <c r="Q61" s="14">
        <v>827</v>
      </c>
      <c r="R61" s="15">
        <v>819</v>
      </c>
    </row>
    <row r="62" spans="1:18" ht="15.75" customHeight="1">
      <c r="A62" s="41">
        <v>59</v>
      </c>
      <c r="B62" s="42" t="s">
        <v>61</v>
      </c>
      <c r="C62" s="18">
        <v>4356</v>
      </c>
      <c r="D62" s="19">
        <v>4410</v>
      </c>
      <c r="E62" s="20">
        <v>4400</v>
      </c>
      <c r="F62" s="20">
        <v>4396</v>
      </c>
      <c r="G62" s="20">
        <v>4395</v>
      </c>
      <c r="H62" s="21">
        <v>4297</v>
      </c>
      <c r="I62" s="22">
        <v>4307</v>
      </c>
      <c r="J62" s="22">
        <v>4316</v>
      </c>
      <c r="K62" s="22">
        <v>4321</v>
      </c>
      <c r="L62" s="22">
        <v>4327</v>
      </c>
      <c r="M62" s="22">
        <v>4330</v>
      </c>
      <c r="N62" s="22">
        <v>4329</v>
      </c>
      <c r="O62" s="22">
        <v>4325</v>
      </c>
      <c r="P62" s="23">
        <v>4316</v>
      </c>
      <c r="Q62" s="24">
        <v>4311</v>
      </c>
      <c r="R62" s="25">
        <v>4290</v>
      </c>
    </row>
    <row r="63" spans="1:18" ht="15.75" customHeight="1">
      <c r="A63" s="41">
        <v>60</v>
      </c>
      <c r="B63" s="42" t="s">
        <v>62</v>
      </c>
      <c r="C63" s="18">
        <v>3294</v>
      </c>
      <c r="D63" s="19">
        <v>3323</v>
      </c>
      <c r="E63" s="20">
        <v>3345</v>
      </c>
      <c r="F63" s="20">
        <v>3374</v>
      </c>
      <c r="G63" s="20">
        <v>3399</v>
      </c>
      <c r="H63" s="21">
        <v>3405</v>
      </c>
      <c r="I63" s="22">
        <v>3460</v>
      </c>
      <c r="J63" s="22">
        <v>3511</v>
      </c>
      <c r="K63" s="22">
        <v>3546</v>
      </c>
      <c r="L63" s="22">
        <v>3581</v>
      </c>
      <c r="M63" s="22">
        <v>3615</v>
      </c>
      <c r="N63" s="22">
        <v>3660</v>
      </c>
      <c r="O63" s="22">
        <v>3692</v>
      </c>
      <c r="P63" s="23">
        <v>3723</v>
      </c>
      <c r="Q63" s="24">
        <v>3757</v>
      </c>
      <c r="R63" s="25">
        <v>3778</v>
      </c>
    </row>
    <row r="64" spans="1:18" ht="15.75" customHeight="1">
      <c r="A64" s="46">
        <v>61</v>
      </c>
      <c r="B64" s="52" t="s">
        <v>63</v>
      </c>
      <c r="C64" s="29">
        <v>3517</v>
      </c>
      <c r="D64" s="30">
        <v>3531</v>
      </c>
      <c r="E64" s="31">
        <v>3517</v>
      </c>
      <c r="F64" s="31">
        <v>3511</v>
      </c>
      <c r="G64" s="31">
        <v>3508</v>
      </c>
      <c r="H64" s="32">
        <v>3476</v>
      </c>
      <c r="I64" s="33">
        <v>3480</v>
      </c>
      <c r="J64" s="33">
        <v>3485</v>
      </c>
      <c r="K64" s="33">
        <v>3490</v>
      </c>
      <c r="L64" s="33">
        <v>3498</v>
      </c>
      <c r="M64" s="33">
        <v>3501</v>
      </c>
      <c r="N64" s="33">
        <v>3502</v>
      </c>
      <c r="O64" s="33">
        <v>3493</v>
      </c>
      <c r="P64" s="34">
        <v>3476</v>
      </c>
      <c r="Q64" s="35">
        <v>3466</v>
      </c>
      <c r="R64" s="36">
        <v>3443</v>
      </c>
    </row>
    <row r="65" spans="1:18" ht="15.75" customHeight="1">
      <c r="A65" s="39">
        <v>62</v>
      </c>
      <c r="B65" s="54" t="s">
        <v>64</v>
      </c>
      <c r="C65" s="8">
        <v>202</v>
      </c>
      <c r="D65" s="9">
        <v>204</v>
      </c>
      <c r="E65" s="10">
        <v>205</v>
      </c>
      <c r="F65" s="10">
        <v>207</v>
      </c>
      <c r="G65" s="10">
        <v>209</v>
      </c>
      <c r="H65" s="11">
        <v>207</v>
      </c>
      <c r="I65" s="12">
        <v>209</v>
      </c>
      <c r="J65" s="12">
        <v>210</v>
      </c>
      <c r="K65" s="12">
        <v>211</v>
      </c>
      <c r="L65" s="12">
        <v>214</v>
      </c>
      <c r="M65" s="12">
        <v>215</v>
      </c>
      <c r="N65" s="12">
        <v>217</v>
      </c>
      <c r="O65" s="12">
        <v>218</v>
      </c>
      <c r="P65" s="13">
        <v>219</v>
      </c>
      <c r="Q65" s="14">
        <v>220</v>
      </c>
      <c r="R65" s="15">
        <v>221</v>
      </c>
    </row>
    <row r="66" spans="1:18" ht="15.75" customHeight="1">
      <c r="A66" s="41">
        <v>63</v>
      </c>
      <c r="B66" s="42" t="s">
        <v>65</v>
      </c>
      <c r="C66" s="18">
        <v>967</v>
      </c>
      <c r="D66" s="19">
        <v>964</v>
      </c>
      <c r="E66" s="20">
        <v>960</v>
      </c>
      <c r="F66" s="20">
        <v>960</v>
      </c>
      <c r="G66" s="20">
        <v>961</v>
      </c>
      <c r="H66" s="21">
        <v>972</v>
      </c>
      <c r="I66" s="22">
        <v>971</v>
      </c>
      <c r="J66" s="22">
        <v>972</v>
      </c>
      <c r="K66" s="22">
        <v>974</v>
      </c>
      <c r="L66" s="22">
        <v>978</v>
      </c>
      <c r="M66" s="22">
        <v>982</v>
      </c>
      <c r="N66" s="22">
        <v>984</v>
      </c>
      <c r="O66" s="22">
        <v>985</v>
      </c>
      <c r="P66" s="23">
        <v>983</v>
      </c>
      <c r="Q66" s="24">
        <v>986</v>
      </c>
      <c r="R66" s="25">
        <v>985</v>
      </c>
    </row>
    <row r="67" spans="1:18" ht="15.75" customHeight="1">
      <c r="A67" s="41">
        <v>64</v>
      </c>
      <c r="B67" s="51" t="s">
        <v>66</v>
      </c>
      <c r="C67" s="18">
        <v>303</v>
      </c>
      <c r="D67" s="19">
        <v>309</v>
      </c>
      <c r="E67" s="20">
        <v>309</v>
      </c>
      <c r="F67" s="20">
        <v>312</v>
      </c>
      <c r="G67" s="20">
        <v>314</v>
      </c>
      <c r="H67" s="21">
        <v>308</v>
      </c>
      <c r="I67" s="22">
        <v>309</v>
      </c>
      <c r="J67" s="22">
        <v>310</v>
      </c>
      <c r="K67" s="22">
        <v>312</v>
      </c>
      <c r="L67" s="22">
        <v>314</v>
      </c>
      <c r="M67" s="22">
        <v>316</v>
      </c>
      <c r="N67" s="22">
        <v>318</v>
      </c>
      <c r="O67" s="22">
        <v>322</v>
      </c>
      <c r="P67" s="23">
        <v>324</v>
      </c>
      <c r="Q67" s="24">
        <v>327</v>
      </c>
      <c r="R67" s="25">
        <v>330</v>
      </c>
    </row>
    <row r="68" spans="1:18" ht="15.75" customHeight="1">
      <c r="A68" s="41">
        <v>65</v>
      </c>
      <c r="B68" s="42" t="s">
        <v>67</v>
      </c>
      <c r="C68" s="18">
        <v>534</v>
      </c>
      <c r="D68" s="19">
        <v>538</v>
      </c>
      <c r="E68" s="20">
        <v>537</v>
      </c>
      <c r="F68" s="20">
        <v>537</v>
      </c>
      <c r="G68" s="20">
        <v>538</v>
      </c>
      <c r="H68" s="21">
        <v>532</v>
      </c>
      <c r="I68" s="22">
        <v>532</v>
      </c>
      <c r="J68" s="22">
        <v>533</v>
      </c>
      <c r="K68" s="22">
        <v>534</v>
      </c>
      <c r="L68" s="22">
        <v>536</v>
      </c>
      <c r="M68" s="22">
        <v>537</v>
      </c>
      <c r="N68" s="22">
        <v>537</v>
      </c>
      <c r="O68" s="22">
        <v>538</v>
      </c>
      <c r="P68" s="23">
        <v>537</v>
      </c>
      <c r="Q68" s="24">
        <v>534</v>
      </c>
      <c r="R68" s="25">
        <v>532</v>
      </c>
    </row>
    <row r="69" spans="1:18" ht="15.75" customHeight="1">
      <c r="A69" s="41">
        <v>66</v>
      </c>
      <c r="B69" s="42" t="s">
        <v>68</v>
      </c>
      <c r="C69" s="18">
        <v>2503</v>
      </c>
      <c r="D69" s="19">
        <v>2543</v>
      </c>
      <c r="E69" s="20">
        <v>2523</v>
      </c>
      <c r="F69" s="20">
        <v>2508</v>
      </c>
      <c r="G69" s="20">
        <v>2497</v>
      </c>
      <c r="H69" s="21">
        <v>2417</v>
      </c>
      <c r="I69" s="22">
        <v>2407</v>
      </c>
      <c r="J69" s="22">
        <v>2399</v>
      </c>
      <c r="K69" s="22">
        <v>2391</v>
      </c>
      <c r="L69" s="22">
        <v>2385</v>
      </c>
      <c r="M69" s="22">
        <v>2377</v>
      </c>
      <c r="N69" s="22">
        <v>2366</v>
      </c>
      <c r="O69" s="22">
        <v>2350</v>
      </c>
      <c r="P69" s="23">
        <v>2333</v>
      </c>
      <c r="Q69" s="24">
        <v>2317</v>
      </c>
      <c r="R69" s="25">
        <v>2296</v>
      </c>
    </row>
    <row r="70" spans="1:18" ht="15.75" customHeight="1">
      <c r="A70" s="41">
        <v>67</v>
      </c>
      <c r="B70" s="42" t="s">
        <v>69</v>
      </c>
      <c r="C70" s="18">
        <v>1124</v>
      </c>
      <c r="D70" s="19">
        <v>1128</v>
      </c>
      <c r="E70" s="20">
        <v>1122</v>
      </c>
      <c r="F70" s="20">
        <v>1119</v>
      </c>
      <c r="G70" s="20">
        <v>1117</v>
      </c>
      <c r="H70" s="21">
        <v>1106</v>
      </c>
      <c r="I70" s="22">
        <v>1100</v>
      </c>
      <c r="J70" s="22">
        <v>1095</v>
      </c>
      <c r="K70" s="22">
        <v>1090</v>
      </c>
      <c r="L70" s="22">
        <v>1087</v>
      </c>
      <c r="M70" s="22">
        <v>1083</v>
      </c>
      <c r="N70" s="22">
        <v>1079</v>
      </c>
      <c r="O70" s="22">
        <v>1073</v>
      </c>
      <c r="P70" s="23">
        <v>1066</v>
      </c>
      <c r="Q70" s="24">
        <v>1060</v>
      </c>
      <c r="R70" s="25">
        <v>1053</v>
      </c>
    </row>
    <row r="71" spans="1:18" ht="15.75" customHeight="1">
      <c r="A71" s="41">
        <v>68</v>
      </c>
      <c r="B71" s="42" t="s">
        <v>70</v>
      </c>
      <c r="C71" s="18">
        <v>2869</v>
      </c>
      <c r="D71" s="19">
        <v>2906</v>
      </c>
      <c r="E71" s="20">
        <v>2894</v>
      </c>
      <c r="F71" s="20">
        <v>2890</v>
      </c>
      <c r="G71" s="20">
        <v>2890</v>
      </c>
      <c r="H71" s="21">
        <v>2829</v>
      </c>
      <c r="I71" s="22">
        <v>2838</v>
      </c>
      <c r="J71" s="22">
        <v>2847</v>
      </c>
      <c r="K71" s="22">
        <v>2853</v>
      </c>
      <c r="L71" s="22">
        <v>2859</v>
      </c>
      <c r="M71" s="22">
        <v>2866</v>
      </c>
      <c r="N71" s="22">
        <v>2875</v>
      </c>
      <c r="O71" s="22">
        <v>2876</v>
      </c>
      <c r="P71" s="23">
        <v>2874</v>
      </c>
      <c r="Q71" s="24">
        <v>2866</v>
      </c>
      <c r="R71" s="25">
        <v>2856</v>
      </c>
    </row>
    <row r="72" spans="1:18" ht="15.75" customHeight="1">
      <c r="A72" s="41">
        <v>69</v>
      </c>
      <c r="B72" s="42" t="s">
        <v>71</v>
      </c>
      <c r="C72" s="18">
        <v>2492</v>
      </c>
      <c r="D72" s="19">
        <v>2527</v>
      </c>
      <c r="E72" s="20">
        <v>2514</v>
      </c>
      <c r="F72" s="20">
        <v>2508</v>
      </c>
      <c r="G72" s="20">
        <v>2505</v>
      </c>
      <c r="H72" s="21">
        <v>2428</v>
      </c>
      <c r="I72" s="22">
        <v>2424</v>
      </c>
      <c r="J72" s="22">
        <v>2422</v>
      </c>
      <c r="K72" s="22">
        <v>2418</v>
      </c>
      <c r="L72" s="22">
        <v>2415</v>
      </c>
      <c r="M72" s="22">
        <v>2413</v>
      </c>
      <c r="N72" s="22">
        <v>2409</v>
      </c>
      <c r="O72" s="22">
        <v>2404</v>
      </c>
      <c r="P72" s="23">
        <v>2398</v>
      </c>
      <c r="Q72" s="24">
        <v>2391</v>
      </c>
      <c r="R72" s="25">
        <v>2375</v>
      </c>
    </row>
    <row r="73" spans="1:18" ht="15.75" customHeight="1">
      <c r="A73" s="41">
        <v>70</v>
      </c>
      <c r="B73" s="42" t="s">
        <v>72</v>
      </c>
      <c r="C73" s="18">
        <v>2806</v>
      </c>
      <c r="D73" s="19">
        <v>2839</v>
      </c>
      <c r="E73" s="20">
        <v>2826</v>
      </c>
      <c r="F73" s="20">
        <v>2823</v>
      </c>
      <c r="G73" s="20">
        <v>2822</v>
      </c>
      <c r="H73" s="21">
        <v>2761</v>
      </c>
      <c r="I73" s="22">
        <v>2751</v>
      </c>
      <c r="J73" s="22">
        <v>2742</v>
      </c>
      <c r="K73" s="22">
        <v>2734</v>
      </c>
      <c r="L73" s="22">
        <v>2725</v>
      </c>
      <c r="M73" s="22">
        <v>2718</v>
      </c>
      <c r="N73" s="22">
        <v>2709</v>
      </c>
      <c r="O73" s="22">
        <v>2695</v>
      </c>
      <c r="P73" s="23">
        <v>2674</v>
      </c>
      <c r="Q73" s="24">
        <v>2658</v>
      </c>
      <c r="R73" s="25">
        <v>2633</v>
      </c>
    </row>
    <row r="74" spans="1:18" ht="15.75" customHeight="1">
      <c r="A74" s="41">
        <v>71</v>
      </c>
      <c r="B74" s="42" t="s">
        <v>73</v>
      </c>
      <c r="C74" s="18">
        <v>2655</v>
      </c>
      <c r="D74" s="19">
        <v>2650</v>
      </c>
      <c r="E74" s="20">
        <v>2641</v>
      </c>
      <c r="F74" s="20">
        <v>2636</v>
      </c>
      <c r="G74" s="20">
        <v>2640</v>
      </c>
      <c r="H74" s="21">
        <v>2666</v>
      </c>
      <c r="I74" s="22">
        <v>2687</v>
      </c>
      <c r="J74" s="22">
        <v>2710</v>
      </c>
      <c r="K74" s="22">
        <v>2731</v>
      </c>
      <c r="L74" s="22">
        <v>2747</v>
      </c>
      <c r="M74" s="22">
        <v>2762</v>
      </c>
      <c r="N74" s="22">
        <v>2780</v>
      </c>
      <c r="O74" s="22">
        <v>2789</v>
      </c>
      <c r="P74" s="23">
        <v>2793</v>
      </c>
      <c r="Q74" s="24">
        <v>2798</v>
      </c>
      <c r="R74" s="25">
        <v>2786</v>
      </c>
    </row>
    <row r="75" spans="1:18" ht="15.75" customHeight="1">
      <c r="A75" s="41">
        <v>72</v>
      </c>
      <c r="B75" s="42" t="s">
        <v>74</v>
      </c>
      <c r="C75" s="18">
        <v>2016</v>
      </c>
      <c r="D75" s="19">
        <v>2035</v>
      </c>
      <c r="E75" s="20">
        <v>2026</v>
      </c>
      <c r="F75" s="20">
        <v>2018</v>
      </c>
      <c r="G75" s="20">
        <v>2014</v>
      </c>
      <c r="H75" s="21">
        <v>1977</v>
      </c>
      <c r="I75" s="22">
        <v>1975</v>
      </c>
      <c r="J75" s="22">
        <v>1974</v>
      </c>
      <c r="K75" s="22">
        <v>1974</v>
      </c>
      <c r="L75" s="22">
        <v>1978</v>
      </c>
      <c r="M75" s="22">
        <v>1978</v>
      </c>
      <c r="N75" s="22">
        <v>1973</v>
      </c>
      <c r="O75" s="22">
        <v>1960</v>
      </c>
      <c r="P75" s="23">
        <v>1944</v>
      </c>
      <c r="Q75" s="24">
        <v>1927</v>
      </c>
      <c r="R75" s="25">
        <v>1904</v>
      </c>
    </row>
    <row r="76" spans="1:18" ht="15.75" customHeight="1">
      <c r="A76" s="46">
        <v>73</v>
      </c>
      <c r="B76" s="47" t="s">
        <v>75</v>
      </c>
      <c r="C76" s="29">
        <v>1024</v>
      </c>
      <c r="D76" s="30">
        <v>1034</v>
      </c>
      <c r="E76" s="31">
        <v>1033</v>
      </c>
      <c r="F76" s="31">
        <v>1035</v>
      </c>
      <c r="G76" s="31">
        <v>1038</v>
      </c>
      <c r="H76" s="32">
        <v>1049</v>
      </c>
      <c r="I76" s="33">
        <v>1058</v>
      </c>
      <c r="J76" s="33">
        <v>1064</v>
      </c>
      <c r="K76" s="33">
        <v>1070</v>
      </c>
      <c r="L76" s="33">
        <v>1074</v>
      </c>
      <c r="M76" s="33">
        <v>1077</v>
      </c>
      <c r="N76" s="33">
        <v>1079</v>
      </c>
      <c r="O76" s="33">
        <v>1078</v>
      </c>
      <c r="P76" s="34">
        <v>1077</v>
      </c>
      <c r="Q76" s="35">
        <v>1080</v>
      </c>
      <c r="R76" s="36">
        <v>1070</v>
      </c>
    </row>
    <row r="77" spans="1:18" ht="15.75" customHeight="1">
      <c r="A77" s="39">
        <v>74</v>
      </c>
      <c r="B77" s="54" t="s">
        <v>76</v>
      </c>
      <c r="C77" s="8">
        <v>954</v>
      </c>
      <c r="D77" s="9">
        <v>950</v>
      </c>
      <c r="E77" s="10">
        <v>950</v>
      </c>
      <c r="F77" s="10">
        <v>951</v>
      </c>
      <c r="G77" s="10">
        <v>950</v>
      </c>
      <c r="H77" s="11">
        <v>958</v>
      </c>
      <c r="I77" s="12">
        <v>956</v>
      </c>
      <c r="J77" s="12">
        <v>956</v>
      </c>
      <c r="K77" s="12">
        <v>955</v>
      </c>
      <c r="L77" s="12">
        <v>957</v>
      </c>
      <c r="M77" s="12">
        <v>960</v>
      </c>
      <c r="N77" s="12">
        <v>963</v>
      </c>
      <c r="O77" s="12">
        <v>964</v>
      </c>
      <c r="P77" s="13">
        <v>967</v>
      </c>
      <c r="Q77" s="14">
        <v>972</v>
      </c>
      <c r="R77" s="15">
        <v>982</v>
      </c>
    </row>
    <row r="78" spans="1:18" ht="15.75" customHeight="1">
      <c r="A78" s="41">
        <v>75</v>
      </c>
      <c r="B78" s="51" t="s">
        <v>77</v>
      </c>
      <c r="C78" s="18">
        <v>337</v>
      </c>
      <c r="D78" s="19">
        <v>349</v>
      </c>
      <c r="E78" s="20">
        <v>347</v>
      </c>
      <c r="F78" s="20">
        <v>346</v>
      </c>
      <c r="G78" s="20">
        <v>344</v>
      </c>
      <c r="H78" s="21">
        <v>322</v>
      </c>
      <c r="I78" s="22">
        <v>320</v>
      </c>
      <c r="J78" s="22">
        <v>320</v>
      </c>
      <c r="K78" s="22">
        <v>320</v>
      </c>
      <c r="L78" s="22">
        <v>317</v>
      </c>
      <c r="M78" s="22">
        <v>316</v>
      </c>
      <c r="N78" s="22">
        <v>315</v>
      </c>
      <c r="O78" s="22">
        <v>316</v>
      </c>
      <c r="P78" s="23">
        <v>315</v>
      </c>
      <c r="Q78" s="24">
        <v>313</v>
      </c>
      <c r="R78" s="25">
        <v>311</v>
      </c>
    </row>
    <row r="79" spans="1:18" ht="15.75" customHeight="1">
      <c r="A79" s="41">
        <v>76</v>
      </c>
      <c r="B79" s="51" t="s">
        <v>78</v>
      </c>
      <c r="C79" s="18">
        <v>2007</v>
      </c>
      <c r="D79" s="19">
        <v>2019</v>
      </c>
      <c r="E79" s="20">
        <v>2006</v>
      </c>
      <c r="F79" s="20">
        <v>1996</v>
      </c>
      <c r="G79" s="20">
        <v>1988</v>
      </c>
      <c r="H79" s="21">
        <v>1953</v>
      </c>
      <c r="I79" s="22">
        <v>1951</v>
      </c>
      <c r="J79" s="22">
        <v>1947</v>
      </c>
      <c r="K79" s="22">
        <v>1938</v>
      </c>
      <c r="L79" s="22">
        <v>1933</v>
      </c>
      <c r="M79" s="22">
        <v>1929</v>
      </c>
      <c r="N79" s="22">
        <v>1923</v>
      </c>
      <c r="O79" s="22">
        <v>1913</v>
      </c>
      <c r="P79" s="23">
        <v>1902</v>
      </c>
      <c r="Q79" s="24">
        <v>1896</v>
      </c>
      <c r="R79" s="25">
        <v>1878</v>
      </c>
    </row>
    <row r="80" spans="1:18" ht="15.75" customHeight="1">
      <c r="A80" s="41">
        <v>77</v>
      </c>
      <c r="B80" s="51" t="s">
        <v>79</v>
      </c>
      <c r="C80" s="18">
        <v>1376</v>
      </c>
      <c r="D80" s="19">
        <v>1412</v>
      </c>
      <c r="E80" s="20">
        <v>1405</v>
      </c>
      <c r="F80" s="20">
        <v>1404</v>
      </c>
      <c r="G80" s="20">
        <v>1402</v>
      </c>
      <c r="H80" s="21">
        <v>1343</v>
      </c>
      <c r="I80" s="22">
        <v>1342</v>
      </c>
      <c r="J80" s="22">
        <v>1342</v>
      </c>
      <c r="K80" s="22">
        <v>1340</v>
      </c>
      <c r="L80" s="22">
        <v>1338</v>
      </c>
      <c r="M80" s="22">
        <v>1334</v>
      </c>
      <c r="N80" s="22">
        <v>1333</v>
      </c>
      <c r="O80" s="22">
        <v>1328</v>
      </c>
      <c r="P80" s="23">
        <v>1321</v>
      </c>
      <c r="Q80" s="24">
        <v>1316</v>
      </c>
      <c r="R80" s="25">
        <v>1301</v>
      </c>
    </row>
    <row r="81" spans="1:18" ht="15.75" customHeight="1">
      <c r="A81" s="41">
        <v>78</v>
      </c>
      <c r="B81" s="42" t="s">
        <v>80</v>
      </c>
      <c r="C81" s="18">
        <v>861</v>
      </c>
      <c r="D81" s="19">
        <v>881</v>
      </c>
      <c r="E81" s="20">
        <v>875</v>
      </c>
      <c r="F81" s="20">
        <v>870</v>
      </c>
      <c r="G81" s="20">
        <v>864</v>
      </c>
      <c r="H81" s="21">
        <v>829</v>
      </c>
      <c r="I81" s="22">
        <v>821</v>
      </c>
      <c r="J81" s="22">
        <v>817</v>
      </c>
      <c r="K81" s="22">
        <v>811</v>
      </c>
      <c r="L81" s="22">
        <v>810</v>
      </c>
      <c r="M81" s="22">
        <v>806</v>
      </c>
      <c r="N81" s="22">
        <v>802</v>
      </c>
      <c r="O81" s="22">
        <v>798</v>
      </c>
      <c r="P81" s="23">
        <v>794</v>
      </c>
      <c r="Q81" s="24">
        <v>790</v>
      </c>
      <c r="R81" s="25">
        <v>782</v>
      </c>
    </row>
    <row r="82" spans="1:18" ht="15.75" customHeight="1">
      <c r="A82" s="41">
        <v>79</v>
      </c>
      <c r="B82" s="42" t="s">
        <v>81</v>
      </c>
      <c r="C82" s="18">
        <v>170</v>
      </c>
      <c r="D82" s="19">
        <v>172</v>
      </c>
      <c r="E82" s="20">
        <v>169</v>
      </c>
      <c r="F82" s="20">
        <v>166</v>
      </c>
      <c r="G82" s="20">
        <v>163</v>
      </c>
      <c r="H82" s="21">
        <v>156</v>
      </c>
      <c r="I82" s="22">
        <v>155</v>
      </c>
      <c r="J82" s="22">
        <v>152</v>
      </c>
      <c r="K82" s="22">
        <v>150</v>
      </c>
      <c r="L82" s="22">
        <v>148</v>
      </c>
      <c r="M82" s="22">
        <v>147</v>
      </c>
      <c r="N82" s="22">
        <v>146</v>
      </c>
      <c r="O82" s="22">
        <v>144</v>
      </c>
      <c r="P82" s="23">
        <v>141</v>
      </c>
      <c r="Q82" s="24">
        <v>140</v>
      </c>
      <c r="R82" s="25">
        <v>139</v>
      </c>
    </row>
    <row r="83" spans="1:18" ht="15.75" customHeight="1">
      <c r="A83" s="41">
        <v>80</v>
      </c>
      <c r="B83" s="42" t="s">
        <v>82</v>
      </c>
      <c r="C83" s="18">
        <v>521</v>
      </c>
      <c r="D83" s="19">
        <v>526</v>
      </c>
      <c r="E83" s="20">
        <v>521</v>
      </c>
      <c r="F83" s="20">
        <v>518</v>
      </c>
      <c r="G83" s="20">
        <v>514</v>
      </c>
      <c r="H83" s="21">
        <v>497</v>
      </c>
      <c r="I83" s="22">
        <v>495</v>
      </c>
      <c r="J83" s="22">
        <v>494</v>
      </c>
      <c r="K83" s="22">
        <v>491</v>
      </c>
      <c r="L83" s="22">
        <v>488</v>
      </c>
      <c r="M83" s="22">
        <v>487</v>
      </c>
      <c r="N83" s="22">
        <v>487</v>
      </c>
      <c r="O83" s="22">
        <v>490</v>
      </c>
      <c r="P83" s="23">
        <v>490</v>
      </c>
      <c r="Q83" s="24">
        <v>488</v>
      </c>
      <c r="R83" s="25">
        <v>486</v>
      </c>
    </row>
    <row r="84" spans="1:18" ht="15.75" customHeight="1">
      <c r="A84" s="41">
        <v>81</v>
      </c>
      <c r="B84" s="42" t="s">
        <v>83</v>
      </c>
      <c r="C84" s="18">
        <v>182</v>
      </c>
      <c r="D84" s="19">
        <v>187</v>
      </c>
      <c r="E84" s="20">
        <v>186</v>
      </c>
      <c r="F84" s="20">
        <v>186</v>
      </c>
      <c r="G84" s="20">
        <v>185</v>
      </c>
      <c r="H84" s="21">
        <v>176</v>
      </c>
      <c r="I84" s="22">
        <v>175</v>
      </c>
      <c r="J84" s="22">
        <v>173</v>
      </c>
      <c r="K84" s="22">
        <v>171</v>
      </c>
      <c r="L84" s="22">
        <v>169</v>
      </c>
      <c r="M84" s="22">
        <v>166</v>
      </c>
      <c r="N84" s="22">
        <v>164</v>
      </c>
      <c r="O84" s="22">
        <v>162</v>
      </c>
      <c r="P84" s="23">
        <v>160</v>
      </c>
      <c r="Q84" s="24">
        <v>158</v>
      </c>
      <c r="R84" s="25">
        <v>157</v>
      </c>
    </row>
    <row r="85" spans="1:18" ht="15.75" customHeight="1">
      <c r="A85" s="55">
        <v>82</v>
      </c>
      <c r="B85" s="47" t="s">
        <v>84</v>
      </c>
      <c r="C85" s="29">
        <v>52</v>
      </c>
      <c r="D85" s="30">
        <v>51</v>
      </c>
      <c r="E85" s="31">
        <v>50</v>
      </c>
      <c r="F85" s="31">
        <v>50</v>
      </c>
      <c r="G85" s="31">
        <v>50</v>
      </c>
      <c r="H85" s="32">
        <v>51</v>
      </c>
      <c r="I85" s="33">
        <v>51</v>
      </c>
      <c r="J85" s="33">
        <v>51</v>
      </c>
      <c r="K85" s="33">
        <v>51</v>
      </c>
      <c r="L85" s="33">
        <v>51</v>
      </c>
      <c r="M85" s="33">
        <v>50</v>
      </c>
      <c r="N85" s="33">
        <v>50</v>
      </c>
      <c r="O85" s="33">
        <v>50</v>
      </c>
      <c r="P85" s="34">
        <v>50</v>
      </c>
      <c r="Q85" s="35">
        <v>50</v>
      </c>
      <c r="R85" s="56">
        <v>50</v>
      </c>
    </row>
    <row r="86" spans="1:18" ht="15.75" customHeight="1">
      <c r="J86" s="57">
        <f>SUM(J4:J85)</f>
        <v>143347</v>
      </c>
    </row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outlinePr summaryBelow="0" summaryRight="0"/>
  </sheetPr>
  <dimension ref="A1:R1000"/>
  <sheetViews>
    <sheetView topLeftCell="A55" workbookViewId="0">
      <selection activeCell="S72" sqref="S72"/>
    </sheetView>
  </sheetViews>
  <sheetFormatPr defaultColWidth="12.625" defaultRowHeight="15" customHeight="1"/>
  <cols>
    <col min="1" max="1" width="8.375" customWidth="1"/>
    <col min="2" max="2" width="28.625" customWidth="1"/>
    <col min="3" max="3" width="8.375" customWidth="1"/>
    <col min="4" max="12" width="8.375" hidden="1" customWidth="1"/>
    <col min="13" max="18" width="8.375" customWidth="1"/>
    <col min="19" max="26" width="11" customWidth="1"/>
  </cols>
  <sheetData>
    <row r="1" spans="1:18" ht="16.5" thickBot="1">
      <c r="A1" s="209" t="s">
        <v>1</v>
      </c>
      <c r="B1" s="168" t="s">
        <v>2</v>
      </c>
      <c r="C1" s="169">
        <v>2005</v>
      </c>
      <c r="D1" s="169">
        <v>2006</v>
      </c>
      <c r="E1" s="169">
        <v>2007</v>
      </c>
      <c r="F1" s="169">
        <v>2008</v>
      </c>
      <c r="G1" s="169">
        <v>2009</v>
      </c>
      <c r="H1" s="169">
        <v>2010</v>
      </c>
      <c r="I1" s="169">
        <v>2011</v>
      </c>
      <c r="J1" s="169">
        <v>2012</v>
      </c>
      <c r="K1" s="169">
        <v>2013</v>
      </c>
      <c r="L1" s="169">
        <v>2014</v>
      </c>
      <c r="M1" s="169">
        <v>2015</v>
      </c>
      <c r="N1" s="169">
        <v>2016</v>
      </c>
      <c r="O1" s="169">
        <v>2017</v>
      </c>
      <c r="P1" s="169">
        <v>2018</v>
      </c>
      <c r="Q1" s="170">
        <v>2019</v>
      </c>
      <c r="R1" s="171">
        <v>2020</v>
      </c>
    </row>
    <row r="2" spans="1:18" ht="15" customHeight="1" thickBot="1">
      <c r="A2" s="210">
        <v>1</v>
      </c>
      <c r="B2" s="92" t="s">
        <v>3</v>
      </c>
      <c r="C2" s="93">
        <v>102</v>
      </c>
      <c r="D2" s="94">
        <v>105</v>
      </c>
      <c r="E2" s="94">
        <v>124</v>
      </c>
      <c r="F2" s="94">
        <v>116</v>
      </c>
      <c r="G2" s="94">
        <v>126</v>
      </c>
      <c r="H2" s="94">
        <v>132</v>
      </c>
      <c r="I2" s="94">
        <v>134</v>
      </c>
      <c r="J2" s="94">
        <v>134</v>
      </c>
      <c r="K2" s="94">
        <v>118</v>
      </c>
      <c r="L2" s="94">
        <v>127</v>
      </c>
      <c r="M2" s="94">
        <v>118</v>
      </c>
      <c r="N2" s="94">
        <v>113</v>
      </c>
      <c r="O2" s="94">
        <v>117</v>
      </c>
      <c r="P2" s="94">
        <v>175</v>
      </c>
      <c r="Q2" s="94">
        <v>157</v>
      </c>
      <c r="R2" s="94">
        <v>168</v>
      </c>
    </row>
    <row r="3" spans="1:18" ht="16.5" thickBot="1">
      <c r="A3" s="212">
        <v>2</v>
      </c>
      <c r="B3" s="97" t="s">
        <v>4</v>
      </c>
      <c r="C3" s="98">
        <v>49</v>
      </c>
      <c r="D3" s="99">
        <v>46</v>
      </c>
      <c r="E3" s="99">
        <v>48</v>
      </c>
      <c r="F3" s="99">
        <v>30</v>
      </c>
      <c r="G3" s="99">
        <v>33</v>
      </c>
      <c r="H3" s="99">
        <v>35</v>
      </c>
      <c r="I3" s="99">
        <v>37</v>
      </c>
      <c r="J3" s="99">
        <v>39</v>
      </c>
      <c r="K3" s="99">
        <v>37</v>
      </c>
      <c r="L3" s="99">
        <v>36</v>
      </c>
      <c r="M3" s="99">
        <v>37</v>
      </c>
      <c r="N3" s="99">
        <v>39</v>
      </c>
      <c r="O3" s="99">
        <v>47</v>
      </c>
      <c r="P3" s="99">
        <v>40</v>
      </c>
      <c r="Q3" s="99">
        <v>46</v>
      </c>
      <c r="R3" s="94">
        <v>47</v>
      </c>
    </row>
    <row r="4" spans="1:18" ht="16.5" thickBot="1">
      <c r="A4" s="212">
        <v>3</v>
      </c>
      <c r="B4" s="97" t="s">
        <v>5</v>
      </c>
      <c r="C4" s="98">
        <v>29</v>
      </c>
      <c r="D4" s="99">
        <v>27</v>
      </c>
      <c r="E4" s="99">
        <v>32</v>
      </c>
      <c r="F4" s="99">
        <v>39</v>
      </c>
      <c r="G4" s="99">
        <v>31</v>
      </c>
      <c r="H4" s="99">
        <v>35</v>
      </c>
      <c r="I4" s="99">
        <v>35</v>
      </c>
      <c r="J4" s="99">
        <v>32</v>
      </c>
      <c r="K4" s="99">
        <v>32</v>
      </c>
      <c r="L4" s="99">
        <v>31</v>
      </c>
      <c r="M4" s="99">
        <v>30</v>
      </c>
      <c r="N4" s="99">
        <v>33</v>
      </c>
      <c r="O4" s="99">
        <v>37</v>
      </c>
      <c r="P4" s="99">
        <v>42</v>
      </c>
      <c r="Q4" s="99">
        <v>54</v>
      </c>
      <c r="R4" s="94">
        <v>60</v>
      </c>
    </row>
    <row r="5" spans="1:18" ht="16.5" thickBot="1">
      <c r="A5" s="212">
        <v>4</v>
      </c>
      <c r="B5" s="97" t="s">
        <v>6</v>
      </c>
      <c r="C5" s="98">
        <v>52</v>
      </c>
      <c r="D5" s="99">
        <v>67</v>
      </c>
      <c r="E5" s="99">
        <v>71</v>
      </c>
      <c r="F5" s="99">
        <v>78</v>
      </c>
      <c r="G5" s="99">
        <v>75</v>
      </c>
      <c r="H5" s="99">
        <v>77</v>
      </c>
      <c r="I5" s="99">
        <v>72</v>
      </c>
      <c r="J5" s="99">
        <v>79</v>
      </c>
      <c r="K5" s="99">
        <v>76</v>
      </c>
      <c r="L5" s="99">
        <v>68</v>
      </c>
      <c r="M5" s="99">
        <v>69</v>
      </c>
      <c r="N5" s="99">
        <v>73</v>
      </c>
      <c r="O5" s="99">
        <v>76</v>
      </c>
      <c r="P5" s="99">
        <v>104</v>
      </c>
      <c r="Q5" s="99">
        <v>105</v>
      </c>
      <c r="R5" s="94">
        <v>116</v>
      </c>
    </row>
    <row r="6" spans="1:18" ht="16.5" thickBot="1">
      <c r="A6" s="212">
        <v>5</v>
      </c>
      <c r="B6" s="97" t="s">
        <v>7</v>
      </c>
      <c r="C6" s="98">
        <v>40</v>
      </c>
      <c r="D6" s="99">
        <v>44</v>
      </c>
      <c r="E6" s="99">
        <v>44</v>
      </c>
      <c r="F6" s="99">
        <v>41</v>
      </c>
      <c r="G6" s="99">
        <v>39</v>
      </c>
      <c r="H6" s="99">
        <v>37</v>
      </c>
      <c r="I6" s="99">
        <v>37</v>
      </c>
      <c r="J6" s="99">
        <v>29</v>
      </c>
      <c r="K6" s="99">
        <v>30</v>
      </c>
      <c r="L6" s="99">
        <v>33</v>
      </c>
      <c r="M6" s="99">
        <v>33</v>
      </c>
      <c r="N6" s="99">
        <v>27</v>
      </c>
      <c r="O6" s="99">
        <v>23</v>
      </c>
      <c r="P6" s="99">
        <v>22</v>
      </c>
      <c r="Q6" s="99">
        <v>17</v>
      </c>
      <c r="R6" s="94">
        <v>25</v>
      </c>
    </row>
    <row r="7" spans="1:18" ht="16.5" thickBot="1">
      <c r="A7" s="212">
        <v>6</v>
      </c>
      <c r="B7" s="101" t="s">
        <v>8</v>
      </c>
      <c r="C7" s="98">
        <v>12</v>
      </c>
      <c r="D7" s="99">
        <v>12</v>
      </c>
      <c r="E7" s="99">
        <v>13</v>
      </c>
      <c r="F7" s="99">
        <v>13</v>
      </c>
      <c r="G7" s="99">
        <v>12</v>
      </c>
      <c r="H7" s="99">
        <v>12</v>
      </c>
      <c r="I7" s="99">
        <v>13</v>
      </c>
      <c r="J7" s="99">
        <v>13</v>
      </c>
      <c r="K7" s="99">
        <v>15</v>
      </c>
      <c r="L7" s="99">
        <v>19</v>
      </c>
      <c r="M7" s="99">
        <v>26</v>
      </c>
      <c r="N7" s="99">
        <v>23</v>
      </c>
      <c r="O7" s="99">
        <v>27</v>
      </c>
      <c r="P7" s="99">
        <v>29</v>
      </c>
      <c r="Q7" s="99">
        <v>27</v>
      </c>
      <c r="R7" s="94">
        <v>26</v>
      </c>
    </row>
    <row r="8" spans="1:18" ht="16.5" thickBot="1">
      <c r="A8" s="212">
        <v>7</v>
      </c>
      <c r="B8" s="101" t="s">
        <v>9</v>
      </c>
      <c r="C8" s="98">
        <v>52</v>
      </c>
      <c r="D8" s="99">
        <v>61</v>
      </c>
      <c r="E8" s="99">
        <v>63</v>
      </c>
      <c r="F8" s="99">
        <v>61</v>
      </c>
      <c r="G8" s="99">
        <v>55</v>
      </c>
      <c r="H8" s="99">
        <v>54</v>
      </c>
      <c r="I8" s="99">
        <v>50</v>
      </c>
      <c r="J8" s="99">
        <v>52</v>
      </c>
      <c r="K8" s="99">
        <v>50</v>
      </c>
      <c r="L8" s="99">
        <v>49</v>
      </c>
      <c r="M8" s="99">
        <v>46</v>
      </c>
      <c r="N8" s="99">
        <v>50</v>
      </c>
      <c r="O8" s="99">
        <v>54</v>
      </c>
      <c r="P8" s="99">
        <v>32</v>
      </c>
      <c r="Q8" s="99">
        <v>44</v>
      </c>
      <c r="R8" s="94">
        <v>45</v>
      </c>
    </row>
    <row r="9" spans="1:18" ht="16.5" thickBot="1">
      <c r="A9" s="212">
        <v>8</v>
      </c>
      <c r="B9" s="101" t="s">
        <v>10</v>
      </c>
      <c r="C9" s="98">
        <v>27</v>
      </c>
      <c r="D9" s="99">
        <v>29</v>
      </c>
      <c r="E9" s="99">
        <v>27</v>
      </c>
      <c r="F9" s="99">
        <v>25</v>
      </c>
      <c r="G9" s="99">
        <v>37</v>
      </c>
      <c r="H9" s="99">
        <v>41</v>
      </c>
      <c r="I9" s="99">
        <v>42</v>
      </c>
      <c r="J9" s="99">
        <v>41</v>
      </c>
      <c r="K9" s="99">
        <v>38</v>
      </c>
      <c r="L9" s="99">
        <v>36</v>
      </c>
      <c r="M9" s="99">
        <v>31</v>
      </c>
      <c r="N9" s="99">
        <v>39</v>
      </c>
      <c r="O9" s="99">
        <v>40</v>
      </c>
      <c r="P9" s="99">
        <v>51</v>
      </c>
      <c r="Q9" s="99">
        <v>58</v>
      </c>
      <c r="R9" s="94">
        <v>53</v>
      </c>
    </row>
    <row r="10" spans="1:18" ht="16.5" thickBot="1">
      <c r="A10" s="212">
        <v>9</v>
      </c>
      <c r="B10" s="101" t="s">
        <v>11</v>
      </c>
      <c r="C10" s="98">
        <v>378</v>
      </c>
      <c r="D10" s="99">
        <v>379</v>
      </c>
      <c r="E10" s="99">
        <v>382</v>
      </c>
      <c r="F10" s="99">
        <v>353</v>
      </c>
      <c r="G10" s="99">
        <v>346</v>
      </c>
      <c r="H10" s="99">
        <v>368</v>
      </c>
      <c r="I10" s="99">
        <v>345</v>
      </c>
      <c r="J10" s="99">
        <v>339</v>
      </c>
      <c r="K10" s="99">
        <v>347</v>
      </c>
      <c r="L10" s="99">
        <v>330</v>
      </c>
      <c r="M10" s="99">
        <v>328</v>
      </c>
      <c r="N10" s="99">
        <v>320</v>
      </c>
      <c r="O10" s="99">
        <v>326</v>
      </c>
      <c r="P10" s="99">
        <v>316</v>
      </c>
      <c r="Q10" s="99">
        <v>310</v>
      </c>
      <c r="R10" s="94">
        <v>322</v>
      </c>
    </row>
    <row r="11" spans="1:18" ht="16.5" thickBot="1">
      <c r="A11" s="212">
        <v>10</v>
      </c>
      <c r="B11" s="101" t="s">
        <v>12</v>
      </c>
      <c r="C11" s="98">
        <v>167</v>
      </c>
      <c r="D11" s="99">
        <v>178</v>
      </c>
      <c r="E11" s="99">
        <v>163</v>
      </c>
      <c r="F11" s="99">
        <v>195</v>
      </c>
      <c r="G11" s="99">
        <v>194</v>
      </c>
      <c r="H11" s="99">
        <v>205</v>
      </c>
      <c r="I11" s="99">
        <v>192</v>
      </c>
      <c r="J11" s="99">
        <v>189</v>
      </c>
      <c r="K11" s="99">
        <v>199</v>
      </c>
      <c r="L11" s="99">
        <v>197</v>
      </c>
      <c r="M11" s="99">
        <v>221</v>
      </c>
      <c r="N11" s="99">
        <v>253</v>
      </c>
      <c r="O11" s="99">
        <v>227</v>
      </c>
      <c r="P11" s="99">
        <v>223</v>
      </c>
      <c r="Q11" s="99">
        <v>189</v>
      </c>
      <c r="R11" s="94">
        <v>203</v>
      </c>
    </row>
    <row r="12" spans="1:18" ht="16.5" thickBot="1">
      <c r="A12" s="212">
        <v>11</v>
      </c>
      <c r="B12" s="101" t="s">
        <v>13</v>
      </c>
      <c r="C12" s="98">
        <v>13</v>
      </c>
      <c r="D12" s="99">
        <v>12</v>
      </c>
      <c r="E12" s="99">
        <v>12</v>
      </c>
      <c r="F12" s="99">
        <v>20</v>
      </c>
      <c r="G12" s="99">
        <v>22</v>
      </c>
      <c r="H12" s="99">
        <v>23</v>
      </c>
      <c r="I12" s="99">
        <v>23</v>
      </c>
      <c r="J12" s="99">
        <v>11</v>
      </c>
      <c r="K12" s="99">
        <v>24</v>
      </c>
      <c r="L12" s="99">
        <v>15</v>
      </c>
      <c r="M12" s="99">
        <v>13</v>
      </c>
      <c r="N12" s="99">
        <v>21</v>
      </c>
      <c r="O12" s="99">
        <v>21</v>
      </c>
      <c r="P12" s="99">
        <v>28</v>
      </c>
      <c r="Q12" s="99">
        <v>26</v>
      </c>
      <c r="R12" s="94">
        <v>27</v>
      </c>
    </row>
    <row r="13" spans="1:18" ht="16.5" thickBot="1">
      <c r="A13" s="212">
        <v>12</v>
      </c>
      <c r="B13" s="101" t="s">
        <v>14</v>
      </c>
      <c r="C13" s="98">
        <v>141</v>
      </c>
      <c r="D13" s="99">
        <v>131</v>
      </c>
      <c r="E13" s="99">
        <v>135</v>
      </c>
      <c r="F13" s="99">
        <v>146</v>
      </c>
      <c r="G13" s="99">
        <v>132</v>
      </c>
      <c r="H13" s="99">
        <v>134</v>
      </c>
      <c r="I13" s="99">
        <v>122</v>
      </c>
      <c r="J13" s="99">
        <v>124</v>
      </c>
      <c r="K13" s="99">
        <v>103</v>
      </c>
      <c r="L13" s="99">
        <v>108</v>
      </c>
      <c r="M13" s="99">
        <v>98</v>
      </c>
      <c r="N13" s="99">
        <v>99</v>
      </c>
      <c r="O13" s="99">
        <v>96</v>
      </c>
      <c r="P13" s="99">
        <v>83</v>
      </c>
      <c r="Q13" s="99">
        <v>102</v>
      </c>
      <c r="R13" s="94">
        <v>77</v>
      </c>
    </row>
    <row r="14" spans="1:18" ht="16.5" thickBot="1">
      <c r="A14" s="212">
        <v>13</v>
      </c>
      <c r="B14" s="101" t="s">
        <v>15</v>
      </c>
      <c r="C14" s="98">
        <v>34</v>
      </c>
      <c r="D14" s="99">
        <v>42</v>
      </c>
      <c r="E14" s="99">
        <v>37</v>
      </c>
      <c r="F14" s="99">
        <v>43</v>
      </c>
      <c r="G14" s="99">
        <v>43</v>
      </c>
      <c r="H14" s="99">
        <v>48</v>
      </c>
      <c r="I14" s="99">
        <v>48</v>
      </c>
      <c r="J14" s="99">
        <v>46</v>
      </c>
      <c r="K14" s="99">
        <v>59</v>
      </c>
      <c r="L14" s="99">
        <v>53</v>
      </c>
      <c r="M14" s="99">
        <v>59</v>
      </c>
      <c r="N14" s="99">
        <v>58</v>
      </c>
      <c r="O14" s="99">
        <v>62</v>
      </c>
      <c r="P14" s="99">
        <v>57</v>
      </c>
      <c r="Q14" s="99">
        <v>53</v>
      </c>
      <c r="R14" s="94">
        <v>58</v>
      </c>
    </row>
    <row r="15" spans="1:18" ht="16.5" thickBot="1">
      <c r="A15" s="212">
        <v>14</v>
      </c>
      <c r="B15" s="101" t="s">
        <v>16</v>
      </c>
      <c r="C15" s="98">
        <v>27</v>
      </c>
      <c r="D15" s="99">
        <v>42</v>
      </c>
      <c r="E15" s="99">
        <v>50</v>
      </c>
      <c r="F15" s="99">
        <v>59</v>
      </c>
      <c r="G15" s="99">
        <v>86</v>
      </c>
      <c r="H15" s="99">
        <v>46</v>
      </c>
      <c r="I15" s="99">
        <v>48</v>
      </c>
      <c r="J15" s="99">
        <v>52</v>
      </c>
      <c r="K15" s="99">
        <v>54</v>
      </c>
      <c r="L15" s="99">
        <v>45</v>
      </c>
      <c r="M15" s="99">
        <v>56</v>
      </c>
      <c r="N15" s="99">
        <v>56</v>
      </c>
      <c r="O15" s="99">
        <v>63</v>
      </c>
      <c r="P15" s="99">
        <v>56</v>
      </c>
      <c r="Q15" s="99">
        <v>73</v>
      </c>
      <c r="R15" s="94">
        <v>69</v>
      </c>
    </row>
    <row r="16" spans="1:18" ht="16.5" thickBot="1">
      <c r="A16" s="212">
        <v>15</v>
      </c>
      <c r="B16" s="101" t="s">
        <v>17</v>
      </c>
      <c r="C16" s="98">
        <v>43</v>
      </c>
      <c r="D16" s="99">
        <v>61</v>
      </c>
      <c r="E16" s="99">
        <v>69</v>
      </c>
      <c r="F16" s="99">
        <v>58</v>
      </c>
      <c r="G16" s="99">
        <v>54</v>
      </c>
      <c r="H16" s="99">
        <v>60</v>
      </c>
      <c r="I16" s="99">
        <v>67</v>
      </c>
      <c r="J16" s="99">
        <v>63</v>
      </c>
      <c r="K16" s="99">
        <v>60</v>
      </c>
      <c r="L16" s="99">
        <v>69</v>
      </c>
      <c r="M16" s="99">
        <v>60</v>
      </c>
      <c r="N16" s="99">
        <v>63</v>
      </c>
      <c r="O16" s="99">
        <v>74</v>
      </c>
      <c r="P16" s="99">
        <v>28</v>
      </c>
      <c r="Q16" s="99">
        <v>67</v>
      </c>
      <c r="R16" s="94">
        <v>97</v>
      </c>
    </row>
    <row r="17" spans="1:18" ht="16.5" thickBot="1">
      <c r="A17" s="212">
        <v>16</v>
      </c>
      <c r="B17" s="101" t="s">
        <v>18</v>
      </c>
      <c r="C17" s="98">
        <v>148</v>
      </c>
      <c r="D17" s="99">
        <v>164</v>
      </c>
      <c r="E17" s="99">
        <v>163</v>
      </c>
      <c r="F17" s="99">
        <v>160</v>
      </c>
      <c r="G17" s="99">
        <v>156</v>
      </c>
      <c r="H17" s="99">
        <v>167</v>
      </c>
      <c r="I17" s="99">
        <v>193</v>
      </c>
      <c r="J17" s="99">
        <v>198</v>
      </c>
      <c r="K17" s="99">
        <v>181</v>
      </c>
      <c r="L17" s="99">
        <v>181</v>
      </c>
      <c r="M17" s="99">
        <v>149</v>
      </c>
      <c r="N17" s="99">
        <v>142</v>
      </c>
      <c r="O17" s="99">
        <v>120</v>
      </c>
      <c r="P17" s="99">
        <v>109</v>
      </c>
      <c r="Q17" s="99">
        <v>107</v>
      </c>
      <c r="R17" s="94">
        <v>119</v>
      </c>
    </row>
    <row r="18" spans="1:18" ht="16.5" thickBot="1">
      <c r="A18" s="212">
        <v>17</v>
      </c>
      <c r="B18" s="101" t="s">
        <v>19</v>
      </c>
      <c r="C18" s="98">
        <v>93</v>
      </c>
      <c r="D18" s="99">
        <v>75</v>
      </c>
      <c r="E18" s="99">
        <v>78</v>
      </c>
      <c r="F18" s="99">
        <v>81</v>
      </c>
      <c r="G18" s="99">
        <v>78</v>
      </c>
      <c r="H18" s="99">
        <v>81</v>
      </c>
      <c r="I18" s="99">
        <v>78</v>
      </c>
      <c r="J18" s="99">
        <v>77</v>
      </c>
      <c r="K18" s="99">
        <v>82</v>
      </c>
      <c r="L18" s="99">
        <v>88</v>
      </c>
      <c r="M18" s="99">
        <v>91</v>
      </c>
      <c r="N18" s="99">
        <v>86</v>
      </c>
      <c r="O18" s="99">
        <v>76</v>
      </c>
      <c r="P18" s="99">
        <v>73</v>
      </c>
      <c r="Q18" s="99">
        <v>92</v>
      </c>
      <c r="R18" s="94">
        <v>84</v>
      </c>
    </row>
    <row r="19" spans="1:18" ht="16.5" thickBot="1">
      <c r="A19" s="214">
        <v>18</v>
      </c>
      <c r="B19" s="103" t="s">
        <v>20</v>
      </c>
      <c r="C19" s="104">
        <v>89</v>
      </c>
      <c r="D19" s="105">
        <v>95</v>
      </c>
      <c r="E19" s="105">
        <v>79</v>
      </c>
      <c r="F19" s="105">
        <v>70</v>
      </c>
      <c r="G19" s="105">
        <v>60</v>
      </c>
      <c r="H19" s="105">
        <v>63</v>
      </c>
      <c r="I19" s="105">
        <v>61</v>
      </c>
      <c r="J19" s="105">
        <v>72</v>
      </c>
      <c r="K19" s="105">
        <v>66</v>
      </c>
      <c r="L19" s="105">
        <v>68</v>
      </c>
      <c r="M19" s="105">
        <v>63</v>
      </c>
      <c r="N19" s="105">
        <v>63</v>
      </c>
      <c r="O19" s="105">
        <v>60</v>
      </c>
      <c r="P19" s="105">
        <v>61</v>
      </c>
      <c r="Q19" s="105">
        <v>75</v>
      </c>
      <c r="R19" s="94">
        <v>60</v>
      </c>
    </row>
    <row r="20" spans="1:18" ht="16.5" thickBot="1">
      <c r="A20" s="210">
        <v>19</v>
      </c>
      <c r="B20" s="107" t="s">
        <v>21</v>
      </c>
      <c r="C20" s="93">
        <v>129</v>
      </c>
      <c r="D20" s="94">
        <v>124</v>
      </c>
      <c r="E20" s="94">
        <v>120</v>
      </c>
      <c r="F20" s="94">
        <v>120</v>
      </c>
      <c r="G20" s="94">
        <v>106</v>
      </c>
      <c r="H20" s="94">
        <v>108</v>
      </c>
      <c r="I20" s="94">
        <v>96</v>
      </c>
      <c r="J20" s="94">
        <v>107</v>
      </c>
      <c r="K20" s="94">
        <v>119</v>
      </c>
      <c r="L20" s="94">
        <v>95</v>
      </c>
      <c r="M20" s="94">
        <v>96</v>
      </c>
      <c r="N20" s="94">
        <v>116</v>
      </c>
      <c r="O20" s="94">
        <v>114</v>
      </c>
      <c r="P20" s="94">
        <v>124</v>
      </c>
      <c r="Q20" s="94">
        <v>122</v>
      </c>
      <c r="R20" s="94">
        <v>129</v>
      </c>
    </row>
    <row r="21" spans="1:18" ht="15.75" customHeight="1" thickBot="1">
      <c r="A21" s="212">
        <v>20</v>
      </c>
      <c r="B21" s="101" t="s">
        <v>22</v>
      </c>
      <c r="C21" s="98">
        <v>671</v>
      </c>
      <c r="D21" s="99">
        <v>670</v>
      </c>
      <c r="E21" s="99">
        <v>655</v>
      </c>
      <c r="F21" s="99">
        <v>618</v>
      </c>
      <c r="G21" s="99">
        <v>598</v>
      </c>
      <c r="H21" s="99">
        <v>595</v>
      </c>
      <c r="I21" s="99">
        <v>712</v>
      </c>
      <c r="J21" s="99">
        <v>688</v>
      </c>
      <c r="K21" s="99">
        <v>774</v>
      </c>
      <c r="L21" s="99">
        <v>707</v>
      </c>
      <c r="M21" s="99">
        <v>612</v>
      </c>
      <c r="N21" s="99">
        <v>569</v>
      </c>
      <c r="O21" s="99">
        <v>451</v>
      </c>
      <c r="P21" s="99">
        <v>488</v>
      </c>
      <c r="Q21" s="99">
        <v>392</v>
      </c>
      <c r="R21" s="94">
        <v>350</v>
      </c>
    </row>
    <row r="22" spans="1:18" ht="15.75" customHeight="1" thickBot="1">
      <c r="A22" s="212">
        <v>21</v>
      </c>
      <c r="B22" s="101" t="s">
        <v>23</v>
      </c>
      <c r="C22" s="98">
        <v>314</v>
      </c>
      <c r="D22" s="99">
        <v>335</v>
      </c>
      <c r="E22" s="99">
        <v>403</v>
      </c>
      <c r="F22" s="99">
        <v>396</v>
      </c>
      <c r="G22" s="99">
        <v>426</v>
      </c>
      <c r="H22" s="99">
        <v>545</v>
      </c>
      <c r="I22" s="99">
        <v>373</v>
      </c>
      <c r="J22" s="99">
        <v>271</v>
      </c>
      <c r="K22" s="99">
        <v>245</v>
      </c>
      <c r="L22" s="99">
        <v>262</v>
      </c>
      <c r="M22" s="99">
        <v>260</v>
      </c>
      <c r="N22" s="99">
        <v>245</v>
      </c>
      <c r="O22" s="99">
        <v>251</v>
      </c>
      <c r="P22" s="99">
        <v>204</v>
      </c>
      <c r="Q22" s="99">
        <v>204</v>
      </c>
      <c r="R22" s="94">
        <v>191</v>
      </c>
    </row>
    <row r="23" spans="1:18" ht="15.75" customHeight="1" thickBot="1">
      <c r="A23" s="212">
        <v>22</v>
      </c>
      <c r="B23" s="101" t="s">
        <v>24</v>
      </c>
      <c r="C23" s="98">
        <v>478</v>
      </c>
      <c r="D23" s="99">
        <v>483</v>
      </c>
      <c r="E23" s="99">
        <v>463</v>
      </c>
      <c r="F23" s="99">
        <v>459</v>
      </c>
      <c r="G23" s="99">
        <v>412</v>
      </c>
      <c r="H23" s="99">
        <v>474</v>
      </c>
      <c r="I23" s="99">
        <v>469</v>
      </c>
      <c r="J23" s="99">
        <v>473</v>
      </c>
      <c r="K23" s="99">
        <v>499</v>
      </c>
      <c r="L23" s="99">
        <v>491</v>
      </c>
      <c r="M23" s="99">
        <v>461</v>
      </c>
      <c r="N23" s="99">
        <v>441</v>
      </c>
      <c r="O23" s="99">
        <v>429</v>
      </c>
      <c r="P23" s="99">
        <v>376</v>
      </c>
      <c r="Q23" s="99">
        <v>413</v>
      </c>
      <c r="R23" s="94">
        <v>377</v>
      </c>
    </row>
    <row r="24" spans="1:18" ht="15.75" customHeight="1" thickBot="1">
      <c r="A24" s="212">
        <v>23</v>
      </c>
      <c r="B24" s="101" t="s">
        <v>25</v>
      </c>
      <c r="C24" s="98">
        <v>28</v>
      </c>
      <c r="D24" s="99">
        <v>26</v>
      </c>
      <c r="E24" s="99">
        <v>36</v>
      </c>
      <c r="F24" s="99">
        <v>33</v>
      </c>
      <c r="G24" s="99">
        <v>30</v>
      </c>
      <c r="H24" s="99">
        <v>29</v>
      </c>
      <c r="I24" s="99">
        <v>25</v>
      </c>
      <c r="J24" s="99">
        <v>25</v>
      </c>
      <c r="K24" s="99">
        <v>21</v>
      </c>
      <c r="L24" s="99">
        <v>19</v>
      </c>
      <c r="M24" s="99">
        <v>20</v>
      </c>
      <c r="N24" s="99">
        <v>21</v>
      </c>
      <c r="O24" s="99">
        <v>26</v>
      </c>
      <c r="P24" s="99">
        <v>24</v>
      </c>
      <c r="Q24" s="99">
        <v>23</v>
      </c>
      <c r="R24" s="94">
        <v>21</v>
      </c>
    </row>
    <row r="25" spans="1:18" ht="15.75" customHeight="1" thickBot="1">
      <c r="A25" s="212">
        <v>24</v>
      </c>
      <c r="B25" s="101" t="s">
        <v>26</v>
      </c>
      <c r="C25" s="98">
        <v>209</v>
      </c>
      <c r="D25" s="99">
        <v>247</v>
      </c>
      <c r="E25" s="99">
        <v>237</v>
      </c>
      <c r="F25" s="99">
        <v>219</v>
      </c>
      <c r="G25" s="99">
        <v>215</v>
      </c>
      <c r="H25" s="99">
        <v>226</v>
      </c>
      <c r="I25" s="99">
        <v>216</v>
      </c>
      <c r="J25" s="99">
        <v>229</v>
      </c>
      <c r="K25" s="99">
        <v>245</v>
      </c>
      <c r="L25" s="99">
        <v>272</v>
      </c>
      <c r="M25" s="99">
        <v>247</v>
      </c>
      <c r="N25" s="99">
        <v>243</v>
      </c>
      <c r="O25" s="99">
        <v>226</v>
      </c>
      <c r="P25" s="99">
        <v>218</v>
      </c>
      <c r="Q25" s="99">
        <v>194</v>
      </c>
      <c r="R25" s="94">
        <v>214</v>
      </c>
    </row>
    <row r="26" spans="1:18" ht="15.75" customHeight="1" thickBot="1">
      <c r="A26" s="212">
        <v>25</v>
      </c>
      <c r="B26" s="101" t="s">
        <v>27</v>
      </c>
      <c r="C26" s="98">
        <v>301</v>
      </c>
      <c r="D26" s="99">
        <v>293</v>
      </c>
      <c r="E26" s="99">
        <v>295</v>
      </c>
      <c r="F26" s="99">
        <v>276</v>
      </c>
      <c r="G26" s="99">
        <v>281</v>
      </c>
      <c r="H26" s="99">
        <v>288</v>
      </c>
      <c r="I26" s="99">
        <v>263</v>
      </c>
      <c r="J26" s="99">
        <v>259</v>
      </c>
      <c r="K26" s="99">
        <v>270</v>
      </c>
      <c r="L26" s="99">
        <v>276</v>
      </c>
      <c r="M26" s="99">
        <v>276</v>
      </c>
      <c r="N26" s="99">
        <v>232</v>
      </c>
      <c r="O26" s="99">
        <v>243</v>
      </c>
      <c r="P26" s="99">
        <v>215</v>
      </c>
      <c r="Q26" s="99">
        <v>231</v>
      </c>
      <c r="R26" s="94">
        <v>199</v>
      </c>
    </row>
    <row r="27" spans="1:18" ht="15.75" customHeight="1" thickBot="1">
      <c r="A27" s="212">
        <v>26</v>
      </c>
      <c r="B27" s="101" t="s">
        <v>28</v>
      </c>
      <c r="C27" s="98">
        <v>55</v>
      </c>
      <c r="D27" s="99">
        <v>55</v>
      </c>
      <c r="E27" s="99">
        <v>49</v>
      </c>
      <c r="F27" s="99">
        <v>46</v>
      </c>
      <c r="G27" s="99">
        <v>38</v>
      </c>
      <c r="H27" s="99">
        <v>46</v>
      </c>
      <c r="I27" s="99">
        <v>42</v>
      </c>
      <c r="J27" s="99">
        <v>45</v>
      </c>
      <c r="K27" s="99">
        <v>45</v>
      </c>
      <c r="L27" s="99">
        <v>43</v>
      </c>
      <c r="M27" s="99">
        <v>70</v>
      </c>
      <c r="N27" s="99">
        <v>46</v>
      </c>
      <c r="O27" s="99">
        <v>53</v>
      </c>
      <c r="P27" s="99">
        <v>56</v>
      </c>
      <c r="Q27" s="99">
        <v>61</v>
      </c>
      <c r="R27" s="94">
        <v>63</v>
      </c>
    </row>
    <row r="28" spans="1:18" ht="15.75" customHeight="1" thickBot="1">
      <c r="A28" s="212">
        <v>27</v>
      </c>
      <c r="B28" s="101" t="s">
        <v>29</v>
      </c>
      <c r="C28" s="98">
        <v>17</v>
      </c>
      <c r="D28" s="99">
        <v>17</v>
      </c>
      <c r="E28" s="99">
        <v>16</v>
      </c>
      <c r="F28" s="99">
        <v>18</v>
      </c>
      <c r="G28" s="99">
        <v>21</v>
      </c>
      <c r="H28" s="99">
        <v>22</v>
      </c>
      <c r="I28" s="99">
        <v>28</v>
      </c>
      <c r="J28" s="99">
        <v>28</v>
      </c>
      <c r="K28" s="99">
        <v>27</v>
      </c>
      <c r="L28" s="99">
        <v>29</v>
      </c>
      <c r="M28" s="99">
        <v>27</v>
      </c>
      <c r="N28" s="99">
        <v>33</v>
      </c>
      <c r="O28" s="99">
        <v>35</v>
      </c>
      <c r="P28" s="99">
        <v>37</v>
      </c>
      <c r="Q28" s="99">
        <v>40</v>
      </c>
      <c r="R28" s="94">
        <v>37</v>
      </c>
    </row>
    <row r="29" spans="1:18" ht="15.75" customHeight="1" thickBot="1">
      <c r="A29" s="214">
        <v>28</v>
      </c>
      <c r="B29" s="103" t="s">
        <v>30</v>
      </c>
      <c r="C29" s="104">
        <v>53</v>
      </c>
      <c r="D29" s="105">
        <v>52</v>
      </c>
      <c r="E29" s="105">
        <v>46</v>
      </c>
      <c r="F29" s="105">
        <v>40</v>
      </c>
      <c r="G29" s="105">
        <v>51</v>
      </c>
      <c r="H29" s="105">
        <v>57</v>
      </c>
      <c r="I29" s="105">
        <v>69</v>
      </c>
      <c r="J29" s="105">
        <v>69</v>
      </c>
      <c r="K29" s="105">
        <v>72</v>
      </c>
      <c r="L29" s="105">
        <v>71</v>
      </c>
      <c r="M29" s="105">
        <v>73</v>
      </c>
      <c r="N29" s="105">
        <v>78</v>
      </c>
      <c r="O29" s="105">
        <v>87</v>
      </c>
      <c r="P29" s="105">
        <v>84</v>
      </c>
      <c r="Q29" s="105">
        <v>67</v>
      </c>
      <c r="R29" s="94">
        <v>67</v>
      </c>
    </row>
    <row r="30" spans="1:18" ht="15.75" customHeight="1" thickBot="1">
      <c r="A30" s="217">
        <v>29</v>
      </c>
      <c r="B30" s="109" t="s">
        <v>31</v>
      </c>
      <c r="C30" s="93">
        <v>2</v>
      </c>
      <c r="D30" s="94">
        <v>2</v>
      </c>
      <c r="E30" s="94">
        <v>3</v>
      </c>
      <c r="F30" s="94">
        <v>3</v>
      </c>
      <c r="G30" s="94">
        <v>3</v>
      </c>
      <c r="H30" s="94">
        <v>4</v>
      </c>
      <c r="I30" s="94">
        <v>4</v>
      </c>
      <c r="J30" s="94">
        <v>6</v>
      </c>
      <c r="K30" s="94">
        <v>9</v>
      </c>
      <c r="L30" s="94">
        <v>10</v>
      </c>
      <c r="M30" s="94">
        <v>11</v>
      </c>
      <c r="N30" s="94">
        <v>11</v>
      </c>
      <c r="O30" s="94">
        <v>10</v>
      </c>
      <c r="P30" s="94">
        <v>8</v>
      </c>
      <c r="Q30" s="94">
        <v>6</v>
      </c>
      <c r="R30" s="94">
        <v>8</v>
      </c>
    </row>
    <row r="31" spans="1:18" ht="15.75" customHeight="1" thickBot="1">
      <c r="A31" s="218">
        <v>30</v>
      </c>
      <c r="B31" s="111" t="s">
        <v>32</v>
      </c>
      <c r="C31" s="98">
        <v>3</v>
      </c>
      <c r="D31" s="99">
        <v>8</v>
      </c>
      <c r="E31" s="99">
        <v>6</v>
      </c>
      <c r="F31" s="99">
        <v>4</v>
      </c>
      <c r="G31" s="99">
        <v>2</v>
      </c>
      <c r="H31" s="99">
        <v>3</v>
      </c>
      <c r="I31" s="99">
        <v>4</v>
      </c>
      <c r="J31" s="99">
        <v>4</v>
      </c>
      <c r="K31" s="99">
        <v>7</v>
      </c>
      <c r="L31" s="99">
        <v>5</v>
      </c>
      <c r="M31" s="99">
        <v>3</v>
      </c>
      <c r="N31" s="99">
        <v>2</v>
      </c>
      <c r="O31" s="99">
        <v>3</v>
      </c>
      <c r="P31" s="99">
        <v>4</v>
      </c>
      <c r="Q31" s="99">
        <v>6</v>
      </c>
      <c r="R31" s="94">
        <v>3</v>
      </c>
    </row>
    <row r="32" spans="1:18" ht="15.75" customHeight="1" thickBot="1">
      <c r="A32" s="218">
        <v>31</v>
      </c>
      <c r="B32" s="111" t="s">
        <v>33</v>
      </c>
      <c r="C32" s="112"/>
      <c r="D32" s="113"/>
      <c r="E32" s="113"/>
      <c r="F32" s="113"/>
      <c r="G32" s="113"/>
      <c r="H32" s="115"/>
      <c r="I32" s="115"/>
      <c r="J32" s="115"/>
      <c r="K32" s="232"/>
      <c r="L32" s="99">
        <v>21</v>
      </c>
      <c r="M32" s="99">
        <v>23</v>
      </c>
      <c r="N32" s="99">
        <v>31</v>
      </c>
      <c r="O32" s="99">
        <v>29</v>
      </c>
      <c r="P32" s="99">
        <v>23</v>
      </c>
      <c r="Q32" s="99">
        <v>31</v>
      </c>
      <c r="R32" s="94">
        <v>37</v>
      </c>
    </row>
    <row r="33" spans="1:18" ht="15.75" customHeight="1" thickBot="1">
      <c r="A33" s="218">
        <v>32</v>
      </c>
      <c r="B33" s="111" t="s">
        <v>34</v>
      </c>
      <c r="C33" s="98">
        <v>113</v>
      </c>
      <c r="D33" s="99">
        <v>152</v>
      </c>
      <c r="E33" s="99">
        <v>143</v>
      </c>
      <c r="F33" s="99">
        <v>147</v>
      </c>
      <c r="G33" s="99">
        <v>150</v>
      </c>
      <c r="H33" s="99">
        <v>139</v>
      </c>
      <c r="I33" s="99">
        <v>161</v>
      </c>
      <c r="J33" s="99">
        <v>216</v>
      </c>
      <c r="K33" s="99">
        <v>205</v>
      </c>
      <c r="L33" s="99">
        <v>189</v>
      </c>
      <c r="M33" s="99">
        <v>191</v>
      </c>
      <c r="N33" s="99">
        <v>242</v>
      </c>
      <c r="O33" s="99">
        <v>427</v>
      </c>
      <c r="P33" s="99">
        <v>825</v>
      </c>
      <c r="Q33" s="99">
        <v>432</v>
      </c>
      <c r="R33" s="94">
        <v>415</v>
      </c>
    </row>
    <row r="34" spans="1:18" ht="15.75" customHeight="1" thickBot="1">
      <c r="A34" s="218">
        <v>33</v>
      </c>
      <c r="B34" s="111" t="s">
        <v>35</v>
      </c>
      <c r="C34" s="98">
        <v>131</v>
      </c>
      <c r="D34" s="99">
        <v>117</v>
      </c>
      <c r="E34" s="99">
        <v>129</v>
      </c>
      <c r="F34" s="99">
        <v>125</v>
      </c>
      <c r="G34" s="99">
        <v>103</v>
      </c>
      <c r="H34" s="99">
        <v>125</v>
      </c>
      <c r="I34" s="99">
        <v>132</v>
      </c>
      <c r="J34" s="99">
        <v>134</v>
      </c>
      <c r="K34" s="99">
        <v>130</v>
      </c>
      <c r="L34" s="99">
        <v>118</v>
      </c>
      <c r="M34" s="99">
        <v>119</v>
      </c>
      <c r="N34" s="99">
        <v>127</v>
      </c>
      <c r="O34" s="99">
        <v>103</v>
      </c>
      <c r="P34" s="99">
        <v>33</v>
      </c>
      <c r="Q34" s="99">
        <v>104</v>
      </c>
      <c r="R34" s="94">
        <v>112</v>
      </c>
    </row>
    <row r="35" spans="1:18" ht="15.75" customHeight="1" thickBot="1">
      <c r="A35" s="218">
        <v>34</v>
      </c>
      <c r="B35" s="111" t="s">
        <v>36</v>
      </c>
      <c r="C35" s="98">
        <v>221</v>
      </c>
      <c r="D35" s="99">
        <v>221</v>
      </c>
      <c r="E35" s="99">
        <v>227</v>
      </c>
      <c r="F35" s="99">
        <v>221</v>
      </c>
      <c r="G35" s="99">
        <v>195</v>
      </c>
      <c r="H35" s="99">
        <v>201</v>
      </c>
      <c r="I35" s="99">
        <v>178</v>
      </c>
      <c r="J35" s="99">
        <v>171</v>
      </c>
      <c r="K35" s="99">
        <v>173</v>
      </c>
      <c r="L35" s="99">
        <v>154</v>
      </c>
      <c r="M35" s="99">
        <v>160</v>
      </c>
      <c r="N35" s="99">
        <v>161</v>
      </c>
      <c r="O35" s="99">
        <v>138</v>
      </c>
      <c r="P35" s="99">
        <v>145</v>
      </c>
      <c r="Q35" s="99">
        <v>144</v>
      </c>
      <c r="R35" s="94">
        <v>175</v>
      </c>
    </row>
    <row r="36" spans="1:18" ht="15.75" customHeight="1" thickBot="1">
      <c r="A36" s="218">
        <v>35</v>
      </c>
      <c r="B36" s="111" t="s">
        <v>37</v>
      </c>
      <c r="C36" s="98">
        <v>146</v>
      </c>
      <c r="D36" s="99">
        <v>174</v>
      </c>
      <c r="E36" s="99">
        <v>163</v>
      </c>
      <c r="F36" s="99">
        <v>185</v>
      </c>
      <c r="G36" s="99">
        <v>175</v>
      </c>
      <c r="H36" s="99">
        <v>176</v>
      </c>
      <c r="I36" s="99">
        <v>154</v>
      </c>
      <c r="J36" s="99">
        <v>200</v>
      </c>
      <c r="K36" s="99">
        <v>193</v>
      </c>
      <c r="L36" s="99">
        <v>194</v>
      </c>
      <c r="M36" s="99">
        <v>165</v>
      </c>
      <c r="N36" s="99">
        <v>169</v>
      </c>
      <c r="O36" s="99">
        <v>195</v>
      </c>
      <c r="P36" s="99">
        <v>57</v>
      </c>
      <c r="Q36" s="99">
        <v>158</v>
      </c>
      <c r="R36" s="94">
        <v>175</v>
      </c>
    </row>
    <row r="37" spans="1:18" ht="15.75" customHeight="1" thickBot="1">
      <c r="A37" s="219">
        <v>36</v>
      </c>
      <c r="B37" s="117" t="s">
        <v>38</v>
      </c>
      <c r="C37" s="118"/>
      <c r="D37" s="119"/>
      <c r="E37" s="119"/>
      <c r="F37" s="119"/>
      <c r="G37" s="119"/>
      <c r="H37" s="121"/>
      <c r="I37" s="121"/>
      <c r="J37" s="121"/>
      <c r="K37" s="233"/>
      <c r="L37" s="105">
        <v>1</v>
      </c>
      <c r="M37" s="105">
        <v>2</v>
      </c>
      <c r="N37" s="105">
        <v>4</v>
      </c>
      <c r="O37" s="105">
        <v>5</v>
      </c>
      <c r="P37" s="105">
        <v>3</v>
      </c>
      <c r="Q37" s="105">
        <v>3</v>
      </c>
      <c r="R37" s="94">
        <v>7</v>
      </c>
    </row>
    <row r="38" spans="1:18" ht="15.75" customHeight="1" thickBot="1">
      <c r="A38" s="217">
        <v>37</v>
      </c>
      <c r="B38" s="109" t="s">
        <v>39</v>
      </c>
      <c r="C38" s="93">
        <v>27</v>
      </c>
      <c r="D38" s="94">
        <v>24</v>
      </c>
      <c r="E38" s="94">
        <v>17</v>
      </c>
      <c r="F38" s="94">
        <v>19</v>
      </c>
      <c r="G38" s="94">
        <v>20</v>
      </c>
      <c r="H38" s="94">
        <v>18</v>
      </c>
      <c r="I38" s="94">
        <v>17</v>
      </c>
      <c r="J38" s="94">
        <v>18</v>
      </c>
      <c r="K38" s="94">
        <v>16</v>
      </c>
      <c r="L38" s="94">
        <v>13</v>
      </c>
      <c r="M38" s="94">
        <v>11</v>
      </c>
      <c r="N38" s="94">
        <v>14</v>
      </c>
      <c r="O38" s="94">
        <v>14</v>
      </c>
      <c r="P38" s="94">
        <v>14</v>
      </c>
      <c r="Q38" s="94">
        <v>13</v>
      </c>
      <c r="R38" s="94">
        <v>10</v>
      </c>
    </row>
    <row r="39" spans="1:18" ht="15.75" customHeight="1" thickBot="1">
      <c r="A39" s="218">
        <v>38</v>
      </c>
      <c r="B39" s="111" t="s">
        <v>40</v>
      </c>
      <c r="C39" s="98">
        <v>1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  <c r="I39" s="99">
        <v>0.1</v>
      </c>
      <c r="J39" s="99">
        <v>0.2</v>
      </c>
      <c r="K39" s="99">
        <v>0.6</v>
      </c>
      <c r="L39" s="99">
        <v>0.4</v>
      </c>
      <c r="M39" s="99">
        <v>0.4</v>
      </c>
      <c r="N39" s="99">
        <v>1</v>
      </c>
      <c r="O39" s="99">
        <v>1</v>
      </c>
      <c r="P39" s="99">
        <v>1</v>
      </c>
      <c r="Q39" s="99">
        <v>8</v>
      </c>
      <c r="R39" s="94">
        <v>2</v>
      </c>
    </row>
    <row r="40" spans="1:18" ht="15.75" customHeight="1" thickBot="1">
      <c r="A40" s="218">
        <v>39</v>
      </c>
      <c r="B40" s="122" t="s">
        <v>41</v>
      </c>
      <c r="C40" s="98">
        <v>2</v>
      </c>
      <c r="D40" s="99">
        <v>2</v>
      </c>
      <c r="E40" s="99">
        <v>3</v>
      </c>
      <c r="F40" s="99">
        <v>3</v>
      </c>
      <c r="G40" s="99">
        <v>3</v>
      </c>
      <c r="H40" s="99">
        <v>3</v>
      </c>
      <c r="I40" s="99">
        <v>2</v>
      </c>
      <c r="J40" s="99">
        <v>3</v>
      </c>
      <c r="K40" s="99">
        <v>2</v>
      </c>
      <c r="L40" s="99">
        <v>2</v>
      </c>
      <c r="M40" s="99">
        <v>3</v>
      </c>
      <c r="N40" s="99">
        <v>4</v>
      </c>
      <c r="O40" s="99">
        <v>3</v>
      </c>
      <c r="P40" s="99">
        <v>3</v>
      </c>
      <c r="Q40" s="99">
        <v>3</v>
      </c>
      <c r="R40" s="94">
        <v>3</v>
      </c>
    </row>
    <row r="41" spans="1:18" ht="15.75" customHeight="1" thickBot="1">
      <c r="A41" s="218">
        <v>40</v>
      </c>
      <c r="B41" s="122" t="s">
        <v>42</v>
      </c>
      <c r="C41" s="98">
        <v>16</v>
      </c>
      <c r="D41" s="99">
        <v>19</v>
      </c>
      <c r="E41" s="99">
        <v>20</v>
      </c>
      <c r="F41" s="99">
        <v>17</v>
      </c>
      <c r="G41" s="99">
        <v>19</v>
      </c>
      <c r="H41" s="99">
        <v>20</v>
      </c>
      <c r="I41" s="99">
        <v>25</v>
      </c>
      <c r="J41" s="99">
        <v>22</v>
      </c>
      <c r="K41" s="99">
        <v>21</v>
      </c>
      <c r="L41" s="99">
        <v>16</v>
      </c>
      <c r="M41" s="99">
        <v>15</v>
      </c>
      <c r="N41" s="99">
        <v>17</v>
      </c>
      <c r="O41" s="99">
        <v>17</v>
      </c>
      <c r="P41" s="99">
        <v>15</v>
      </c>
      <c r="Q41" s="99">
        <v>15</v>
      </c>
      <c r="R41" s="94">
        <v>16</v>
      </c>
    </row>
    <row r="42" spans="1:18" ht="15.75" customHeight="1" thickBot="1">
      <c r="A42" s="218">
        <v>41</v>
      </c>
      <c r="B42" s="111" t="s">
        <v>43</v>
      </c>
      <c r="C42" s="98">
        <v>6</v>
      </c>
      <c r="D42" s="99">
        <v>5</v>
      </c>
      <c r="E42" s="99">
        <v>5</v>
      </c>
      <c r="F42" s="99">
        <v>5</v>
      </c>
      <c r="G42" s="99">
        <v>4</v>
      </c>
      <c r="H42" s="99">
        <v>6</v>
      </c>
      <c r="I42" s="99">
        <v>4</v>
      </c>
      <c r="J42" s="99">
        <v>4</v>
      </c>
      <c r="K42" s="99">
        <v>5</v>
      </c>
      <c r="L42" s="99">
        <v>3</v>
      </c>
      <c r="M42" s="99">
        <v>5</v>
      </c>
      <c r="N42" s="99">
        <v>5</v>
      </c>
      <c r="O42" s="99">
        <v>4</v>
      </c>
      <c r="P42" s="99">
        <v>11</v>
      </c>
      <c r="Q42" s="99">
        <v>7</v>
      </c>
      <c r="R42" s="94">
        <v>10</v>
      </c>
    </row>
    <row r="43" spans="1:18" ht="15.75" customHeight="1" thickBot="1">
      <c r="A43" s="218">
        <v>42</v>
      </c>
      <c r="B43" s="122" t="s">
        <v>44</v>
      </c>
      <c r="C43" s="98">
        <v>58</v>
      </c>
      <c r="D43" s="99">
        <v>76</v>
      </c>
      <c r="E43" s="99">
        <v>90</v>
      </c>
      <c r="F43" s="99">
        <v>52</v>
      </c>
      <c r="G43" s="99">
        <v>41</v>
      </c>
      <c r="H43" s="99">
        <v>25</v>
      </c>
      <c r="I43" s="99">
        <v>20</v>
      </c>
      <c r="J43" s="99">
        <v>19</v>
      </c>
      <c r="K43" s="99">
        <v>21</v>
      </c>
      <c r="L43" s="99">
        <v>31</v>
      </c>
      <c r="M43" s="99">
        <v>21</v>
      </c>
      <c r="N43" s="99">
        <v>21</v>
      </c>
      <c r="O43" s="99">
        <v>15</v>
      </c>
      <c r="P43" s="99">
        <v>14</v>
      </c>
      <c r="Q43" s="99">
        <v>16</v>
      </c>
      <c r="R43" s="94">
        <v>16</v>
      </c>
    </row>
    <row r="44" spans="1:18" ht="15.75" customHeight="1" thickBot="1">
      <c r="A44" s="219">
        <v>43</v>
      </c>
      <c r="B44" s="125" t="s">
        <v>45</v>
      </c>
      <c r="C44" s="104">
        <v>75</v>
      </c>
      <c r="D44" s="105">
        <v>73</v>
      </c>
      <c r="E44" s="105">
        <v>69</v>
      </c>
      <c r="F44" s="105">
        <v>77</v>
      </c>
      <c r="G44" s="105">
        <v>64</v>
      </c>
      <c r="H44" s="105">
        <v>66</v>
      </c>
      <c r="I44" s="105">
        <v>68</v>
      </c>
      <c r="J44" s="105">
        <v>69</v>
      </c>
      <c r="K44" s="105">
        <v>75</v>
      </c>
      <c r="L44" s="105">
        <v>79</v>
      </c>
      <c r="M44" s="105">
        <v>85</v>
      </c>
      <c r="N44" s="105">
        <v>88</v>
      </c>
      <c r="O44" s="105">
        <v>95</v>
      </c>
      <c r="P44" s="105">
        <v>95</v>
      </c>
      <c r="Q44" s="105">
        <v>102</v>
      </c>
      <c r="R44" s="94">
        <v>110</v>
      </c>
    </row>
    <row r="45" spans="1:18" ht="15.75" customHeight="1" thickBot="1">
      <c r="A45" s="217">
        <v>44</v>
      </c>
      <c r="B45" s="109" t="s">
        <v>46</v>
      </c>
      <c r="C45" s="93">
        <v>411</v>
      </c>
      <c r="D45" s="94">
        <v>395</v>
      </c>
      <c r="E45" s="94">
        <v>407</v>
      </c>
      <c r="F45" s="94">
        <v>417</v>
      </c>
      <c r="G45" s="94">
        <v>398</v>
      </c>
      <c r="H45" s="94">
        <v>388</v>
      </c>
      <c r="I45" s="94">
        <v>406</v>
      </c>
      <c r="J45" s="94">
        <v>403</v>
      </c>
      <c r="K45" s="94">
        <v>449</v>
      </c>
      <c r="L45" s="94">
        <v>459</v>
      </c>
      <c r="M45" s="94">
        <v>435</v>
      </c>
      <c r="N45" s="94">
        <v>461</v>
      </c>
      <c r="O45" s="94">
        <v>418</v>
      </c>
      <c r="P45" s="94">
        <v>455</v>
      </c>
      <c r="Q45" s="94">
        <v>471</v>
      </c>
      <c r="R45" s="94">
        <v>441</v>
      </c>
    </row>
    <row r="46" spans="1:18" ht="15.75" customHeight="1" thickBot="1">
      <c r="A46" s="218">
        <v>45</v>
      </c>
      <c r="B46" s="111" t="s">
        <v>47</v>
      </c>
      <c r="C46" s="98">
        <v>29</v>
      </c>
      <c r="D46" s="99">
        <v>36</v>
      </c>
      <c r="E46" s="99">
        <v>28</v>
      </c>
      <c r="F46" s="99">
        <v>39</v>
      </c>
      <c r="G46" s="99">
        <v>37</v>
      </c>
      <c r="H46" s="99">
        <v>33</v>
      </c>
      <c r="I46" s="99">
        <v>29</v>
      </c>
      <c r="J46" s="99">
        <v>34</v>
      </c>
      <c r="K46" s="99">
        <v>27</v>
      </c>
      <c r="L46" s="99">
        <v>25</v>
      </c>
      <c r="M46" s="99">
        <v>22</v>
      </c>
      <c r="N46" s="99">
        <v>36</v>
      </c>
      <c r="O46" s="99">
        <v>35</v>
      </c>
      <c r="P46" s="99">
        <v>38</v>
      </c>
      <c r="Q46" s="99">
        <v>37</v>
      </c>
      <c r="R46" s="94">
        <v>55</v>
      </c>
    </row>
    <row r="47" spans="1:18" ht="15.75" customHeight="1" thickBot="1">
      <c r="A47" s="218">
        <v>46</v>
      </c>
      <c r="B47" s="111" t="s">
        <v>48</v>
      </c>
      <c r="C47" s="98">
        <v>37</v>
      </c>
      <c r="D47" s="99">
        <v>40</v>
      </c>
      <c r="E47" s="99">
        <v>32</v>
      </c>
      <c r="F47" s="99">
        <v>44</v>
      </c>
      <c r="G47" s="99">
        <v>33</v>
      </c>
      <c r="H47" s="99">
        <v>34</v>
      </c>
      <c r="I47" s="99">
        <v>34</v>
      </c>
      <c r="J47" s="99">
        <v>50</v>
      </c>
      <c r="K47" s="99">
        <v>36</v>
      </c>
      <c r="L47" s="99">
        <v>35</v>
      </c>
      <c r="M47" s="99">
        <v>32</v>
      </c>
      <c r="N47" s="99">
        <v>41</v>
      </c>
      <c r="O47" s="99">
        <v>54</v>
      </c>
      <c r="P47" s="99">
        <v>38</v>
      </c>
      <c r="Q47" s="99">
        <v>51</v>
      </c>
      <c r="R47" s="94">
        <v>59</v>
      </c>
    </row>
    <row r="48" spans="1:18" ht="15.75" customHeight="1" thickBot="1">
      <c r="A48" s="218">
        <v>47</v>
      </c>
      <c r="B48" s="111" t="s">
        <v>49</v>
      </c>
      <c r="C48" s="98">
        <v>240</v>
      </c>
      <c r="D48" s="99">
        <v>285</v>
      </c>
      <c r="E48" s="99">
        <v>266</v>
      </c>
      <c r="F48" s="99">
        <v>274</v>
      </c>
      <c r="G48" s="99">
        <v>268</v>
      </c>
      <c r="H48" s="99">
        <v>263</v>
      </c>
      <c r="I48" s="99">
        <v>278</v>
      </c>
      <c r="J48" s="99">
        <v>288</v>
      </c>
      <c r="K48" s="99">
        <v>298</v>
      </c>
      <c r="L48" s="99">
        <v>294</v>
      </c>
      <c r="M48" s="99">
        <v>294</v>
      </c>
      <c r="N48" s="99">
        <v>338</v>
      </c>
      <c r="O48" s="99">
        <v>286</v>
      </c>
      <c r="P48" s="99">
        <v>394</v>
      </c>
      <c r="Q48" s="99">
        <v>290</v>
      </c>
      <c r="R48" s="94">
        <v>325</v>
      </c>
    </row>
    <row r="49" spans="1:18" ht="15.75" customHeight="1" thickBot="1">
      <c r="A49" s="218">
        <v>48</v>
      </c>
      <c r="B49" s="111" t="s">
        <v>50</v>
      </c>
      <c r="C49" s="98">
        <v>143</v>
      </c>
      <c r="D49" s="99">
        <v>120</v>
      </c>
      <c r="E49" s="99">
        <v>120</v>
      </c>
      <c r="F49" s="99">
        <v>119</v>
      </c>
      <c r="G49" s="99">
        <v>94</v>
      </c>
      <c r="H49" s="99">
        <v>101</v>
      </c>
      <c r="I49" s="99">
        <v>104</v>
      </c>
      <c r="J49" s="99">
        <v>172</v>
      </c>
      <c r="K49" s="99">
        <v>172</v>
      </c>
      <c r="L49" s="99">
        <v>176</v>
      </c>
      <c r="M49" s="99">
        <v>148</v>
      </c>
      <c r="N49" s="99">
        <v>147</v>
      </c>
      <c r="O49" s="99">
        <v>139</v>
      </c>
      <c r="P49" s="99">
        <v>179</v>
      </c>
      <c r="Q49" s="99">
        <v>197</v>
      </c>
      <c r="R49" s="94">
        <v>131</v>
      </c>
    </row>
    <row r="50" spans="1:18" ht="15.75" customHeight="1" thickBot="1">
      <c r="A50" s="218">
        <v>49</v>
      </c>
      <c r="B50" s="111" t="s">
        <v>51</v>
      </c>
      <c r="C50" s="98">
        <v>38</v>
      </c>
      <c r="D50" s="99">
        <v>32</v>
      </c>
      <c r="E50" s="99">
        <v>29</v>
      </c>
      <c r="F50" s="99">
        <v>37</v>
      </c>
      <c r="G50" s="99">
        <v>36</v>
      </c>
      <c r="H50" s="99">
        <v>31</v>
      </c>
      <c r="I50" s="99">
        <v>28</v>
      </c>
      <c r="J50" s="99">
        <v>33</v>
      </c>
      <c r="K50" s="99">
        <v>29</v>
      </c>
      <c r="L50" s="99">
        <v>36</v>
      </c>
      <c r="M50" s="99">
        <v>27</v>
      </c>
      <c r="N50" s="99">
        <v>25</v>
      </c>
      <c r="O50" s="99">
        <v>43</v>
      </c>
      <c r="P50" s="99">
        <v>42</v>
      </c>
      <c r="Q50" s="99">
        <v>37</v>
      </c>
      <c r="R50" s="94">
        <v>25</v>
      </c>
    </row>
    <row r="51" spans="1:18" ht="15.75" customHeight="1" thickBot="1">
      <c r="A51" s="218">
        <v>50</v>
      </c>
      <c r="B51" s="111" t="s">
        <v>52</v>
      </c>
      <c r="C51" s="98">
        <v>448</v>
      </c>
      <c r="D51" s="99">
        <v>431</v>
      </c>
      <c r="E51" s="99">
        <v>395</v>
      </c>
      <c r="F51" s="99">
        <v>375</v>
      </c>
      <c r="G51" s="99">
        <v>322</v>
      </c>
      <c r="H51" s="99">
        <v>325</v>
      </c>
      <c r="I51" s="99">
        <v>375</v>
      </c>
      <c r="J51" s="99">
        <v>344</v>
      </c>
      <c r="K51" s="99">
        <v>368</v>
      </c>
      <c r="L51" s="99">
        <v>312</v>
      </c>
      <c r="M51" s="99">
        <v>299</v>
      </c>
      <c r="N51" s="99">
        <v>309</v>
      </c>
      <c r="O51" s="99">
        <v>311</v>
      </c>
      <c r="P51" s="99">
        <v>293</v>
      </c>
      <c r="Q51" s="99">
        <v>293</v>
      </c>
      <c r="R51" s="94">
        <v>281</v>
      </c>
    </row>
    <row r="52" spans="1:18" ht="15.75" customHeight="1" thickBot="1">
      <c r="A52" s="218">
        <v>51</v>
      </c>
      <c r="B52" s="111" t="s">
        <v>53</v>
      </c>
      <c r="C52" s="98">
        <v>91</v>
      </c>
      <c r="D52" s="99">
        <v>95</v>
      </c>
      <c r="E52" s="99">
        <v>93</v>
      </c>
      <c r="F52" s="99">
        <v>84</v>
      </c>
      <c r="G52" s="99">
        <v>109</v>
      </c>
      <c r="H52" s="99">
        <v>102</v>
      </c>
      <c r="I52" s="99">
        <v>99</v>
      </c>
      <c r="J52" s="99">
        <v>101</v>
      </c>
      <c r="K52" s="99">
        <v>103</v>
      </c>
      <c r="L52" s="99">
        <v>115</v>
      </c>
      <c r="M52" s="99">
        <v>96</v>
      </c>
      <c r="N52" s="99">
        <v>99</v>
      </c>
      <c r="O52" s="99">
        <v>98</v>
      </c>
      <c r="P52" s="99">
        <v>94</v>
      </c>
      <c r="Q52" s="99">
        <v>89</v>
      </c>
      <c r="R52" s="94">
        <v>87</v>
      </c>
    </row>
    <row r="53" spans="1:18" ht="15.75" customHeight="1" thickBot="1">
      <c r="A53" s="218">
        <v>52</v>
      </c>
      <c r="B53" s="111" t="s">
        <v>54</v>
      </c>
      <c r="C53" s="98">
        <v>167</v>
      </c>
      <c r="D53" s="99">
        <v>157</v>
      </c>
      <c r="E53" s="99">
        <v>149</v>
      </c>
      <c r="F53" s="99">
        <v>166</v>
      </c>
      <c r="G53" s="99">
        <v>161</v>
      </c>
      <c r="H53" s="99">
        <v>156</v>
      </c>
      <c r="I53" s="99">
        <v>142</v>
      </c>
      <c r="J53" s="99">
        <v>146</v>
      </c>
      <c r="K53" s="99">
        <v>126</v>
      </c>
      <c r="L53" s="99">
        <v>126</v>
      </c>
      <c r="M53" s="99">
        <v>133</v>
      </c>
      <c r="N53" s="99">
        <v>150</v>
      </c>
      <c r="O53" s="99">
        <v>151</v>
      </c>
      <c r="P53" s="99">
        <v>92</v>
      </c>
      <c r="Q53" s="99">
        <v>162</v>
      </c>
      <c r="R53" s="94">
        <v>122</v>
      </c>
    </row>
    <row r="54" spans="1:18" ht="15.75" customHeight="1" thickBot="1">
      <c r="A54" s="218">
        <v>53</v>
      </c>
      <c r="B54" s="111" t="s">
        <v>55</v>
      </c>
      <c r="C54" s="98">
        <v>906</v>
      </c>
      <c r="D54" s="99">
        <v>883</v>
      </c>
      <c r="E54" s="99">
        <v>804</v>
      </c>
      <c r="F54" s="99">
        <v>738</v>
      </c>
      <c r="G54" s="99">
        <v>647</v>
      </c>
      <c r="H54" s="99">
        <v>617</v>
      </c>
      <c r="I54" s="99">
        <v>658</v>
      </c>
      <c r="J54" s="99">
        <v>757</v>
      </c>
      <c r="K54" s="99">
        <v>513</v>
      </c>
      <c r="L54" s="99">
        <v>411</v>
      </c>
      <c r="M54" s="99">
        <v>490</v>
      </c>
      <c r="N54" s="99">
        <v>512</v>
      </c>
      <c r="O54" s="99">
        <v>475</v>
      </c>
      <c r="P54" s="99">
        <v>508</v>
      </c>
      <c r="Q54" s="99">
        <v>452</v>
      </c>
      <c r="R54" s="94">
        <v>405</v>
      </c>
    </row>
    <row r="55" spans="1:18" ht="15.75" customHeight="1" thickBot="1">
      <c r="A55" s="218">
        <v>54</v>
      </c>
      <c r="B55" s="111" t="s">
        <v>56</v>
      </c>
      <c r="C55" s="98">
        <v>24</v>
      </c>
      <c r="D55" s="99">
        <v>27</v>
      </c>
      <c r="E55" s="99">
        <v>26</v>
      </c>
      <c r="F55" s="99">
        <v>29</v>
      </c>
      <c r="G55" s="99">
        <v>22</v>
      </c>
      <c r="H55" s="99">
        <v>22</v>
      </c>
      <c r="I55" s="99">
        <v>37</v>
      </c>
      <c r="J55" s="99">
        <v>22</v>
      </c>
      <c r="K55" s="99">
        <v>28</v>
      </c>
      <c r="L55" s="99">
        <v>33</v>
      </c>
      <c r="M55" s="99">
        <v>39</v>
      </c>
      <c r="N55" s="99">
        <v>44</v>
      </c>
      <c r="O55" s="99">
        <v>37</v>
      </c>
      <c r="P55" s="99">
        <v>27</v>
      </c>
      <c r="Q55" s="99">
        <v>28</v>
      </c>
      <c r="R55" s="94">
        <v>33</v>
      </c>
    </row>
    <row r="56" spans="1:18" ht="15.75" customHeight="1" thickBot="1">
      <c r="A56" s="218">
        <v>55</v>
      </c>
      <c r="B56" s="111" t="s">
        <v>57</v>
      </c>
      <c r="C56" s="98">
        <v>321</v>
      </c>
      <c r="D56" s="99">
        <v>336</v>
      </c>
      <c r="E56" s="99">
        <v>325</v>
      </c>
      <c r="F56" s="99">
        <v>305</v>
      </c>
      <c r="G56" s="99">
        <v>289</v>
      </c>
      <c r="H56" s="99">
        <v>308</v>
      </c>
      <c r="I56" s="99">
        <v>292</v>
      </c>
      <c r="J56" s="99">
        <v>276</v>
      </c>
      <c r="K56" s="99">
        <v>261</v>
      </c>
      <c r="L56" s="99">
        <v>266</v>
      </c>
      <c r="M56" s="99">
        <v>261</v>
      </c>
      <c r="N56" s="99">
        <v>253</v>
      </c>
      <c r="O56" s="99">
        <v>251</v>
      </c>
      <c r="P56" s="99">
        <v>218</v>
      </c>
      <c r="Q56" s="99">
        <v>254</v>
      </c>
      <c r="R56" s="94">
        <v>255</v>
      </c>
    </row>
    <row r="57" spans="1:18" ht="15.75" customHeight="1" thickBot="1">
      <c r="A57" s="218">
        <v>56</v>
      </c>
      <c r="B57" s="111" t="s">
        <v>58</v>
      </c>
      <c r="C57" s="98">
        <v>182</v>
      </c>
      <c r="D57" s="99">
        <v>188</v>
      </c>
      <c r="E57" s="99">
        <v>162</v>
      </c>
      <c r="F57" s="99">
        <v>157</v>
      </c>
      <c r="G57" s="99">
        <v>121</v>
      </c>
      <c r="H57" s="99">
        <v>95</v>
      </c>
      <c r="I57" s="99">
        <v>109</v>
      </c>
      <c r="J57" s="99">
        <v>128</v>
      </c>
      <c r="K57" s="99">
        <v>99</v>
      </c>
      <c r="L57" s="99">
        <v>120</v>
      </c>
      <c r="M57" s="99">
        <v>118</v>
      </c>
      <c r="N57" s="99">
        <v>110</v>
      </c>
      <c r="O57" s="99">
        <v>123</v>
      </c>
      <c r="P57" s="99">
        <v>118</v>
      </c>
      <c r="Q57" s="99">
        <v>120</v>
      </c>
      <c r="R57" s="94">
        <v>127</v>
      </c>
    </row>
    <row r="58" spans="1:18" ht="15.75" customHeight="1" thickBot="1">
      <c r="A58" s="219">
        <v>57</v>
      </c>
      <c r="B58" s="117" t="s">
        <v>59</v>
      </c>
      <c r="C58" s="104">
        <v>35</v>
      </c>
      <c r="D58" s="105">
        <v>43</v>
      </c>
      <c r="E58" s="105">
        <v>43</v>
      </c>
      <c r="F58" s="105">
        <v>37</v>
      </c>
      <c r="G58" s="105">
        <v>31</v>
      </c>
      <c r="H58" s="105">
        <v>39</v>
      </c>
      <c r="I58" s="105">
        <v>42</v>
      </c>
      <c r="J58" s="105">
        <v>34</v>
      </c>
      <c r="K58" s="105">
        <v>38</v>
      </c>
      <c r="L58" s="105">
        <v>34</v>
      </c>
      <c r="M58" s="105">
        <v>33</v>
      </c>
      <c r="N58" s="105">
        <v>33</v>
      </c>
      <c r="O58" s="105">
        <v>34</v>
      </c>
      <c r="P58" s="105">
        <v>31</v>
      </c>
      <c r="Q58" s="105">
        <v>28</v>
      </c>
      <c r="R58" s="94">
        <v>31</v>
      </c>
    </row>
    <row r="59" spans="1:18" ht="15.75" customHeight="1" thickBot="1">
      <c r="A59" s="217">
        <v>58</v>
      </c>
      <c r="B59" s="109" t="s">
        <v>60</v>
      </c>
      <c r="C59" s="93">
        <v>61</v>
      </c>
      <c r="D59" s="94">
        <v>53</v>
      </c>
      <c r="E59" s="94">
        <v>50</v>
      </c>
      <c r="F59" s="94">
        <v>58</v>
      </c>
      <c r="G59" s="94">
        <v>58</v>
      </c>
      <c r="H59" s="94">
        <v>55</v>
      </c>
      <c r="I59" s="94">
        <v>47</v>
      </c>
      <c r="J59" s="94">
        <v>41</v>
      </c>
      <c r="K59" s="94">
        <v>55</v>
      </c>
      <c r="L59" s="94">
        <v>43</v>
      </c>
      <c r="M59" s="94">
        <v>52</v>
      </c>
      <c r="N59" s="94">
        <v>42</v>
      </c>
      <c r="O59" s="94">
        <v>44</v>
      </c>
      <c r="P59" s="94">
        <v>39</v>
      </c>
      <c r="Q59" s="94">
        <v>45</v>
      </c>
      <c r="R59" s="94">
        <v>39</v>
      </c>
    </row>
    <row r="60" spans="1:18" ht="15.75" customHeight="1" thickBot="1">
      <c r="A60" s="218">
        <v>59</v>
      </c>
      <c r="B60" s="111" t="s">
        <v>61</v>
      </c>
      <c r="C60" s="98">
        <v>1177</v>
      </c>
      <c r="D60" s="99">
        <v>1250</v>
      </c>
      <c r="E60" s="99">
        <v>1220</v>
      </c>
      <c r="F60" s="99">
        <v>1289</v>
      </c>
      <c r="G60" s="99">
        <v>1138</v>
      </c>
      <c r="H60" s="99">
        <v>1169</v>
      </c>
      <c r="I60" s="99">
        <v>1091</v>
      </c>
      <c r="J60" s="99">
        <v>1129</v>
      </c>
      <c r="K60" s="99">
        <v>1097</v>
      </c>
      <c r="L60" s="99">
        <v>1021</v>
      </c>
      <c r="M60" s="99">
        <v>984</v>
      </c>
      <c r="N60" s="99">
        <v>906</v>
      </c>
      <c r="O60" s="99">
        <v>928</v>
      </c>
      <c r="P60" s="99">
        <v>857</v>
      </c>
      <c r="Q60" s="99">
        <v>898</v>
      </c>
      <c r="R60" s="94">
        <v>784</v>
      </c>
    </row>
    <row r="61" spans="1:18" ht="15.75" customHeight="1" thickBot="1">
      <c r="A61" s="218">
        <v>60</v>
      </c>
      <c r="B61" s="111" t="s">
        <v>62</v>
      </c>
      <c r="C61" s="98">
        <v>4179</v>
      </c>
      <c r="D61" s="99">
        <v>4022</v>
      </c>
      <c r="E61" s="99">
        <v>4086</v>
      </c>
      <c r="F61" s="99">
        <v>3494</v>
      </c>
      <c r="G61" s="99">
        <v>3268</v>
      </c>
      <c r="H61" s="99">
        <v>3132</v>
      </c>
      <c r="I61" s="99">
        <v>3293</v>
      </c>
      <c r="J61" s="99">
        <v>3520</v>
      </c>
      <c r="K61" s="99">
        <v>2751</v>
      </c>
      <c r="L61" s="99">
        <v>2181</v>
      </c>
      <c r="M61" s="99">
        <v>2146</v>
      </c>
      <c r="N61" s="99">
        <v>2292</v>
      </c>
      <c r="O61" s="99">
        <v>2336</v>
      </c>
      <c r="P61" s="99">
        <v>2308</v>
      </c>
      <c r="Q61" s="99">
        <v>2220</v>
      </c>
      <c r="R61" s="94">
        <v>2183</v>
      </c>
    </row>
    <row r="62" spans="1:18" ht="15.75" customHeight="1" thickBot="1">
      <c r="A62" s="219">
        <v>61</v>
      </c>
      <c r="B62" s="125" t="s">
        <v>63</v>
      </c>
      <c r="C62" s="104">
        <v>880</v>
      </c>
      <c r="D62" s="105">
        <v>996</v>
      </c>
      <c r="E62" s="105">
        <v>970</v>
      </c>
      <c r="F62" s="105">
        <v>958</v>
      </c>
      <c r="G62" s="105">
        <v>798</v>
      </c>
      <c r="H62" s="105">
        <v>749</v>
      </c>
      <c r="I62" s="105">
        <v>694</v>
      </c>
      <c r="J62" s="105">
        <v>678</v>
      </c>
      <c r="K62" s="105">
        <v>667</v>
      </c>
      <c r="L62" s="105">
        <v>653</v>
      </c>
      <c r="M62" s="105">
        <v>627</v>
      </c>
      <c r="N62" s="105">
        <v>597</v>
      </c>
      <c r="O62" s="105">
        <v>533</v>
      </c>
      <c r="P62" s="105">
        <v>488</v>
      </c>
      <c r="Q62" s="105">
        <v>493</v>
      </c>
      <c r="R62" s="94">
        <v>457</v>
      </c>
    </row>
    <row r="63" spans="1:18" ht="15.75" customHeight="1" thickBot="1">
      <c r="A63" s="217">
        <v>62</v>
      </c>
      <c r="B63" s="126" t="s">
        <v>64</v>
      </c>
      <c r="C63" s="93">
        <v>13</v>
      </c>
      <c r="D63" s="94">
        <v>13</v>
      </c>
      <c r="E63" s="94">
        <v>11</v>
      </c>
      <c r="F63" s="94">
        <v>11</v>
      </c>
      <c r="G63" s="94">
        <v>10</v>
      </c>
      <c r="H63" s="94">
        <v>6</v>
      </c>
      <c r="I63" s="94">
        <v>9</v>
      </c>
      <c r="J63" s="94">
        <v>9</v>
      </c>
      <c r="K63" s="94">
        <v>9</v>
      </c>
      <c r="L63" s="94">
        <v>8</v>
      </c>
      <c r="M63" s="94">
        <v>8</v>
      </c>
      <c r="N63" s="94">
        <v>7</v>
      </c>
      <c r="O63" s="94">
        <v>7</v>
      </c>
      <c r="P63" s="94">
        <v>4</v>
      </c>
      <c r="Q63" s="94">
        <v>6</v>
      </c>
      <c r="R63" s="94">
        <v>7</v>
      </c>
    </row>
    <row r="64" spans="1:18" ht="15.75" customHeight="1" thickBot="1">
      <c r="A64" s="218">
        <v>63</v>
      </c>
      <c r="B64" s="111" t="s">
        <v>65</v>
      </c>
      <c r="C64" s="98">
        <v>87</v>
      </c>
      <c r="D64" s="99">
        <v>84</v>
      </c>
      <c r="E64" s="99">
        <v>91</v>
      </c>
      <c r="F64" s="99">
        <v>98</v>
      </c>
      <c r="G64" s="99">
        <v>96</v>
      </c>
      <c r="H64" s="99">
        <v>95</v>
      </c>
      <c r="I64" s="99">
        <v>90</v>
      </c>
      <c r="J64" s="99">
        <v>100</v>
      </c>
      <c r="K64" s="99">
        <v>114</v>
      </c>
      <c r="L64" s="99">
        <v>106</v>
      </c>
      <c r="M64" s="99">
        <v>109</v>
      </c>
      <c r="N64" s="99">
        <v>94</v>
      </c>
      <c r="O64" s="99">
        <v>113</v>
      </c>
      <c r="P64" s="99">
        <v>93</v>
      </c>
      <c r="Q64" s="99">
        <v>69</v>
      </c>
      <c r="R64" s="94">
        <v>94</v>
      </c>
    </row>
    <row r="65" spans="1:18" ht="15.75" customHeight="1" thickBot="1">
      <c r="A65" s="218">
        <v>64</v>
      </c>
      <c r="B65" s="122" t="s">
        <v>66</v>
      </c>
      <c r="C65" s="98">
        <v>24</v>
      </c>
      <c r="D65" s="99">
        <v>23</v>
      </c>
      <c r="E65" s="99">
        <v>21</v>
      </c>
      <c r="F65" s="99">
        <v>22</v>
      </c>
      <c r="G65" s="99">
        <v>20</v>
      </c>
      <c r="H65" s="99">
        <v>23</v>
      </c>
      <c r="I65" s="99">
        <v>19</v>
      </c>
      <c r="J65" s="99">
        <v>20</v>
      </c>
      <c r="K65" s="99">
        <v>19</v>
      </c>
      <c r="L65" s="99">
        <v>19</v>
      </c>
      <c r="M65" s="99">
        <v>20</v>
      </c>
      <c r="N65" s="99">
        <v>19</v>
      </c>
      <c r="O65" s="99">
        <v>20</v>
      </c>
      <c r="P65" s="99">
        <v>4</v>
      </c>
      <c r="Q65" s="99">
        <v>5</v>
      </c>
      <c r="R65" s="94">
        <v>5</v>
      </c>
    </row>
    <row r="66" spans="1:18" ht="15.75" customHeight="1" thickBot="1">
      <c r="A66" s="218">
        <v>65</v>
      </c>
      <c r="B66" s="111" t="s">
        <v>67</v>
      </c>
      <c r="C66" s="98">
        <v>96</v>
      </c>
      <c r="D66" s="99">
        <v>91</v>
      </c>
      <c r="E66" s="99">
        <v>94</v>
      </c>
      <c r="F66" s="99">
        <v>99</v>
      </c>
      <c r="G66" s="99">
        <v>96</v>
      </c>
      <c r="H66" s="99">
        <v>96</v>
      </c>
      <c r="I66" s="99">
        <v>90</v>
      </c>
      <c r="J66" s="99">
        <v>94</v>
      </c>
      <c r="K66" s="99">
        <v>90</v>
      </c>
      <c r="L66" s="99">
        <v>84</v>
      </c>
      <c r="M66" s="99">
        <v>89</v>
      </c>
      <c r="N66" s="99">
        <v>92</v>
      </c>
      <c r="O66" s="99">
        <v>115</v>
      </c>
      <c r="P66" s="99">
        <v>107</v>
      </c>
      <c r="Q66" s="99">
        <v>105</v>
      </c>
      <c r="R66" s="94">
        <v>110</v>
      </c>
    </row>
    <row r="67" spans="1:18" ht="15.75" customHeight="1" thickBot="1">
      <c r="A67" s="218">
        <v>66</v>
      </c>
      <c r="B67" s="111" t="s">
        <v>68</v>
      </c>
      <c r="C67" s="98">
        <v>233</v>
      </c>
      <c r="D67" s="99">
        <v>219</v>
      </c>
      <c r="E67" s="99">
        <v>215</v>
      </c>
      <c r="F67" s="99">
        <v>212</v>
      </c>
      <c r="G67" s="99">
        <v>197</v>
      </c>
      <c r="H67" s="99">
        <v>207</v>
      </c>
      <c r="I67" s="99">
        <v>204</v>
      </c>
      <c r="J67" s="99">
        <v>216</v>
      </c>
      <c r="K67" s="99">
        <v>201</v>
      </c>
      <c r="L67" s="99">
        <v>203</v>
      </c>
      <c r="M67" s="99">
        <v>204</v>
      </c>
      <c r="N67" s="99">
        <v>213</v>
      </c>
      <c r="O67" s="99">
        <v>204</v>
      </c>
      <c r="P67" s="99">
        <v>192</v>
      </c>
      <c r="Q67" s="99">
        <v>169</v>
      </c>
      <c r="R67" s="94">
        <v>175</v>
      </c>
    </row>
    <row r="68" spans="1:18" ht="15.75" customHeight="1" thickBot="1">
      <c r="A68" s="218">
        <v>67</v>
      </c>
      <c r="B68" s="111" t="s">
        <v>69</v>
      </c>
      <c r="C68" s="98">
        <v>140</v>
      </c>
      <c r="D68" s="99">
        <v>143</v>
      </c>
      <c r="E68" s="99">
        <v>137</v>
      </c>
      <c r="F68" s="99">
        <v>140</v>
      </c>
      <c r="G68" s="99">
        <v>146</v>
      </c>
      <c r="H68" s="99">
        <v>138</v>
      </c>
      <c r="I68" s="99">
        <v>131</v>
      </c>
      <c r="J68" s="99">
        <v>127</v>
      </c>
      <c r="K68" s="99">
        <v>165</v>
      </c>
      <c r="L68" s="99">
        <v>307</v>
      </c>
      <c r="M68" s="99">
        <v>287</v>
      </c>
      <c r="N68" s="99">
        <v>257</v>
      </c>
      <c r="O68" s="99">
        <v>244</v>
      </c>
      <c r="P68" s="99">
        <v>256</v>
      </c>
      <c r="Q68" s="99">
        <v>288</v>
      </c>
      <c r="R68" s="94">
        <v>137</v>
      </c>
    </row>
    <row r="69" spans="1:18" ht="15.75" customHeight="1" thickBot="1">
      <c r="A69" s="218">
        <v>68</v>
      </c>
      <c r="B69" s="111" t="s">
        <v>70</v>
      </c>
      <c r="C69" s="98">
        <v>2543</v>
      </c>
      <c r="D69" s="99">
        <v>2470</v>
      </c>
      <c r="E69" s="99">
        <v>2500</v>
      </c>
      <c r="F69" s="99">
        <v>2458</v>
      </c>
      <c r="G69" s="99">
        <v>2446</v>
      </c>
      <c r="H69" s="99">
        <v>2491</v>
      </c>
      <c r="I69" s="99">
        <v>2517</v>
      </c>
      <c r="J69" s="99">
        <v>2583</v>
      </c>
      <c r="K69" s="99">
        <v>2497</v>
      </c>
      <c r="L69" s="99">
        <v>2356</v>
      </c>
      <c r="M69" s="99">
        <v>2476</v>
      </c>
      <c r="N69" s="99">
        <v>2363</v>
      </c>
      <c r="O69" s="99">
        <v>2371</v>
      </c>
      <c r="P69" s="99">
        <v>2319</v>
      </c>
      <c r="Q69" s="99">
        <v>2432</v>
      </c>
      <c r="R69" s="94">
        <v>2540</v>
      </c>
    </row>
    <row r="70" spans="1:18" ht="15.75" customHeight="1" thickBot="1">
      <c r="A70" s="218">
        <v>69</v>
      </c>
      <c r="B70" s="111" t="s">
        <v>71</v>
      </c>
      <c r="C70" s="98">
        <v>502</v>
      </c>
      <c r="D70" s="99">
        <v>532</v>
      </c>
      <c r="E70" s="99">
        <v>554</v>
      </c>
      <c r="F70" s="99">
        <v>632</v>
      </c>
      <c r="G70" s="99">
        <v>560</v>
      </c>
      <c r="H70" s="99">
        <v>597</v>
      </c>
      <c r="I70" s="99">
        <v>621</v>
      </c>
      <c r="J70" s="99">
        <v>720</v>
      </c>
      <c r="K70" s="99">
        <v>686</v>
      </c>
      <c r="L70" s="99">
        <v>637</v>
      </c>
      <c r="M70" s="99">
        <v>639</v>
      </c>
      <c r="N70" s="99">
        <v>642</v>
      </c>
      <c r="O70" s="99">
        <v>660</v>
      </c>
      <c r="P70" s="99">
        <v>641</v>
      </c>
      <c r="Q70" s="99">
        <v>644</v>
      </c>
      <c r="R70" s="94">
        <v>655</v>
      </c>
    </row>
    <row r="71" spans="1:18" ht="15.75" customHeight="1" thickBot="1">
      <c r="A71" s="218">
        <v>70</v>
      </c>
      <c r="B71" s="111" t="s">
        <v>72</v>
      </c>
      <c r="C71" s="98">
        <v>1282</v>
      </c>
      <c r="D71" s="99">
        <v>1311</v>
      </c>
      <c r="E71" s="99">
        <v>1454</v>
      </c>
      <c r="F71" s="99">
        <v>1503</v>
      </c>
      <c r="G71" s="99">
        <v>1408</v>
      </c>
      <c r="H71" s="99">
        <v>1411</v>
      </c>
      <c r="I71" s="99">
        <v>1390</v>
      </c>
      <c r="J71" s="99">
        <v>1360</v>
      </c>
      <c r="K71" s="99">
        <v>1356</v>
      </c>
      <c r="L71" s="99">
        <v>1332</v>
      </c>
      <c r="M71" s="99">
        <v>1344</v>
      </c>
      <c r="N71" s="99">
        <v>1349</v>
      </c>
      <c r="O71" s="99">
        <v>1488</v>
      </c>
      <c r="P71" s="99">
        <v>1384</v>
      </c>
      <c r="Q71" s="99">
        <v>1760</v>
      </c>
      <c r="R71" s="94">
        <v>1612</v>
      </c>
    </row>
    <row r="72" spans="1:18" ht="15.75" customHeight="1" thickBot="1">
      <c r="A72" s="218">
        <v>71</v>
      </c>
      <c r="B72" s="111" t="s">
        <v>73</v>
      </c>
      <c r="C72" s="98">
        <v>213</v>
      </c>
      <c r="D72" s="99">
        <v>214</v>
      </c>
      <c r="E72" s="99">
        <v>207</v>
      </c>
      <c r="F72" s="99">
        <v>232</v>
      </c>
      <c r="G72" s="99">
        <v>233</v>
      </c>
      <c r="H72" s="99">
        <v>228</v>
      </c>
      <c r="I72" s="99">
        <v>234</v>
      </c>
      <c r="J72" s="99">
        <v>225</v>
      </c>
      <c r="K72" s="99">
        <v>196</v>
      </c>
      <c r="L72" s="99">
        <v>208</v>
      </c>
      <c r="M72" s="99">
        <v>185</v>
      </c>
      <c r="N72" s="99">
        <v>201</v>
      </c>
      <c r="O72" s="99">
        <v>195</v>
      </c>
      <c r="P72" s="99">
        <v>126</v>
      </c>
      <c r="Q72" s="99">
        <v>136</v>
      </c>
      <c r="R72" s="94">
        <v>164</v>
      </c>
    </row>
    <row r="73" spans="1:18" ht="15.75" customHeight="1" thickBot="1">
      <c r="A73" s="218">
        <v>72</v>
      </c>
      <c r="B73" s="111" t="s">
        <v>74</v>
      </c>
      <c r="C73" s="98">
        <v>202</v>
      </c>
      <c r="D73" s="99">
        <v>198</v>
      </c>
      <c r="E73" s="99">
        <v>198</v>
      </c>
      <c r="F73" s="99">
        <v>236</v>
      </c>
      <c r="G73" s="99">
        <v>214</v>
      </c>
      <c r="H73" s="99">
        <v>230</v>
      </c>
      <c r="I73" s="99">
        <v>236</v>
      </c>
      <c r="J73" s="99">
        <v>240</v>
      </c>
      <c r="K73" s="99">
        <v>214</v>
      </c>
      <c r="L73" s="99">
        <v>204</v>
      </c>
      <c r="M73" s="99">
        <v>202</v>
      </c>
      <c r="N73" s="99">
        <v>200</v>
      </c>
      <c r="O73" s="99">
        <v>193</v>
      </c>
      <c r="P73" s="99">
        <v>202</v>
      </c>
      <c r="Q73" s="99">
        <v>151</v>
      </c>
      <c r="R73" s="94">
        <v>147</v>
      </c>
    </row>
    <row r="74" spans="1:18" ht="15.75" customHeight="1" thickBot="1">
      <c r="A74" s="219">
        <v>73</v>
      </c>
      <c r="B74" s="117" t="s">
        <v>75</v>
      </c>
      <c r="C74" s="104">
        <v>281</v>
      </c>
      <c r="D74" s="105">
        <v>285</v>
      </c>
      <c r="E74" s="105">
        <v>320</v>
      </c>
      <c r="F74" s="105">
        <v>322</v>
      </c>
      <c r="G74" s="105">
        <v>360</v>
      </c>
      <c r="H74" s="105">
        <v>345</v>
      </c>
      <c r="I74" s="105">
        <v>379</v>
      </c>
      <c r="J74" s="105">
        <v>323</v>
      </c>
      <c r="K74" s="105">
        <v>306</v>
      </c>
      <c r="L74" s="105">
        <v>290</v>
      </c>
      <c r="M74" s="105">
        <v>293</v>
      </c>
      <c r="N74" s="105">
        <v>301</v>
      </c>
      <c r="O74" s="105">
        <v>263</v>
      </c>
      <c r="P74" s="105">
        <v>238</v>
      </c>
      <c r="Q74" s="105">
        <v>225</v>
      </c>
      <c r="R74" s="94">
        <v>177</v>
      </c>
    </row>
    <row r="75" spans="1:18" ht="15.75" customHeight="1" thickBot="1">
      <c r="A75" s="217">
        <v>74</v>
      </c>
      <c r="B75" s="126" t="s">
        <v>76</v>
      </c>
      <c r="C75" s="93">
        <v>163</v>
      </c>
      <c r="D75" s="94">
        <v>160</v>
      </c>
      <c r="E75" s="94">
        <v>162</v>
      </c>
      <c r="F75" s="94">
        <v>183</v>
      </c>
      <c r="G75" s="94">
        <v>194</v>
      </c>
      <c r="H75" s="94">
        <v>161</v>
      </c>
      <c r="I75" s="94">
        <v>157</v>
      </c>
      <c r="J75" s="94">
        <v>161</v>
      </c>
      <c r="K75" s="94">
        <v>165</v>
      </c>
      <c r="L75" s="94">
        <v>307</v>
      </c>
      <c r="M75" s="94">
        <v>287</v>
      </c>
      <c r="N75" s="94">
        <v>257</v>
      </c>
      <c r="O75" s="94">
        <v>244</v>
      </c>
      <c r="P75" s="94">
        <v>256</v>
      </c>
      <c r="Q75" s="94">
        <v>288</v>
      </c>
      <c r="R75" s="94">
        <v>286</v>
      </c>
    </row>
    <row r="76" spans="1:18" ht="15.75" customHeight="1" thickBot="1">
      <c r="A76" s="218">
        <v>75</v>
      </c>
      <c r="B76" s="122" t="s">
        <v>77</v>
      </c>
      <c r="C76" s="98">
        <v>41</v>
      </c>
      <c r="D76" s="99">
        <v>40</v>
      </c>
      <c r="E76" s="99">
        <v>37</v>
      </c>
      <c r="F76" s="99">
        <v>37</v>
      </c>
      <c r="G76" s="99">
        <v>35</v>
      </c>
      <c r="H76" s="99">
        <v>37</v>
      </c>
      <c r="I76" s="99">
        <v>31</v>
      </c>
      <c r="J76" s="99">
        <v>34</v>
      </c>
      <c r="K76" s="99">
        <v>33</v>
      </c>
      <c r="L76" s="99">
        <v>23</v>
      </c>
      <c r="M76" s="99">
        <v>25</v>
      </c>
      <c r="N76" s="99">
        <v>29</v>
      </c>
      <c r="O76" s="99">
        <v>38</v>
      </c>
      <c r="P76" s="99">
        <v>41</v>
      </c>
      <c r="Q76" s="99">
        <v>38</v>
      </c>
      <c r="R76" s="94">
        <v>39</v>
      </c>
    </row>
    <row r="77" spans="1:18" ht="15.75" customHeight="1" thickBot="1">
      <c r="A77" s="218">
        <v>76</v>
      </c>
      <c r="B77" s="122" t="s">
        <v>78</v>
      </c>
      <c r="C77" s="98">
        <v>260</v>
      </c>
      <c r="D77" s="99">
        <v>237</v>
      </c>
      <c r="E77" s="99">
        <v>227</v>
      </c>
      <c r="F77" s="99">
        <v>242</v>
      </c>
      <c r="G77" s="99">
        <v>226</v>
      </c>
      <c r="H77" s="99">
        <v>233</v>
      </c>
      <c r="I77" s="99">
        <v>225</v>
      </c>
      <c r="J77" s="99">
        <v>209</v>
      </c>
      <c r="K77" s="99">
        <v>181</v>
      </c>
      <c r="L77" s="99">
        <v>190</v>
      </c>
      <c r="M77" s="99">
        <v>193</v>
      </c>
      <c r="N77" s="99">
        <v>186</v>
      </c>
      <c r="O77" s="99">
        <v>186</v>
      </c>
      <c r="P77" s="99">
        <v>181</v>
      </c>
      <c r="Q77" s="99">
        <v>178</v>
      </c>
      <c r="R77" s="94">
        <v>170</v>
      </c>
    </row>
    <row r="78" spans="1:18" ht="15.75" customHeight="1" thickBot="1">
      <c r="A78" s="218">
        <v>77</v>
      </c>
      <c r="B78" s="122" t="s">
        <v>79</v>
      </c>
      <c r="C78" s="98">
        <v>145</v>
      </c>
      <c r="D78" s="99">
        <v>130</v>
      </c>
      <c r="E78" s="99">
        <v>128</v>
      </c>
      <c r="F78" s="99">
        <v>115</v>
      </c>
      <c r="G78" s="99">
        <v>114</v>
      </c>
      <c r="H78" s="99">
        <v>117</v>
      </c>
      <c r="I78" s="99">
        <v>113</v>
      </c>
      <c r="J78" s="99">
        <v>115</v>
      </c>
      <c r="K78" s="99">
        <v>114</v>
      </c>
      <c r="L78" s="99">
        <v>103</v>
      </c>
      <c r="M78" s="99">
        <v>116</v>
      </c>
      <c r="N78" s="99">
        <v>114</v>
      </c>
      <c r="O78" s="99">
        <v>118</v>
      </c>
      <c r="P78" s="99">
        <v>84</v>
      </c>
      <c r="Q78" s="99">
        <v>112</v>
      </c>
      <c r="R78" s="94">
        <v>121</v>
      </c>
    </row>
    <row r="79" spans="1:18" ht="15.75" customHeight="1" thickBot="1">
      <c r="A79" s="218">
        <v>78</v>
      </c>
      <c r="B79" s="111" t="s">
        <v>80</v>
      </c>
      <c r="C79" s="98">
        <v>104</v>
      </c>
      <c r="D79" s="99">
        <v>103</v>
      </c>
      <c r="E79" s="99">
        <v>117</v>
      </c>
      <c r="F79" s="99">
        <v>109</v>
      </c>
      <c r="G79" s="99">
        <v>116</v>
      </c>
      <c r="H79" s="99">
        <v>119</v>
      </c>
      <c r="I79" s="99">
        <v>134</v>
      </c>
      <c r="J79" s="99">
        <v>127</v>
      </c>
      <c r="K79" s="99">
        <v>125</v>
      </c>
      <c r="L79" s="99">
        <v>132</v>
      </c>
      <c r="M79" s="99">
        <v>127</v>
      </c>
      <c r="N79" s="99">
        <v>135</v>
      </c>
      <c r="O79" s="99">
        <v>133</v>
      </c>
      <c r="P79" s="99">
        <v>113</v>
      </c>
      <c r="Q79" s="99">
        <v>124</v>
      </c>
      <c r="R79" s="94">
        <v>136</v>
      </c>
    </row>
    <row r="80" spans="1:18" ht="15.75" customHeight="1" thickBot="1">
      <c r="A80" s="218">
        <v>79</v>
      </c>
      <c r="B80" s="111" t="s">
        <v>81</v>
      </c>
      <c r="C80" s="98">
        <v>29</v>
      </c>
      <c r="D80" s="99">
        <v>28</v>
      </c>
      <c r="E80" s="99">
        <v>28</v>
      </c>
      <c r="F80" s="99">
        <v>24</v>
      </c>
      <c r="G80" s="99">
        <v>24</v>
      </c>
      <c r="H80" s="99">
        <v>25</v>
      </c>
      <c r="I80" s="99">
        <v>25</v>
      </c>
      <c r="J80" s="99">
        <v>29</v>
      </c>
      <c r="K80" s="99">
        <v>29</v>
      </c>
      <c r="L80" s="99">
        <v>30</v>
      </c>
      <c r="M80" s="99">
        <v>27</v>
      </c>
      <c r="N80" s="99">
        <v>31</v>
      </c>
      <c r="O80" s="99">
        <v>33</v>
      </c>
      <c r="P80" s="99">
        <v>29</v>
      </c>
      <c r="Q80" s="99">
        <v>60</v>
      </c>
      <c r="R80" s="94">
        <v>40</v>
      </c>
    </row>
    <row r="81" spans="1:18" ht="15.75" customHeight="1" thickBot="1">
      <c r="A81" s="218">
        <v>80</v>
      </c>
      <c r="B81" s="111" t="s">
        <v>82</v>
      </c>
      <c r="C81" s="98">
        <v>89</v>
      </c>
      <c r="D81" s="99">
        <v>98</v>
      </c>
      <c r="E81" s="99">
        <v>100</v>
      </c>
      <c r="F81" s="99">
        <v>87</v>
      </c>
      <c r="G81" s="99">
        <v>116</v>
      </c>
      <c r="H81" s="99">
        <v>100</v>
      </c>
      <c r="I81" s="99">
        <v>92</v>
      </c>
      <c r="J81" s="99">
        <v>87</v>
      </c>
      <c r="K81" s="99">
        <v>77</v>
      </c>
      <c r="L81" s="99">
        <v>65</v>
      </c>
      <c r="M81" s="99">
        <v>72</v>
      </c>
      <c r="N81" s="99">
        <v>77</v>
      </c>
      <c r="O81" s="99">
        <v>105</v>
      </c>
      <c r="P81" s="99">
        <v>85</v>
      </c>
      <c r="Q81" s="99">
        <v>57</v>
      </c>
      <c r="R81" s="94">
        <v>64</v>
      </c>
    </row>
    <row r="82" spans="1:18" ht="15.75" customHeight="1" thickBot="1">
      <c r="A82" s="218">
        <v>81</v>
      </c>
      <c r="B82" s="111" t="s">
        <v>83</v>
      </c>
      <c r="C82" s="98">
        <v>28</v>
      </c>
      <c r="D82" s="99">
        <v>24</v>
      </c>
      <c r="E82" s="99">
        <v>24</v>
      </c>
      <c r="F82" s="99">
        <v>21</v>
      </c>
      <c r="G82" s="99">
        <v>19</v>
      </c>
      <c r="H82" s="99">
        <v>23</v>
      </c>
      <c r="I82" s="99">
        <v>25</v>
      </c>
      <c r="J82" s="99">
        <v>25</v>
      </c>
      <c r="K82" s="99">
        <v>24</v>
      </c>
      <c r="L82" s="99">
        <v>18</v>
      </c>
      <c r="M82" s="99">
        <v>19</v>
      </c>
      <c r="N82" s="99">
        <v>19</v>
      </c>
      <c r="O82" s="99">
        <v>23</v>
      </c>
      <c r="P82" s="99">
        <v>19</v>
      </c>
      <c r="Q82" s="99">
        <v>16</v>
      </c>
      <c r="R82" s="94">
        <v>17</v>
      </c>
    </row>
    <row r="83" spans="1:18" ht="15.75" customHeight="1" thickBot="1">
      <c r="A83" s="220">
        <v>82</v>
      </c>
      <c r="B83" s="117" t="s">
        <v>84</v>
      </c>
      <c r="C83" s="104">
        <v>32</v>
      </c>
      <c r="D83" s="105">
        <v>30</v>
      </c>
      <c r="E83" s="105">
        <v>27</v>
      </c>
      <c r="F83" s="105">
        <v>25</v>
      </c>
      <c r="G83" s="105">
        <v>25</v>
      </c>
      <c r="H83" s="105">
        <v>22</v>
      </c>
      <c r="I83" s="105">
        <v>22</v>
      </c>
      <c r="J83" s="105">
        <v>21</v>
      </c>
      <c r="K83" s="105">
        <v>21</v>
      </c>
      <c r="L83" s="105">
        <v>18</v>
      </c>
      <c r="M83" s="105">
        <v>21</v>
      </c>
      <c r="N83" s="105">
        <v>21</v>
      </c>
      <c r="O83" s="105">
        <v>20</v>
      </c>
      <c r="P83" s="105">
        <v>23</v>
      </c>
      <c r="Q83" s="105">
        <v>18</v>
      </c>
      <c r="R83" s="94">
        <v>17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T1000"/>
  <sheetViews>
    <sheetView topLeftCell="A61" workbookViewId="0">
      <selection activeCell="R2" sqref="R2:R83"/>
    </sheetView>
  </sheetViews>
  <sheetFormatPr defaultColWidth="12.625" defaultRowHeight="15" customHeight="1"/>
  <cols>
    <col min="1" max="1" width="8.375" customWidth="1"/>
    <col min="2" max="2" width="28.875" customWidth="1"/>
    <col min="3" max="15" width="8.375" hidden="1" customWidth="1"/>
    <col min="16" max="17" width="8.375" customWidth="1"/>
    <col min="18" max="19" width="9.875" bestFit="1" customWidth="1"/>
    <col min="20" max="20" width="10.375" customWidth="1"/>
    <col min="22" max="25" width="11" customWidth="1"/>
  </cols>
  <sheetData>
    <row r="1" spans="1:20" ht="16.5" thickBot="1">
      <c r="A1" s="234" t="s">
        <v>1</v>
      </c>
      <c r="B1" s="235" t="s">
        <v>2</v>
      </c>
      <c r="C1" s="236">
        <v>2005</v>
      </c>
      <c r="D1" s="236">
        <v>2006</v>
      </c>
      <c r="E1" s="236">
        <v>2007</v>
      </c>
      <c r="F1" s="236">
        <v>2008</v>
      </c>
      <c r="G1" s="236">
        <v>2009</v>
      </c>
      <c r="H1" s="236">
        <v>2010</v>
      </c>
      <c r="I1" s="236">
        <v>2011</v>
      </c>
      <c r="J1" s="236">
        <v>2012</v>
      </c>
      <c r="K1" s="236">
        <v>2013</v>
      </c>
      <c r="L1" s="236">
        <v>2014</v>
      </c>
      <c r="M1" s="236">
        <v>2015</v>
      </c>
      <c r="N1" s="236">
        <v>2016</v>
      </c>
      <c r="O1" s="236">
        <v>2017</v>
      </c>
      <c r="P1" s="236">
        <v>2018</v>
      </c>
      <c r="Q1" s="237">
        <v>2019</v>
      </c>
      <c r="R1" s="238">
        <v>2020</v>
      </c>
    </row>
    <row r="2" spans="1:20" ht="15" customHeight="1" thickBot="1">
      <c r="A2" s="239">
        <v>1</v>
      </c>
      <c r="B2" s="240" t="s">
        <v>3</v>
      </c>
      <c r="C2" s="241">
        <v>1412.4</v>
      </c>
      <c r="D2" s="242">
        <v>1609</v>
      </c>
      <c r="E2" s="135">
        <v>2324.6</v>
      </c>
      <c r="F2" s="135">
        <v>3770.1</v>
      </c>
      <c r="G2" s="135">
        <v>1761.9</v>
      </c>
      <c r="H2" s="243">
        <v>2704.2</v>
      </c>
      <c r="I2" s="244">
        <v>3840</v>
      </c>
      <c r="J2" s="244">
        <v>3632</v>
      </c>
      <c r="K2" s="244">
        <v>3412.5</v>
      </c>
      <c r="L2" s="244">
        <v>3176.1</v>
      </c>
      <c r="M2" s="244">
        <v>2426.1</v>
      </c>
      <c r="N2" s="244">
        <v>2185.6999999999998</v>
      </c>
      <c r="O2" s="244">
        <v>2790</v>
      </c>
      <c r="P2" s="95">
        <v>3339.5</v>
      </c>
      <c r="Q2" s="245">
        <v>3264.9</v>
      </c>
      <c r="R2" s="245">
        <f>S2+T2</f>
        <v>3144.1000000000004</v>
      </c>
      <c r="S2" s="252">
        <v>2332.8000000000002</v>
      </c>
      <c r="T2" s="252">
        <v>811.3</v>
      </c>
    </row>
    <row r="3" spans="1:20" ht="16.5" thickBot="1">
      <c r="A3" s="247">
        <v>2</v>
      </c>
      <c r="B3" s="248" t="s">
        <v>4</v>
      </c>
      <c r="C3" s="249">
        <v>260.39999999999998</v>
      </c>
      <c r="D3" s="99">
        <v>162.6</v>
      </c>
      <c r="E3" s="124">
        <v>683.1</v>
      </c>
      <c r="F3" s="124">
        <v>329.2</v>
      </c>
      <c r="G3" s="124">
        <v>100.3</v>
      </c>
      <c r="H3" s="250">
        <v>181.7</v>
      </c>
      <c r="I3" s="251">
        <v>191.7</v>
      </c>
      <c r="J3" s="251">
        <v>439.2</v>
      </c>
      <c r="K3" s="251">
        <v>356.6</v>
      </c>
      <c r="L3" s="251">
        <v>362.7</v>
      </c>
      <c r="M3" s="251">
        <v>352</v>
      </c>
      <c r="N3" s="251">
        <v>214.4</v>
      </c>
      <c r="O3" s="251">
        <v>272.5</v>
      </c>
      <c r="P3" s="100">
        <v>325.89999999999998</v>
      </c>
      <c r="Q3" s="252">
        <v>388.2</v>
      </c>
      <c r="R3" s="245">
        <f t="shared" ref="R3:R66" si="0">S3+T3</f>
        <v>379.20000000000005</v>
      </c>
      <c r="S3" s="252">
        <v>156.9</v>
      </c>
      <c r="T3" s="252">
        <v>222.3</v>
      </c>
    </row>
    <row r="4" spans="1:20" ht="16.5" thickBot="1">
      <c r="A4" s="247">
        <v>3</v>
      </c>
      <c r="B4" s="248" t="s">
        <v>5</v>
      </c>
      <c r="C4" s="249">
        <v>236.6</v>
      </c>
      <c r="D4" s="99">
        <v>253.9</v>
      </c>
      <c r="E4" s="124">
        <v>460.2</v>
      </c>
      <c r="F4" s="124">
        <v>467</v>
      </c>
      <c r="G4" s="124">
        <v>488.2</v>
      </c>
      <c r="H4" s="250">
        <v>536.29999999999995</v>
      </c>
      <c r="I4" s="251">
        <v>904.5</v>
      </c>
      <c r="J4" s="251">
        <v>813</v>
      </c>
      <c r="K4" s="251">
        <v>947.9</v>
      </c>
      <c r="L4" s="251">
        <v>980.9</v>
      </c>
      <c r="M4" s="251">
        <v>670.4</v>
      </c>
      <c r="N4" s="251">
        <v>633.70000000000005</v>
      </c>
      <c r="O4" s="251">
        <v>670.4</v>
      </c>
      <c r="P4" s="100">
        <v>843.8</v>
      </c>
      <c r="Q4" s="252">
        <v>642.29999999999995</v>
      </c>
      <c r="R4" s="245">
        <f t="shared" si="0"/>
        <v>718.3</v>
      </c>
      <c r="S4" s="252">
        <v>323.7</v>
      </c>
      <c r="T4" s="252">
        <v>394.6</v>
      </c>
    </row>
    <row r="5" spans="1:20" ht="16.5" thickBot="1">
      <c r="A5" s="247">
        <v>4</v>
      </c>
      <c r="B5" s="248" t="s">
        <v>6</v>
      </c>
      <c r="C5" s="249">
        <v>619.9</v>
      </c>
      <c r="D5" s="99">
        <v>752.5</v>
      </c>
      <c r="E5" s="124">
        <v>962.5</v>
      </c>
      <c r="F5" s="124">
        <v>975.4</v>
      </c>
      <c r="G5" s="124">
        <v>649.6</v>
      </c>
      <c r="H5" s="250">
        <v>923.7</v>
      </c>
      <c r="I5" s="251">
        <v>1261.4000000000001</v>
      </c>
      <c r="J5" s="251">
        <v>1691</v>
      </c>
      <c r="K5" s="251">
        <v>1584.2</v>
      </c>
      <c r="L5" s="251">
        <v>1542.4</v>
      </c>
      <c r="M5" s="251">
        <v>1356.5</v>
      </c>
      <c r="N5" s="251">
        <v>1145.5</v>
      </c>
      <c r="O5" s="251">
        <v>1322.9</v>
      </c>
      <c r="P5" s="100">
        <v>1576.8</v>
      </c>
      <c r="Q5" s="252">
        <v>1226.5</v>
      </c>
      <c r="R5" s="245">
        <f t="shared" si="0"/>
        <v>1068.7</v>
      </c>
      <c r="S5" s="252">
        <v>594.1</v>
      </c>
      <c r="T5" s="252">
        <v>474.6</v>
      </c>
    </row>
    <row r="6" spans="1:20" ht="16.5" thickBot="1">
      <c r="A6" s="247">
        <v>5</v>
      </c>
      <c r="B6" s="248" t="s">
        <v>7</v>
      </c>
      <c r="C6" s="249">
        <v>124.2</v>
      </c>
      <c r="D6" s="99">
        <v>147.69999999999999</v>
      </c>
      <c r="E6" s="124">
        <v>147.19999999999999</v>
      </c>
      <c r="F6" s="124">
        <v>114.8</v>
      </c>
      <c r="G6" s="124">
        <v>87.3</v>
      </c>
      <c r="H6" s="250">
        <v>101</v>
      </c>
      <c r="I6" s="251">
        <v>123.1</v>
      </c>
      <c r="J6" s="251">
        <v>174.4</v>
      </c>
      <c r="K6" s="251">
        <v>178.4</v>
      </c>
      <c r="L6" s="251">
        <v>183.1</v>
      </c>
      <c r="M6" s="251">
        <v>138.1</v>
      </c>
      <c r="N6" s="251">
        <v>146.4</v>
      </c>
      <c r="O6" s="251">
        <v>164.2</v>
      </c>
      <c r="P6" s="100">
        <v>168</v>
      </c>
      <c r="Q6" s="252">
        <v>183.3</v>
      </c>
      <c r="R6" s="245">
        <f t="shared" si="0"/>
        <v>182.60000000000002</v>
      </c>
      <c r="S6" s="252">
        <v>92.2</v>
      </c>
      <c r="T6" s="252">
        <v>90.4</v>
      </c>
    </row>
    <row r="7" spans="1:20" ht="16.5" thickBot="1">
      <c r="A7" s="247">
        <v>6</v>
      </c>
      <c r="B7" s="253" t="s">
        <v>8</v>
      </c>
      <c r="C7" s="249">
        <v>168.4</v>
      </c>
      <c r="D7" s="99">
        <v>206</v>
      </c>
      <c r="E7" s="124">
        <v>263.89999999999998</v>
      </c>
      <c r="F7" s="124">
        <v>266.3</v>
      </c>
      <c r="G7" s="124">
        <v>219.3</v>
      </c>
      <c r="H7" s="250">
        <v>370.8</v>
      </c>
      <c r="I7" s="251">
        <v>435.6</v>
      </c>
      <c r="J7" s="251">
        <v>739</v>
      </c>
      <c r="K7" s="251">
        <v>698.4</v>
      </c>
      <c r="L7" s="251">
        <v>626.79999999999995</v>
      </c>
      <c r="M7" s="251">
        <v>501.3</v>
      </c>
      <c r="N7" s="251">
        <v>707.7</v>
      </c>
      <c r="O7" s="251">
        <v>1331</v>
      </c>
      <c r="P7" s="100">
        <v>1471.7</v>
      </c>
      <c r="Q7" s="252">
        <v>1161.5999999999999</v>
      </c>
      <c r="R7" s="245">
        <f t="shared" si="0"/>
        <v>1027.3</v>
      </c>
      <c r="S7" s="252">
        <v>609.6</v>
      </c>
      <c r="T7" s="252">
        <v>417.7</v>
      </c>
    </row>
    <row r="8" spans="1:20" ht="16.5" thickBot="1">
      <c r="A8" s="247">
        <v>7</v>
      </c>
      <c r="B8" s="253" t="s">
        <v>9</v>
      </c>
      <c r="C8" s="249">
        <v>196</v>
      </c>
      <c r="D8" s="99">
        <v>208.1</v>
      </c>
      <c r="E8" s="124">
        <v>248.8</v>
      </c>
      <c r="F8" s="124">
        <v>226.1</v>
      </c>
      <c r="G8" s="124">
        <v>161</v>
      </c>
      <c r="H8" s="250">
        <v>174.2</v>
      </c>
      <c r="I8" s="251">
        <v>200.9</v>
      </c>
      <c r="J8" s="251">
        <v>283</v>
      </c>
      <c r="K8" s="251">
        <v>347.8</v>
      </c>
      <c r="L8" s="251">
        <v>363.7</v>
      </c>
      <c r="M8" s="251">
        <v>286.3</v>
      </c>
      <c r="N8" s="251">
        <v>286.39999999999998</v>
      </c>
      <c r="O8" s="251">
        <v>278.89999999999998</v>
      </c>
      <c r="P8" s="100">
        <v>339.1</v>
      </c>
      <c r="Q8" s="252">
        <v>721.6</v>
      </c>
      <c r="R8" s="245">
        <f t="shared" si="0"/>
        <v>3665.2999999999997</v>
      </c>
      <c r="S8" s="252">
        <v>3558.1</v>
      </c>
      <c r="T8" s="252">
        <v>107.2</v>
      </c>
    </row>
    <row r="9" spans="1:20" ht="16.5" thickBot="1">
      <c r="A9" s="247">
        <v>8</v>
      </c>
      <c r="B9" s="253" t="s">
        <v>10</v>
      </c>
      <c r="C9" s="249">
        <v>344</v>
      </c>
      <c r="D9" s="99">
        <v>349.7</v>
      </c>
      <c r="E9" s="124">
        <v>617.70000000000005</v>
      </c>
      <c r="F9" s="124">
        <v>868.4</v>
      </c>
      <c r="G9" s="124">
        <v>381.2</v>
      </c>
      <c r="H9" s="250">
        <v>671.4</v>
      </c>
      <c r="I9" s="251">
        <v>1266.4000000000001</v>
      </c>
      <c r="J9" s="251">
        <v>690</v>
      </c>
      <c r="K9" s="251">
        <v>695.4</v>
      </c>
      <c r="L9" s="251">
        <v>576.70000000000005</v>
      </c>
      <c r="M9" s="251">
        <v>396.3</v>
      </c>
      <c r="N9" s="251">
        <v>452.7</v>
      </c>
      <c r="O9" s="251">
        <v>622</v>
      </c>
      <c r="P9" s="100">
        <v>683.5</v>
      </c>
      <c r="Q9" s="252">
        <v>793</v>
      </c>
      <c r="R9" s="245">
        <f t="shared" si="0"/>
        <v>834</v>
      </c>
      <c r="S9" s="252">
        <v>640.1</v>
      </c>
      <c r="T9" s="252">
        <v>193.9</v>
      </c>
    </row>
    <row r="10" spans="1:20" ht="16.5" thickBot="1">
      <c r="A10" s="247">
        <v>9</v>
      </c>
      <c r="B10" s="253" t="s">
        <v>11</v>
      </c>
      <c r="C10" s="249">
        <v>2795.1</v>
      </c>
      <c r="D10" s="254">
        <v>3065.1</v>
      </c>
      <c r="E10" s="124">
        <v>3820.3</v>
      </c>
      <c r="F10" s="124">
        <v>5257.1</v>
      </c>
      <c r="G10" s="124">
        <v>2917.3</v>
      </c>
      <c r="H10" s="250">
        <v>3907.1</v>
      </c>
      <c r="I10" s="251">
        <v>4754.8999999999996</v>
      </c>
      <c r="J10" s="251">
        <v>5113</v>
      </c>
      <c r="K10" s="251">
        <v>4491.8999999999996</v>
      </c>
      <c r="L10" s="251">
        <v>4378.8</v>
      </c>
      <c r="M10" s="251">
        <v>3203.1</v>
      </c>
      <c r="N10" s="251">
        <v>3036.5</v>
      </c>
      <c r="O10" s="251">
        <v>4324.5</v>
      </c>
      <c r="P10" s="100">
        <v>5530.2</v>
      </c>
      <c r="Q10" s="252">
        <v>3766.5</v>
      </c>
      <c r="R10" s="245">
        <f t="shared" si="0"/>
        <v>3203.6</v>
      </c>
      <c r="S10" s="252">
        <v>2841.4</v>
      </c>
      <c r="T10" s="252">
        <v>362.2</v>
      </c>
    </row>
    <row r="11" spans="1:20" ht="16.5" thickBot="1">
      <c r="A11" s="247">
        <v>10</v>
      </c>
      <c r="B11" s="253" t="s">
        <v>12</v>
      </c>
      <c r="C11" s="249">
        <v>2091.1999999999998</v>
      </c>
      <c r="D11" s="254">
        <v>2738.8</v>
      </c>
      <c r="E11" s="124">
        <v>3722.1</v>
      </c>
      <c r="F11" s="124">
        <v>4616.1000000000004</v>
      </c>
      <c r="G11" s="124">
        <v>2787.8</v>
      </c>
      <c r="H11" s="250">
        <v>3192.9</v>
      </c>
      <c r="I11" s="251">
        <v>3650.2</v>
      </c>
      <c r="J11" s="251">
        <v>5574</v>
      </c>
      <c r="K11" s="251">
        <v>6772</v>
      </c>
      <c r="L11" s="251">
        <v>5742.3</v>
      </c>
      <c r="M11" s="251">
        <v>4886.5</v>
      </c>
      <c r="N11" s="251">
        <v>4761.1000000000004</v>
      </c>
      <c r="O11" s="251">
        <v>6580</v>
      </c>
      <c r="P11" s="100">
        <v>7095.2</v>
      </c>
      <c r="Q11" s="252">
        <v>7859.1</v>
      </c>
      <c r="R11" s="245">
        <f t="shared" si="0"/>
        <v>6840.8</v>
      </c>
      <c r="S11" s="252">
        <v>2658</v>
      </c>
      <c r="T11" s="252">
        <v>4182.8</v>
      </c>
    </row>
    <row r="12" spans="1:20" ht="16.5" thickBot="1">
      <c r="A12" s="247">
        <v>11</v>
      </c>
      <c r="B12" s="253" t="s">
        <v>13</v>
      </c>
      <c r="C12" s="249">
        <v>181.8</v>
      </c>
      <c r="D12" s="99">
        <v>179.9</v>
      </c>
      <c r="E12" s="124">
        <v>301.39999999999998</v>
      </c>
      <c r="F12" s="124">
        <v>474.1</v>
      </c>
      <c r="G12" s="124">
        <v>283</v>
      </c>
      <c r="H12" s="250">
        <v>375.1</v>
      </c>
      <c r="I12" s="251">
        <v>117.4</v>
      </c>
      <c r="J12" s="251">
        <v>261</v>
      </c>
      <c r="K12" s="251">
        <v>232.2</v>
      </c>
      <c r="L12" s="251">
        <v>188.6</v>
      </c>
      <c r="M12" s="251">
        <v>161.80000000000001</v>
      </c>
      <c r="N12" s="251">
        <v>176.9</v>
      </c>
      <c r="O12" s="251">
        <v>222</v>
      </c>
      <c r="P12" s="100">
        <v>243.9</v>
      </c>
      <c r="Q12" s="252">
        <v>246.9</v>
      </c>
      <c r="R12" s="245">
        <f t="shared" si="0"/>
        <v>289.60000000000002</v>
      </c>
      <c r="S12" s="252">
        <v>172.7</v>
      </c>
      <c r="T12" s="252">
        <v>116.9</v>
      </c>
    </row>
    <row r="13" spans="1:20" ht="16.5" thickBot="1">
      <c r="A13" s="247">
        <v>12</v>
      </c>
      <c r="B13" s="253" t="s">
        <v>14</v>
      </c>
      <c r="C13" s="249">
        <v>172.2</v>
      </c>
      <c r="D13" s="99">
        <v>199.5</v>
      </c>
      <c r="E13" s="124">
        <v>279.3</v>
      </c>
      <c r="F13" s="124">
        <v>278.8</v>
      </c>
      <c r="G13" s="124">
        <v>189.9</v>
      </c>
      <c r="H13" s="250">
        <v>255.1</v>
      </c>
      <c r="I13" s="251">
        <v>319.5</v>
      </c>
      <c r="J13" s="251">
        <v>358</v>
      </c>
      <c r="K13" s="251">
        <v>414</v>
      </c>
      <c r="L13" s="251">
        <v>375.4</v>
      </c>
      <c r="M13" s="251">
        <v>358.2</v>
      </c>
      <c r="N13" s="251">
        <v>399.6</v>
      </c>
      <c r="O13" s="251">
        <v>996.7</v>
      </c>
      <c r="P13" s="100">
        <v>486.7</v>
      </c>
      <c r="Q13" s="252">
        <v>1311.2</v>
      </c>
      <c r="R13" s="245">
        <f t="shared" si="0"/>
        <v>502.9</v>
      </c>
      <c r="S13" s="252">
        <v>303.89999999999998</v>
      </c>
      <c r="T13" s="252">
        <v>199</v>
      </c>
    </row>
    <row r="14" spans="1:20" ht="16.5" thickBot="1">
      <c r="A14" s="247">
        <v>13</v>
      </c>
      <c r="B14" s="253" t="s">
        <v>15</v>
      </c>
      <c r="C14" s="249">
        <v>677.3</v>
      </c>
      <c r="D14" s="99">
        <v>651</v>
      </c>
      <c r="E14" s="124">
        <v>745.6</v>
      </c>
      <c r="F14" s="124">
        <v>687.5</v>
      </c>
      <c r="G14" s="124">
        <v>431.7</v>
      </c>
      <c r="H14" s="250">
        <v>631.9</v>
      </c>
      <c r="I14" s="251">
        <v>1085.4000000000001</v>
      </c>
      <c r="J14" s="251">
        <v>1311</v>
      </c>
      <c r="K14" s="251">
        <v>1330.9</v>
      </c>
      <c r="L14" s="251">
        <v>1203.5</v>
      </c>
      <c r="M14" s="251">
        <v>891.7</v>
      </c>
      <c r="N14" s="251">
        <v>950.4</v>
      </c>
      <c r="O14" s="251">
        <v>1094.5</v>
      </c>
      <c r="P14" s="100">
        <v>1242.0999999999999</v>
      </c>
      <c r="Q14" s="252">
        <v>1133</v>
      </c>
      <c r="R14" s="245">
        <f t="shared" si="0"/>
        <v>1003.6999999999999</v>
      </c>
      <c r="S14" s="252">
        <v>490.4</v>
      </c>
      <c r="T14" s="252">
        <v>513.29999999999995</v>
      </c>
    </row>
    <row r="15" spans="1:20" ht="16.5" thickBot="1">
      <c r="A15" s="247">
        <v>14</v>
      </c>
      <c r="B15" s="253" t="s">
        <v>16</v>
      </c>
      <c r="C15" s="249">
        <v>50.7</v>
      </c>
      <c r="D15" s="99">
        <v>55.5</v>
      </c>
      <c r="E15" s="124">
        <v>85.5</v>
      </c>
      <c r="F15" s="124">
        <v>74.8</v>
      </c>
      <c r="G15" s="124">
        <v>51.8</v>
      </c>
      <c r="H15" s="250">
        <v>37.299999999999997</v>
      </c>
      <c r="I15" s="251">
        <v>65.8</v>
      </c>
      <c r="J15" s="251">
        <v>104.3</v>
      </c>
      <c r="K15" s="251">
        <v>108.3</v>
      </c>
      <c r="L15" s="251">
        <v>101.2</v>
      </c>
      <c r="M15" s="251">
        <v>96.4</v>
      </c>
      <c r="N15" s="251">
        <v>122.2</v>
      </c>
      <c r="O15" s="251">
        <v>168.6</v>
      </c>
      <c r="P15" s="100">
        <v>239.5</v>
      </c>
      <c r="Q15" s="252">
        <v>227.2</v>
      </c>
      <c r="R15" s="245">
        <f t="shared" si="0"/>
        <v>400</v>
      </c>
      <c r="S15" s="252">
        <v>268.3</v>
      </c>
      <c r="T15" s="252">
        <v>131.69999999999999</v>
      </c>
    </row>
    <row r="16" spans="1:20" ht="16.5" thickBot="1">
      <c r="A16" s="247">
        <v>15</v>
      </c>
      <c r="B16" s="253" t="s">
        <v>17</v>
      </c>
      <c r="C16" s="249">
        <v>123.2</v>
      </c>
      <c r="D16" s="99">
        <v>194.4</v>
      </c>
      <c r="E16" s="124">
        <v>203.6</v>
      </c>
      <c r="F16" s="124">
        <v>302.3</v>
      </c>
      <c r="G16" s="124">
        <v>216.6</v>
      </c>
      <c r="H16" s="250">
        <v>236.9</v>
      </c>
      <c r="I16" s="251">
        <v>228.6</v>
      </c>
      <c r="J16" s="251">
        <v>311</v>
      </c>
      <c r="K16" s="251">
        <v>315.8</v>
      </c>
      <c r="L16" s="251">
        <v>343.8</v>
      </c>
      <c r="M16" s="251">
        <v>238.7</v>
      </c>
      <c r="N16" s="251">
        <v>201.1</v>
      </c>
      <c r="O16" s="251">
        <v>238.9</v>
      </c>
      <c r="P16" s="100">
        <v>299.5</v>
      </c>
      <c r="Q16" s="252">
        <v>350.4</v>
      </c>
      <c r="R16" s="245">
        <f t="shared" si="0"/>
        <v>439.9</v>
      </c>
      <c r="S16" s="252">
        <v>261</v>
      </c>
      <c r="T16" s="252">
        <v>178.9</v>
      </c>
    </row>
    <row r="17" spans="1:20" ht="16.5" thickBot="1">
      <c r="A17" s="247">
        <v>16</v>
      </c>
      <c r="B17" s="253" t="s">
        <v>18</v>
      </c>
      <c r="C17" s="249">
        <v>2128.5</v>
      </c>
      <c r="D17" s="254">
        <v>2265.1</v>
      </c>
      <c r="E17" s="124">
        <v>2657.6</v>
      </c>
      <c r="F17" s="124">
        <v>4093.6</v>
      </c>
      <c r="G17" s="124">
        <v>2102.5</v>
      </c>
      <c r="H17" s="250">
        <v>2493.8000000000002</v>
      </c>
      <c r="I17" s="251">
        <v>3943.3</v>
      </c>
      <c r="J17" s="251">
        <v>3645</v>
      </c>
      <c r="K17" s="251">
        <v>3917.2</v>
      </c>
      <c r="L17" s="251">
        <v>3734.5</v>
      </c>
      <c r="M17" s="251">
        <v>2963.5</v>
      </c>
      <c r="N17" s="251">
        <v>2861</v>
      </c>
      <c r="O17" s="251">
        <v>3766.6</v>
      </c>
      <c r="P17" s="100">
        <v>3556</v>
      </c>
      <c r="Q17" s="252">
        <v>3035.8</v>
      </c>
      <c r="R17" s="245">
        <f t="shared" si="0"/>
        <v>3053</v>
      </c>
      <c r="S17" s="252">
        <v>2606</v>
      </c>
      <c r="T17" s="252">
        <v>447</v>
      </c>
    </row>
    <row r="18" spans="1:20" ht="16.5" thickBot="1">
      <c r="A18" s="247">
        <v>17</v>
      </c>
      <c r="B18" s="253" t="s">
        <v>19</v>
      </c>
      <c r="C18" s="249">
        <v>355.3</v>
      </c>
      <c r="D18" s="99">
        <v>387.5</v>
      </c>
      <c r="E18" s="124">
        <v>509.2</v>
      </c>
      <c r="F18" s="124">
        <v>517.4</v>
      </c>
      <c r="G18" s="124">
        <v>292.39999999999998</v>
      </c>
      <c r="H18" s="250">
        <v>440.6</v>
      </c>
      <c r="I18" s="251">
        <v>581.1</v>
      </c>
      <c r="J18" s="251">
        <v>1032</v>
      </c>
      <c r="K18" s="251">
        <v>1999.2</v>
      </c>
      <c r="L18" s="251">
        <v>1029.2</v>
      </c>
      <c r="M18" s="251">
        <v>811.5</v>
      </c>
      <c r="N18" s="251">
        <v>626.70000000000005</v>
      </c>
      <c r="O18" s="251">
        <v>824.8</v>
      </c>
      <c r="P18" s="100">
        <v>1213.2</v>
      </c>
      <c r="Q18" s="252">
        <v>1038.9000000000001</v>
      </c>
      <c r="R18" s="245">
        <f t="shared" si="0"/>
        <v>949.69999999999993</v>
      </c>
      <c r="S18" s="252">
        <v>711.3</v>
      </c>
      <c r="T18" s="252">
        <v>238.4</v>
      </c>
    </row>
    <row r="19" spans="1:20" ht="16.5" thickBot="1">
      <c r="A19" s="255">
        <v>18</v>
      </c>
      <c r="B19" s="256" t="s">
        <v>20</v>
      </c>
      <c r="C19" s="257">
        <v>84142.2</v>
      </c>
      <c r="D19" s="258">
        <v>109510.1</v>
      </c>
      <c r="E19" s="138">
        <v>127371.9</v>
      </c>
      <c r="F19" s="138">
        <v>178664.6</v>
      </c>
      <c r="G19" s="138">
        <v>113761.3</v>
      </c>
      <c r="H19" s="259">
        <v>144599.70000000001</v>
      </c>
      <c r="I19" s="183">
        <v>187976.9</v>
      </c>
      <c r="J19" s="183">
        <v>211487</v>
      </c>
      <c r="K19" s="183">
        <v>229175.3</v>
      </c>
      <c r="L19" s="183">
        <v>230443.1</v>
      </c>
      <c r="M19" s="183">
        <v>149137.60000000001</v>
      </c>
      <c r="N19" s="183">
        <v>118381</v>
      </c>
      <c r="O19" s="183">
        <v>149246.6</v>
      </c>
      <c r="P19" s="106">
        <v>197102.2</v>
      </c>
      <c r="Q19" s="260">
        <v>184269</v>
      </c>
      <c r="R19" s="245">
        <f t="shared" si="0"/>
        <v>135716.30000000002</v>
      </c>
      <c r="S19" s="252">
        <v>121520.1</v>
      </c>
      <c r="T19" s="252">
        <v>14196.2</v>
      </c>
    </row>
    <row r="20" spans="1:20" ht="16.5" thickBot="1">
      <c r="A20" s="239">
        <v>19</v>
      </c>
      <c r="B20" s="261" t="s">
        <v>21</v>
      </c>
      <c r="C20" s="241">
        <v>997.5</v>
      </c>
      <c r="D20" s="242">
        <v>1206</v>
      </c>
      <c r="E20" s="135">
        <v>1222.5</v>
      </c>
      <c r="F20" s="135">
        <v>1402.7</v>
      </c>
      <c r="G20" s="135">
        <v>1006.6</v>
      </c>
      <c r="H20" s="243">
        <v>1425.9</v>
      </c>
      <c r="I20" s="244">
        <v>1458.4</v>
      </c>
      <c r="J20" s="244">
        <v>1228.5999999999999</v>
      </c>
      <c r="K20" s="244">
        <v>1070.8</v>
      </c>
      <c r="L20" s="244">
        <v>999.6</v>
      </c>
      <c r="M20" s="244">
        <v>690.1</v>
      </c>
      <c r="N20" s="244">
        <v>669.8</v>
      </c>
      <c r="O20" s="244">
        <v>1061</v>
      </c>
      <c r="P20" s="95">
        <v>1224.8</v>
      </c>
      <c r="Q20" s="245">
        <v>991.9</v>
      </c>
      <c r="R20" s="245">
        <f t="shared" si="0"/>
        <v>695</v>
      </c>
      <c r="S20" s="252">
        <v>662.9</v>
      </c>
      <c r="T20" s="252">
        <v>32.1</v>
      </c>
    </row>
    <row r="21" spans="1:20" ht="15.75" customHeight="1" thickBot="1">
      <c r="A21" s="247">
        <v>20</v>
      </c>
      <c r="B21" s="253" t="s">
        <v>22</v>
      </c>
      <c r="C21" s="249">
        <v>696.3</v>
      </c>
      <c r="D21" s="99">
        <v>838.1</v>
      </c>
      <c r="E21" s="124">
        <v>1077.3</v>
      </c>
      <c r="F21" s="124">
        <v>1193.9000000000001</v>
      </c>
      <c r="G21" s="124">
        <v>790.8</v>
      </c>
      <c r="H21" s="250">
        <v>1040.2</v>
      </c>
      <c r="I21" s="251">
        <v>2446.8000000000002</v>
      </c>
      <c r="J21" s="251">
        <v>2424</v>
      </c>
      <c r="K21" s="251">
        <v>3573.9</v>
      </c>
      <c r="L21" s="251">
        <v>3248.9</v>
      </c>
      <c r="M21" s="251">
        <v>1674.6</v>
      </c>
      <c r="N21" s="251">
        <v>838.6</v>
      </c>
      <c r="O21" s="251">
        <v>979</v>
      </c>
      <c r="P21" s="100">
        <v>1022.6</v>
      </c>
      <c r="Q21" s="252">
        <v>1002.9</v>
      </c>
      <c r="R21" s="245">
        <f t="shared" si="0"/>
        <v>824.4</v>
      </c>
      <c r="S21" s="252">
        <v>691</v>
      </c>
      <c r="T21" s="252">
        <v>133.4</v>
      </c>
    </row>
    <row r="22" spans="1:20" ht="15.75" customHeight="1" thickBot="1">
      <c r="A22" s="247">
        <v>21</v>
      </c>
      <c r="B22" s="253" t="s">
        <v>23</v>
      </c>
      <c r="C22" s="249">
        <v>1036.8</v>
      </c>
      <c r="D22" s="254">
        <v>1580.9</v>
      </c>
      <c r="E22" s="124">
        <v>1407.5</v>
      </c>
      <c r="F22" s="124">
        <v>2399.6</v>
      </c>
      <c r="G22" s="124">
        <v>4086.6</v>
      </c>
      <c r="H22" s="250">
        <v>5509.6</v>
      </c>
      <c r="I22" s="251">
        <v>4964</v>
      </c>
      <c r="J22" s="251">
        <v>2784</v>
      </c>
      <c r="K22" s="251">
        <v>2284</v>
      </c>
      <c r="L22" s="251">
        <v>2302.6</v>
      </c>
      <c r="M22" s="251">
        <v>2048</v>
      </c>
      <c r="N22" s="251">
        <v>2088.4</v>
      </c>
      <c r="O22" s="251">
        <v>2406.4</v>
      </c>
      <c r="P22" s="100">
        <v>2958.3</v>
      </c>
      <c r="Q22" s="252">
        <v>2541.1999999999998</v>
      </c>
      <c r="R22" s="245">
        <f t="shared" si="0"/>
        <v>2086.7000000000003</v>
      </c>
      <c r="S22" s="252">
        <v>1961.4</v>
      </c>
      <c r="T22" s="252">
        <v>125.3</v>
      </c>
    </row>
    <row r="23" spans="1:20" ht="15.75" customHeight="1" thickBot="1">
      <c r="A23" s="247">
        <v>22</v>
      </c>
      <c r="B23" s="253" t="s">
        <v>24</v>
      </c>
      <c r="C23" s="249">
        <v>3040.6</v>
      </c>
      <c r="D23" s="254">
        <v>2413.5</v>
      </c>
      <c r="E23" s="124">
        <v>2927.6</v>
      </c>
      <c r="F23" s="124">
        <v>4550.3</v>
      </c>
      <c r="G23" s="124">
        <v>2340.8000000000002</v>
      </c>
      <c r="H23" s="250">
        <v>3639.6</v>
      </c>
      <c r="I23" s="251">
        <v>4392.5</v>
      </c>
      <c r="J23" s="251">
        <v>4433</v>
      </c>
      <c r="K23" s="251">
        <v>4105.8</v>
      </c>
      <c r="L23" s="251">
        <v>3538.3</v>
      </c>
      <c r="M23" s="251">
        <v>3359.1</v>
      </c>
      <c r="N23" s="251">
        <v>2881.5</v>
      </c>
      <c r="O23" s="251">
        <v>3419.2</v>
      </c>
      <c r="P23" s="100">
        <v>4711</v>
      </c>
      <c r="Q23" s="252">
        <v>4306.8999999999996</v>
      </c>
      <c r="R23" s="245">
        <f t="shared" si="0"/>
        <v>4218.1000000000004</v>
      </c>
      <c r="S23" s="252">
        <v>3607</v>
      </c>
      <c r="T23" s="252">
        <v>611.1</v>
      </c>
    </row>
    <row r="24" spans="1:20" ht="15.75" customHeight="1" thickBot="1">
      <c r="A24" s="247">
        <v>23</v>
      </c>
      <c r="B24" s="253" t="s">
        <v>25</v>
      </c>
      <c r="C24" s="249">
        <v>859.5</v>
      </c>
      <c r="D24" s="254">
        <v>1247.9000000000001</v>
      </c>
      <c r="E24" s="124">
        <v>597.70000000000005</v>
      </c>
      <c r="F24" s="124">
        <v>697.1</v>
      </c>
      <c r="G24" s="124">
        <v>561.79999999999995</v>
      </c>
      <c r="H24" s="250">
        <v>629.6</v>
      </c>
      <c r="I24" s="251">
        <v>1268.0999999999999</v>
      </c>
      <c r="J24" s="251">
        <v>1844.2</v>
      </c>
      <c r="K24" s="251">
        <v>1531.7</v>
      </c>
      <c r="L24" s="251">
        <v>3696.4</v>
      </c>
      <c r="M24" s="251">
        <v>2741.9</v>
      </c>
      <c r="N24" s="251">
        <v>1238.9000000000001</v>
      </c>
      <c r="O24" s="251">
        <v>1269.3</v>
      </c>
      <c r="P24" s="100">
        <v>2000</v>
      </c>
      <c r="Q24" s="252">
        <v>1509</v>
      </c>
      <c r="R24" s="245">
        <f t="shared" si="0"/>
        <v>1716.1000000000001</v>
      </c>
      <c r="S24" s="252">
        <v>1449.9</v>
      </c>
      <c r="T24" s="252">
        <v>266.2</v>
      </c>
    </row>
    <row r="25" spans="1:20" ht="15.75" customHeight="1" thickBot="1">
      <c r="A25" s="247">
        <v>24</v>
      </c>
      <c r="B25" s="253" t="s">
        <v>26</v>
      </c>
      <c r="C25" s="249">
        <v>6048.7</v>
      </c>
      <c r="D25" s="254">
        <v>6829.6</v>
      </c>
      <c r="E25" s="124">
        <v>8275.2999999999993</v>
      </c>
      <c r="F25" s="124">
        <v>11565.2</v>
      </c>
      <c r="G25" s="124">
        <v>7162</v>
      </c>
      <c r="H25" s="250">
        <v>9946</v>
      </c>
      <c r="I25" s="251">
        <v>15643.5</v>
      </c>
      <c r="J25" s="251">
        <v>16166</v>
      </c>
      <c r="K25" s="251">
        <v>13636.9</v>
      </c>
      <c r="L25" s="251">
        <v>15767.6</v>
      </c>
      <c r="M25" s="251">
        <v>10004.9</v>
      </c>
      <c r="N25" s="251">
        <v>4808.6000000000004</v>
      </c>
      <c r="O25" s="251">
        <v>5652.9</v>
      </c>
      <c r="P25" s="100">
        <v>7112.3</v>
      </c>
      <c r="Q25" s="252">
        <v>6849.6</v>
      </c>
      <c r="R25" s="245">
        <f t="shared" si="0"/>
        <v>5398.7000000000007</v>
      </c>
      <c r="S25" s="252">
        <v>4749.6000000000004</v>
      </c>
      <c r="T25" s="252">
        <v>649.1</v>
      </c>
    </row>
    <row r="26" spans="1:20" ht="15.75" customHeight="1" thickBot="1">
      <c r="A26" s="247">
        <v>25</v>
      </c>
      <c r="B26" s="253" t="s">
        <v>27</v>
      </c>
      <c r="C26" s="249">
        <v>1195.8</v>
      </c>
      <c r="D26" s="254">
        <v>2078.3000000000002</v>
      </c>
      <c r="E26" s="124">
        <v>2121.6999999999998</v>
      </c>
      <c r="F26" s="124">
        <v>2307.9</v>
      </c>
      <c r="G26" s="124">
        <v>1641.3</v>
      </c>
      <c r="H26" s="250">
        <v>1783.3</v>
      </c>
      <c r="I26" s="251">
        <v>2781.2</v>
      </c>
      <c r="J26" s="251">
        <v>1801</v>
      </c>
      <c r="K26" s="251">
        <v>2333.8000000000002</v>
      </c>
      <c r="L26" s="251">
        <v>2280.8000000000002</v>
      </c>
      <c r="M26" s="251">
        <v>2205.6</v>
      </c>
      <c r="N26" s="251">
        <v>2465.6</v>
      </c>
      <c r="O26" s="251">
        <v>3493</v>
      </c>
      <c r="P26" s="100">
        <v>3648.6</v>
      </c>
      <c r="Q26" s="252">
        <v>4076.1</v>
      </c>
      <c r="R26" s="245">
        <f t="shared" si="0"/>
        <v>4729</v>
      </c>
      <c r="S26" s="252">
        <v>4728</v>
      </c>
      <c r="T26" s="252">
        <v>1</v>
      </c>
    </row>
    <row r="27" spans="1:20" ht="15.75" customHeight="1" thickBot="1">
      <c r="A27" s="247">
        <v>26</v>
      </c>
      <c r="B27" s="253" t="s">
        <v>28</v>
      </c>
      <c r="C27" s="249">
        <v>763.6</v>
      </c>
      <c r="D27" s="99">
        <v>833.4</v>
      </c>
      <c r="E27" s="124">
        <v>930.1</v>
      </c>
      <c r="F27" s="124">
        <v>1326.2</v>
      </c>
      <c r="G27" s="124">
        <v>726.5</v>
      </c>
      <c r="H27" s="250">
        <v>1026.3</v>
      </c>
      <c r="I27" s="251">
        <v>1317.4</v>
      </c>
      <c r="J27" s="251">
        <v>1376</v>
      </c>
      <c r="K27" s="251">
        <v>1273.5</v>
      </c>
      <c r="L27" s="251">
        <v>1294.2</v>
      </c>
      <c r="M27" s="251">
        <v>1040.0999999999999</v>
      </c>
      <c r="N27" s="251">
        <v>937.8</v>
      </c>
      <c r="O27" s="251">
        <v>1054.8</v>
      </c>
      <c r="P27" s="100">
        <v>1343.1</v>
      </c>
      <c r="Q27" s="252">
        <v>1600.3</v>
      </c>
      <c r="R27" s="245">
        <f t="shared" si="0"/>
        <v>1348.9</v>
      </c>
      <c r="S27" s="252">
        <v>1241.5</v>
      </c>
      <c r="T27" s="252">
        <v>107.4</v>
      </c>
    </row>
    <row r="28" spans="1:20" ht="15.75" customHeight="1" thickBot="1">
      <c r="A28" s="247">
        <v>27</v>
      </c>
      <c r="B28" s="253" t="s">
        <v>29</v>
      </c>
      <c r="C28" s="249">
        <v>402.2</v>
      </c>
      <c r="D28" s="99">
        <v>459.1</v>
      </c>
      <c r="E28" s="124">
        <v>264.3</v>
      </c>
      <c r="F28" s="124">
        <v>225.4</v>
      </c>
      <c r="G28" s="124">
        <v>60.8</v>
      </c>
      <c r="H28" s="250">
        <v>64.400000000000006</v>
      </c>
      <c r="I28" s="251">
        <v>67.2</v>
      </c>
      <c r="J28" s="251">
        <v>128.4</v>
      </c>
      <c r="K28" s="251">
        <v>268</v>
      </c>
      <c r="L28" s="251">
        <v>295.39999999999998</v>
      </c>
      <c r="M28" s="251">
        <v>206.5</v>
      </c>
      <c r="N28" s="251">
        <v>123</v>
      </c>
      <c r="O28" s="251">
        <v>213.5</v>
      </c>
      <c r="P28" s="100">
        <v>283.5</v>
      </c>
      <c r="Q28" s="252">
        <v>270.7</v>
      </c>
      <c r="R28" s="245">
        <f t="shared" si="0"/>
        <v>208.5</v>
      </c>
      <c r="S28" s="252">
        <v>99.7</v>
      </c>
      <c r="T28" s="252">
        <v>108.8</v>
      </c>
    </row>
    <row r="29" spans="1:20" ht="15.75" customHeight="1" thickBot="1">
      <c r="A29" s="255">
        <v>28</v>
      </c>
      <c r="B29" s="256" t="s">
        <v>30</v>
      </c>
      <c r="C29" s="257">
        <v>4918.2</v>
      </c>
      <c r="D29" s="258">
        <v>12666.7</v>
      </c>
      <c r="E29" s="138">
        <v>17799.400000000001</v>
      </c>
      <c r="F29" s="138">
        <v>23652.799999999999</v>
      </c>
      <c r="G29" s="138">
        <v>13439.2</v>
      </c>
      <c r="H29" s="259">
        <v>11825.6</v>
      </c>
      <c r="I29" s="183">
        <v>21304.5</v>
      </c>
      <c r="J29" s="183">
        <v>23383</v>
      </c>
      <c r="K29" s="183">
        <v>22209.200000000001</v>
      </c>
      <c r="L29" s="183">
        <v>22326.7</v>
      </c>
      <c r="M29" s="183">
        <v>15726.8</v>
      </c>
      <c r="N29" s="183">
        <v>15802.8</v>
      </c>
      <c r="O29" s="183">
        <v>21815</v>
      </c>
      <c r="P29" s="106">
        <v>26564.2</v>
      </c>
      <c r="Q29" s="260">
        <v>27668.2</v>
      </c>
      <c r="R29" s="245">
        <f t="shared" si="0"/>
        <v>21017.4</v>
      </c>
      <c r="S29" s="252">
        <v>18163.900000000001</v>
      </c>
      <c r="T29" s="252">
        <v>2853.5</v>
      </c>
    </row>
    <row r="30" spans="1:20" ht="15.75" customHeight="1" thickBot="1">
      <c r="A30" s="262">
        <v>29</v>
      </c>
      <c r="B30" s="263" t="s">
        <v>31</v>
      </c>
      <c r="C30" s="241">
        <v>3.1</v>
      </c>
      <c r="D30" s="94">
        <v>6.6</v>
      </c>
      <c r="E30" s="135">
        <v>9</v>
      </c>
      <c r="F30" s="135">
        <v>14.7</v>
      </c>
      <c r="G30" s="135">
        <v>9.8000000000000007</v>
      </c>
      <c r="H30" s="243">
        <v>9</v>
      </c>
      <c r="I30" s="244">
        <v>8.6</v>
      </c>
      <c r="J30" s="244">
        <v>9.5</v>
      </c>
      <c r="K30" s="244">
        <v>8.3000000000000007</v>
      </c>
      <c r="L30" s="244">
        <v>13.8</v>
      </c>
      <c r="M30" s="244">
        <v>32</v>
      </c>
      <c r="N30" s="244">
        <v>23.9</v>
      </c>
      <c r="O30" s="244">
        <v>38.700000000000003</v>
      </c>
      <c r="P30" s="95">
        <v>40.4</v>
      </c>
      <c r="Q30" s="245">
        <v>28.6</v>
      </c>
      <c r="R30" s="245">
        <f t="shared" si="0"/>
        <v>25.3</v>
      </c>
      <c r="S30" s="252">
        <v>15.3</v>
      </c>
      <c r="T30" s="252">
        <v>10</v>
      </c>
    </row>
    <row r="31" spans="1:20" ht="15.75" customHeight="1" thickBot="1">
      <c r="A31" s="264">
        <v>30</v>
      </c>
      <c r="B31" s="265" t="s">
        <v>32</v>
      </c>
      <c r="C31" s="249">
        <v>148.6</v>
      </c>
      <c r="D31" s="99">
        <v>114.4</v>
      </c>
      <c r="E31" s="124">
        <v>63.1</v>
      </c>
      <c r="F31" s="124">
        <v>70.900000000000006</v>
      </c>
      <c r="G31" s="124">
        <v>2.2000000000000002</v>
      </c>
      <c r="H31" s="250">
        <v>31.1</v>
      </c>
      <c r="I31" s="266">
        <v>5.4</v>
      </c>
      <c r="J31" s="251">
        <v>0.7</v>
      </c>
      <c r="K31" s="251">
        <v>0.9</v>
      </c>
      <c r="L31" s="251">
        <v>1.4</v>
      </c>
      <c r="M31" s="251">
        <v>1.2</v>
      </c>
      <c r="N31" s="251">
        <v>1.5</v>
      </c>
      <c r="O31" s="251">
        <v>0.4</v>
      </c>
      <c r="P31" s="100">
        <v>0</v>
      </c>
      <c r="Q31" s="252">
        <v>5.0999999999999996</v>
      </c>
      <c r="R31" s="245">
        <f t="shared" si="0"/>
        <v>2.5</v>
      </c>
      <c r="S31" s="252">
        <v>0.5</v>
      </c>
      <c r="T31" s="252">
        <v>2</v>
      </c>
    </row>
    <row r="32" spans="1:20" ht="15.75" customHeight="1" thickBot="1">
      <c r="A32" s="264">
        <v>31</v>
      </c>
      <c r="B32" s="265" t="s">
        <v>33</v>
      </c>
      <c r="C32" s="267"/>
      <c r="D32" s="113"/>
      <c r="E32" s="113"/>
      <c r="F32" s="113"/>
      <c r="G32" s="113"/>
      <c r="H32" s="268"/>
      <c r="I32" s="113"/>
      <c r="J32" s="113"/>
      <c r="K32" s="113"/>
      <c r="L32" s="251">
        <v>97.9</v>
      </c>
      <c r="M32" s="266">
        <v>79.5</v>
      </c>
      <c r="N32" s="251">
        <v>47.8</v>
      </c>
      <c r="O32" s="251">
        <v>30.1</v>
      </c>
      <c r="P32" s="100">
        <v>23.8</v>
      </c>
      <c r="Q32" s="252">
        <v>33.700000000000003</v>
      </c>
      <c r="R32" s="245">
        <f t="shared" si="0"/>
        <v>33.9</v>
      </c>
      <c r="S32" s="252">
        <v>7.5</v>
      </c>
      <c r="T32" s="252">
        <v>26.4</v>
      </c>
    </row>
    <row r="33" spans="1:20" ht="15.75" customHeight="1" thickBot="1">
      <c r="A33" s="264">
        <v>32</v>
      </c>
      <c r="B33" s="265" t="s">
        <v>34</v>
      </c>
      <c r="C33" s="249">
        <v>1424</v>
      </c>
      <c r="D33" s="254">
        <v>2083.5</v>
      </c>
      <c r="E33" s="124">
        <v>3376.3</v>
      </c>
      <c r="F33" s="124">
        <v>4259</v>
      </c>
      <c r="G33" s="124">
        <v>3208.6</v>
      </c>
      <c r="H33" s="250">
        <v>4264.5</v>
      </c>
      <c r="I33" s="251">
        <v>9818</v>
      </c>
      <c r="J33" s="251">
        <v>9810</v>
      </c>
      <c r="K33" s="251">
        <v>7885.5</v>
      </c>
      <c r="L33" s="251">
        <v>10199.9</v>
      </c>
      <c r="M33" s="251">
        <v>6275.8</v>
      </c>
      <c r="N33" s="251">
        <v>5588.8</v>
      </c>
      <c r="O33" s="251">
        <v>7001</v>
      </c>
      <c r="P33" s="100">
        <v>8441.7000000000007</v>
      </c>
      <c r="Q33" s="252">
        <v>7414.3</v>
      </c>
      <c r="R33" s="245">
        <f t="shared" si="0"/>
        <v>5637.6</v>
      </c>
      <c r="S33" s="252">
        <v>5062.3</v>
      </c>
      <c r="T33" s="252">
        <v>575.29999999999995</v>
      </c>
    </row>
    <row r="34" spans="1:20" ht="15.75" customHeight="1" thickBot="1">
      <c r="A34" s="264">
        <v>33</v>
      </c>
      <c r="B34" s="265" t="s">
        <v>35</v>
      </c>
      <c r="C34" s="249">
        <v>247.1</v>
      </c>
      <c r="D34" s="99">
        <v>313.60000000000002</v>
      </c>
      <c r="E34" s="124">
        <v>756.4</v>
      </c>
      <c r="F34" s="124">
        <v>1321.3</v>
      </c>
      <c r="G34" s="124">
        <v>457.5</v>
      </c>
      <c r="H34" s="250">
        <v>380.8</v>
      </c>
      <c r="I34" s="251">
        <v>657</v>
      </c>
      <c r="J34" s="251">
        <v>622</v>
      </c>
      <c r="K34" s="251">
        <v>884.3</v>
      </c>
      <c r="L34" s="251">
        <v>994.3</v>
      </c>
      <c r="M34" s="251">
        <v>416.7</v>
      </c>
      <c r="N34" s="251">
        <v>320.8</v>
      </c>
      <c r="O34" s="251">
        <v>720.1</v>
      </c>
      <c r="P34" s="100">
        <v>951.1</v>
      </c>
      <c r="Q34" s="252">
        <v>507.3</v>
      </c>
      <c r="R34" s="245">
        <f t="shared" si="0"/>
        <v>657.3</v>
      </c>
      <c r="S34" s="252">
        <v>615.9</v>
      </c>
      <c r="T34" s="252">
        <v>41.4</v>
      </c>
    </row>
    <row r="35" spans="1:20" ht="15.75" customHeight="1" thickBot="1">
      <c r="A35" s="264">
        <v>34</v>
      </c>
      <c r="B35" s="265" t="s">
        <v>36</v>
      </c>
      <c r="C35" s="249">
        <v>2081.8000000000002</v>
      </c>
      <c r="D35" s="254">
        <v>2679.9</v>
      </c>
      <c r="E35" s="124">
        <v>3119.1</v>
      </c>
      <c r="F35" s="124">
        <v>4166.3</v>
      </c>
      <c r="G35" s="124">
        <v>2192.1999999999998</v>
      </c>
      <c r="H35" s="250">
        <v>2565.1999999999998</v>
      </c>
      <c r="I35" s="251">
        <v>3493.9</v>
      </c>
      <c r="J35" s="251">
        <v>4506</v>
      </c>
      <c r="K35" s="251">
        <v>4621.3</v>
      </c>
      <c r="L35" s="251">
        <v>4276.1000000000004</v>
      </c>
      <c r="M35" s="251">
        <v>2052</v>
      </c>
      <c r="N35" s="251">
        <v>1315.4</v>
      </c>
      <c r="O35" s="251">
        <v>1551.8</v>
      </c>
      <c r="P35" s="100">
        <v>1933.2</v>
      </c>
      <c r="Q35" s="252">
        <v>1560.5</v>
      </c>
      <c r="R35" s="245">
        <f t="shared" si="0"/>
        <v>1887.8</v>
      </c>
      <c r="S35" s="252">
        <v>931.4</v>
      </c>
      <c r="T35" s="252">
        <v>956.4</v>
      </c>
    </row>
    <row r="36" spans="1:20" ht="15.75" customHeight="1" thickBot="1">
      <c r="A36" s="264">
        <v>35</v>
      </c>
      <c r="B36" s="265" t="s">
        <v>37</v>
      </c>
      <c r="C36" s="249">
        <v>1818.4</v>
      </c>
      <c r="D36" s="254">
        <v>2092.1</v>
      </c>
      <c r="E36" s="124">
        <v>2965</v>
      </c>
      <c r="F36" s="124">
        <v>3721</v>
      </c>
      <c r="G36" s="124">
        <v>2470.4</v>
      </c>
      <c r="H36" s="250">
        <v>3300.5</v>
      </c>
      <c r="I36" s="251">
        <v>5140.3</v>
      </c>
      <c r="J36" s="251">
        <v>5717</v>
      </c>
      <c r="K36" s="251">
        <v>5796</v>
      </c>
      <c r="L36" s="251">
        <v>4730</v>
      </c>
      <c r="M36" s="251">
        <v>4804.6000000000004</v>
      </c>
      <c r="N36" s="251">
        <v>5545.7</v>
      </c>
      <c r="O36" s="251">
        <v>6844.6</v>
      </c>
      <c r="P36" s="100">
        <v>9062.5</v>
      </c>
      <c r="Q36" s="252">
        <v>8275</v>
      </c>
      <c r="R36" s="245">
        <f t="shared" si="0"/>
        <v>8748.1</v>
      </c>
      <c r="S36" s="252">
        <v>7017.4</v>
      </c>
      <c r="T36" s="252">
        <v>1730.7</v>
      </c>
    </row>
    <row r="37" spans="1:20" ht="15.75" customHeight="1" thickBot="1">
      <c r="A37" s="269">
        <v>36</v>
      </c>
      <c r="B37" s="270" t="s">
        <v>38</v>
      </c>
      <c r="C37" s="271"/>
      <c r="D37" s="119"/>
      <c r="E37" s="119"/>
      <c r="F37" s="119"/>
      <c r="G37" s="119"/>
      <c r="H37" s="272"/>
      <c r="I37" s="119"/>
      <c r="J37" s="119"/>
      <c r="K37" s="119"/>
      <c r="L37" s="183">
        <v>15.9</v>
      </c>
      <c r="M37" s="183">
        <v>18</v>
      </c>
      <c r="N37" s="183">
        <v>6</v>
      </c>
      <c r="O37" s="183">
        <v>5.5</v>
      </c>
      <c r="P37" s="106">
        <v>4.5999999999999996</v>
      </c>
      <c r="Q37" s="260">
        <v>6.4</v>
      </c>
      <c r="R37" s="245">
        <f t="shared" si="0"/>
        <v>4.7</v>
      </c>
      <c r="S37" s="252">
        <v>1.1000000000000001</v>
      </c>
      <c r="T37" s="252">
        <v>3.6</v>
      </c>
    </row>
    <row r="38" spans="1:20" ht="15.75" customHeight="1" thickBot="1">
      <c r="A38" s="262">
        <v>37</v>
      </c>
      <c r="B38" s="263" t="s">
        <v>39</v>
      </c>
      <c r="C38" s="241">
        <v>123.9</v>
      </c>
      <c r="D38" s="94">
        <v>61.7</v>
      </c>
      <c r="E38" s="135">
        <v>112.7</v>
      </c>
      <c r="F38" s="135">
        <v>282.8</v>
      </c>
      <c r="G38" s="135">
        <v>60.5</v>
      </c>
      <c r="H38" s="243">
        <v>81</v>
      </c>
      <c r="I38" s="244">
        <v>78.599999999999994</v>
      </c>
      <c r="J38" s="244">
        <v>75.599999999999994</v>
      </c>
      <c r="K38" s="244">
        <v>42</v>
      </c>
      <c r="L38" s="244">
        <v>51.2</v>
      </c>
      <c r="M38" s="244">
        <v>55.4</v>
      </c>
      <c r="N38" s="244">
        <v>47.3</v>
      </c>
      <c r="O38" s="244">
        <v>55.3</v>
      </c>
      <c r="P38" s="95">
        <v>64.2</v>
      </c>
      <c r="Q38" s="245">
        <v>62.8</v>
      </c>
      <c r="R38" s="245">
        <f t="shared" si="0"/>
        <v>56.3</v>
      </c>
      <c r="S38" s="252">
        <v>15.4</v>
      </c>
      <c r="T38" s="252">
        <v>40.9</v>
      </c>
    </row>
    <row r="39" spans="1:20" ht="15.75" customHeight="1" thickBot="1">
      <c r="A39" s="264">
        <v>38</v>
      </c>
      <c r="B39" s="265" t="s">
        <v>40</v>
      </c>
      <c r="C39" s="249">
        <v>497.5</v>
      </c>
      <c r="D39" s="99">
        <v>239</v>
      </c>
      <c r="E39" s="124">
        <v>41</v>
      </c>
      <c r="F39" s="124">
        <v>32.700000000000003</v>
      </c>
      <c r="G39" s="124">
        <v>5.4</v>
      </c>
      <c r="H39" s="250">
        <v>0</v>
      </c>
      <c r="I39" s="251">
        <v>0.1</v>
      </c>
      <c r="J39" s="251">
        <v>0.4</v>
      </c>
      <c r="K39" s="251">
        <v>1.4</v>
      </c>
      <c r="L39" s="251">
        <v>0</v>
      </c>
      <c r="M39" s="251">
        <v>0.3</v>
      </c>
      <c r="N39" s="251">
        <v>1.2</v>
      </c>
      <c r="O39" s="251">
        <v>3.7</v>
      </c>
      <c r="P39" s="100">
        <v>0.6</v>
      </c>
      <c r="Q39" s="252">
        <v>4.2</v>
      </c>
      <c r="R39" s="245">
        <f t="shared" si="0"/>
        <v>4.2</v>
      </c>
      <c r="S39" s="252">
        <v>3</v>
      </c>
      <c r="T39" s="252">
        <v>1.2</v>
      </c>
    </row>
    <row r="40" spans="1:20" ht="15.75" customHeight="1" thickBot="1">
      <c r="A40" s="264">
        <v>39</v>
      </c>
      <c r="B40" s="273" t="s">
        <v>41</v>
      </c>
      <c r="C40" s="249">
        <v>47.4</v>
      </c>
      <c r="D40" s="99">
        <v>25.4</v>
      </c>
      <c r="E40" s="124">
        <v>22.8</v>
      </c>
      <c r="F40" s="124">
        <v>16.399999999999999</v>
      </c>
      <c r="G40" s="124">
        <v>8.5</v>
      </c>
      <c r="H40" s="250">
        <v>16.600000000000001</v>
      </c>
      <c r="I40" s="251">
        <v>20.2</v>
      </c>
      <c r="J40" s="251">
        <v>29.3</v>
      </c>
      <c r="K40" s="251">
        <v>23.6</v>
      </c>
      <c r="L40" s="251">
        <v>27</v>
      </c>
      <c r="M40" s="251">
        <v>23</v>
      </c>
      <c r="N40" s="251">
        <v>25.6</v>
      </c>
      <c r="O40" s="251">
        <v>25.1</v>
      </c>
      <c r="P40" s="100">
        <v>35.6</v>
      </c>
      <c r="Q40" s="252">
        <v>21.4</v>
      </c>
      <c r="R40" s="245">
        <f t="shared" si="0"/>
        <v>31.9</v>
      </c>
      <c r="S40" s="252">
        <v>14.6</v>
      </c>
      <c r="T40" s="252">
        <v>17.3</v>
      </c>
    </row>
    <row r="41" spans="1:20" ht="15.75" customHeight="1" thickBot="1">
      <c r="A41" s="264">
        <v>40</v>
      </c>
      <c r="B41" s="273" t="s">
        <v>42</v>
      </c>
      <c r="C41" s="249">
        <v>17.3</v>
      </c>
      <c r="D41" s="99">
        <v>30.7</v>
      </c>
      <c r="E41" s="266">
        <v>39.4</v>
      </c>
      <c r="F41" s="124">
        <v>36.5</v>
      </c>
      <c r="G41" s="124">
        <v>32.6</v>
      </c>
      <c r="H41" s="250">
        <v>34.9</v>
      </c>
      <c r="I41" s="251">
        <v>30.4</v>
      </c>
      <c r="J41" s="251">
        <v>50.3</v>
      </c>
      <c r="K41" s="251">
        <v>49.7</v>
      </c>
      <c r="L41" s="251">
        <v>33.799999999999997</v>
      </c>
      <c r="M41" s="251">
        <v>15.4</v>
      </c>
      <c r="N41" s="251">
        <v>16.100000000000001</v>
      </c>
      <c r="O41" s="251">
        <v>16.5</v>
      </c>
      <c r="P41" s="100">
        <v>21.6</v>
      </c>
      <c r="Q41" s="252">
        <v>18.3</v>
      </c>
      <c r="R41" s="245">
        <f t="shared" si="0"/>
        <v>15.200000000000001</v>
      </c>
      <c r="S41" s="252">
        <v>5.4</v>
      </c>
      <c r="T41" s="252">
        <v>9.8000000000000007</v>
      </c>
    </row>
    <row r="42" spans="1:20" ht="15.75" customHeight="1" thickBot="1">
      <c r="A42" s="264">
        <v>41</v>
      </c>
      <c r="B42" s="273" t="s">
        <v>43</v>
      </c>
      <c r="C42" s="249">
        <v>63.5</v>
      </c>
      <c r="D42" s="99">
        <v>113.3</v>
      </c>
      <c r="E42" s="124">
        <v>131.6</v>
      </c>
      <c r="F42" s="124">
        <v>97.1</v>
      </c>
      <c r="G42" s="124">
        <v>87.1</v>
      </c>
      <c r="H42" s="250">
        <v>71.7</v>
      </c>
      <c r="I42" s="251">
        <v>90.1</v>
      </c>
      <c r="J42" s="251">
        <v>54.5</v>
      </c>
      <c r="K42" s="251">
        <v>45.5</v>
      </c>
      <c r="L42" s="251">
        <v>48.1</v>
      </c>
      <c r="M42" s="251">
        <v>48.3</v>
      </c>
      <c r="N42" s="251">
        <v>59</v>
      </c>
      <c r="O42" s="251">
        <v>64.2</v>
      </c>
      <c r="P42" s="100">
        <v>96.5</v>
      </c>
      <c r="Q42" s="252">
        <v>92.3</v>
      </c>
      <c r="R42" s="245">
        <f t="shared" si="0"/>
        <v>124.19999999999999</v>
      </c>
      <c r="S42" s="252">
        <v>44.9</v>
      </c>
      <c r="T42" s="252">
        <v>79.3</v>
      </c>
    </row>
    <row r="43" spans="1:20" ht="15.75" customHeight="1" thickBot="1">
      <c r="A43" s="264">
        <v>42</v>
      </c>
      <c r="B43" s="273" t="s">
        <v>44</v>
      </c>
      <c r="C43" s="249"/>
      <c r="D43" s="99"/>
      <c r="E43" s="124">
        <v>0.1</v>
      </c>
      <c r="F43" s="124">
        <v>1.2</v>
      </c>
      <c r="G43" s="124">
        <v>0.2</v>
      </c>
      <c r="H43" s="250">
        <v>0.1</v>
      </c>
      <c r="I43" s="251">
        <v>0.8</v>
      </c>
      <c r="J43" s="251">
        <v>0.1</v>
      </c>
      <c r="K43" s="251">
        <v>0.4</v>
      </c>
      <c r="L43" s="251">
        <v>0.2</v>
      </c>
      <c r="M43" s="251">
        <v>1.8</v>
      </c>
      <c r="N43" s="251">
        <v>1</v>
      </c>
      <c r="O43" s="251">
        <v>1.9</v>
      </c>
      <c r="P43" s="100">
        <v>3.7</v>
      </c>
      <c r="Q43" s="252">
        <v>5.3</v>
      </c>
      <c r="R43" s="245">
        <f t="shared" si="0"/>
        <v>12.899999999999999</v>
      </c>
      <c r="S43" s="252">
        <v>11.2</v>
      </c>
      <c r="T43" s="252">
        <v>1.7</v>
      </c>
    </row>
    <row r="44" spans="1:20" ht="15" customHeight="1" thickBot="1">
      <c r="A44" s="269">
        <v>43</v>
      </c>
      <c r="B44" s="274" t="s">
        <v>45</v>
      </c>
      <c r="C44" s="257">
        <v>641.20000000000005</v>
      </c>
      <c r="D44" s="105">
        <v>689.7</v>
      </c>
      <c r="E44" s="138">
        <v>922.6</v>
      </c>
      <c r="F44" s="138">
        <v>1184.4000000000001</v>
      </c>
      <c r="G44" s="138">
        <v>909.8</v>
      </c>
      <c r="H44" s="259">
        <v>782.6</v>
      </c>
      <c r="I44" s="183">
        <v>1108.5999999999999</v>
      </c>
      <c r="J44" s="183">
        <v>1084</v>
      </c>
      <c r="K44" s="183">
        <v>1114.3</v>
      </c>
      <c r="L44" s="183">
        <v>1126.2</v>
      </c>
      <c r="M44" s="183">
        <v>964.2</v>
      </c>
      <c r="N44" s="183">
        <v>831.7</v>
      </c>
      <c r="O44" s="183">
        <v>1000.2</v>
      </c>
      <c r="P44" s="106">
        <v>1072.8</v>
      </c>
      <c r="Q44" s="260">
        <v>1196.9000000000001</v>
      </c>
      <c r="R44" s="245">
        <f t="shared" si="0"/>
        <v>1058.5</v>
      </c>
      <c r="S44" s="252">
        <v>703.3</v>
      </c>
      <c r="T44" s="252">
        <v>355.2</v>
      </c>
    </row>
    <row r="45" spans="1:20" ht="15.75" customHeight="1" thickBot="1">
      <c r="A45" s="262">
        <v>44</v>
      </c>
      <c r="B45" s="263" t="s">
        <v>46</v>
      </c>
      <c r="C45" s="241">
        <v>6456.6</v>
      </c>
      <c r="D45" s="242">
        <v>7656</v>
      </c>
      <c r="E45" s="135">
        <v>6665.7</v>
      </c>
      <c r="F45" s="135">
        <v>8202.5</v>
      </c>
      <c r="G45" s="135">
        <v>4736</v>
      </c>
      <c r="H45" s="243">
        <v>9359.2000000000007</v>
      </c>
      <c r="I45" s="244">
        <v>10723</v>
      </c>
      <c r="J45" s="244">
        <v>13109</v>
      </c>
      <c r="K45" s="244">
        <v>14470.6</v>
      </c>
      <c r="L45" s="244">
        <v>13854.3</v>
      </c>
      <c r="M45" s="244">
        <v>7518.2</v>
      </c>
      <c r="N45" s="244">
        <v>5712.4</v>
      </c>
      <c r="O45" s="244">
        <v>4270.8999999999996</v>
      </c>
      <c r="P45" s="95">
        <v>4464.7</v>
      </c>
      <c r="Q45" s="245">
        <v>4256.8999999999996</v>
      </c>
      <c r="R45" s="245">
        <f t="shared" si="0"/>
        <v>3152.4</v>
      </c>
      <c r="S45" s="252">
        <v>2436.8000000000002</v>
      </c>
      <c r="T45" s="252">
        <v>715.6</v>
      </c>
    </row>
    <row r="46" spans="1:20" ht="15.75" customHeight="1" thickBot="1">
      <c r="A46" s="264">
        <v>45</v>
      </c>
      <c r="B46" s="265" t="s">
        <v>47</v>
      </c>
      <c r="C46" s="249">
        <v>54</v>
      </c>
      <c r="D46" s="99">
        <v>70.400000000000006</v>
      </c>
      <c r="E46" s="124">
        <v>251.4</v>
      </c>
      <c r="F46" s="124">
        <v>318.60000000000002</v>
      </c>
      <c r="G46" s="124">
        <v>250.4</v>
      </c>
      <c r="H46" s="250">
        <v>407.8</v>
      </c>
      <c r="I46" s="251">
        <v>350.1</v>
      </c>
      <c r="J46" s="251">
        <v>661.6</v>
      </c>
      <c r="K46" s="251">
        <v>468.4</v>
      </c>
      <c r="L46" s="251">
        <v>230.1</v>
      </c>
      <c r="M46" s="251">
        <v>411.3</v>
      </c>
      <c r="N46" s="251">
        <v>220.9</v>
      </c>
      <c r="O46" s="251">
        <v>338.8</v>
      </c>
      <c r="P46" s="100">
        <v>467.5</v>
      </c>
      <c r="Q46" s="252">
        <v>347.1</v>
      </c>
      <c r="R46" s="245">
        <f t="shared" si="0"/>
        <v>168.2</v>
      </c>
      <c r="S46" s="252">
        <v>96</v>
      </c>
      <c r="T46" s="252">
        <v>72.2</v>
      </c>
    </row>
    <row r="47" spans="1:20" ht="15.75" customHeight="1" thickBot="1">
      <c r="A47" s="264">
        <v>46</v>
      </c>
      <c r="B47" s="265" t="s">
        <v>48</v>
      </c>
      <c r="C47" s="249">
        <v>58.6</v>
      </c>
      <c r="D47" s="99">
        <v>63.7</v>
      </c>
      <c r="E47" s="124">
        <v>67.5</v>
      </c>
      <c r="F47" s="124">
        <v>116.4</v>
      </c>
      <c r="G47" s="124">
        <v>137.1</v>
      </c>
      <c r="H47" s="250">
        <v>136.6</v>
      </c>
      <c r="I47" s="251">
        <v>128.6</v>
      </c>
      <c r="J47" s="251">
        <v>211.4</v>
      </c>
      <c r="K47" s="251">
        <v>138.1</v>
      </c>
      <c r="L47" s="251">
        <v>228.4</v>
      </c>
      <c r="M47" s="251">
        <v>121</v>
      </c>
      <c r="N47" s="251">
        <v>158.4</v>
      </c>
      <c r="O47" s="251">
        <v>215.9</v>
      </c>
      <c r="P47" s="100">
        <v>287.10000000000002</v>
      </c>
      <c r="Q47" s="252">
        <v>269.89999999999998</v>
      </c>
      <c r="R47" s="245">
        <f t="shared" si="0"/>
        <v>251.1</v>
      </c>
      <c r="S47" s="252">
        <v>129</v>
      </c>
      <c r="T47" s="252">
        <v>122.1</v>
      </c>
    </row>
    <row r="48" spans="1:20" ht="15.75" customHeight="1" thickBot="1">
      <c r="A48" s="264">
        <v>47</v>
      </c>
      <c r="B48" s="265" t="s">
        <v>49</v>
      </c>
      <c r="C48" s="249">
        <v>8960.1</v>
      </c>
      <c r="D48" s="254">
        <v>10602.3</v>
      </c>
      <c r="E48" s="124">
        <v>12935</v>
      </c>
      <c r="F48" s="124">
        <v>17570.7</v>
      </c>
      <c r="G48" s="124">
        <v>11052.8</v>
      </c>
      <c r="H48" s="250">
        <v>15602</v>
      </c>
      <c r="I48" s="251">
        <v>19947.3</v>
      </c>
      <c r="J48" s="251">
        <v>22158</v>
      </c>
      <c r="K48" s="251">
        <v>22069.4</v>
      </c>
      <c r="L48" s="251">
        <v>18105.8</v>
      </c>
      <c r="M48" s="251">
        <v>11408.3</v>
      </c>
      <c r="N48" s="251">
        <v>9316.2999999999993</v>
      </c>
      <c r="O48" s="251">
        <v>13106.7</v>
      </c>
      <c r="P48" s="100">
        <v>15476.5</v>
      </c>
      <c r="Q48" s="252">
        <v>12866.4</v>
      </c>
      <c r="R48" s="245">
        <f t="shared" si="0"/>
        <v>8825.1</v>
      </c>
      <c r="S48" s="252">
        <v>7072.3</v>
      </c>
      <c r="T48" s="252">
        <v>1752.8</v>
      </c>
    </row>
    <row r="49" spans="1:20" ht="15.75" customHeight="1" thickBot="1">
      <c r="A49" s="264">
        <v>48</v>
      </c>
      <c r="B49" s="265" t="s">
        <v>50</v>
      </c>
      <c r="C49" s="249">
        <v>412.7</v>
      </c>
      <c r="D49" s="99">
        <v>794.4</v>
      </c>
      <c r="E49" s="124">
        <v>337.2</v>
      </c>
      <c r="F49" s="124">
        <v>361.6</v>
      </c>
      <c r="G49" s="124">
        <v>182.7</v>
      </c>
      <c r="H49" s="250">
        <v>230.4</v>
      </c>
      <c r="I49" s="251">
        <v>1124.0999999999999</v>
      </c>
      <c r="J49" s="251">
        <v>2141</v>
      </c>
      <c r="K49" s="251">
        <v>1259.5</v>
      </c>
      <c r="L49" s="251">
        <v>1310.5999999999999</v>
      </c>
      <c r="M49" s="251">
        <v>684.3</v>
      </c>
      <c r="N49" s="251">
        <v>511.8</v>
      </c>
      <c r="O49" s="251">
        <v>328</v>
      </c>
      <c r="P49" s="100">
        <v>402.7</v>
      </c>
      <c r="Q49" s="252">
        <v>619.4</v>
      </c>
      <c r="R49" s="245">
        <f t="shared" si="0"/>
        <v>497.29999999999995</v>
      </c>
      <c r="S49" s="252">
        <v>316.89999999999998</v>
      </c>
      <c r="T49" s="252">
        <v>180.4</v>
      </c>
    </row>
    <row r="50" spans="1:20" ht="15.75" customHeight="1" thickBot="1">
      <c r="A50" s="264">
        <v>49</v>
      </c>
      <c r="B50" s="265" t="s">
        <v>51</v>
      </c>
      <c r="C50" s="249">
        <v>188.4</v>
      </c>
      <c r="D50" s="99">
        <v>266.39999999999998</v>
      </c>
      <c r="E50" s="124">
        <v>254.8</v>
      </c>
      <c r="F50" s="124">
        <v>308.7</v>
      </c>
      <c r="G50" s="124">
        <v>201.4</v>
      </c>
      <c r="H50" s="250">
        <v>172.8</v>
      </c>
      <c r="I50" s="251">
        <v>129.6</v>
      </c>
      <c r="J50" s="251">
        <v>200.5</v>
      </c>
      <c r="K50" s="251">
        <v>222.5</v>
      </c>
      <c r="L50" s="251">
        <v>179.5</v>
      </c>
      <c r="M50" s="251">
        <v>143.1</v>
      </c>
      <c r="N50" s="251">
        <v>145.80000000000001</v>
      </c>
      <c r="O50" s="251">
        <v>173.8</v>
      </c>
      <c r="P50" s="100">
        <v>207.7</v>
      </c>
      <c r="Q50" s="252">
        <v>200.7</v>
      </c>
      <c r="R50" s="245">
        <f t="shared" si="0"/>
        <v>248.5</v>
      </c>
      <c r="S50" s="252">
        <v>86.7</v>
      </c>
      <c r="T50" s="252">
        <v>161.80000000000001</v>
      </c>
    </row>
    <row r="51" spans="1:20" ht="15.75" customHeight="1" thickBot="1">
      <c r="A51" s="264">
        <v>50</v>
      </c>
      <c r="B51" s="265" t="s">
        <v>52</v>
      </c>
      <c r="C51" s="249">
        <v>2978.6</v>
      </c>
      <c r="D51" s="254">
        <v>3092.1</v>
      </c>
      <c r="E51" s="124">
        <v>3585.6</v>
      </c>
      <c r="F51" s="124">
        <v>6936.4</v>
      </c>
      <c r="G51" s="124">
        <v>3093.4</v>
      </c>
      <c r="H51" s="250">
        <v>4310.7</v>
      </c>
      <c r="I51" s="251">
        <v>6998.3</v>
      </c>
      <c r="J51" s="251">
        <v>8641</v>
      </c>
      <c r="K51" s="251">
        <v>7349.2</v>
      </c>
      <c r="L51" s="251">
        <v>7989.2</v>
      </c>
      <c r="M51" s="251">
        <v>6356.3</v>
      </c>
      <c r="N51" s="251">
        <v>4183.3</v>
      </c>
      <c r="O51" s="251">
        <v>4981.5</v>
      </c>
      <c r="P51" s="100">
        <v>5387.4</v>
      </c>
      <c r="Q51" s="252">
        <v>5781.5</v>
      </c>
      <c r="R51" s="245">
        <f t="shared" si="0"/>
        <v>4460.2</v>
      </c>
      <c r="S51" s="252">
        <v>3878.4</v>
      </c>
      <c r="T51" s="252">
        <v>581.79999999999995</v>
      </c>
    </row>
    <row r="52" spans="1:20" ht="15.75" customHeight="1" thickBot="1">
      <c r="A52" s="264">
        <v>51</v>
      </c>
      <c r="B52" s="265" t="s">
        <v>53</v>
      </c>
      <c r="C52" s="249">
        <v>389.8</v>
      </c>
      <c r="D52" s="99">
        <v>629.5</v>
      </c>
      <c r="E52" s="124">
        <v>749</v>
      </c>
      <c r="F52" s="124">
        <v>906.6</v>
      </c>
      <c r="G52" s="124">
        <v>671.6</v>
      </c>
      <c r="H52" s="250">
        <v>647.6</v>
      </c>
      <c r="I52" s="251">
        <v>949.8</v>
      </c>
      <c r="J52" s="251">
        <v>1080</v>
      </c>
      <c r="K52" s="251">
        <v>1024.5</v>
      </c>
      <c r="L52" s="251">
        <v>1031.4000000000001</v>
      </c>
      <c r="M52" s="251">
        <v>906.5</v>
      </c>
      <c r="N52" s="251">
        <v>710.3</v>
      </c>
      <c r="O52" s="251">
        <v>808.8</v>
      </c>
      <c r="P52" s="100">
        <v>893.9</v>
      </c>
      <c r="Q52" s="252">
        <v>773.8</v>
      </c>
      <c r="R52" s="245">
        <f t="shared" si="0"/>
        <v>825.3</v>
      </c>
      <c r="S52" s="252">
        <v>698.5</v>
      </c>
      <c r="T52" s="252">
        <v>126.8</v>
      </c>
    </row>
    <row r="53" spans="1:20" ht="15.75" customHeight="1" thickBot="1">
      <c r="A53" s="264">
        <v>52</v>
      </c>
      <c r="B53" s="265" t="s">
        <v>54</v>
      </c>
      <c r="C53" s="249">
        <v>1672.8</v>
      </c>
      <c r="D53" s="254">
        <v>1830.4</v>
      </c>
      <c r="E53" s="124">
        <v>2760.8</v>
      </c>
      <c r="F53" s="124">
        <v>2796.4</v>
      </c>
      <c r="G53" s="124">
        <v>2625.9</v>
      </c>
      <c r="H53" s="250">
        <v>2520.8000000000002</v>
      </c>
      <c r="I53" s="251">
        <v>6076.9</v>
      </c>
      <c r="J53" s="251">
        <v>6008</v>
      </c>
      <c r="K53" s="251">
        <v>5593.1</v>
      </c>
      <c r="L53" s="251">
        <v>5507.1</v>
      </c>
      <c r="M53" s="251">
        <v>3163</v>
      </c>
      <c r="N53" s="251">
        <v>2761.8</v>
      </c>
      <c r="O53" s="251">
        <v>3919.6</v>
      </c>
      <c r="P53" s="100">
        <v>5494.3</v>
      </c>
      <c r="Q53" s="252">
        <v>4896.3</v>
      </c>
      <c r="R53" s="245">
        <f t="shared" si="0"/>
        <v>4898</v>
      </c>
      <c r="S53" s="252">
        <v>3329.1</v>
      </c>
      <c r="T53" s="252">
        <v>1568.9</v>
      </c>
    </row>
    <row r="54" spans="1:20" ht="15.75" customHeight="1" thickBot="1">
      <c r="A54" s="264">
        <v>53</v>
      </c>
      <c r="B54" s="265" t="s">
        <v>55</v>
      </c>
      <c r="C54" s="249">
        <v>2099.5</v>
      </c>
      <c r="D54" s="254">
        <v>2095.9</v>
      </c>
      <c r="E54" s="124">
        <v>3538.8</v>
      </c>
      <c r="F54" s="124">
        <v>4590</v>
      </c>
      <c r="G54" s="124">
        <v>2649.2</v>
      </c>
      <c r="H54" s="250">
        <v>2990.4</v>
      </c>
      <c r="I54" s="251">
        <v>2368.6999999999998</v>
      </c>
      <c r="J54" s="251">
        <v>3723</v>
      </c>
      <c r="K54" s="251">
        <v>3509.1</v>
      </c>
      <c r="L54" s="251">
        <v>3119.2</v>
      </c>
      <c r="M54" s="251">
        <v>2463.9</v>
      </c>
      <c r="N54" s="251">
        <v>2152.8000000000002</v>
      </c>
      <c r="O54" s="251">
        <v>2455.6999999999998</v>
      </c>
      <c r="P54" s="100">
        <v>2758.7</v>
      </c>
      <c r="Q54" s="252">
        <v>2052.9</v>
      </c>
      <c r="R54" s="245">
        <f t="shared" si="0"/>
        <v>1805.8</v>
      </c>
      <c r="S54" s="252">
        <v>862.3</v>
      </c>
      <c r="T54" s="252">
        <v>943.5</v>
      </c>
    </row>
    <row r="55" spans="1:20" ht="15.75" customHeight="1" thickBot="1">
      <c r="A55" s="264">
        <v>54</v>
      </c>
      <c r="B55" s="265" t="s">
        <v>56</v>
      </c>
      <c r="C55" s="249">
        <v>66.8</v>
      </c>
      <c r="D55" s="99">
        <v>111.8</v>
      </c>
      <c r="E55" s="124">
        <v>146.1</v>
      </c>
      <c r="F55" s="124">
        <v>139.1</v>
      </c>
      <c r="G55" s="124">
        <v>137.1</v>
      </c>
      <c r="H55" s="250">
        <v>115.6</v>
      </c>
      <c r="I55" s="251">
        <v>149.9</v>
      </c>
      <c r="J55" s="251">
        <v>307</v>
      </c>
      <c r="K55" s="251">
        <v>215.7</v>
      </c>
      <c r="L55" s="251">
        <v>189.9</v>
      </c>
      <c r="M55" s="251">
        <v>278.8</v>
      </c>
      <c r="N55" s="251">
        <v>204.8</v>
      </c>
      <c r="O55" s="251">
        <v>246.8</v>
      </c>
      <c r="P55" s="100">
        <v>298.60000000000002</v>
      </c>
      <c r="Q55" s="252">
        <v>308.39999999999998</v>
      </c>
      <c r="R55" s="245">
        <f t="shared" si="0"/>
        <v>403.6</v>
      </c>
      <c r="S55" s="252">
        <v>236.9</v>
      </c>
      <c r="T55" s="252">
        <v>166.7</v>
      </c>
    </row>
    <row r="56" spans="1:20" ht="15.75" customHeight="1" thickBot="1">
      <c r="A56" s="264">
        <v>55</v>
      </c>
      <c r="B56" s="265" t="s">
        <v>57</v>
      </c>
      <c r="C56" s="249">
        <v>6259.4</v>
      </c>
      <c r="D56" s="254">
        <v>7798.5</v>
      </c>
      <c r="E56" s="124">
        <v>6909.5</v>
      </c>
      <c r="F56" s="124">
        <v>9726.2999999999993</v>
      </c>
      <c r="G56" s="124">
        <v>5220.6000000000004</v>
      </c>
      <c r="H56" s="250">
        <v>7934.4</v>
      </c>
      <c r="I56" s="251">
        <v>6893</v>
      </c>
      <c r="J56" s="251">
        <v>6597</v>
      </c>
      <c r="K56" s="251">
        <v>9008.4</v>
      </c>
      <c r="L56" s="251">
        <v>10017</v>
      </c>
      <c r="M56" s="251">
        <v>6736.3</v>
      </c>
      <c r="N56" s="251">
        <v>3826.8</v>
      </c>
      <c r="O56" s="251">
        <v>4261.2</v>
      </c>
      <c r="P56" s="100">
        <v>5047.2</v>
      </c>
      <c r="Q56" s="252">
        <v>4667.3</v>
      </c>
      <c r="R56" s="245">
        <f t="shared" si="0"/>
        <v>3801.6</v>
      </c>
      <c r="S56" s="252">
        <v>2512.6</v>
      </c>
      <c r="T56" s="252">
        <v>1289</v>
      </c>
    </row>
    <row r="57" spans="1:20" ht="15.75" customHeight="1" thickBot="1">
      <c r="A57" s="264">
        <v>56</v>
      </c>
      <c r="B57" s="265" t="s">
        <v>58</v>
      </c>
      <c r="C57" s="249">
        <v>1681.4</v>
      </c>
      <c r="D57" s="254">
        <v>1736.9</v>
      </c>
      <c r="E57" s="124">
        <v>1356.7</v>
      </c>
      <c r="F57" s="124">
        <v>2294.8000000000002</v>
      </c>
      <c r="G57" s="124">
        <v>1360.7</v>
      </c>
      <c r="H57" s="250">
        <v>1821.3</v>
      </c>
      <c r="I57" s="251">
        <v>1757.4</v>
      </c>
      <c r="J57" s="251">
        <v>3895</v>
      </c>
      <c r="K57" s="251">
        <v>2564.1</v>
      </c>
      <c r="L57" s="251">
        <v>1382.4</v>
      </c>
      <c r="M57" s="251">
        <v>1375.5</v>
      </c>
      <c r="N57" s="251">
        <v>1136.0999999999999</v>
      </c>
      <c r="O57" s="251">
        <v>1305</v>
      </c>
      <c r="P57" s="100">
        <v>1594.5</v>
      </c>
      <c r="Q57" s="252">
        <v>1368.6</v>
      </c>
      <c r="R57" s="245">
        <f t="shared" si="0"/>
        <v>1371.2</v>
      </c>
      <c r="S57" s="252">
        <v>843.1</v>
      </c>
      <c r="T57" s="252">
        <v>528.1</v>
      </c>
    </row>
    <row r="58" spans="1:20" ht="15.75" customHeight="1" thickBot="1">
      <c r="A58" s="269">
        <v>57</v>
      </c>
      <c r="B58" s="270" t="s">
        <v>59</v>
      </c>
      <c r="C58" s="257">
        <v>193.9</v>
      </c>
      <c r="D58" s="105">
        <v>296.39999999999998</v>
      </c>
      <c r="E58" s="138">
        <v>420.2</v>
      </c>
      <c r="F58" s="138">
        <v>398.8</v>
      </c>
      <c r="G58" s="138">
        <v>237.1</v>
      </c>
      <c r="H58" s="259">
        <v>371</v>
      </c>
      <c r="I58" s="183">
        <v>454.2</v>
      </c>
      <c r="J58" s="183">
        <v>475</v>
      </c>
      <c r="K58" s="183">
        <v>425.7</v>
      </c>
      <c r="L58" s="183">
        <v>582.70000000000005</v>
      </c>
      <c r="M58" s="183">
        <v>477.3</v>
      </c>
      <c r="N58" s="183">
        <v>424.8</v>
      </c>
      <c r="O58" s="183">
        <v>687.2</v>
      </c>
      <c r="P58" s="106">
        <v>789.3</v>
      </c>
      <c r="Q58" s="260">
        <v>1122.4000000000001</v>
      </c>
      <c r="R58" s="245">
        <f t="shared" si="0"/>
        <v>494.9</v>
      </c>
      <c r="S58" s="252">
        <v>370.4</v>
      </c>
      <c r="T58" s="252">
        <v>124.5</v>
      </c>
    </row>
    <row r="59" spans="1:20" ht="15.75" customHeight="1" thickBot="1">
      <c r="A59" s="262">
        <v>58</v>
      </c>
      <c r="B59" s="263" t="s">
        <v>60</v>
      </c>
      <c r="C59" s="241">
        <v>182.1</v>
      </c>
      <c r="D59" s="94">
        <v>146.1</v>
      </c>
      <c r="E59" s="135">
        <v>219.7</v>
      </c>
      <c r="F59" s="135">
        <v>232.5</v>
      </c>
      <c r="G59" s="135">
        <v>197.3</v>
      </c>
      <c r="H59" s="243">
        <v>221.1</v>
      </c>
      <c r="I59" s="244">
        <v>328</v>
      </c>
      <c r="J59" s="244">
        <v>384</v>
      </c>
      <c r="K59" s="244">
        <v>468</v>
      </c>
      <c r="L59" s="244">
        <v>326.7</v>
      </c>
      <c r="M59" s="244">
        <v>279.60000000000002</v>
      </c>
      <c r="N59" s="244">
        <v>204.8</v>
      </c>
      <c r="O59" s="244">
        <v>111.5</v>
      </c>
      <c r="P59" s="95">
        <v>216.8</v>
      </c>
      <c r="Q59" s="245">
        <v>253.1</v>
      </c>
      <c r="R59" s="245">
        <f t="shared" si="0"/>
        <v>130.69999999999999</v>
      </c>
      <c r="S59" s="252">
        <v>47.5</v>
      </c>
      <c r="T59" s="252">
        <v>83.2</v>
      </c>
    </row>
    <row r="60" spans="1:20" ht="15.75" customHeight="1" thickBot="1">
      <c r="A60" s="264">
        <v>59</v>
      </c>
      <c r="B60" s="265" t="s">
        <v>61</v>
      </c>
      <c r="C60" s="249">
        <v>5991.3</v>
      </c>
      <c r="D60" s="254">
        <v>7690.7</v>
      </c>
      <c r="E60" s="124">
        <v>9283.2999999999993</v>
      </c>
      <c r="F60" s="124">
        <v>10263.5</v>
      </c>
      <c r="G60" s="124">
        <v>7461.4</v>
      </c>
      <c r="H60" s="250">
        <v>9037.2000000000007</v>
      </c>
      <c r="I60" s="251">
        <v>8895.2999999999993</v>
      </c>
      <c r="J60" s="251">
        <v>10729</v>
      </c>
      <c r="K60" s="251">
        <v>8721.9</v>
      </c>
      <c r="L60" s="275">
        <f t="shared" ref="L60:L61" si="1">(K60+M60)/2</f>
        <v>8022.95</v>
      </c>
      <c r="M60" s="251">
        <v>7324</v>
      </c>
      <c r="N60" s="251">
        <v>7118.8</v>
      </c>
      <c r="O60" s="251">
        <v>6923.9</v>
      </c>
      <c r="P60" s="100">
        <v>8566.7000000000007</v>
      </c>
      <c r="Q60" s="252">
        <v>7351.7</v>
      </c>
      <c r="R60" s="245">
        <f t="shared" si="0"/>
        <v>7663</v>
      </c>
      <c r="S60" s="252">
        <v>6367.3</v>
      </c>
      <c r="T60" s="252">
        <v>1295.7</v>
      </c>
    </row>
    <row r="61" spans="1:20" ht="15.75" customHeight="1" thickBot="1">
      <c r="A61" s="264">
        <v>60</v>
      </c>
      <c r="B61" s="265" t="s">
        <v>62</v>
      </c>
      <c r="C61" s="249">
        <v>30529.200000000001</v>
      </c>
      <c r="D61" s="254">
        <v>40067.9</v>
      </c>
      <c r="E61" s="124">
        <v>42745.8</v>
      </c>
      <c r="F61" s="124">
        <v>59553</v>
      </c>
      <c r="G61" s="124">
        <v>34207.599999999999</v>
      </c>
      <c r="H61" s="250">
        <v>45267.4</v>
      </c>
      <c r="I61" s="251">
        <v>60042.8</v>
      </c>
      <c r="J61" s="251">
        <v>61889</v>
      </c>
      <c r="K61" s="251">
        <v>49382.400000000001</v>
      </c>
      <c r="L61" s="275">
        <f t="shared" si="1"/>
        <v>32342.300000000003</v>
      </c>
      <c r="M61" s="251">
        <v>15302.2</v>
      </c>
      <c r="N61" s="251">
        <v>15679.9</v>
      </c>
      <c r="O61" s="251">
        <v>19845.3</v>
      </c>
      <c r="P61" s="100">
        <v>26915.599999999999</v>
      </c>
      <c r="Q61" s="252">
        <v>26105</v>
      </c>
      <c r="R61" s="245">
        <f t="shared" si="0"/>
        <v>15443.1</v>
      </c>
      <c r="S61" s="252">
        <v>14962.5</v>
      </c>
      <c r="T61" s="252">
        <v>480.6</v>
      </c>
    </row>
    <row r="62" spans="1:20" ht="15.75" customHeight="1" thickBot="1">
      <c r="A62" s="269">
        <v>61</v>
      </c>
      <c r="B62" s="274" t="s">
        <v>63</v>
      </c>
      <c r="C62" s="257">
        <v>4909.1000000000004</v>
      </c>
      <c r="D62" s="258">
        <v>5338.6</v>
      </c>
      <c r="E62" s="138">
        <v>6983.1</v>
      </c>
      <c r="F62" s="138">
        <v>7978.7</v>
      </c>
      <c r="G62" s="138">
        <v>4948.7</v>
      </c>
      <c r="H62" s="259">
        <v>5138.1000000000004</v>
      </c>
      <c r="I62" s="183">
        <v>5499</v>
      </c>
      <c r="J62" s="183">
        <v>5857</v>
      </c>
      <c r="K62" s="183">
        <v>5364.9</v>
      </c>
      <c r="L62" s="183">
        <v>5243</v>
      </c>
      <c r="M62" s="183">
        <v>4376.5</v>
      </c>
      <c r="N62" s="183">
        <v>3901.3</v>
      </c>
      <c r="O62" s="183">
        <v>4970</v>
      </c>
      <c r="P62" s="106">
        <v>5254.2</v>
      </c>
      <c r="Q62" s="260">
        <v>4332.3</v>
      </c>
      <c r="R62" s="245">
        <f t="shared" si="0"/>
        <v>4188.3</v>
      </c>
      <c r="S62" s="252">
        <v>2215.6</v>
      </c>
      <c r="T62" s="252">
        <v>1972.7</v>
      </c>
    </row>
    <row r="63" spans="1:20" ht="15.75" customHeight="1" thickBot="1">
      <c r="A63" s="262">
        <v>62</v>
      </c>
      <c r="B63" s="276" t="s">
        <v>64</v>
      </c>
      <c r="C63" s="241">
        <v>32</v>
      </c>
      <c r="D63" s="94">
        <v>22.1</v>
      </c>
      <c r="E63" s="135">
        <v>20.6</v>
      </c>
      <c r="F63" s="135">
        <v>28.7</v>
      </c>
      <c r="G63" s="135">
        <v>26.6</v>
      </c>
      <c r="H63" s="243">
        <v>44.3</v>
      </c>
      <c r="I63" s="244">
        <v>31.5</v>
      </c>
      <c r="J63" s="244">
        <v>40.700000000000003</v>
      </c>
      <c r="K63" s="244">
        <v>26.7</v>
      </c>
      <c r="L63" s="244">
        <v>25.6</v>
      </c>
      <c r="M63" s="244">
        <v>45.3</v>
      </c>
      <c r="N63" s="244">
        <v>29.8</v>
      </c>
      <c r="O63" s="244">
        <v>24.9</v>
      </c>
      <c r="P63" s="95">
        <v>23.7</v>
      </c>
      <c r="Q63" s="245">
        <v>37.5</v>
      </c>
      <c r="R63" s="245">
        <f t="shared" si="0"/>
        <v>49.900000000000006</v>
      </c>
      <c r="S63" s="252">
        <v>30.6</v>
      </c>
      <c r="T63" s="252">
        <v>19.3</v>
      </c>
    </row>
    <row r="64" spans="1:20" ht="15.75" customHeight="1" thickBot="1">
      <c r="A64" s="264">
        <v>63</v>
      </c>
      <c r="B64" s="265" t="s">
        <v>65</v>
      </c>
      <c r="C64" s="249">
        <v>220.1</v>
      </c>
      <c r="D64" s="99">
        <v>281.10000000000002</v>
      </c>
      <c r="E64" s="124">
        <v>330</v>
      </c>
      <c r="F64" s="124">
        <v>339.2</v>
      </c>
      <c r="G64" s="124">
        <v>498.1</v>
      </c>
      <c r="H64" s="250">
        <v>449.3</v>
      </c>
      <c r="I64" s="251">
        <v>731.1</v>
      </c>
      <c r="J64" s="251">
        <v>949.5</v>
      </c>
      <c r="K64" s="251">
        <v>1299.7</v>
      </c>
      <c r="L64" s="251">
        <v>1278.9000000000001</v>
      </c>
      <c r="M64" s="251">
        <v>1567.5</v>
      </c>
      <c r="N64" s="251">
        <v>960</v>
      </c>
      <c r="O64" s="251">
        <v>756.1</v>
      </c>
      <c r="P64" s="266">
        <v>950.1</v>
      </c>
      <c r="Q64" s="252">
        <v>910.4</v>
      </c>
      <c r="R64" s="245">
        <f t="shared" si="0"/>
        <v>1163.0999999999999</v>
      </c>
      <c r="S64" s="252">
        <v>1151.5999999999999</v>
      </c>
      <c r="T64" s="252">
        <v>11.5</v>
      </c>
    </row>
    <row r="65" spans="1:20" ht="15.75" customHeight="1" thickBot="1">
      <c r="A65" s="264">
        <v>64</v>
      </c>
      <c r="B65" s="273" t="s">
        <v>66</v>
      </c>
      <c r="C65" s="249">
        <v>3</v>
      </c>
      <c r="D65" s="99">
        <v>2</v>
      </c>
      <c r="E65" s="124">
        <v>0.8</v>
      </c>
      <c r="F65" s="124">
        <v>0.8</v>
      </c>
      <c r="G65" s="124">
        <v>7.4</v>
      </c>
      <c r="H65" s="250">
        <v>3</v>
      </c>
      <c r="I65" s="251">
        <v>2.1</v>
      </c>
      <c r="J65" s="251">
        <v>2.2999999999999998</v>
      </c>
      <c r="K65" s="251">
        <v>0.2</v>
      </c>
      <c r="L65" s="251">
        <v>0.5</v>
      </c>
      <c r="M65" s="251">
        <v>19.8</v>
      </c>
      <c r="N65" s="251">
        <v>53.7</v>
      </c>
      <c r="O65" s="251">
        <v>41.6</v>
      </c>
      <c r="P65" s="100">
        <v>128</v>
      </c>
      <c r="Q65" s="252">
        <v>103.6</v>
      </c>
      <c r="R65" s="245">
        <f t="shared" si="0"/>
        <v>79</v>
      </c>
      <c r="S65" s="252">
        <v>30</v>
      </c>
      <c r="T65" s="252">
        <v>49</v>
      </c>
    </row>
    <row r="66" spans="1:20" ht="15.75" customHeight="1" thickBot="1">
      <c r="A66" s="264">
        <v>65</v>
      </c>
      <c r="B66" s="265" t="s">
        <v>67</v>
      </c>
      <c r="C66" s="249">
        <v>741.3</v>
      </c>
      <c r="D66" s="254">
        <v>1243.5</v>
      </c>
      <c r="E66" s="124">
        <v>1900.1</v>
      </c>
      <c r="F66" s="124">
        <v>2088.4</v>
      </c>
      <c r="G66" s="124">
        <v>1470</v>
      </c>
      <c r="H66" s="250">
        <v>1893.1</v>
      </c>
      <c r="I66" s="251">
        <v>1713.2</v>
      </c>
      <c r="J66" s="251">
        <v>1881.6</v>
      </c>
      <c r="K66" s="251">
        <v>1843.7</v>
      </c>
      <c r="L66" s="251">
        <v>1929.9</v>
      </c>
      <c r="M66" s="251">
        <v>1630.4</v>
      </c>
      <c r="N66" s="251">
        <v>1418.9</v>
      </c>
      <c r="O66" s="251">
        <v>1919.5</v>
      </c>
      <c r="P66" s="100">
        <v>2213.6999999999998</v>
      </c>
      <c r="Q66" s="252">
        <v>1761</v>
      </c>
      <c r="R66" s="245">
        <f t="shared" si="0"/>
        <v>1636.3</v>
      </c>
      <c r="S66" s="252">
        <v>1622.5</v>
      </c>
      <c r="T66" s="252">
        <v>13.8</v>
      </c>
    </row>
    <row r="67" spans="1:20" ht="15.75" customHeight="1" thickBot="1">
      <c r="A67" s="264">
        <v>66</v>
      </c>
      <c r="B67" s="265" t="s">
        <v>68</v>
      </c>
      <c r="C67" s="249">
        <v>744.1</v>
      </c>
      <c r="D67" s="99">
        <v>593.20000000000005</v>
      </c>
      <c r="E67" s="124">
        <v>942.4</v>
      </c>
      <c r="F67" s="124">
        <v>1317.3</v>
      </c>
      <c r="G67" s="124">
        <v>752.2</v>
      </c>
      <c r="H67" s="250">
        <v>514.79999999999995</v>
      </c>
      <c r="I67" s="251">
        <v>527.6</v>
      </c>
      <c r="J67" s="251">
        <v>863</v>
      </c>
      <c r="K67" s="251">
        <v>831.9</v>
      </c>
      <c r="L67" s="251">
        <v>735.7</v>
      </c>
      <c r="M67" s="251">
        <v>663.5</v>
      </c>
      <c r="N67" s="251">
        <v>666.7</v>
      </c>
      <c r="O67" s="251">
        <v>951.6</v>
      </c>
      <c r="P67" s="100">
        <v>1138.2</v>
      </c>
      <c r="Q67" s="252">
        <v>1207.0999999999999</v>
      </c>
      <c r="R67" s="245">
        <f t="shared" ref="R67:R83" si="2">S67+T67</f>
        <v>949.9</v>
      </c>
      <c r="S67" s="252">
        <v>409.5</v>
      </c>
      <c r="T67" s="252">
        <v>540.4</v>
      </c>
    </row>
    <row r="68" spans="1:20" ht="15.75" customHeight="1" thickBot="1">
      <c r="A68" s="264">
        <v>67</v>
      </c>
      <c r="B68" s="265" t="s">
        <v>69</v>
      </c>
      <c r="C68" s="249">
        <v>212.7</v>
      </c>
      <c r="D68" s="266">
        <v>214.4</v>
      </c>
      <c r="E68" s="124">
        <v>200.1</v>
      </c>
      <c r="F68" s="124">
        <v>218.1</v>
      </c>
      <c r="G68" s="124">
        <v>248.3</v>
      </c>
      <c r="H68" s="250">
        <v>130.30000000000001</v>
      </c>
      <c r="I68" s="251">
        <v>213.4</v>
      </c>
      <c r="J68" s="251">
        <v>311</v>
      </c>
      <c r="K68" s="251">
        <v>278.8</v>
      </c>
      <c r="L68" s="251">
        <v>217.6</v>
      </c>
      <c r="M68" s="251">
        <v>204</v>
      </c>
      <c r="N68" s="251">
        <v>214.8</v>
      </c>
      <c r="O68" s="251">
        <v>286.89999999999998</v>
      </c>
      <c r="P68" s="266">
        <v>433.9</v>
      </c>
      <c r="Q68" s="252">
        <v>633.29999999999995</v>
      </c>
      <c r="R68" s="245">
        <f t="shared" si="2"/>
        <v>1074.3</v>
      </c>
      <c r="S68" s="252">
        <v>1044.0999999999999</v>
      </c>
      <c r="T68" s="252">
        <v>30.2</v>
      </c>
    </row>
    <row r="69" spans="1:20" ht="15.75" customHeight="1" thickBot="1">
      <c r="A69" s="264">
        <v>68</v>
      </c>
      <c r="B69" s="265" t="s">
        <v>70</v>
      </c>
      <c r="C69" s="249">
        <v>6539.7</v>
      </c>
      <c r="D69" s="254">
        <v>8454.1</v>
      </c>
      <c r="E69" s="124">
        <v>12051.2</v>
      </c>
      <c r="F69" s="124">
        <v>8754.4</v>
      </c>
      <c r="G69" s="124">
        <v>7763.3</v>
      </c>
      <c r="H69" s="250">
        <v>9880.7999999999993</v>
      </c>
      <c r="I69" s="251">
        <v>9392.5</v>
      </c>
      <c r="J69" s="251">
        <v>8316</v>
      </c>
      <c r="K69" s="251">
        <v>7875.2</v>
      </c>
      <c r="L69" s="251">
        <v>7731</v>
      </c>
      <c r="M69" s="251">
        <v>6555.7</v>
      </c>
      <c r="N69" s="251">
        <v>4824.8</v>
      </c>
      <c r="O69" s="251">
        <v>5956.2</v>
      </c>
      <c r="P69" s="100">
        <v>6785.9</v>
      </c>
      <c r="Q69" s="252">
        <v>6787.1</v>
      </c>
      <c r="R69" s="245">
        <f t="shared" si="2"/>
        <v>6395</v>
      </c>
      <c r="S69" s="252">
        <v>6127.7</v>
      </c>
      <c r="T69" s="252">
        <v>267.3</v>
      </c>
    </row>
    <row r="70" spans="1:20" ht="15.75" customHeight="1" thickBot="1">
      <c r="A70" s="264">
        <v>69</v>
      </c>
      <c r="B70" s="265" t="s">
        <v>71</v>
      </c>
      <c r="C70" s="249">
        <v>3301.1</v>
      </c>
      <c r="D70" s="254">
        <v>4375</v>
      </c>
      <c r="E70" s="124">
        <v>4589.5</v>
      </c>
      <c r="F70" s="124">
        <v>5189</v>
      </c>
      <c r="G70" s="124">
        <v>4108.8</v>
      </c>
      <c r="H70" s="250">
        <v>5111.7</v>
      </c>
      <c r="I70" s="251">
        <v>6344.2</v>
      </c>
      <c r="J70" s="251">
        <v>7386</v>
      </c>
      <c r="K70" s="251">
        <v>8201.9</v>
      </c>
      <c r="L70" s="251">
        <v>7133.9</v>
      </c>
      <c r="M70" s="251">
        <v>6196.2</v>
      </c>
      <c r="N70" s="251">
        <v>5373.3</v>
      </c>
      <c r="O70" s="251">
        <v>6142</v>
      </c>
      <c r="P70" s="100">
        <v>6991.6</v>
      </c>
      <c r="Q70" s="252">
        <v>7006.9</v>
      </c>
      <c r="R70" s="245">
        <f t="shared" si="2"/>
        <v>5723.6</v>
      </c>
      <c r="S70" s="252">
        <v>5537.1</v>
      </c>
      <c r="T70" s="252">
        <v>186.5</v>
      </c>
    </row>
    <row r="71" spans="1:20" ht="15.75" customHeight="1" thickBot="1">
      <c r="A71" s="264">
        <v>70</v>
      </c>
      <c r="B71" s="265" t="s">
        <v>72</v>
      </c>
      <c r="C71" s="249">
        <v>4966.2</v>
      </c>
      <c r="D71" s="254">
        <v>6332.3</v>
      </c>
      <c r="E71" s="124">
        <v>6961.5</v>
      </c>
      <c r="F71" s="124">
        <v>9747.6</v>
      </c>
      <c r="G71" s="124">
        <v>8401.2999999999993</v>
      </c>
      <c r="H71" s="250">
        <v>10323.4</v>
      </c>
      <c r="I71" s="251">
        <v>11577.5</v>
      </c>
      <c r="J71" s="251">
        <v>12238</v>
      </c>
      <c r="K71" s="251">
        <v>12643.1</v>
      </c>
      <c r="L71" s="251">
        <v>12741.2</v>
      </c>
      <c r="M71" s="251">
        <v>10346.6</v>
      </c>
      <c r="N71" s="251">
        <v>9602.5</v>
      </c>
      <c r="O71" s="251">
        <v>13873.2</v>
      </c>
      <c r="P71" s="100">
        <v>16435.599999999999</v>
      </c>
      <c r="Q71" s="252">
        <v>14885.7</v>
      </c>
      <c r="R71" s="245">
        <f t="shared" si="2"/>
        <v>11623.4</v>
      </c>
      <c r="S71" s="252">
        <v>10261</v>
      </c>
      <c r="T71" s="252">
        <v>1362.4</v>
      </c>
    </row>
    <row r="72" spans="1:20" ht="15.75" customHeight="1" thickBot="1">
      <c r="A72" s="264">
        <v>71</v>
      </c>
      <c r="B72" s="265" t="s">
        <v>73</v>
      </c>
      <c r="C72" s="249">
        <v>954</v>
      </c>
      <c r="D72" s="254">
        <v>1046.7</v>
      </c>
      <c r="E72" s="124">
        <v>1421.3</v>
      </c>
      <c r="F72" s="124">
        <v>1563.8</v>
      </c>
      <c r="G72" s="124">
        <v>1202.5999999999999</v>
      </c>
      <c r="H72" s="250">
        <v>1680.9</v>
      </c>
      <c r="I72" s="251">
        <v>1349.1</v>
      </c>
      <c r="J72" s="251">
        <v>1832</v>
      </c>
      <c r="K72" s="251">
        <v>1693.6</v>
      </c>
      <c r="L72" s="251">
        <v>1893.8</v>
      </c>
      <c r="M72" s="251">
        <v>1891.8</v>
      </c>
      <c r="N72" s="251">
        <v>1812</v>
      </c>
      <c r="O72" s="251">
        <v>2112.1</v>
      </c>
      <c r="P72" s="100">
        <v>2597</v>
      </c>
      <c r="Q72" s="252">
        <v>3199.6</v>
      </c>
      <c r="R72" s="245">
        <f t="shared" si="2"/>
        <v>2932.3</v>
      </c>
      <c r="S72" s="252">
        <v>2233.6</v>
      </c>
      <c r="T72" s="252">
        <v>698.7</v>
      </c>
    </row>
    <row r="73" spans="1:20" ht="15.75" customHeight="1" thickBot="1">
      <c r="A73" s="264">
        <v>72</v>
      </c>
      <c r="B73" s="265" t="s">
        <v>74</v>
      </c>
      <c r="C73" s="249">
        <v>7170.9</v>
      </c>
      <c r="D73" s="254">
        <v>4819.6000000000004</v>
      </c>
      <c r="E73" s="124">
        <v>556.5</v>
      </c>
      <c r="F73" s="124">
        <v>558.20000000000005</v>
      </c>
      <c r="G73" s="124">
        <v>414.2</v>
      </c>
      <c r="H73" s="250">
        <v>6912</v>
      </c>
      <c r="I73" s="251">
        <v>514.6</v>
      </c>
      <c r="J73" s="251">
        <v>815</v>
      </c>
      <c r="K73" s="251">
        <v>869.6</v>
      </c>
      <c r="L73" s="251">
        <v>842.5</v>
      </c>
      <c r="M73" s="251">
        <v>790.4</v>
      </c>
      <c r="N73" s="251">
        <v>499</v>
      </c>
      <c r="O73" s="251">
        <v>613.9</v>
      </c>
      <c r="P73" s="100">
        <v>825.6</v>
      </c>
      <c r="Q73" s="252">
        <v>1013.7</v>
      </c>
      <c r="R73" s="245">
        <f t="shared" si="2"/>
        <v>760.90000000000009</v>
      </c>
      <c r="S73" s="252">
        <v>431.8</v>
      </c>
      <c r="T73" s="252">
        <v>329.1</v>
      </c>
    </row>
    <row r="74" spans="1:20" ht="15.75" customHeight="1" thickBot="1">
      <c r="A74" s="269">
        <v>73</v>
      </c>
      <c r="B74" s="270" t="s">
        <v>75</v>
      </c>
      <c r="C74" s="257">
        <v>1112.9000000000001</v>
      </c>
      <c r="D74" s="105">
        <v>719.5</v>
      </c>
      <c r="E74" s="138">
        <v>854.2</v>
      </c>
      <c r="F74" s="138">
        <v>735.1</v>
      </c>
      <c r="G74" s="138">
        <v>648.6</v>
      </c>
      <c r="H74" s="259">
        <v>759.7</v>
      </c>
      <c r="I74" s="183">
        <v>715</v>
      </c>
      <c r="J74" s="183">
        <v>880</v>
      </c>
      <c r="K74" s="183">
        <v>639.9</v>
      </c>
      <c r="L74" s="183">
        <v>439.9</v>
      </c>
      <c r="M74" s="183">
        <v>310.10000000000002</v>
      </c>
      <c r="N74" s="183">
        <v>230.9</v>
      </c>
      <c r="O74" s="183">
        <v>255.6</v>
      </c>
      <c r="P74" s="106">
        <v>321.10000000000002</v>
      </c>
      <c r="Q74" s="260">
        <v>315.60000000000002</v>
      </c>
      <c r="R74" s="245">
        <f t="shared" si="2"/>
        <v>310.29999999999995</v>
      </c>
      <c r="S74" s="252">
        <v>150.69999999999999</v>
      </c>
      <c r="T74" s="252">
        <v>159.6</v>
      </c>
    </row>
    <row r="75" spans="1:20" ht="15.75" customHeight="1" thickBot="1">
      <c r="A75" s="262">
        <v>74</v>
      </c>
      <c r="B75" s="276" t="s">
        <v>76</v>
      </c>
      <c r="C75" s="241">
        <v>2139.6</v>
      </c>
      <c r="D75" s="242">
        <v>2155.8000000000002</v>
      </c>
      <c r="E75" s="135">
        <v>2091.9</v>
      </c>
      <c r="F75" s="135">
        <v>2291.4</v>
      </c>
      <c r="G75" s="135">
        <v>1469</v>
      </c>
      <c r="H75" s="243">
        <v>3236.5</v>
      </c>
      <c r="I75" s="244">
        <v>4580.7</v>
      </c>
      <c r="J75" s="244">
        <v>4708</v>
      </c>
      <c r="K75" s="244">
        <v>4734.3</v>
      </c>
      <c r="L75" s="244">
        <v>5050.2</v>
      </c>
      <c r="M75" s="244">
        <v>3785.6</v>
      </c>
      <c r="N75" s="244">
        <v>4463.5</v>
      </c>
      <c r="O75" s="244">
        <v>4800.2</v>
      </c>
      <c r="P75" s="95">
        <v>4643</v>
      </c>
      <c r="Q75" s="245">
        <v>4051.7</v>
      </c>
      <c r="R75" s="245">
        <f t="shared" si="2"/>
        <v>3427.8</v>
      </c>
      <c r="S75" s="252">
        <v>3422.9</v>
      </c>
      <c r="T75" s="252">
        <v>4.9000000000000004</v>
      </c>
    </row>
    <row r="76" spans="1:20" ht="15.75" customHeight="1" thickBot="1">
      <c r="A76" s="264">
        <v>75</v>
      </c>
      <c r="B76" s="273" t="s">
        <v>77</v>
      </c>
      <c r="C76" s="249">
        <v>149.19999999999999</v>
      </c>
      <c r="D76" s="99">
        <v>144</v>
      </c>
      <c r="E76" s="124">
        <v>156.80000000000001</v>
      </c>
      <c r="F76" s="124">
        <v>170.7</v>
      </c>
      <c r="G76" s="124">
        <v>540.29999999999995</v>
      </c>
      <c r="H76" s="250">
        <v>632.4</v>
      </c>
      <c r="I76" s="251">
        <v>609.70000000000005</v>
      </c>
      <c r="J76" s="251">
        <v>704</v>
      </c>
      <c r="K76" s="251">
        <v>618.70000000000005</v>
      </c>
      <c r="L76" s="251">
        <v>520.70000000000005</v>
      </c>
      <c r="M76" s="251">
        <v>554.9</v>
      </c>
      <c r="N76" s="251">
        <v>570.6</v>
      </c>
      <c r="O76" s="251">
        <v>700.4</v>
      </c>
      <c r="P76" s="100">
        <v>843.1</v>
      </c>
      <c r="Q76" s="252">
        <v>869.4</v>
      </c>
      <c r="R76" s="245">
        <f t="shared" si="2"/>
        <v>823.19999999999993</v>
      </c>
      <c r="S76" s="252">
        <v>822.4</v>
      </c>
      <c r="T76" s="252">
        <v>0.8</v>
      </c>
    </row>
    <row r="77" spans="1:20" ht="15.75" customHeight="1" thickBot="1">
      <c r="A77" s="264">
        <v>76</v>
      </c>
      <c r="B77" s="273" t="s">
        <v>78</v>
      </c>
      <c r="C77" s="249">
        <v>1047</v>
      </c>
      <c r="D77" s="254">
        <v>1071.7</v>
      </c>
      <c r="E77" s="124">
        <v>1105.2</v>
      </c>
      <c r="F77" s="124">
        <v>871</v>
      </c>
      <c r="G77" s="124">
        <v>1067</v>
      </c>
      <c r="H77" s="250">
        <v>1411.8</v>
      </c>
      <c r="I77" s="251">
        <v>1877.4</v>
      </c>
      <c r="J77" s="251">
        <v>1983.8</v>
      </c>
      <c r="K77" s="251">
        <v>3337.6</v>
      </c>
      <c r="L77" s="251">
        <v>3972.6</v>
      </c>
      <c r="M77" s="251">
        <v>2707.9</v>
      </c>
      <c r="N77" s="251">
        <v>2175.5</v>
      </c>
      <c r="O77" s="251">
        <v>3073.2</v>
      </c>
      <c r="P77" s="100">
        <v>3414.8</v>
      </c>
      <c r="Q77" s="252">
        <v>4064.2</v>
      </c>
      <c r="R77" s="245">
        <f t="shared" si="2"/>
        <v>2844.8</v>
      </c>
      <c r="S77" s="252">
        <v>2830</v>
      </c>
      <c r="T77" s="252">
        <v>14.8</v>
      </c>
    </row>
    <row r="78" spans="1:20" ht="15.75" customHeight="1" thickBot="1">
      <c r="A78" s="264">
        <v>77</v>
      </c>
      <c r="B78" s="273" t="s">
        <v>79</v>
      </c>
      <c r="C78" s="249">
        <v>2808.6</v>
      </c>
      <c r="D78" s="254">
        <v>3437.2</v>
      </c>
      <c r="E78" s="124">
        <v>1753.2</v>
      </c>
      <c r="F78" s="124">
        <v>1714.5</v>
      </c>
      <c r="G78" s="124">
        <v>974.4</v>
      </c>
      <c r="H78" s="250">
        <v>1225.8</v>
      </c>
      <c r="I78" s="251">
        <v>1654.9</v>
      </c>
      <c r="J78" s="251">
        <v>1528.1</v>
      </c>
      <c r="K78" s="251">
        <v>1508.9</v>
      </c>
      <c r="L78" s="251">
        <v>1437.7</v>
      </c>
      <c r="M78" s="251">
        <v>1145.4000000000001</v>
      </c>
      <c r="N78" s="251">
        <v>1546.2</v>
      </c>
      <c r="O78" s="251">
        <v>2138.8000000000002</v>
      </c>
      <c r="P78" s="100">
        <v>2581.9</v>
      </c>
      <c r="Q78" s="252">
        <v>1870</v>
      </c>
      <c r="R78" s="245">
        <f t="shared" si="2"/>
        <v>1805.3000000000002</v>
      </c>
      <c r="S78" s="252">
        <v>1367.9</v>
      </c>
      <c r="T78" s="252">
        <v>437.4</v>
      </c>
    </row>
    <row r="79" spans="1:20" ht="15.75" customHeight="1" thickBot="1">
      <c r="A79" s="264">
        <v>78</v>
      </c>
      <c r="B79" s="265" t="s">
        <v>80</v>
      </c>
      <c r="C79" s="249">
        <v>164.7</v>
      </c>
      <c r="D79" s="99">
        <v>156.80000000000001</v>
      </c>
      <c r="E79" s="124">
        <v>209.8</v>
      </c>
      <c r="F79" s="124">
        <v>272.2</v>
      </c>
      <c r="G79" s="124">
        <v>170.4</v>
      </c>
      <c r="H79" s="250">
        <v>158.80000000000001</v>
      </c>
      <c r="I79" s="251">
        <v>228.7</v>
      </c>
      <c r="J79" s="251">
        <v>407.7</v>
      </c>
      <c r="K79" s="251">
        <v>446.4</v>
      </c>
      <c r="L79" s="251">
        <v>383.4</v>
      </c>
      <c r="M79" s="251">
        <v>398.6</v>
      </c>
      <c r="N79" s="251">
        <v>340.2</v>
      </c>
      <c r="O79" s="251">
        <v>308.8</v>
      </c>
      <c r="P79" s="100">
        <v>371.8</v>
      </c>
      <c r="Q79" s="252">
        <v>480.4</v>
      </c>
      <c r="R79" s="245">
        <f t="shared" si="2"/>
        <v>647.1</v>
      </c>
      <c r="S79" s="252">
        <v>645</v>
      </c>
      <c r="T79" s="252">
        <v>2.1</v>
      </c>
    </row>
    <row r="80" spans="1:20" ht="15.75" customHeight="1" thickBot="1">
      <c r="A80" s="264">
        <v>79</v>
      </c>
      <c r="B80" s="265" t="s">
        <v>81</v>
      </c>
      <c r="C80" s="249">
        <v>19.899999999999999</v>
      </c>
      <c r="D80" s="99">
        <v>20</v>
      </c>
      <c r="E80" s="124">
        <v>117.2</v>
      </c>
      <c r="F80" s="124">
        <v>128.4</v>
      </c>
      <c r="G80" s="124">
        <v>90.6</v>
      </c>
      <c r="H80" s="250">
        <v>107.9</v>
      </c>
      <c r="I80" s="251">
        <v>197</v>
      </c>
      <c r="J80" s="251">
        <v>195</v>
      </c>
      <c r="K80" s="251">
        <v>431.1</v>
      </c>
      <c r="L80" s="251">
        <v>462.1</v>
      </c>
      <c r="M80" s="251">
        <v>330.9</v>
      </c>
      <c r="N80" s="251">
        <v>415.7</v>
      </c>
      <c r="O80" s="251">
        <v>405</v>
      </c>
      <c r="P80" s="100">
        <v>407.2</v>
      </c>
      <c r="Q80" s="252">
        <v>463.6</v>
      </c>
      <c r="R80" s="245">
        <f t="shared" si="2"/>
        <v>457.20000000000005</v>
      </c>
      <c r="S80" s="252">
        <v>206.9</v>
      </c>
      <c r="T80" s="252">
        <v>250.3</v>
      </c>
    </row>
    <row r="81" spans="1:20" ht="15.75" customHeight="1" thickBot="1">
      <c r="A81" s="264">
        <v>80</v>
      </c>
      <c r="B81" s="265" t="s">
        <v>82</v>
      </c>
      <c r="C81" s="249">
        <v>1062.4000000000001</v>
      </c>
      <c r="D81" s="254">
        <v>1037.4000000000001</v>
      </c>
      <c r="E81" s="124">
        <v>7037.8</v>
      </c>
      <c r="F81" s="124">
        <v>8592.2999999999993</v>
      </c>
      <c r="G81" s="124">
        <v>7609.2</v>
      </c>
      <c r="H81" s="250">
        <v>11778.6</v>
      </c>
      <c r="I81" s="251">
        <v>16018</v>
      </c>
      <c r="J81" s="251">
        <v>16367.8</v>
      </c>
      <c r="K81" s="251">
        <v>17009.099999999999</v>
      </c>
      <c r="L81" s="251">
        <v>16696.7</v>
      </c>
      <c r="M81" s="251">
        <v>11583.7</v>
      </c>
      <c r="N81" s="251">
        <v>8998.7000000000007</v>
      </c>
      <c r="O81" s="251">
        <v>10574.6</v>
      </c>
      <c r="P81" s="100">
        <v>15272.7</v>
      </c>
      <c r="Q81" s="252">
        <v>15188.2</v>
      </c>
      <c r="R81" s="245">
        <f t="shared" si="2"/>
        <v>11323.8</v>
      </c>
      <c r="S81" s="252">
        <v>11322.5</v>
      </c>
      <c r="T81" s="252">
        <v>1.3</v>
      </c>
    </row>
    <row r="82" spans="1:20" ht="15.75" customHeight="1" thickBot="1">
      <c r="A82" s="264">
        <v>81</v>
      </c>
      <c r="B82" s="265" t="s">
        <v>83</v>
      </c>
      <c r="C82" s="249">
        <v>8.4</v>
      </c>
      <c r="D82" s="99">
        <v>11.7</v>
      </c>
      <c r="E82" s="124">
        <v>18</v>
      </c>
      <c r="F82" s="124">
        <v>22.5</v>
      </c>
      <c r="G82" s="124">
        <v>13</v>
      </c>
      <c r="H82" s="250">
        <v>8.6999999999999993</v>
      </c>
      <c r="I82" s="251">
        <v>11.3</v>
      </c>
      <c r="J82" s="251">
        <v>16</v>
      </c>
      <c r="K82" s="251">
        <v>17.899999999999999</v>
      </c>
      <c r="L82" s="251">
        <v>23.5</v>
      </c>
      <c r="M82" s="251">
        <v>37.299999999999997</v>
      </c>
      <c r="N82" s="251">
        <v>34.5</v>
      </c>
      <c r="O82" s="251">
        <v>119.2</v>
      </c>
      <c r="P82" s="100">
        <v>149.6</v>
      </c>
      <c r="Q82" s="252">
        <v>118.4</v>
      </c>
      <c r="R82" s="245">
        <f t="shared" si="2"/>
        <v>198.29999999999998</v>
      </c>
      <c r="S82" s="252">
        <v>197.6</v>
      </c>
      <c r="T82" s="252">
        <v>0.7</v>
      </c>
    </row>
    <row r="83" spans="1:20" ht="15.75" customHeight="1" thickBot="1">
      <c r="A83" s="277">
        <v>82</v>
      </c>
      <c r="B83" s="270" t="s">
        <v>84</v>
      </c>
      <c r="C83" s="257">
        <v>1524.3</v>
      </c>
      <c r="D83" s="105">
        <v>122.1</v>
      </c>
      <c r="E83" s="138">
        <v>0.7</v>
      </c>
      <c r="F83" s="138">
        <v>1.2</v>
      </c>
      <c r="G83" s="138">
        <v>36.4</v>
      </c>
      <c r="H83" s="259">
        <v>41.2</v>
      </c>
      <c r="I83" s="183">
        <v>45.5</v>
      </c>
      <c r="J83" s="183">
        <v>47.8</v>
      </c>
      <c r="K83" s="183">
        <v>90.4</v>
      </c>
      <c r="L83" s="183">
        <v>134.30000000000001</v>
      </c>
      <c r="M83" s="183">
        <v>88.9</v>
      </c>
      <c r="N83" s="183">
        <v>95.4</v>
      </c>
      <c r="O83" s="183">
        <v>124.2</v>
      </c>
      <c r="P83" s="106">
        <v>133.19999999999999</v>
      </c>
      <c r="Q83" s="260">
        <v>183.1</v>
      </c>
      <c r="R83" s="245">
        <f t="shared" si="2"/>
        <v>288.89999999999998</v>
      </c>
      <c r="S83" s="252">
        <v>260.5</v>
      </c>
      <c r="T83" s="252">
        <v>28.4</v>
      </c>
    </row>
    <row r="84" spans="1:20" ht="15.75" customHeight="1"/>
    <row r="85" spans="1:20" ht="15.75" customHeight="1"/>
    <row r="86" spans="1:20" ht="15.75" customHeight="1"/>
    <row r="87" spans="1:20" ht="15.75" customHeight="1"/>
    <row r="88" spans="1:20" ht="15.75" customHeight="1"/>
    <row r="89" spans="1:20" ht="15.75" customHeight="1"/>
    <row r="90" spans="1:20" ht="15.75" customHeight="1"/>
    <row r="91" spans="1:20" ht="15.75" customHeight="1"/>
    <row r="92" spans="1:20" ht="15.75" customHeight="1"/>
    <row r="93" spans="1:20" ht="15.75" customHeight="1"/>
    <row r="94" spans="1:20" ht="15.75" customHeight="1"/>
    <row r="95" spans="1:20" ht="15.75" customHeight="1"/>
    <row r="96" spans="1:2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T1000"/>
  <sheetViews>
    <sheetView topLeftCell="I1" workbookViewId="0">
      <selection activeCell="S11" sqref="S11"/>
    </sheetView>
  </sheetViews>
  <sheetFormatPr defaultColWidth="12.625" defaultRowHeight="15" customHeight="1"/>
  <cols>
    <col min="1" max="1" width="8.375" customWidth="1"/>
    <col min="2" max="2" width="28.625" customWidth="1"/>
    <col min="3" max="17" width="8.375" customWidth="1"/>
    <col min="18" max="18" width="11.75" customWidth="1"/>
    <col min="19" max="19" width="11.25" customWidth="1"/>
    <col min="20" max="20" width="10" customWidth="1"/>
    <col min="21" max="26" width="11" customWidth="1"/>
  </cols>
  <sheetData>
    <row r="1" spans="1:20" ht="15.75">
      <c r="A1" s="278" t="s">
        <v>1</v>
      </c>
      <c r="B1" s="279" t="s">
        <v>2</v>
      </c>
      <c r="C1" s="280">
        <v>2005</v>
      </c>
      <c r="D1" s="280">
        <v>2006</v>
      </c>
      <c r="E1" s="280">
        <v>2007</v>
      </c>
      <c r="F1" s="280">
        <v>2008</v>
      </c>
      <c r="G1" s="280">
        <v>2009</v>
      </c>
      <c r="H1" s="280">
        <v>2010</v>
      </c>
      <c r="I1" s="280">
        <v>2011</v>
      </c>
      <c r="J1" s="280">
        <v>2012</v>
      </c>
      <c r="K1" s="280">
        <v>2013</v>
      </c>
      <c r="L1" s="280">
        <v>2014</v>
      </c>
      <c r="M1" s="280">
        <v>2015</v>
      </c>
      <c r="N1" s="280">
        <v>2016</v>
      </c>
      <c r="O1" s="280">
        <v>2017</v>
      </c>
      <c r="P1" s="280">
        <v>2018</v>
      </c>
      <c r="Q1" s="281">
        <v>2019</v>
      </c>
      <c r="R1" s="238">
        <v>2020</v>
      </c>
    </row>
    <row r="2" spans="1:20" ht="15" customHeight="1" thickBot="1">
      <c r="A2" s="239">
        <v>1</v>
      </c>
      <c r="B2" s="240" t="s">
        <v>3</v>
      </c>
      <c r="C2" s="241">
        <v>1919.7</v>
      </c>
      <c r="D2" s="242">
        <v>2659.8</v>
      </c>
      <c r="E2" s="135">
        <v>4044.5</v>
      </c>
      <c r="F2" s="135">
        <v>5047.6000000000004</v>
      </c>
      <c r="G2" s="135">
        <v>2137.1999999999998</v>
      </c>
      <c r="H2" s="243">
        <v>4201.1000000000004</v>
      </c>
      <c r="I2" s="244">
        <v>6655.4</v>
      </c>
      <c r="J2" s="244">
        <v>5241</v>
      </c>
      <c r="K2" s="244">
        <v>4157.1000000000004</v>
      </c>
      <c r="L2" s="244">
        <v>3268.3</v>
      </c>
      <c r="M2" s="244">
        <v>1822.7</v>
      </c>
      <c r="N2" s="244">
        <v>1401.2</v>
      </c>
      <c r="O2" s="244">
        <v>1609.9</v>
      </c>
      <c r="P2" s="95">
        <v>1486.5</v>
      </c>
      <c r="Q2" s="245">
        <v>1487.4</v>
      </c>
      <c r="R2" s="246">
        <f>S2+T2</f>
        <v>1422.6</v>
      </c>
      <c r="S2" s="252">
        <v>700</v>
      </c>
      <c r="T2" s="252">
        <v>722.6</v>
      </c>
    </row>
    <row r="3" spans="1:20" ht="16.5" thickBot="1">
      <c r="A3" s="247">
        <v>2</v>
      </c>
      <c r="B3" s="248" t="s">
        <v>4</v>
      </c>
      <c r="C3" s="249">
        <v>676.6</v>
      </c>
      <c r="D3" s="99">
        <v>641</v>
      </c>
      <c r="E3" s="124">
        <v>780.7</v>
      </c>
      <c r="F3" s="124">
        <v>1033.2</v>
      </c>
      <c r="G3" s="124">
        <v>560.29999999999995</v>
      </c>
      <c r="H3" s="250">
        <v>867.4</v>
      </c>
      <c r="I3" s="251">
        <v>1294.3</v>
      </c>
      <c r="J3" s="251">
        <v>1775</v>
      </c>
      <c r="K3" s="251">
        <v>1852.2</v>
      </c>
      <c r="L3" s="251">
        <v>1344.5</v>
      </c>
      <c r="M3" s="251">
        <v>636.5</v>
      </c>
      <c r="N3" s="251">
        <v>584.20000000000005</v>
      </c>
      <c r="O3" s="251">
        <v>724.9</v>
      </c>
      <c r="P3" s="100">
        <v>809.5</v>
      </c>
      <c r="Q3" s="252">
        <v>883.7</v>
      </c>
      <c r="R3" s="246">
        <f t="shared" ref="R3:R66" si="0">S3+T3</f>
        <v>1025</v>
      </c>
      <c r="S3" s="252">
        <v>515.6</v>
      </c>
      <c r="T3" s="252">
        <v>509.4</v>
      </c>
    </row>
    <row r="4" spans="1:20" ht="16.5" thickBot="1">
      <c r="A4" s="247">
        <v>3</v>
      </c>
      <c r="B4" s="248" t="s">
        <v>5</v>
      </c>
      <c r="C4" s="249">
        <v>300.10000000000002</v>
      </c>
      <c r="D4" s="99">
        <v>533.70000000000005</v>
      </c>
      <c r="E4" s="124">
        <v>823.2</v>
      </c>
      <c r="F4" s="124">
        <v>983.7</v>
      </c>
      <c r="G4" s="124">
        <v>730.9</v>
      </c>
      <c r="H4" s="250">
        <v>1054.9000000000001</v>
      </c>
      <c r="I4" s="251">
        <v>1409.7</v>
      </c>
      <c r="J4" s="251">
        <v>1493</v>
      </c>
      <c r="K4" s="251">
        <v>1628.3</v>
      </c>
      <c r="L4" s="251">
        <v>1603.6</v>
      </c>
      <c r="M4" s="251">
        <v>1212</v>
      </c>
      <c r="N4" s="251">
        <v>1202.4000000000001</v>
      </c>
      <c r="O4" s="251">
        <v>1482</v>
      </c>
      <c r="P4" s="100">
        <v>1607.2</v>
      </c>
      <c r="Q4" s="252">
        <v>1496.7</v>
      </c>
      <c r="R4" s="246">
        <f t="shared" si="0"/>
        <v>1346.9</v>
      </c>
      <c r="S4" s="252">
        <v>1227.7</v>
      </c>
      <c r="T4" s="252">
        <v>119.2</v>
      </c>
    </row>
    <row r="5" spans="1:20" ht="16.5" thickBot="1">
      <c r="A5" s="247">
        <v>4</v>
      </c>
      <c r="B5" s="248" t="s">
        <v>6</v>
      </c>
      <c r="C5" s="249">
        <v>385.6</v>
      </c>
      <c r="D5" s="99">
        <v>470.6</v>
      </c>
      <c r="E5" s="124">
        <v>825.3</v>
      </c>
      <c r="F5" s="124">
        <v>908.1</v>
      </c>
      <c r="G5" s="124">
        <v>434.3</v>
      </c>
      <c r="H5" s="250">
        <v>840.2</v>
      </c>
      <c r="I5" s="251">
        <v>1122.4000000000001</v>
      </c>
      <c r="J5" s="251">
        <v>1302</v>
      </c>
      <c r="K5" s="251">
        <v>1207.5999999999999</v>
      </c>
      <c r="L5" s="251">
        <v>1079.0999999999999</v>
      </c>
      <c r="M5" s="251">
        <v>716.5</v>
      </c>
      <c r="N5" s="251">
        <v>822.5</v>
      </c>
      <c r="O5" s="251">
        <v>1308.3</v>
      </c>
      <c r="P5" s="100">
        <v>928.4</v>
      </c>
      <c r="Q5" s="252">
        <v>906.5</v>
      </c>
      <c r="R5" s="246">
        <f t="shared" si="0"/>
        <v>992.5</v>
      </c>
      <c r="S5" s="252">
        <v>771.1</v>
      </c>
      <c r="T5" s="252">
        <v>221.4</v>
      </c>
    </row>
    <row r="6" spans="1:20" ht="16.5" thickBot="1">
      <c r="A6" s="247">
        <v>5</v>
      </c>
      <c r="B6" s="248" t="s">
        <v>7</v>
      </c>
      <c r="C6" s="249">
        <v>228.6</v>
      </c>
      <c r="D6" s="99">
        <v>259.5</v>
      </c>
      <c r="E6" s="124">
        <v>330.3</v>
      </c>
      <c r="F6" s="124">
        <v>472.2</v>
      </c>
      <c r="G6" s="124">
        <v>500.2</v>
      </c>
      <c r="H6" s="250">
        <v>528.9</v>
      </c>
      <c r="I6" s="251">
        <v>752.8</v>
      </c>
      <c r="J6" s="251">
        <v>705</v>
      </c>
      <c r="K6" s="251">
        <v>820</v>
      </c>
      <c r="L6" s="251">
        <v>771.4</v>
      </c>
      <c r="M6" s="251">
        <v>470.2</v>
      </c>
      <c r="N6" s="251">
        <v>440.9</v>
      </c>
      <c r="O6" s="251">
        <v>498.3</v>
      </c>
      <c r="P6" s="100">
        <v>566.70000000000005</v>
      </c>
      <c r="Q6" s="252">
        <v>539.5</v>
      </c>
      <c r="R6" s="246">
        <f t="shared" si="0"/>
        <v>562.90000000000009</v>
      </c>
      <c r="S6" s="252">
        <v>283.10000000000002</v>
      </c>
      <c r="T6" s="252">
        <v>279.8</v>
      </c>
    </row>
    <row r="7" spans="1:20" ht="16.5" thickBot="1">
      <c r="A7" s="247">
        <v>6</v>
      </c>
      <c r="B7" s="253" t="s">
        <v>8</v>
      </c>
      <c r="C7" s="249">
        <v>435.5</v>
      </c>
      <c r="D7" s="99">
        <v>555.5</v>
      </c>
      <c r="E7" s="124">
        <v>2363.8000000000002</v>
      </c>
      <c r="F7" s="124">
        <v>5331.5</v>
      </c>
      <c r="G7" s="124">
        <v>3273</v>
      </c>
      <c r="H7" s="250">
        <v>6037.3</v>
      </c>
      <c r="I7" s="251">
        <v>8108.2</v>
      </c>
      <c r="J7" s="251">
        <v>8389</v>
      </c>
      <c r="K7" s="251">
        <v>7441.5</v>
      </c>
      <c r="L7" s="251">
        <v>5936.7</v>
      </c>
      <c r="M7" s="251">
        <v>3264.2</v>
      </c>
      <c r="N7" s="251">
        <v>4062.7</v>
      </c>
      <c r="O7" s="251">
        <v>5288.5</v>
      </c>
      <c r="P7" s="100">
        <v>6004.2</v>
      </c>
      <c r="Q7" s="252">
        <v>6682</v>
      </c>
      <c r="R7" s="246">
        <f t="shared" si="0"/>
        <v>5963.9000000000005</v>
      </c>
      <c r="S7" s="252">
        <v>5839.8</v>
      </c>
      <c r="T7" s="252">
        <v>124.1</v>
      </c>
    </row>
    <row r="8" spans="1:20" ht="16.5" thickBot="1">
      <c r="A8" s="247">
        <v>7</v>
      </c>
      <c r="B8" s="253" t="s">
        <v>9</v>
      </c>
      <c r="C8" s="249">
        <v>143.30000000000001</v>
      </c>
      <c r="D8" s="99">
        <v>125.1</v>
      </c>
      <c r="E8" s="124">
        <v>140.30000000000001</v>
      </c>
      <c r="F8" s="124">
        <v>219.1</v>
      </c>
      <c r="G8" s="124">
        <v>113.5</v>
      </c>
      <c r="H8" s="250">
        <v>129.69999999999999</v>
      </c>
      <c r="I8" s="251">
        <v>162.1</v>
      </c>
      <c r="J8" s="251">
        <v>188.3</v>
      </c>
      <c r="K8" s="251">
        <v>214.2</v>
      </c>
      <c r="L8" s="251">
        <v>368.3</v>
      </c>
      <c r="M8" s="251">
        <v>122.5</v>
      </c>
      <c r="N8" s="251">
        <v>157.6</v>
      </c>
      <c r="O8" s="251">
        <v>160.5</v>
      </c>
      <c r="P8" s="100">
        <v>139.4</v>
      </c>
      <c r="Q8" s="252">
        <v>147.5</v>
      </c>
      <c r="R8" s="246">
        <f t="shared" si="0"/>
        <v>150.1</v>
      </c>
      <c r="S8" s="252">
        <v>130.1</v>
      </c>
      <c r="T8" s="252">
        <v>20</v>
      </c>
    </row>
    <row r="9" spans="1:20" ht="16.5" thickBot="1">
      <c r="A9" s="247">
        <v>8</v>
      </c>
      <c r="B9" s="253" t="s">
        <v>10</v>
      </c>
      <c r="C9" s="249">
        <v>256.10000000000002</v>
      </c>
      <c r="D9" s="99">
        <v>362.8</v>
      </c>
      <c r="E9" s="124">
        <v>363</v>
      </c>
      <c r="F9" s="124">
        <v>496.6</v>
      </c>
      <c r="G9" s="124">
        <v>363.4</v>
      </c>
      <c r="H9" s="250">
        <v>535.29999999999995</v>
      </c>
      <c r="I9" s="251">
        <v>710</v>
      </c>
      <c r="J9" s="251">
        <v>645</v>
      </c>
      <c r="K9" s="251">
        <v>663.8</v>
      </c>
      <c r="L9" s="251">
        <v>578.9</v>
      </c>
      <c r="M9" s="251">
        <v>481.9</v>
      </c>
      <c r="N9" s="251">
        <v>437.1</v>
      </c>
      <c r="O9" s="251">
        <v>452.5</v>
      </c>
      <c r="P9" s="100">
        <v>522.4</v>
      </c>
      <c r="Q9" s="252">
        <v>601</v>
      </c>
      <c r="R9" s="246">
        <f t="shared" si="0"/>
        <v>618.4</v>
      </c>
      <c r="S9" s="252">
        <v>465.4</v>
      </c>
      <c r="T9" s="252">
        <v>153</v>
      </c>
    </row>
    <row r="10" spans="1:20" ht="16.5" thickBot="1">
      <c r="A10" s="247">
        <v>9</v>
      </c>
      <c r="B10" s="253" t="s">
        <v>11</v>
      </c>
      <c r="C10" s="249">
        <v>535.79999999999995</v>
      </c>
      <c r="D10" s="99">
        <v>768.6</v>
      </c>
      <c r="E10" s="124">
        <v>1074.7</v>
      </c>
      <c r="F10" s="124">
        <v>1487.4</v>
      </c>
      <c r="G10" s="124">
        <v>824.7</v>
      </c>
      <c r="H10" s="250">
        <v>1258.5</v>
      </c>
      <c r="I10" s="251">
        <v>1698</v>
      </c>
      <c r="J10" s="251">
        <v>1691</v>
      </c>
      <c r="K10" s="251">
        <v>1570</v>
      </c>
      <c r="L10" s="251">
        <v>1206.5</v>
      </c>
      <c r="M10" s="251">
        <v>934.5</v>
      </c>
      <c r="N10" s="251">
        <v>921.9</v>
      </c>
      <c r="O10" s="251">
        <v>1284.3</v>
      </c>
      <c r="P10" s="100">
        <v>1129.0999999999999</v>
      </c>
      <c r="Q10" s="252">
        <v>1227.4000000000001</v>
      </c>
      <c r="R10" s="246">
        <f t="shared" si="0"/>
        <v>1177.0999999999999</v>
      </c>
      <c r="S10" s="252">
        <v>1023.6</v>
      </c>
      <c r="T10" s="252">
        <v>153.5</v>
      </c>
    </row>
    <row r="11" spans="1:20" ht="16.5" thickBot="1">
      <c r="A11" s="247">
        <v>10</v>
      </c>
      <c r="B11" s="253" t="s">
        <v>12</v>
      </c>
      <c r="C11" s="249">
        <v>6513.7</v>
      </c>
      <c r="D11" s="254">
        <v>9648.1</v>
      </c>
      <c r="E11" s="124">
        <v>13527.1</v>
      </c>
      <c r="F11" s="124">
        <v>18505</v>
      </c>
      <c r="G11" s="124">
        <v>13960.8</v>
      </c>
      <c r="H11" s="250">
        <v>20658.5</v>
      </c>
      <c r="I11" s="251">
        <v>29811</v>
      </c>
      <c r="J11" s="251">
        <v>32674</v>
      </c>
      <c r="K11" s="251">
        <v>31046.9</v>
      </c>
      <c r="L11" s="251">
        <v>25314.3</v>
      </c>
      <c r="M11" s="251">
        <v>16272.1</v>
      </c>
      <c r="N11" s="251">
        <v>18779.400000000001</v>
      </c>
      <c r="O11" s="251">
        <v>23671.5</v>
      </c>
      <c r="P11" s="100">
        <v>27806.1</v>
      </c>
      <c r="Q11" s="252">
        <v>27538</v>
      </c>
      <c r="R11" s="246">
        <f t="shared" si="0"/>
        <v>25404.7</v>
      </c>
      <c r="S11" s="252">
        <v>22826.3</v>
      </c>
      <c r="T11" s="252">
        <v>2578.4</v>
      </c>
    </row>
    <row r="12" spans="1:20" ht="16.5" thickBot="1">
      <c r="A12" s="247">
        <v>11</v>
      </c>
      <c r="B12" s="253" t="s">
        <v>13</v>
      </c>
      <c r="C12" s="249">
        <v>242.8</v>
      </c>
      <c r="D12" s="99">
        <v>228.5</v>
      </c>
      <c r="E12" s="124">
        <v>596.29999999999995</v>
      </c>
      <c r="F12" s="124">
        <v>579.29999999999995</v>
      </c>
      <c r="G12" s="124">
        <v>337.3</v>
      </c>
      <c r="H12" s="250">
        <v>1151.8</v>
      </c>
      <c r="I12" s="251">
        <v>348.1</v>
      </c>
      <c r="J12" s="251">
        <v>580</v>
      </c>
      <c r="K12" s="251">
        <v>695.6</v>
      </c>
      <c r="L12" s="251">
        <v>656.7</v>
      </c>
      <c r="M12" s="251">
        <v>293.39999999999998</v>
      </c>
      <c r="N12" s="251">
        <v>195.2</v>
      </c>
      <c r="O12" s="251">
        <v>236.2</v>
      </c>
      <c r="P12" s="100">
        <v>325</v>
      </c>
      <c r="Q12" s="252">
        <v>343.9</v>
      </c>
      <c r="R12" s="246">
        <f t="shared" si="0"/>
        <v>274.8</v>
      </c>
      <c r="S12" s="252">
        <v>185.5</v>
      </c>
      <c r="T12" s="252">
        <v>89.3</v>
      </c>
    </row>
    <row r="13" spans="1:20" ht="16.5" thickBot="1">
      <c r="A13" s="247">
        <v>12</v>
      </c>
      <c r="B13" s="253" t="s">
        <v>14</v>
      </c>
      <c r="C13" s="249">
        <v>192.2</v>
      </c>
      <c r="D13" s="99">
        <v>204.7</v>
      </c>
      <c r="E13" s="124">
        <v>490.9</v>
      </c>
      <c r="F13" s="124">
        <v>728.5</v>
      </c>
      <c r="G13" s="124">
        <v>332.5</v>
      </c>
      <c r="H13" s="250">
        <v>408.1</v>
      </c>
      <c r="I13" s="251">
        <v>486.7</v>
      </c>
      <c r="J13" s="251">
        <v>566.4</v>
      </c>
      <c r="K13" s="251">
        <v>695.5</v>
      </c>
      <c r="L13" s="251">
        <v>703</v>
      </c>
      <c r="M13" s="251">
        <v>513.5</v>
      </c>
      <c r="N13" s="251">
        <v>535.5</v>
      </c>
      <c r="O13" s="251">
        <v>637.20000000000005</v>
      </c>
      <c r="P13" s="100">
        <v>705.3</v>
      </c>
      <c r="Q13" s="252">
        <v>672.4</v>
      </c>
      <c r="R13" s="246">
        <f t="shared" si="0"/>
        <v>721.40000000000009</v>
      </c>
      <c r="S13" s="252">
        <v>643.20000000000005</v>
      </c>
      <c r="T13" s="252">
        <v>78.2</v>
      </c>
    </row>
    <row r="14" spans="1:20" ht="16.5" thickBot="1">
      <c r="A14" s="247">
        <v>13</v>
      </c>
      <c r="B14" s="253" t="s">
        <v>15</v>
      </c>
      <c r="C14" s="249">
        <v>282.39999999999998</v>
      </c>
      <c r="D14" s="99">
        <v>467.5</v>
      </c>
      <c r="E14" s="124">
        <v>594.79999999999995</v>
      </c>
      <c r="F14" s="124">
        <v>746.5</v>
      </c>
      <c r="G14" s="124">
        <v>409.1</v>
      </c>
      <c r="H14" s="250">
        <v>481.1</v>
      </c>
      <c r="I14" s="251">
        <v>633.9</v>
      </c>
      <c r="J14" s="251">
        <v>1598</v>
      </c>
      <c r="K14" s="251">
        <v>1916.3</v>
      </c>
      <c r="L14" s="251">
        <v>1874.3</v>
      </c>
      <c r="M14" s="251">
        <v>1492.1</v>
      </c>
      <c r="N14" s="251">
        <v>1491.5</v>
      </c>
      <c r="O14" s="251">
        <v>1762</v>
      </c>
      <c r="P14" s="100">
        <v>1917.3</v>
      </c>
      <c r="Q14" s="252">
        <v>1954.3</v>
      </c>
      <c r="R14" s="246">
        <f t="shared" si="0"/>
        <v>1981.4</v>
      </c>
      <c r="S14" s="252">
        <v>427.7</v>
      </c>
      <c r="T14" s="252">
        <v>1553.7</v>
      </c>
    </row>
    <row r="15" spans="1:20" ht="16.5" thickBot="1">
      <c r="A15" s="247">
        <v>14</v>
      </c>
      <c r="B15" s="253" t="s">
        <v>16</v>
      </c>
      <c r="C15" s="249">
        <v>70.7</v>
      </c>
      <c r="D15" s="99">
        <v>189.3</v>
      </c>
      <c r="E15" s="124">
        <v>147.9</v>
      </c>
      <c r="F15" s="124">
        <v>191.7</v>
      </c>
      <c r="G15" s="124">
        <v>131.1</v>
      </c>
      <c r="H15" s="250">
        <v>341.9</v>
      </c>
      <c r="I15" s="251">
        <v>468.6</v>
      </c>
      <c r="J15" s="251">
        <v>285.89999999999998</v>
      </c>
      <c r="K15" s="251">
        <v>338.6</v>
      </c>
      <c r="L15" s="251">
        <v>372.1</v>
      </c>
      <c r="M15" s="251">
        <v>209.1</v>
      </c>
      <c r="N15" s="251">
        <v>154.30000000000001</v>
      </c>
      <c r="O15" s="251">
        <v>213.5</v>
      </c>
      <c r="P15" s="100">
        <v>183.4</v>
      </c>
      <c r="Q15" s="252">
        <v>239</v>
      </c>
      <c r="R15" s="246">
        <f t="shared" si="0"/>
        <v>214.6</v>
      </c>
      <c r="S15" s="252">
        <v>158.5</v>
      </c>
      <c r="T15" s="252">
        <v>56.1</v>
      </c>
    </row>
    <row r="16" spans="1:20" ht="16.5" thickBot="1">
      <c r="A16" s="247">
        <v>15</v>
      </c>
      <c r="B16" s="253" t="s">
        <v>17</v>
      </c>
      <c r="C16" s="249">
        <v>207.1</v>
      </c>
      <c r="D16" s="99">
        <v>239.7</v>
      </c>
      <c r="E16" s="124">
        <v>378.7</v>
      </c>
      <c r="F16" s="124">
        <v>438.5</v>
      </c>
      <c r="G16" s="124">
        <v>399</v>
      </c>
      <c r="H16" s="250">
        <v>771</v>
      </c>
      <c r="I16" s="251">
        <v>603.20000000000005</v>
      </c>
      <c r="J16" s="251">
        <v>864.8</v>
      </c>
      <c r="K16" s="251">
        <v>1069.0999999999999</v>
      </c>
      <c r="L16" s="251">
        <v>1002.1</v>
      </c>
      <c r="M16" s="251">
        <v>463.7</v>
      </c>
      <c r="N16" s="251">
        <v>425.4</v>
      </c>
      <c r="O16" s="251">
        <v>502.4</v>
      </c>
      <c r="P16" s="100">
        <v>602.79999999999995</v>
      </c>
      <c r="Q16" s="252">
        <v>573</v>
      </c>
      <c r="R16" s="246">
        <f t="shared" si="0"/>
        <v>532.79999999999995</v>
      </c>
      <c r="S16" s="252">
        <v>471</v>
      </c>
      <c r="T16" s="252">
        <v>61.8</v>
      </c>
    </row>
    <row r="17" spans="1:20" ht="16.5" thickBot="1">
      <c r="A17" s="247">
        <v>16</v>
      </c>
      <c r="B17" s="253" t="s">
        <v>18</v>
      </c>
      <c r="C17" s="249">
        <v>375</v>
      </c>
      <c r="D17" s="99">
        <v>370.5</v>
      </c>
      <c r="E17" s="124">
        <v>634.1</v>
      </c>
      <c r="F17" s="124">
        <v>1039.7</v>
      </c>
      <c r="G17" s="124">
        <v>830.2</v>
      </c>
      <c r="H17" s="250">
        <v>885.1</v>
      </c>
      <c r="I17" s="251">
        <v>1053.2</v>
      </c>
      <c r="J17" s="251">
        <v>1382</v>
      </c>
      <c r="K17" s="251">
        <v>1513.5</v>
      </c>
      <c r="L17" s="251">
        <v>1211.5999999999999</v>
      </c>
      <c r="M17" s="251">
        <v>748.3</v>
      </c>
      <c r="N17" s="251">
        <v>818.6</v>
      </c>
      <c r="O17" s="251">
        <v>1054</v>
      </c>
      <c r="P17" s="100">
        <v>1082.3</v>
      </c>
      <c r="Q17" s="252">
        <v>1185.5</v>
      </c>
      <c r="R17" s="246">
        <f t="shared" si="0"/>
        <v>1125.2</v>
      </c>
      <c r="S17" s="252">
        <v>1021.4</v>
      </c>
      <c r="T17" s="252">
        <v>103.8</v>
      </c>
    </row>
    <row r="18" spans="1:20" ht="16.5" thickBot="1">
      <c r="A18" s="247">
        <v>17</v>
      </c>
      <c r="B18" s="253" t="s">
        <v>19</v>
      </c>
      <c r="C18" s="249">
        <v>198.7</v>
      </c>
      <c r="D18" s="99">
        <v>226.2</v>
      </c>
      <c r="E18" s="124">
        <v>328</v>
      </c>
      <c r="F18" s="124">
        <v>481.6</v>
      </c>
      <c r="G18" s="124">
        <v>470.8</v>
      </c>
      <c r="H18" s="250">
        <v>489.1</v>
      </c>
      <c r="I18" s="251">
        <v>874.7</v>
      </c>
      <c r="J18" s="251">
        <v>957</v>
      </c>
      <c r="K18" s="251">
        <v>949.4</v>
      </c>
      <c r="L18" s="251">
        <v>889.6</v>
      </c>
      <c r="M18" s="251">
        <v>580.1</v>
      </c>
      <c r="N18" s="251">
        <v>651</v>
      </c>
      <c r="O18" s="251">
        <v>774.6</v>
      </c>
      <c r="P18" s="100">
        <v>778</v>
      </c>
      <c r="Q18" s="252">
        <v>733.9</v>
      </c>
      <c r="R18" s="246">
        <f t="shared" si="0"/>
        <v>626</v>
      </c>
      <c r="S18" s="252">
        <v>579.79999999999995</v>
      </c>
      <c r="T18" s="252">
        <v>46.2</v>
      </c>
    </row>
    <row r="19" spans="1:20" ht="16.5" thickBot="1">
      <c r="A19" s="255">
        <v>18</v>
      </c>
      <c r="B19" s="256" t="s">
        <v>20</v>
      </c>
      <c r="C19" s="257">
        <v>37175.699999999997</v>
      </c>
      <c r="D19" s="258">
        <v>55932.5</v>
      </c>
      <c r="E19" s="138">
        <v>84318.6</v>
      </c>
      <c r="F19" s="138">
        <v>115425.9</v>
      </c>
      <c r="G19" s="138">
        <v>70880.5</v>
      </c>
      <c r="H19" s="259">
        <v>91291.6</v>
      </c>
      <c r="I19" s="183">
        <v>117081.5</v>
      </c>
      <c r="J19" s="183">
        <v>132745</v>
      </c>
      <c r="K19" s="183">
        <v>137923.4</v>
      </c>
      <c r="L19" s="183">
        <v>125637.5</v>
      </c>
      <c r="M19" s="183">
        <v>78564.5</v>
      </c>
      <c r="N19" s="183">
        <v>76354.5</v>
      </c>
      <c r="O19" s="183">
        <v>98800.2</v>
      </c>
      <c r="P19" s="106">
        <v>103575</v>
      </c>
      <c r="Q19" s="260">
        <v>107338</v>
      </c>
      <c r="R19" s="246">
        <f t="shared" si="0"/>
        <v>103057.3</v>
      </c>
      <c r="S19" s="252">
        <v>94865.8</v>
      </c>
      <c r="T19" s="252">
        <v>8191.5</v>
      </c>
    </row>
    <row r="20" spans="1:20" ht="16.5" thickBot="1">
      <c r="A20" s="239">
        <v>19</v>
      </c>
      <c r="B20" s="261" t="s">
        <v>21</v>
      </c>
      <c r="C20" s="241">
        <v>183.3</v>
      </c>
      <c r="D20" s="94">
        <v>210.9</v>
      </c>
      <c r="E20" s="135">
        <v>338.4</v>
      </c>
      <c r="F20" s="135">
        <v>395.8</v>
      </c>
      <c r="G20" s="135">
        <v>224.8</v>
      </c>
      <c r="H20" s="243">
        <v>238.7</v>
      </c>
      <c r="I20" s="244">
        <v>319</v>
      </c>
      <c r="J20" s="244">
        <v>297.89999999999998</v>
      </c>
      <c r="K20" s="244">
        <v>240</v>
      </c>
      <c r="L20" s="244">
        <v>219.5</v>
      </c>
      <c r="M20" s="244">
        <v>146.1</v>
      </c>
      <c r="N20" s="244">
        <v>179.5</v>
      </c>
      <c r="O20" s="244">
        <v>240.6</v>
      </c>
      <c r="P20" s="95">
        <v>200.4</v>
      </c>
      <c r="Q20" s="245">
        <v>191.4</v>
      </c>
      <c r="R20" s="246">
        <f t="shared" si="0"/>
        <v>223.8</v>
      </c>
      <c r="S20" s="252">
        <v>171.8</v>
      </c>
      <c r="T20" s="252">
        <v>52</v>
      </c>
    </row>
    <row r="21" spans="1:20" ht="15.75" customHeight="1" thickBot="1">
      <c r="A21" s="247">
        <v>20</v>
      </c>
      <c r="B21" s="253" t="s">
        <v>22</v>
      </c>
      <c r="C21" s="249">
        <v>224.3</v>
      </c>
      <c r="D21" s="99">
        <v>174.4</v>
      </c>
      <c r="E21" s="124">
        <v>226.7</v>
      </c>
      <c r="F21" s="124">
        <v>378.5</v>
      </c>
      <c r="G21" s="124">
        <v>351.1</v>
      </c>
      <c r="H21" s="250">
        <v>240.1</v>
      </c>
      <c r="I21" s="251">
        <v>258.7</v>
      </c>
      <c r="J21" s="251">
        <v>264.5</v>
      </c>
      <c r="K21" s="251">
        <v>298.3</v>
      </c>
      <c r="L21" s="251">
        <v>251.3</v>
      </c>
      <c r="M21" s="251">
        <v>173.8</v>
      </c>
      <c r="N21" s="251">
        <v>126.2</v>
      </c>
      <c r="O21" s="251">
        <v>134.19999999999999</v>
      </c>
      <c r="P21" s="100">
        <v>206.3</v>
      </c>
      <c r="Q21" s="252">
        <v>152.80000000000001</v>
      </c>
      <c r="R21" s="246">
        <f t="shared" si="0"/>
        <v>133</v>
      </c>
      <c r="S21" s="252">
        <v>124.7</v>
      </c>
      <c r="T21" s="252">
        <v>8.3000000000000007</v>
      </c>
    </row>
    <row r="22" spans="1:20" ht="15.75" customHeight="1" thickBot="1">
      <c r="A22" s="247">
        <v>21</v>
      </c>
      <c r="B22" s="253" t="s">
        <v>23</v>
      </c>
      <c r="C22" s="249">
        <v>132.4</v>
      </c>
      <c r="D22" s="99">
        <v>388.9</v>
      </c>
      <c r="E22" s="124">
        <v>331.1</v>
      </c>
      <c r="F22" s="124">
        <v>400.2</v>
      </c>
      <c r="G22" s="124">
        <v>234.5</v>
      </c>
      <c r="H22" s="250">
        <v>200</v>
      </c>
      <c r="I22" s="251">
        <v>197</v>
      </c>
      <c r="J22" s="251">
        <v>265.2</v>
      </c>
      <c r="K22" s="251">
        <v>263.2</v>
      </c>
      <c r="L22" s="251">
        <v>202.5</v>
      </c>
      <c r="M22" s="251">
        <v>125.9</v>
      </c>
      <c r="N22" s="251">
        <v>217.8</v>
      </c>
      <c r="O22" s="251">
        <v>192.9</v>
      </c>
      <c r="P22" s="100">
        <v>232.1</v>
      </c>
      <c r="Q22" s="252">
        <v>281.5</v>
      </c>
      <c r="R22" s="246">
        <f t="shared" si="0"/>
        <v>232.3</v>
      </c>
      <c r="S22" s="252">
        <v>218.4</v>
      </c>
      <c r="T22" s="252">
        <v>13.9</v>
      </c>
    </row>
    <row r="23" spans="1:20" ht="15.75" customHeight="1" thickBot="1">
      <c r="A23" s="247">
        <v>22</v>
      </c>
      <c r="B23" s="253" t="s">
        <v>24</v>
      </c>
      <c r="C23" s="249">
        <v>316.89999999999998</v>
      </c>
      <c r="D23" s="99">
        <v>384.7</v>
      </c>
      <c r="E23" s="124">
        <v>502.4</v>
      </c>
      <c r="F23" s="124">
        <v>571.79999999999995</v>
      </c>
      <c r="G23" s="124">
        <v>411.3</v>
      </c>
      <c r="H23" s="250">
        <v>383</v>
      </c>
      <c r="I23" s="251">
        <v>689.6</v>
      </c>
      <c r="J23" s="251">
        <v>619</v>
      </c>
      <c r="K23" s="251">
        <v>619.5</v>
      </c>
      <c r="L23" s="251">
        <v>642.20000000000005</v>
      </c>
      <c r="M23" s="251">
        <v>676.3</v>
      </c>
      <c r="N23" s="251">
        <v>603.79999999999995</v>
      </c>
      <c r="O23" s="251">
        <v>663</v>
      </c>
      <c r="P23" s="100">
        <v>711.1</v>
      </c>
      <c r="Q23" s="252">
        <v>828.8</v>
      </c>
      <c r="R23" s="246">
        <f t="shared" si="0"/>
        <v>808.90000000000009</v>
      </c>
      <c r="S23" s="252">
        <v>681.7</v>
      </c>
      <c r="T23" s="252">
        <v>127.2</v>
      </c>
    </row>
    <row r="24" spans="1:20" ht="15.75" customHeight="1" thickBot="1">
      <c r="A24" s="247">
        <v>23</v>
      </c>
      <c r="B24" s="253" t="s">
        <v>25</v>
      </c>
      <c r="C24" s="249">
        <v>3795.5</v>
      </c>
      <c r="D24" s="254">
        <v>5156.8</v>
      </c>
      <c r="E24" s="124">
        <v>7857.8</v>
      </c>
      <c r="F24" s="124">
        <v>9425.7999999999993</v>
      </c>
      <c r="G24" s="124">
        <v>5242</v>
      </c>
      <c r="H24" s="250">
        <v>7966.8</v>
      </c>
      <c r="I24" s="251">
        <v>10369.1</v>
      </c>
      <c r="J24" s="251">
        <v>12156</v>
      </c>
      <c r="K24" s="251">
        <v>12226.8</v>
      </c>
      <c r="L24" s="251">
        <v>15895.8</v>
      </c>
      <c r="M24" s="251">
        <v>7966.7</v>
      </c>
      <c r="N24" s="251">
        <v>5808.2</v>
      </c>
      <c r="O24" s="251">
        <v>7208.2</v>
      </c>
      <c r="P24" s="100">
        <v>8251.2000000000007</v>
      </c>
      <c r="Q24" s="252">
        <v>7998.7</v>
      </c>
      <c r="R24" s="246">
        <f t="shared" si="0"/>
        <v>6759.5</v>
      </c>
      <c r="S24" s="252">
        <v>6372.5</v>
      </c>
      <c r="T24" s="252">
        <v>387</v>
      </c>
    </row>
    <row r="25" spans="1:20" ht="15.75" customHeight="1" thickBot="1">
      <c r="A25" s="247">
        <v>24</v>
      </c>
      <c r="B25" s="253" t="s">
        <v>26</v>
      </c>
      <c r="C25" s="249">
        <v>3187.1</v>
      </c>
      <c r="D25" s="254">
        <v>4690.1000000000004</v>
      </c>
      <c r="E25" s="124">
        <v>6535.8</v>
      </c>
      <c r="F25" s="124">
        <v>8736.9</v>
      </c>
      <c r="G25" s="124">
        <v>3660.4</v>
      </c>
      <c r="H25" s="250">
        <v>4579.5</v>
      </c>
      <c r="I25" s="251">
        <v>7540.9</v>
      </c>
      <c r="J25" s="251">
        <v>5226</v>
      </c>
      <c r="K25" s="251">
        <v>5058.3999999999996</v>
      </c>
      <c r="L25" s="251">
        <v>4366</v>
      </c>
      <c r="M25" s="251">
        <v>3151.5</v>
      </c>
      <c r="N25" s="251">
        <v>2681.5</v>
      </c>
      <c r="O25" s="251">
        <v>3585.6</v>
      </c>
      <c r="P25" s="100">
        <v>4117.5</v>
      </c>
      <c r="Q25" s="252">
        <v>3928.3</v>
      </c>
      <c r="R25" s="246">
        <f t="shared" si="0"/>
        <v>3576.2000000000003</v>
      </c>
      <c r="S25" s="252">
        <v>3424.8</v>
      </c>
      <c r="T25" s="252">
        <v>151.4</v>
      </c>
    </row>
    <row r="26" spans="1:20" ht="15.75" customHeight="1" thickBot="1">
      <c r="A26" s="247">
        <v>25</v>
      </c>
      <c r="B26" s="253" t="s">
        <v>27</v>
      </c>
      <c r="C26" s="249">
        <v>203.3</v>
      </c>
      <c r="D26" s="99">
        <v>145.4</v>
      </c>
      <c r="E26" s="124">
        <v>372.2</v>
      </c>
      <c r="F26" s="124">
        <v>357.2</v>
      </c>
      <c r="G26" s="124">
        <v>343.1</v>
      </c>
      <c r="H26" s="250">
        <v>206.6</v>
      </c>
      <c r="I26" s="251">
        <v>562.1</v>
      </c>
      <c r="J26" s="251">
        <v>647.1</v>
      </c>
      <c r="K26" s="251">
        <v>778.4</v>
      </c>
      <c r="L26" s="251">
        <v>449.5</v>
      </c>
      <c r="M26" s="251">
        <v>366.4</v>
      </c>
      <c r="N26" s="251">
        <v>395.4</v>
      </c>
      <c r="O26" s="251">
        <v>358.4</v>
      </c>
      <c r="P26" s="100">
        <v>330.3</v>
      </c>
      <c r="Q26" s="252">
        <v>335.2</v>
      </c>
      <c r="R26" s="246">
        <f t="shared" si="0"/>
        <v>328</v>
      </c>
      <c r="S26" s="252">
        <v>319.3</v>
      </c>
      <c r="T26" s="252">
        <v>8.6999999999999993</v>
      </c>
    </row>
    <row r="27" spans="1:20" ht="15.75" customHeight="1">
      <c r="A27" s="247">
        <v>26</v>
      </c>
      <c r="B27" s="253" t="s">
        <v>28</v>
      </c>
      <c r="C27" s="249">
        <v>298.89999999999998</v>
      </c>
      <c r="D27" s="99">
        <v>249.1</v>
      </c>
      <c r="E27" s="124">
        <v>315.8</v>
      </c>
      <c r="F27" s="124">
        <v>447.1</v>
      </c>
      <c r="G27" s="124">
        <v>301.3</v>
      </c>
      <c r="H27" s="250">
        <v>444.7</v>
      </c>
      <c r="I27" s="251">
        <v>576.9</v>
      </c>
      <c r="J27" s="251">
        <v>619.9</v>
      </c>
      <c r="K27" s="251">
        <v>701.2</v>
      </c>
      <c r="L27" s="251">
        <v>768.8</v>
      </c>
      <c r="M27" s="251">
        <v>623.4</v>
      </c>
      <c r="N27" s="251">
        <v>437.4</v>
      </c>
      <c r="O27" s="251">
        <v>389.4</v>
      </c>
      <c r="P27" s="100">
        <v>440.7</v>
      </c>
      <c r="Q27" s="252">
        <v>588.70000000000005</v>
      </c>
      <c r="R27" s="246">
        <f t="shared" si="0"/>
        <v>567.19999999999993</v>
      </c>
      <c r="S27" s="252">
        <v>529.79999999999995</v>
      </c>
      <c r="T27" s="252">
        <v>37.4</v>
      </c>
    </row>
    <row r="28" spans="1:20" ht="15.75" customHeight="1">
      <c r="A28" s="247">
        <v>27</v>
      </c>
      <c r="B28" s="253" t="s">
        <v>29</v>
      </c>
      <c r="C28" s="249">
        <v>326.10000000000002</v>
      </c>
      <c r="D28" s="99">
        <v>440.3</v>
      </c>
      <c r="E28" s="124">
        <v>593.6</v>
      </c>
      <c r="F28" s="124">
        <v>908.3</v>
      </c>
      <c r="G28" s="124">
        <v>644.1</v>
      </c>
      <c r="H28" s="250">
        <v>1074</v>
      </c>
      <c r="I28" s="251">
        <v>1370.2</v>
      </c>
      <c r="J28" s="251">
        <v>1313.4</v>
      </c>
      <c r="K28" s="251">
        <v>1056.0999999999999</v>
      </c>
      <c r="L28" s="251">
        <v>865.6</v>
      </c>
      <c r="M28" s="251">
        <v>530.5</v>
      </c>
      <c r="N28" s="251">
        <v>372.7</v>
      </c>
      <c r="O28" s="251">
        <v>359.3</v>
      </c>
      <c r="P28" s="100">
        <v>310.2</v>
      </c>
      <c r="Q28" s="252">
        <v>322.10000000000002</v>
      </c>
      <c r="R28" s="252">
        <f t="shared" si="0"/>
        <v>309.7</v>
      </c>
      <c r="S28" s="252">
        <v>237.9</v>
      </c>
      <c r="T28" s="252">
        <v>71.8</v>
      </c>
    </row>
    <row r="29" spans="1:20" ht="15.75" customHeight="1" thickBot="1">
      <c r="A29" s="255">
        <v>28</v>
      </c>
      <c r="B29" s="256" t="s">
        <v>30</v>
      </c>
      <c r="C29" s="257">
        <v>10054</v>
      </c>
      <c r="D29" s="258">
        <v>14170.5</v>
      </c>
      <c r="E29" s="138">
        <v>19979.2</v>
      </c>
      <c r="F29" s="138">
        <v>25738.5</v>
      </c>
      <c r="G29" s="138">
        <v>17841.599999999999</v>
      </c>
      <c r="H29" s="259">
        <v>24524.1</v>
      </c>
      <c r="I29" s="183">
        <v>32773.699999999997</v>
      </c>
      <c r="J29" s="183">
        <v>36354</v>
      </c>
      <c r="K29" s="183">
        <v>35768.199999999997</v>
      </c>
      <c r="L29" s="183">
        <v>30870</v>
      </c>
      <c r="M29" s="183">
        <v>20248.3</v>
      </c>
      <c r="N29" s="183">
        <v>21335.3</v>
      </c>
      <c r="O29" s="183">
        <v>22851.4</v>
      </c>
      <c r="P29" s="106">
        <v>22773.8</v>
      </c>
      <c r="Q29" s="260">
        <v>23133.7</v>
      </c>
      <c r="R29" s="260">
        <f t="shared" si="0"/>
        <v>21589.4</v>
      </c>
      <c r="S29" s="252">
        <v>20236.400000000001</v>
      </c>
      <c r="T29" s="252">
        <v>1353</v>
      </c>
    </row>
    <row r="30" spans="1:20" ht="15.75" customHeight="1">
      <c r="A30" s="262">
        <v>29</v>
      </c>
      <c r="B30" s="263" t="s">
        <v>31</v>
      </c>
      <c r="C30" s="241">
        <v>7.6</v>
      </c>
      <c r="D30" s="94">
        <v>12.8</v>
      </c>
      <c r="E30" s="135">
        <v>18.600000000000001</v>
      </c>
      <c r="F30" s="135">
        <v>63</v>
      </c>
      <c r="G30" s="135">
        <v>45.4</v>
      </c>
      <c r="H30" s="243">
        <v>71.599999999999994</v>
      </c>
      <c r="I30" s="244">
        <v>105.7</v>
      </c>
      <c r="J30" s="244">
        <v>56.7</v>
      </c>
      <c r="K30" s="244">
        <v>67.5</v>
      </c>
      <c r="L30" s="244">
        <v>70.8</v>
      </c>
      <c r="M30" s="244">
        <v>52.6</v>
      </c>
      <c r="N30" s="244">
        <v>51.5</v>
      </c>
      <c r="O30" s="266">
        <v>49</v>
      </c>
      <c r="P30" s="95">
        <v>55.8</v>
      </c>
      <c r="Q30" s="245">
        <v>68.3</v>
      </c>
      <c r="R30" s="252">
        <f t="shared" si="0"/>
        <v>54</v>
      </c>
      <c r="S30" s="252">
        <v>49.7</v>
      </c>
      <c r="T30" s="252">
        <v>4.3</v>
      </c>
    </row>
    <row r="31" spans="1:20" ht="15.75" customHeight="1">
      <c r="A31" s="264">
        <v>30</v>
      </c>
      <c r="B31" s="265" t="s">
        <v>32</v>
      </c>
      <c r="C31" s="249">
        <v>75.099999999999994</v>
      </c>
      <c r="D31" s="99">
        <v>44.2</v>
      </c>
      <c r="E31" s="124">
        <v>39.700000000000003</v>
      </c>
      <c r="F31" s="124">
        <v>59.5</v>
      </c>
      <c r="G31" s="124">
        <v>56.5</v>
      </c>
      <c r="H31" s="250">
        <v>70.7</v>
      </c>
      <c r="I31" s="251">
        <v>66.599999999999994</v>
      </c>
      <c r="J31" s="251">
        <v>63.3</v>
      </c>
      <c r="K31" s="251">
        <v>39.799999999999997</v>
      </c>
      <c r="L31" s="251">
        <v>21.3</v>
      </c>
      <c r="M31" s="251">
        <v>1.1000000000000001</v>
      </c>
      <c r="N31" s="251">
        <v>0</v>
      </c>
      <c r="O31" s="251">
        <v>0</v>
      </c>
      <c r="P31" s="100">
        <v>4.5999999999999996</v>
      </c>
      <c r="Q31" s="252">
        <v>0.7</v>
      </c>
      <c r="R31" s="252">
        <f t="shared" si="0"/>
        <v>0.30000000000000004</v>
      </c>
      <c r="S31" s="252">
        <v>0.1</v>
      </c>
      <c r="T31" s="252">
        <v>0.2</v>
      </c>
    </row>
    <row r="32" spans="1:20" ht="15.75" customHeight="1">
      <c r="A32" s="264">
        <v>31</v>
      </c>
      <c r="B32" s="265" t="s">
        <v>33</v>
      </c>
      <c r="C32" s="267"/>
      <c r="D32" s="113"/>
      <c r="E32" s="113"/>
      <c r="F32" s="113"/>
      <c r="G32" s="113"/>
      <c r="H32" s="268"/>
      <c r="I32" s="113"/>
      <c r="J32" s="282"/>
      <c r="K32" s="113"/>
      <c r="L32" s="251">
        <v>57.9</v>
      </c>
      <c r="M32" s="251">
        <v>100.2</v>
      </c>
      <c r="N32" s="251">
        <v>67</v>
      </c>
      <c r="O32" s="251">
        <v>63.6</v>
      </c>
      <c r="P32" s="100">
        <v>56.5</v>
      </c>
      <c r="Q32" s="252">
        <v>60.4</v>
      </c>
      <c r="R32" s="252">
        <f t="shared" si="0"/>
        <v>41.2</v>
      </c>
      <c r="S32" s="252">
        <v>15</v>
      </c>
      <c r="T32" s="252">
        <v>26.2</v>
      </c>
    </row>
    <row r="33" spans="1:20" ht="15.75" customHeight="1">
      <c r="A33" s="264">
        <v>32</v>
      </c>
      <c r="B33" s="265" t="s">
        <v>34</v>
      </c>
      <c r="C33" s="249">
        <v>1409.2</v>
      </c>
      <c r="D33" s="254">
        <v>1860.2</v>
      </c>
      <c r="E33" s="124">
        <v>2654.7</v>
      </c>
      <c r="F33" s="124">
        <v>3510.9</v>
      </c>
      <c r="G33" s="124">
        <v>2781.5</v>
      </c>
      <c r="H33" s="250">
        <v>4426</v>
      </c>
      <c r="I33" s="251">
        <v>5026</v>
      </c>
      <c r="J33" s="251">
        <v>4941</v>
      </c>
      <c r="K33" s="251">
        <v>5799.7</v>
      </c>
      <c r="L33" s="251">
        <v>5288.9</v>
      </c>
      <c r="M33" s="251">
        <v>4004</v>
      </c>
      <c r="N33" s="251">
        <v>3634.2</v>
      </c>
      <c r="O33" s="251">
        <v>4604.5</v>
      </c>
      <c r="P33" s="100">
        <v>4677.3</v>
      </c>
      <c r="Q33" s="252">
        <v>4303.1000000000004</v>
      </c>
      <c r="R33" s="252">
        <f t="shared" si="0"/>
        <v>4521.3</v>
      </c>
      <c r="S33" s="252">
        <v>3976.5</v>
      </c>
      <c r="T33" s="252">
        <v>544.79999999999995</v>
      </c>
    </row>
    <row r="34" spans="1:20" ht="15.75" customHeight="1">
      <c r="A34" s="264">
        <v>33</v>
      </c>
      <c r="B34" s="265" t="s">
        <v>35</v>
      </c>
      <c r="C34" s="249">
        <v>150.4</v>
      </c>
      <c r="D34" s="99">
        <v>229.2</v>
      </c>
      <c r="E34" s="124">
        <v>253.6</v>
      </c>
      <c r="F34" s="124">
        <v>240.2</v>
      </c>
      <c r="G34" s="124">
        <v>428.2</v>
      </c>
      <c r="H34" s="250">
        <v>310.3</v>
      </c>
      <c r="I34" s="251">
        <v>276.2</v>
      </c>
      <c r="J34" s="251">
        <v>416</v>
      </c>
      <c r="K34" s="251">
        <v>525.20000000000005</v>
      </c>
      <c r="L34" s="251">
        <v>497.8</v>
      </c>
      <c r="M34" s="251">
        <v>264.5</v>
      </c>
      <c r="N34" s="251">
        <v>357.7</v>
      </c>
      <c r="O34" s="251">
        <v>159.6</v>
      </c>
      <c r="P34" s="100">
        <v>646.79999999999995</v>
      </c>
      <c r="Q34" s="252">
        <v>131.6</v>
      </c>
      <c r="R34" s="252">
        <f t="shared" si="0"/>
        <v>335.9</v>
      </c>
      <c r="S34" s="252">
        <v>114.8</v>
      </c>
      <c r="T34" s="252">
        <v>221.1</v>
      </c>
    </row>
    <row r="35" spans="1:20" ht="15.75" customHeight="1">
      <c r="A35" s="264">
        <v>34</v>
      </c>
      <c r="B35" s="265" t="s">
        <v>36</v>
      </c>
      <c r="C35" s="249">
        <v>545.79999999999995</v>
      </c>
      <c r="D35" s="99">
        <v>501.5</v>
      </c>
      <c r="E35" s="124">
        <v>858.9</v>
      </c>
      <c r="F35" s="124">
        <v>990.3</v>
      </c>
      <c r="G35" s="124">
        <v>695.5</v>
      </c>
      <c r="H35" s="250">
        <v>954.1</v>
      </c>
      <c r="I35" s="251">
        <v>1291.9000000000001</v>
      </c>
      <c r="J35" s="251">
        <v>1407</v>
      </c>
      <c r="K35" s="251">
        <v>1225.8</v>
      </c>
      <c r="L35" s="251">
        <v>1761.6</v>
      </c>
      <c r="M35" s="251">
        <v>1036</v>
      </c>
      <c r="N35" s="251">
        <v>670.8</v>
      </c>
      <c r="O35" s="251">
        <v>718.6</v>
      </c>
      <c r="P35" s="100">
        <v>910.7</v>
      </c>
      <c r="Q35" s="252">
        <v>779.2</v>
      </c>
      <c r="R35" s="252">
        <f t="shared" si="0"/>
        <v>648.79999999999995</v>
      </c>
      <c r="S35" s="252">
        <v>497</v>
      </c>
      <c r="T35" s="252">
        <v>151.80000000000001</v>
      </c>
    </row>
    <row r="36" spans="1:20" ht="15.75" customHeight="1">
      <c r="A36" s="264">
        <v>35</v>
      </c>
      <c r="B36" s="265" t="s">
        <v>37</v>
      </c>
      <c r="C36" s="249">
        <v>2044.7</v>
      </c>
      <c r="D36" s="254">
        <v>2782.7</v>
      </c>
      <c r="E36" s="124">
        <v>4626.3</v>
      </c>
      <c r="F36" s="124">
        <v>5966.8</v>
      </c>
      <c r="G36" s="124">
        <v>3066.4</v>
      </c>
      <c r="H36" s="250">
        <v>4057.6</v>
      </c>
      <c r="I36" s="251">
        <v>5214</v>
      </c>
      <c r="J36" s="251">
        <v>4957</v>
      </c>
      <c r="K36" s="251">
        <v>4591.8999999999996</v>
      </c>
      <c r="L36" s="251">
        <v>3407.2</v>
      </c>
      <c r="M36" s="251">
        <v>2121.1</v>
      </c>
      <c r="N36" s="251">
        <v>2186.6</v>
      </c>
      <c r="O36" s="251">
        <v>2889.5</v>
      </c>
      <c r="P36" s="100">
        <v>3054.3</v>
      </c>
      <c r="Q36" s="252">
        <v>2869.3</v>
      </c>
      <c r="R36" s="252">
        <f t="shared" si="0"/>
        <v>2526.9</v>
      </c>
      <c r="S36" s="252">
        <v>1783.9</v>
      </c>
      <c r="T36" s="252">
        <v>743</v>
      </c>
    </row>
    <row r="37" spans="1:20" ht="15.75" customHeight="1" thickBot="1">
      <c r="A37" s="269">
        <v>36</v>
      </c>
      <c r="B37" s="270" t="s">
        <v>38</v>
      </c>
      <c r="C37" s="271"/>
      <c r="D37" s="119"/>
      <c r="E37" s="119"/>
      <c r="F37" s="119"/>
      <c r="G37" s="119"/>
      <c r="H37" s="272"/>
      <c r="I37" s="119"/>
      <c r="J37" s="119"/>
      <c r="K37" s="119"/>
      <c r="L37" s="183">
        <v>86.4</v>
      </c>
      <c r="M37" s="183">
        <v>38.200000000000003</v>
      </c>
      <c r="N37" s="183">
        <v>33.5</v>
      </c>
      <c r="O37" s="183">
        <v>14.9</v>
      </c>
      <c r="P37" s="106">
        <v>9.5</v>
      </c>
      <c r="Q37" s="260">
        <v>6.2</v>
      </c>
      <c r="R37" s="252">
        <f t="shared" si="0"/>
        <v>5.0999999999999996</v>
      </c>
      <c r="S37" s="252">
        <v>3.6</v>
      </c>
      <c r="T37" s="252">
        <v>1.5</v>
      </c>
    </row>
    <row r="38" spans="1:20" ht="15.75" customHeight="1">
      <c r="A38" s="262">
        <v>37</v>
      </c>
      <c r="B38" s="263" t="s">
        <v>39</v>
      </c>
      <c r="C38" s="241">
        <v>140.9</v>
      </c>
      <c r="D38" s="94">
        <v>285.60000000000002</v>
      </c>
      <c r="E38" s="135">
        <v>243.6</v>
      </c>
      <c r="F38" s="135">
        <v>504.1</v>
      </c>
      <c r="G38" s="135">
        <v>264.39999999999998</v>
      </c>
      <c r="H38" s="243">
        <v>362.2</v>
      </c>
      <c r="I38" s="244">
        <v>599</v>
      </c>
      <c r="J38" s="244">
        <v>574</v>
      </c>
      <c r="K38" s="244">
        <v>723.7</v>
      </c>
      <c r="L38" s="244">
        <v>567.4</v>
      </c>
      <c r="M38" s="244">
        <v>305.7</v>
      </c>
      <c r="N38" s="244">
        <v>207.7</v>
      </c>
      <c r="O38" s="244">
        <v>155.30000000000001</v>
      </c>
      <c r="P38" s="95">
        <v>109.5</v>
      </c>
      <c r="Q38" s="245">
        <v>108.4</v>
      </c>
      <c r="R38" s="252">
        <f t="shared" si="0"/>
        <v>108.2</v>
      </c>
      <c r="S38" s="252">
        <v>79.900000000000006</v>
      </c>
      <c r="T38" s="252">
        <v>28.3</v>
      </c>
    </row>
    <row r="39" spans="1:20" ht="15.75" customHeight="1">
      <c r="A39" s="264">
        <v>38</v>
      </c>
      <c r="B39" s="265" t="s">
        <v>40</v>
      </c>
      <c r="C39" s="249">
        <v>21</v>
      </c>
      <c r="D39" s="99">
        <v>16.8</v>
      </c>
      <c r="E39" s="124">
        <v>2.9</v>
      </c>
      <c r="F39" s="124">
        <v>3.6</v>
      </c>
      <c r="G39" s="124">
        <v>4.8</v>
      </c>
      <c r="H39" s="250">
        <v>10.7</v>
      </c>
      <c r="I39" s="251">
        <v>23</v>
      </c>
      <c r="J39" s="251">
        <v>20.7</v>
      </c>
      <c r="K39" s="251">
        <v>16.2</v>
      </c>
      <c r="L39" s="251">
        <v>15.3</v>
      </c>
      <c r="M39" s="251">
        <v>11.3</v>
      </c>
      <c r="N39" s="251">
        <v>18</v>
      </c>
      <c r="O39" s="251">
        <v>9.1</v>
      </c>
      <c r="P39" s="100">
        <v>15.9</v>
      </c>
      <c r="Q39" s="252">
        <v>6.2</v>
      </c>
      <c r="R39" s="252">
        <f t="shared" si="0"/>
        <v>9</v>
      </c>
      <c r="S39" s="252">
        <v>8.6</v>
      </c>
      <c r="T39" s="252">
        <v>0.4</v>
      </c>
    </row>
    <row r="40" spans="1:20" ht="15.75" customHeight="1">
      <c r="A40" s="264">
        <v>39</v>
      </c>
      <c r="B40" s="273" t="s">
        <v>41</v>
      </c>
      <c r="C40" s="249">
        <v>12.1</v>
      </c>
      <c r="D40" s="99">
        <v>27.4</v>
      </c>
      <c r="E40" s="124">
        <v>44.9</v>
      </c>
      <c r="F40" s="124">
        <v>91.8</v>
      </c>
      <c r="G40" s="124">
        <v>71.599999999999994</v>
      </c>
      <c r="H40" s="250">
        <v>63.1</v>
      </c>
      <c r="I40" s="251">
        <v>144.19999999999999</v>
      </c>
      <c r="J40" s="251">
        <v>136.19999999999999</v>
      </c>
      <c r="K40" s="251">
        <v>61.7</v>
      </c>
      <c r="L40" s="251">
        <v>80.900000000000006</v>
      </c>
      <c r="M40" s="251">
        <v>38.4</v>
      </c>
      <c r="N40" s="251">
        <v>49.3</v>
      </c>
      <c r="O40" s="251">
        <v>70.2</v>
      </c>
      <c r="P40" s="100">
        <v>68.5</v>
      </c>
      <c r="Q40" s="252">
        <v>67.099999999999994</v>
      </c>
      <c r="R40" s="252">
        <f t="shared" si="0"/>
        <v>80.199999999999989</v>
      </c>
      <c r="S40" s="252">
        <v>66.599999999999994</v>
      </c>
      <c r="T40" s="252">
        <v>13.6</v>
      </c>
    </row>
    <row r="41" spans="1:20" ht="15.75" customHeight="1">
      <c r="A41" s="264">
        <v>40</v>
      </c>
      <c r="B41" s="273" t="s">
        <v>42</v>
      </c>
      <c r="C41" s="249">
        <v>12.7</v>
      </c>
      <c r="D41" s="99">
        <v>17</v>
      </c>
      <c r="E41" s="124">
        <v>39.9</v>
      </c>
      <c r="F41" s="124">
        <v>69.5</v>
      </c>
      <c r="G41" s="124">
        <v>41.7</v>
      </c>
      <c r="H41" s="250">
        <v>123.7</v>
      </c>
      <c r="I41" s="251">
        <v>255.7</v>
      </c>
      <c r="J41" s="251">
        <v>402.3</v>
      </c>
      <c r="K41" s="251">
        <v>489.5</v>
      </c>
      <c r="L41" s="251">
        <v>445.4</v>
      </c>
      <c r="M41" s="251">
        <v>144.5</v>
      </c>
      <c r="N41" s="251">
        <v>123.4</v>
      </c>
      <c r="O41" s="251">
        <v>168.1</v>
      </c>
      <c r="P41" s="100">
        <v>111.4</v>
      </c>
      <c r="Q41" s="252">
        <v>50.6</v>
      </c>
      <c r="R41" s="252">
        <f t="shared" si="0"/>
        <v>47.5</v>
      </c>
      <c r="S41" s="252">
        <v>37</v>
      </c>
      <c r="T41" s="252">
        <v>10.5</v>
      </c>
    </row>
    <row r="42" spans="1:20" ht="15.75" customHeight="1">
      <c r="A42" s="264">
        <v>41</v>
      </c>
      <c r="B42" s="265" t="s">
        <v>43</v>
      </c>
      <c r="C42" s="249">
        <v>51.4</v>
      </c>
      <c r="D42" s="99">
        <v>62</v>
      </c>
      <c r="E42" s="124">
        <v>61.5</v>
      </c>
      <c r="F42" s="124">
        <v>66.400000000000006</v>
      </c>
      <c r="G42" s="124">
        <v>38.5</v>
      </c>
      <c r="H42" s="250">
        <v>70.8</v>
      </c>
      <c r="I42" s="251">
        <v>157.1</v>
      </c>
      <c r="J42" s="251">
        <v>65.2</v>
      </c>
      <c r="K42" s="251">
        <v>65.900000000000006</v>
      </c>
      <c r="L42" s="251">
        <v>48.7</v>
      </c>
      <c r="M42" s="251">
        <v>40</v>
      </c>
      <c r="N42" s="251">
        <v>45.3</v>
      </c>
      <c r="O42" s="251">
        <v>33.700000000000003</v>
      </c>
      <c r="P42" s="100">
        <v>48.5</v>
      </c>
      <c r="Q42" s="252">
        <v>40.200000000000003</v>
      </c>
      <c r="R42" s="252">
        <f t="shared" si="0"/>
        <v>43.7</v>
      </c>
      <c r="S42" s="252">
        <v>30</v>
      </c>
      <c r="T42" s="252">
        <v>13.7</v>
      </c>
    </row>
    <row r="43" spans="1:20" ht="15.75" customHeight="1">
      <c r="A43" s="264">
        <v>42</v>
      </c>
      <c r="B43" s="273" t="s">
        <v>44</v>
      </c>
      <c r="C43" s="249"/>
      <c r="D43" s="99"/>
      <c r="E43" s="124">
        <v>1.4</v>
      </c>
      <c r="F43" s="124">
        <v>13.3</v>
      </c>
      <c r="G43" s="124">
        <v>4</v>
      </c>
      <c r="H43" s="250">
        <v>2</v>
      </c>
      <c r="I43" s="251">
        <v>4.3</v>
      </c>
      <c r="J43" s="251">
        <v>6.8</v>
      </c>
      <c r="K43" s="251">
        <v>30.3</v>
      </c>
      <c r="L43" s="251">
        <v>34.9</v>
      </c>
      <c r="M43" s="251">
        <v>14.9</v>
      </c>
      <c r="N43" s="251">
        <v>37.1</v>
      </c>
      <c r="O43" s="251">
        <v>44.2</v>
      </c>
      <c r="P43" s="100">
        <v>53.6</v>
      </c>
      <c r="Q43" s="252">
        <v>61</v>
      </c>
      <c r="R43" s="252">
        <f t="shared" si="0"/>
        <v>32.9</v>
      </c>
      <c r="S43" s="252">
        <v>26.2</v>
      </c>
      <c r="T43" s="252">
        <v>6.7</v>
      </c>
    </row>
    <row r="44" spans="1:20" ht="15.75" customHeight="1" thickBot="1">
      <c r="A44" s="269">
        <v>43</v>
      </c>
      <c r="B44" s="274" t="s">
        <v>45</v>
      </c>
      <c r="C44" s="257">
        <v>177.1</v>
      </c>
      <c r="D44" s="105">
        <v>243.4</v>
      </c>
      <c r="E44" s="138">
        <v>342.3</v>
      </c>
      <c r="F44" s="138">
        <v>501.7</v>
      </c>
      <c r="G44" s="138">
        <v>419.6</v>
      </c>
      <c r="H44" s="259">
        <v>664.5</v>
      </c>
      <c r="I44" s="183">
        <v>721</v>
      </c>
      <c r="J44" s="183">
        <v>811</v>
      </c>
      <c r="K44" s="183">
        <v>792.3</v>
      </c>
      <c r="L44" s="183">
        <v>885.1</v>
      </c>
      <c r="M44" s="183">
        <v>518</v>
      </c>
      <c r="N44" s="183">
        <v>532.29999999999995</v>
      </c>
      <c r="O44" s="183">
        <v>655.6</v>
      </c>
      <c r="P44" s="106">
        <v>643.4</v>
      </c>
      <c r="Q44" s="260">
        <v>615.1</v>
      </c>
      <c r="R44" s="252">
        <f t="shared" si="0"/>
        <v>569.5</v>
      </c>
      <c r="S44" s="252">
        <v>440.3</v>
      </c>
      <c r="T44" s="252">
        <v>129.19999999999999</v>
      </c>
    </row>
    <row r="45" spans="1:20" ht="15.75" customHeight="1">
      <c r="A45" s="262">
        <v>44</v>
      </c>
      <c r="B45" s="263" t="s">
        <v>46</v>
      </c>
      <c r="C45" s="241">
        <v>484.4</v>
      </c>
      <c r="D45" s="94">
        <v>467.7</v>
      </c>
      <c r="E45" s="135">
        <v>828.8</v>
      </c>
      <c r="F45" s="135">
        <v>870.3</v>
      </c>
      <c r="G45" s="135">
        <v>524.20000000000005</v>
      </c>
      <c r="H45" s="243">
        <v>621.9</v>
      </c>
      <c r="I45" s="244">
        <v>939.7</v>
      </c>
      <c r="J45" s="244">
        <v>1380</v>
      </c>
      <c r="K45" s="244">
        <v>1165.9000000000001</v>
      </c>
      <c r="L45" s="244">
        <v>1186.5</v>
      </c>
      <c r="M45" s="244">
        <v>648.6</v>
      </c>
      <c r="N45" s="244">
        <v>629.79999999999995</v>
      </c>
      <c r="O45" s="244">
        <v>760.5</v>
      </c>
      <c r="P45" s="95">
        <v>1019.4</v>
      </c>
      <c r="Q45" s="245">
        <v>764.6</v>
      </c>
      <c r="R45" s="252">
        <f t="shared" si="0"/>
        <v>927.8</v>
      </c>
      <c r="S45" s="252">
        <v>767.8</v>
      </c>
      <c r="T45" s="252">
        <v>160</v>
      </c>
    </row>
    <row r="46" spans="1:20" ht="15.75" customHeight="1">
      <c r="A46" s="264">
        <v>45</v>
      </c>
      <c r="B46" s="265" t="s">
        <v>47</v>
      </c>
      <c r="C46" s="249">
        <v>31.1</v>
      </c>
      <c r="D46" s="99">
        <v>29.6</v>
      </c>
      <c r="E46" s="124">
        <v>42.9</v>
      </c>
      <c r="F46" s="124">
        <v>72.400000000000006</v>
      </c>
      <c r="G46" s="124">
        <v>49.6</v>
      </c>
      <c r="H46" s="250">
        <v>58</v>
      </c>
      <c r="I46" s="251">
        <v>77.5</v>
      </c>
      <c r="J46" s="251">
        <v>112.1</v>
      </c>
      <c r="K46" s="251">
        <v>137.69999999999999</v>
      </c>
      <c r="L46" s="251">
        <v>146.1</v>
      </c>
      <c r="M46" s="251">
        <v>84.4</v>
      </c>
      <c r="N46" s="251">
        <v>50.6</v>
      </c>
      <c r="O46" s="251">
        <v>77.900000000000006</v>
      </c>
      <c r="P46" s="100">
        <v>95.7</v>
      </c>
      <c r="Q46" s="252">
        <v>97.3</v>
      </c>
      <c r="R46" s="252">
        <f t="shared" si="0"/>
        <v>98.6</v>
      </c>
      <c r="S46" s="252">
        <v>90.5</v>
      </c>
      <c r="T46" s="252">
        <v>8.1</v>
      </c>
    </row>
    <row r="47" spans="1:20" ht="15.75" customHeight="1">
      <c r="A47" s="264">
        <v>46</v>
      </c>
      <c r="B47" s="265" t="s">
        <v>48</v>
      </c>
      <c r="C47" s="249">
        <v>86.1</v>
      </c>
      <c r="D47" s="99">
        <v>98.3</v>
      </c>
      <c r="E47" s="124">
        <v>136.30000000000001</v>
      </c>
      <c r="F47" s="124">
        <v>264.3</v>
      </c>
      <c r="G47" s="124">
        <v>199</v>
      </c>
      <c r="H47" s="250">
        <v>182</v>
      </c>
      <c r="I47" s="251">
        <v>178</v>
      </c>
      <c r="J47" s="251">
        <v>275.5</v>
      </c>
      <c r="K47" s="251">
        <v>154.80000000000001</v>
      </c>
      <c r="L47" s="251">
        <v>115.3</v>
      </c>
      <c r="M47" s="251">
        <v>122.2</v>
      </c>
      <c r="N47" s="251">
        <v>129.30000000000001</v>
      </c>
      <c r="O47" s="251">
        <v>151.19999999999999</v>
      </c>
      <c r="P47" s="100">
        <v>218.5</v>
      </c>
      <c r="Q47" s="252">
        <v>174</v>
      </c>
      <c r="R47" s="252">
        <f t="shared" si="0"/>
        <v>205.9</v>
      </c>
      <c r="S47" s="252">
        <v>176.9</v>
      </c>
      <c r="T47" s="252">
        <v>29</v>
      </c>
    </row>
    <row r="48" spans="1:20" ht="15.75" customHeight="1">
      <c r="A48" s="264">
        <v>47</v>
      </c>
      <c r="B48" s="265" t="s">
        <v>49</v>
      </c>
      <c r="C48" s="249">
        <v>563.6</v>
      </c>
      <c r="D48" s="99">
        <v>922.4</v>
      </c>
      <c r="E48" s="124">
        <v>1531.9</v>
      </c>
      <c r="F48" s="124">
        <v>2571.5</v>
      </c>
      <c r="G48" s="124">
        <v>1576.7</v>
      </c>
      <c r="H48" s="250">
        <v>2299.8000000000002</v>
      </c>
      <c r="I48" s="251">
        <v>2958.3</v>
      </c>
      <c r="J48" s="251">
        <v>3617</v>
      </c>
      <c r="K48" s="251">
        <v>5073.2</v>
      </c>
      <c r="L48" s="251">
        <v>4208</v>
      </c>
      <c r="M48" s="251">
        <v>2579.9</v>
      </c>
      <c r="N48" s="251">
        <v>2687.2</v>
      </c>
      <c r="O48" s="251">
        <v>3876</v>
      </c>
      <c r="P48" s="100">
        <v>3855</v>
      </c>
      <c r="Q48" s="252">
        <v>3168.8</v>
      </c>
      <c r="R48" s="252">
        <f t="shared" si="0"/>
        <v>3640.3</v>
      </c>
      <c r="S48" s="252">
        <v>3355.5</v>
      </c>
      <c r="T48" s="252">
        <v>284.8</v>
      </c>
    </row>
    <row r="49" spans="1:20" ht="15.75" customHeight="1">
      <c r="A49" s="264">
        <v>48</v>
      </c>
      <c r="B49" s="265" t="s">
        <v>50</v>
      </c>
      <c r="C49" s="249">
        <v>211.2</v>
      </c>
      <c r="D49" s="99">
        <v>268.5</v>
      </c>
      <c r="E49" s="124">
        <v>712.4</v>
      </c>
      <c r="F49" s="124">
        <v>545.5</v>
      </c>
      <c r="G49" s="124">
        <v>190.4</v>
      </c>
      <c r="H49" s="250">
        <v>248.4</v>
      </c>
      <c r="I49" s="251">
        <v>448.7</v>
      </c>
      <c r="J49" s="251">
        <v>401</v>
      </c>
      <c r="K49" s="251">
        <v>741</v>
      </c>
      <c r="L49" s="251">
        <v>835.7</v>
      </c>
      <c r="M49" s="251">
        <v>501.6</v>
      </c>
      <c r="N49" s="251">
        <v>270.7</v>
      </c>
      <c r="O49" s="251">
        <v>290.2</v>
      </c>
      <c r="P49" s="100">
        <v>382.9</v>
      </c>
      <c r="Q49" s="252">
        <v>384.3</v>
      </c>
      <c r="R49" s="252">
        <f t="shared" si="0"/>
        <v>358.59999999999997</v>
      </c>
      <c r="S49" s="252">
        <v>328.7</v>
      </c>
      <c r="T49" s="252">
        <v>29.9</v>
      </c>
    </row>
    <row r="50" spans="1:20" ht="15.75" customHeight="1">
      <c r="A50" s="264">
        <v>49</v>
      </c>
      <c r="B50" s="265" t="s">
        <v>51</v>
      </c>
      <c r="C50" s="249">
        <v>92.8</v>
      </c>
      <c r="D50" s="99">
        <v>105.3</v>
      </c>
      <c r="E50" s="124">
        <v>167.4</v>
      </c>
      <c r="F50" s="124">
        <v>165</v>
      </c>
      <c r="G50" s="124">
        <v>136.19999999999999</v>
      </c>
      <c r="H50" s="250">
        <v>108.1</v>
      </c>
      <c r="I50" s="251">
        <v>565</v>
      </c>
      <c r="J50" s="251">
        <v>366.9</v>
      </c>
      <c r="K50" s="251">
        <v>333.7</v>
      </c>
      <c r="L50" s="251">
        <v>281.39999999999998</v>
      </c>
      <c r="M50" s="251">
        <v>222.1</v>
      </c>
      <c r="N50" s="251">
        <v>232.8</v>
      </c>
      <c r="O50" s="251">
        <v>322</v>
      </c>
      <c r="P50" s="100">
        <v>358.3</v>
      </c>
      <c r="Q50" s="252">
        <v>325.60000000000002</v>
      </c>
      <c r="R50" s="252">
        <f t="shared" si="0"/>
        <v>291</v>
      </c>
      <c r="S50" s="252">
        <v>243.7</v>
      </c>
      <c r="T50" s="252">
        <v>47.3</v>
      </c>
    </row>
    <row r="51" spans="1:20" ht="15.75" customHeight="1">
      <c r="A51" s="264">
        <v>50</v>
      </c>
      <c r="B51" s="265" t="s">
        <v>52</v>
      </c>
      <c r="C51" s="249">
        <v>320.10000000000002</v>
      </c>
      <c r="D51" s="99">
        <v>488.8</v>
      </c>
      <c r="E51" s="124">
        <v>517</v>
      </c>
      <c r="F51" s="124">
        <v>782.3</v>
      </c>
      <c r="G51" s="124">
        <v>685.7</v>
      </c>
      <c r="H51" s="250">
        <v>633.5</v>
      </c>
      <c r="I51" s="251">
        <v>823.6</v>
      </c>
      <c r="J51" s="251">
        <v>950</v>
      </c>
      <c r="K51" s="251">
        <v>1154.5</v>
      </c>
      <c r="L51" s="251">
        <v>1162.3</v>
      </c>
      <c r="M51" s="251">
        <v>672.2</v>
      </c>
      <c r="N51" s="251">
        <v>713.3</v>
      </c>
      <c r="O51" s="251">
        <v>678.4</v>
      </c>
      <c r="P51" s="100">
        <v>793</v>
      </c>
      <c r="Q51" s="252">
        <v>1150.4000000000001</v>
      </c>
      <c r="R51" s="252">
        <f t="shared" si="0"/>
        <v>827.4</v>
      </c>
      <c r="S51" s="252">
        <v>697.8</v>
      </c>
      <c r="T51" s="252">
        <v>129.6</v>
      </c>
    </row>
    <row r="52" spans="1:20" ht="15.75" customHeight="1">
      <c r="A52" s="264">
        <v>51</v>
      </c>
      <c r="B52" s="265" t="s">
        <v>53</v>
      </c>
      <c r="C52" s="249">
        <v>47.1</v>
      </c>
      <c r="D52" s="99">
        <v>90.6</v>
      </c>
      <c r="E52" s="124">
        <v>256.10000000000002</v>
      </c>
      <c r="F52" s="124">
        <v>261.8</v>
      </c>
      <c r="G52" s="124">
        <v>121.8</v>
      </c>
      <c r="H52" s="250">
        <v>140.30000000000001</v>
      </c>
      <c r="I52" s="251">
        <v>237.1</v>
      </c>
      <c r="J52" s="251">
        <v>315.3</v>
      </c>
      <c r="K52" s="251">
        <v>281.3</v>
      </c>
      <c r="L52" s="251">
        <v>266.5</v>
      </c>
      <c r="M52" s="251">
        <v>152</v>
      </c>
      <c r="N52" s="251">
        <v>192</v>
      </c>
      <c r="O52" s="251">
        <v>357.8</v>
      </c>
      <c r="P52" s="100">
        <v>323.2</v>
      </c>
      <c r="Q52" s="252">
        <v>376.4</v>
      </c>
      <c r="R52" s="252">
        <f t="shared" si="0"/>
        <v>357.29999999999995</v>
      </c>
      <c r="S52" s="252">
        <v>328.4</v>
      </c>
      <c r="T52" s="252">
        <v>28.9</v>
      </c>
    </row>
    <row r="53" spans="1:20" ht="15.75" customHeight="1">
      <c r="A53" s="264">
        <v>52</v>
      </c>
      <c r="B53" s="265" t="s">
        <v>54</v>
      </c>
      <c r="C53" s="249">
        <v>1010.9</v>
      </c>
      <c r="D53" s="99">
        <v>932.1</v>
      </c>
      <c r="E53" s="124">
        <v>2473.6</v>
      </c>
      <c r="F53" s="124">
        <v>3050.7</v>
      </c>
      <c r="G53" s="124">
        <v>2251.1999999999998</v>
      </c>
      <c r="H53" s="250">
        <v>2532.3000000000002</v>
      </c>
      <c r="I53" s="251">
        <v>3554.3</v>
      </c>
      <c r="J53" s="251">
        <v>3802</v>
      </c>
      <c r="K53" s="251">
        <v>3688.6</v>
      </c>
      <c r="L53" s="251">
        <v>3302.5</v>
      </c>
      <c r="M53" s="251">
        <v>2130</v>
      </c>
      <c r="N53" s="251">
        <v>2056.3000000000002</v>
      </c>
      <c r="O53" s="251">
        <v>2881</v>
      </c>
      <c r="P53" s="100">
        <v>3246.7</v>
      </c>
      <c r="Q53" s="252">
        <v>3434</v>
      </c>
      <c r="R53" s="252">
        <f t="shared" si="0"/>
        <v>2936.7000000000003</v>
      </c>
      <c r="S53" s="252">
        <v>2656.8</v>
      </c>
      <c r="T53" s="252">
        <v>279.89999999999998</v>
      </c>
    </row>
    <row r="54" spans="1:20" ht="15.75" customHeight="1">
      <c r="A54" s="264">
        <v>53</v>
      </c>
      <c r="B54" s="265" t="s">
        <v>55</v>
      </c>
      <c r="C54" s="249">
        <v>796.1</v>
      </c>
      <c r="D54" s="254">
        <v>1103.2</v>
      </c>
      <c r="E54" s="124">
        <v>1325.6</v>
      </c>
      <c r="F54" s="124">
        <v>1736.5</v>
      </c>
      <c r="G54" s="124">
        <v>992.3</v>
      </c>
      <c r="H54" s="250">
        <v>1114.5999999999999</v>
      </c>
      <c r="I54" s="251">
        <v>896.3</v>
      </c>
      <c r="J54" s="251">
        <v>1138</v>
      </c>
      <c r="K54" s="251">
        <v>893.2</v>
      </c>
      <c r="L54" s="251">
        <v>1112.9000000000001</v>
      </c>
      <c r="M54" s="251">
        <v>654.29999999999995</v>
      </c>
      <c r="N54" s="251">
        <v>405.1</v>
      </c>
      <c r="O54" s="251">
        <v>544.1</v>
      </c>
      <c r="P54" s="100">
        <v>529.6</v>
      </c>
      <c r="Q54" s="252">
        <v>297.7</v>
      </c>
      <c r="R54" s="252">
        <f t="shared" si="0"/>
        <v>322.3</v>
      </c>
      <c r="S54" s="252">
        <v>230.8</v>
      </c>
      <c r="T54" s="252">
        <v>91.5</v>
      </c>
    </row>
    <row r="55" spans="1:20" ht="15.75" customHeight="1">
      <c r="A55" s="264">
        <v>54</v>
      </c>
      <c r="B55" s="265" t="s">
        <v>56</v>
      </c>
      <c r="C55" s="249">
        <v>78</v>
      </c>
      <c r="D55" s="99">
        <v>89.4</v>
      </c>
      <c r="E55" s="124">
        <v>164</v>
      </c>
      <c r="F55" s="124">
        <v>212.1</v>
      </c>
      <c r="G55" s="124">
        <v>101.4</v>
      </c>
      <c r="H55" s="250">
        <v>145.30000000000001</v>
      </c>
      <c r="I55" s="251">
        <v>183</v>
      </c>
      <c r="J55" s="251">
        <v>232.7</v>
      </c>
      <c r="K55" s="251">
        <v>279.8</v>
      </c>
      <c r="L55" s="251">
        <v>223.7</v>
      </c>
      <c r="M55" s="251">
        <v>171</v>
      </c>
      <c r="N55" s="251">
        <v>157.19999999999999</v>
      </c>
      <c r="O55" s="251">
        <v>256.2</v>
      </c>
      <c r="P55" s="100">
        <v>272.5</v>
      </c>
      <c r="Q55" s="252">
        <v>252.4</v>
      </c>
      <c r="R55" s="252">
        <f t="shared" si="0"/>
        <v>301.5</v>
      </c>
      <c r="S55" s="252">
        <v>256.3</v>
      </c>
      <c r="T55" s="252">
        <v>45.2</v>
      </c>
    </row>
    <row r="56" spans="1:20" ht="15.75" customHeight="1">
      <c r="A56" s="264">
        <v>55</v>
      </c>
      <c r="B56" s="265" t="s">
        <v>57</v>
      </c>
      <c r="C56" s="249">
        <v>1026.9000000000001</v>
      </c>
      <c r="D56" s="254">
        <v>1102.5999999999999</v>
      </c>
      <c r="E56" s="124">
        <v>1627.9</v>
      </c>
      <c r="F56" s="124">
        <v>1969.4</v>
      </c>
      <c r="G56" s="124">
        <v>1191.4000000000001</v>
      </c>
      <c r="H56" s="250">
        <v>1630.8</v>
      </c>
      <c r="I56" s="251">
        <v>2314</v>
      </c>
      <c r="J56" s="251">
        <v>2604</v>
      </c>
      <c r="K56" s="251">
        <v>3551.1</v>
      </c>
      <c r="L56" s="251">
        <v>3584.5</v>
      </c>
      <c r="M56" s="251">
        <v>2452</v>
      </c>
      <c r="N56" s="251">
        <v>1884</v>
      </c>
      <c r="O56" s="251">
        <v>2264.8000000000002</v>
      </c>
      <c r="P56" s="100">
        <v>2448.5</v>
      </c>
      <c r="Q56" s="252">
        <v>2432.3000000000002</v>
      </c>
      <c r="R56" s="252">
        <f t="shared" si="0"/>
        <v>2271.2999999999997</v>
      </c>
      <c r="S56" s="252">
        <v>2059.1</v>
      </c>
      <c r="T56" s="252">
        <v>212.2</v>
      </c>
    </row>
    <row r="57" spans="1:20" ht="15.75" customHeight="1">
      <c r="A57" s="264">
        <v>56</v>
      </c>
      <c r="B57" s="265" t="s">
        <v>58</v>
      </c>
      <c r="C57" s="249">
        <v>453.6</v>
      </c>
      <c r="D57" s="99">
        <v>530.29999999999995</v>
      </c>
      <c r="E57" s="124">
        <v>483.9</v>
      </c>
      <c r="F57" s="124">
        <v>730.9</v>
      </c>
      <c r="G57" s="124">
        <v>454.8</v>
      </c>
      <c r="H57" s="250">
        <v>621.5</v>
      </c>
      <c r="I57" s="251">
        <v>747.7</v>
      </c>
      <c r="J57" s="251">
        <v>761</v>
      </c>
      <c r="K57" s="251">
        <v>795.6</v>
      </c>
      <c r="L57" s="251">
        <v>720.9</v>
      </c>
      <c r="M57" s="251">
        <v>522.1</v>
      </c>
      <c r="N57" s="251">
        <v>475.2</v>
      </c>
      <c r="O57" s="251">
        <v>598.6</v>
      </c>
      <c r="P57" s="100">
        <v>637.1</v>
      </c>
      <c r="Q57" s="252">
        <v>676.9</v>
      </c>
      <c r="R57" s="252">
        <f t="shared" si="0"/>
        <v>762.09999999999991</v>
      </c>
      <c r="S57" s="252">
        <v>666.8</v>
      </c>
      <c r="T57" s="252">
        <v>95.3</v>
      </c>
    </row>
    <row r="58" spans="1:20" ht="15.75" customHeight="1" thickBot="1">
      <c r="A58" s="269">
        <v>57</v>
      </c>
      <c r="B58" s="270" t="s">
        <v>59</v>
      </c>
      <c r="C58" s="257">
        <v>68.400000000000006</v>
      </c>
      <c r="D58" s="105">
        <v>126.7</v>
      </c>
      <c r="E58" s="138">
        <v>222.4</v>
      </c>
      <c r="F58" s="138">
        <v>212.3</v>
      </c>
      <c r="G58" s="138">
        <v>147.30000000000001</v>
      </c>
      <c r="H58" s="259">
        <v>294.2</v>
      </c>
      <c r="I58" s="183">
        <v>406.8</v>
      </c>
      <c r="J58" s="183">
        <v>427</v>
      </c>
      <c r="K58" s="183">
        <v>615.20000000000005</v>
      </c>
      <c r="L58" s="183">
        <v>493.5</v>
      </c>
      <c r="M58" s="183">
        <v>485.6</v>
      </c>
      <c r="N58" s="183">
        <v>437.9</v>
      </c>
      <c r="O58" s="183">
        <v>512.4</v>
      </c>
      <c r="P58" s="106">
        <v>647.79999999999995</v>
      </c>
      <c r="Q58" s="260">
        <v>730.3</v>
      </c>
      <c r="R58" s="252">
        <f t="shared" si="0"/>
        <v>545.70000000000005</v>
      </c>
      <c r="S58" s="252">
        <v>509.2</v>
      </c>
      <c r="T58" s="252">
        <v>36.5</v>
      </c>
    </row>
    <row r="59" spans="1:20" ht="15.75" customHeight="1">
      <c r="A59" s="262">
        <v>58</v>
      </c>
      <c r="B59" s="263" t="s">
        <v>60</v>
      </c>
      <c r="C59" s="241">
        <v>158.30000000000001</v>
      </c>
      <c r="D59" s="94">
        <v>244.6</v>
      </c>
      <c r="E59" s="135">
        <v>328.3</v>
      </c>
      <c r="F59" s="135">
        <v>375</v>
      </c>
      <c r="G59" s="135">
        <v>240.7</v>
      </c>
      <c r="H59" s="243">
        <v>173.3</v>
      </c>
      <c r="I59" s="244">
        <v>151.80000000000001</v>
      </c>
      <c r="J59" s="244">
        <v>179.8</v>
      </c>
      <c r="K59" s="244">
        <v>149.19999999999999</v>
      </c>
      <c r="L59" s="283">
        <v>44455</v>
      </c>
      <c r="M59" s="244">
        <v>73.400000000000006</v>
      </c>
      <c r="N59" s="244">
        <v>72.900000000000006</v>
      </c>
      <c r="O59" s="244">
        <v>72.7</v>
      </c>
      <c r="P59" s="95">
        <v>82.7</v>
      </c>
      <c r="Q59" s="245">
        <v>129.19999999999999</v>
      </c>
      <c r="R59" s="252">
        <f t="shared" si="0"/>
        <v>141.30000000000001</v>
      </c>
      <c r="S59" s="252">
        <v>94.4</v>
      </c>
      <c r="T59" s="252">
        <v>46.9</v>
      </c>
    </row>
    <row r="60" spans="1:20" ht="15.75" customHeight="1">
      <c r="A60" s="264">
        <v>59</v>
      </c>
      <c r="B60" s="265" t="s">
        <v>61</v>
      </c>
      <c r="C60" s="249">
        <v>1574.4</v>
      </c>
      <c r="D60" s="254">
        <v>2143.4</v>
      </c>
      <c r="E60" s="124">
        <v>2949.2</v>
      </c>
      <c r="F60" s="124">
        <v>4541.8</v>
      </c>
      <c r="G60" s="124">
        <v>2841.4</v>
      </c>
      <c r="H60" s="250">
        <v>3419.8</v>
      </c>
      <c r="I60" s="251">
        <v>3851.5</v>
      </c>
      <c r="J60" s="251">
        <v>4013</v>
      </c>
      <c r="K60" s="251">
        <v>4165.6000000000004</v>
      </c>
      <c r="L60" s="251">
        <v>3705.9</v>
      </c>
      <c r="M60" s="251">
        <v>3057.9</v>
      </c>
      <c r="N60" s="251">
        <v>2551</v>
      </c>
      <c r="O60" s="251">
        <v>3709.9</v>
      </c>
      <c r="P60" s="100">
        <v>4519.1000000000004</v>
      </c>
      <c r="Q60" s="252">
        <v>4743.2</v>
      </c>
      <c r="R60" s="252">
        <f t="shared" si="0"/>
        <v>5004.7</v>
      </c>
      <c r="S60" s="252">
        <v>4049.6</v>
      </c>
      <c r="T60" s="252">
        <v>955.1</v>
      </c>
    </row>
    <row r="61" spans="1:20" ht="15.75" customHeight="1">
      <c r="A61" s="264">
        <v>60</v>
      </c>
      <c r="B61" s="265" t="s">
        <v>62</v>
      </c>
      <c r="C61" s="249">
        <v>693.2</v>
      </c>
      <c r="D61" s="99">
        <v>845.7</v>
      </c>
      <c r="E61" s="124">
        <v>1148.7</v>
      </c>
      <c r="F61" s="124">
        <v>1874.2</v>
      </c>
      <c r="G61" s="124">
        <v>1780.3</v>
      </c>
      <c r="H61" s="250">
        <v>2156.8000000000002</v>
      </c>
      <c r="I61" s="251">
        <v>3951.1</v>
      </c>
      <c r="J61" s="251">
        <v>2423</v>
      </c>
      <c r="K61" s="251">
        <v>2058.1999999999998</v>
      </c>
      <c r="L61" s="251">
        <v>2077</v>
      </c>
      <c r="M61" s="251">
        <v>1986.6</v>
      </c>
      <c r="N61" s="251">
        <v>6383.3</v>
      </c>
      <c r="O61" s="251">
        <v>7488.2</v>
      </c>
      <c r="P61" s="100">
        <v>2153.4</v>
      </c>
      <c r="Q61" s="252">
        <v>2589.9</v>
      </c>
      <c r="R61" s="252">
        <f t="shared" si="0"/>
        <v>2265.9</v>
      </c>
      <c r="S61" s="252">
        <v>2170</v>
      </c>
      <c r="T61" s="252">
        <v>95.9</v>
      </c>
    </row>
    <row r="62" spans="1:20" ht="15.75" customHeight="1" thickBot="1">
      <c r="A62" s="269">
        <v>61</v>
      </c>
      <c r="B62" s="274" t="s">
        <v>63</v>
      </c>
      <c r="C62" s="257">
        <v>1547.2</v>
      </c>
      <c r="D62" s="258">
        <v>1679.8</v>
      </c>
      <c r="E62" s="138">
        <v>2732.8</v>
      </c>
      <c r="F62" s="138">
        <v>4001</v>
      </c>
      <c r="G62" s="138">
        <v>2609.8000000000002</v>
      </c>
      <c r="H62" s="259">
        <v>2908</v>
      </c>
      <c r="I62" s="183">
        <v>2445.4</v>
      </c>
      <c r="J62" s="183">
        <v>3821</v>
      </c>
      <c r="K62" s="183">
        <v>3978.6</v>
      </c>
      <c r="L62" s="183">
        <v>2760.9</v>
      </c>
      <c r="M62" s="183">
        <v>1968.5</v>
      </c>
      <c r="N62" s="183">
        <v>1836.1</v>
      </c>
      <c r="O62" s="183">
        <v>2697.2</v>
      </c>
      <c r="P62" s="106">
        <v>2775.8</v>
      </c>
      <c r="Q62" s="260">
        <v>3015.2</v>
      </c>
      <c r="R62" s="252">
        <f t="shared" si="0"/>
        <v>2438</v>
      </c>
      <c r="S62" s="252">
        <v>1374.8</v>
      </c>
      <c r="T62" s="252">
        <v>1063.2</v>
      </c>
    </row>
    <row r="63" spans="1:20" ht="15.75" customHeight="1">
      <c r="A63" s="262">
        <v>62</v>
      </c>
      <c r="B63" s="276" t="s">
        <v>64</v>
      </c>
      <c r="C63" s="241">
        <v>102.3</v>
      </c>
      <c r="D63" s="94">
        <v>170.6</v>
      </c>
      <c r="E63" s="135">
        <v>147.19999999999999</v>
      </c>
      <c r="F63" s="135">
        <v>48.2</v>
      </c>
      <c r="G63" s="135">
        <v>15.9</v>
      </c>
      <c r="H63" s="243">
        <v>30</v>
      </c>
      <c r="I63" s="244">
        <v>102.5</v>
      </c>
      <c r="J63" s="244">
        <v>16.100000000000001</v>
      </c>
      <c r="K63" s="244">
        <v>13.4</v>
      </c>
      <c r="L63" s="244">
        <v>41.9</v>
      </c>
      <c r="M63" s="244">
        <v>14.2</v>
      </c>
      <c r="N63" s="244">
        <v>15.8</v>
      </c>
      <c r="O63" s="244">
        <v>14.4</v>
      </c>
      <c r="P63" s="95">
        <v>15.6</v>
      </c>
      <c r="Q63" s="245">
        <v>14.6</v>
      </c>
      <c r="R63" s="252">
        <f t="shared" si="0"/>
        <v>13.9</v>
      </c>
      <c r="S63" s="252">
        <v>10.8</v>
      </c>
      <c r="T63" s="252">
        <v>3.1</v>
      </c>
    </row>
    <row r="64" spans="1:20" ht="15.75" customHeight="1">
      <c r="A64" s="264">
        <v>63</v>
      </c>
      <c r="B64" s="265" t="s">
        <v>65</v>
      </c>
      <c r="C64" s="249">
        <v>41.9</v>
      </c>
      <c r="D64" s="99">
        <v>71.8</v>
      </c>
      <c r="E64" s="124">
        <v>187.5</v>
      </c>
      <c r="F64" s="124">
        <v>185.4</v>
      </c>
      <c r="G64" s="124">
        <v>113.1</v>
      </c>
      <c r="H64" s="250">
        <v>161.5</v>
      </c>
      <c r="I64" s="251">
        <v>188.7</v>
      </c>
      <c r="J64" s="251">
        <v>253.5</v>
      </c>
      <c r="K64" s="251">
        <v>163.4</v>
      </c>
      <c r="L64" s="251">
        <v>146.1</v>
      </c>
      <c r="M64" s="251">
        <v>112.7</v>
      </c>
      <c r="N64" s="251">
        <v>59.1</v>
      </c>
      <c r="O64" s="251">
        <v>83.1</v>
      </c>
      <c r="P64" s="100">
        <v>105.2</v>
      </c>
      <c r="Q64" s="252">
        <v>95.8</v>
      </c>
      <c r="R64" s="252">
        <f t="shared" si="0"/>
        <v>69.099999999999994</v>
      </c>
      <c r="S64" s="252">
        <v>62.5</v>
      </c>
      <c r="T64" s="252">
        <v>6.6</v>
      </c>
    </row>
    <row r="65" spans="1:20" ht="15.75" customHeight="1">
      <c r="A65" s="264">
        <v>64</v>
      </c>
      <c r="B65" s="273" t="s">
        <v>66</v>
      </c>
      <c r="C65" s="249">
        <v>4</v>
      </c>
      <c r="D65" s="99">
        <v>15.7</v>
      </c>
      <c r="E65" s="124">
        <v>19.8</v>
      </c>
      <c r="F65" s="124">
        <v>6.6</v>
      </c>
      <c r="G65" s="124">
        <v>3.5</v>
      </c>
      <c r="H65" s="250">
        <v>6.2</v>
      </c>
      <c r="I65" s="251">
        <v>4.7</v>
      </c>
      <c r="J65" s="251">
        <v>11.1</v>
      </c>
      <c r="K65" s="251">
        <v>15.2</v>
      </c>
      <c r="L65" s="251">
        <v>10.6</v>
      </c>
      <c r="M65" s="251">
        <v>2.8</v>
      </c>
      <c r="N65" s="251">
        <v>4</v>
      </c>
      <c r="O65" s="251">
        <v>10.6</v>
      </c>
      <c r="P65" s="100">
        <v>13.1</v>
      </c>
      <c r="Q65" s="252">
        <v>16.7</v>
      </c>
      <c r="R65" s="252">
        <f t="shared" si="0"/>
        <v>9.1999999999999993</v>
      </c>
      <c r="S65" s="252">
        <v>6.4</v>
      </c>
      <c r="T65" s="252">
        <v>2.8</v>
      </c>
    </row>
    <row r="66" spans="1:20" ht="15.75" customHeight="1">
      <c r="A66" s="264">
        <v>65</v>
      </c>
      <c r="B66" s="265" t="s">
        <v>67</v>
      </c>
      <c r="C66" s="249">
        <v>324.39999999999998</v>
      </c>
      <c r="D66" s="99">
        <v>524.79999999999995</v>
      </c>
      <c r="E66" s="124">
        <v>633.4</v>
      </c>
      <c r="F66" s="124">
        <v>811.9</v>
      </c>
      <c r="G66" s="124">
        <v>434.9</v>
      </c>
      <c r="H66" s="250">
        <v>613.6</v>
      </c>
      <c r="I66" s="251">
        <v>691.1</v>
      </c>
      <c r="J66" s="251">
        <v>698</v>
      </c>
      <c r="K66" s="251">
        <v>573.4</v>
      </c>
      <c r="L66" s="251">
        <v>328.9</v>
      </c>
      <c r="M66" s="251">
        <v>295.89999999999998</v>
      </c>
      <c r="N66" s="251">
        <v>249.9</v>
      </c>
      <c r="O66" s="251">
        <v>299.5</v>
      </c>
      <c r="P66" s="100">
        <v>369.4</v>
      </c>
      <c r="Q66" s="252">
        <v>328.6</v>
      </c>
      <c r="R66" s="252">
        <f t="shared" si="0"/>
        <v>308.7</v>
      </c>
      <c r="S66" s="252">
        <v>304.8</v>
      </c>
      <c r="T66" s="252">
        <v>3.9</v>
      </c>
    </row>
    <row r="67" spans="1:20" ht="15.75" customHeight="1">
      <c r="A67" s="264">
        <v>66</v>
      </c>
      <c r="B67" s="265" t="s">
        <v>68</v>
      </c>
      <c r="C67" s="249">
        <v>206.6</v>
      </c>
      <c r="D67" s="99">
        <v>308.2</v>
      </c>
      <c r="E67" s="124">
        <v>337.2</v>
      </c>
      <c r="F67" s="124">
        <v>663.4</v>
      </c>
      <c r="G67" s="124">
        <v>343.1</v>
      </c>
      <c r="H67" s="250">
        <v>427.1</v>
      </c>
      <c r="I67" s="251">
        <v>418.3</v>
      </c>
      <c r="J67" s="251">
        <v>557</v>
      </c>
      <c r="K67" s="251">
        <v>499.5</v>
      </c>
      <c r="L67" s="251">
        <v>432.6</v>
      </c>
      <c r="M67" s="251">
        <v>255.7</v>
      </c>
      <c r="N67" s="251">
        <v>301.7</v>
      </c>
      <c r="O67" s="251">
        <v>487.6</v>
      </c>
      <c r="P67" s="100">
        <v>510.5</v>
      </c>
      <c r="Q67" s="252">
        <v>526</v>
      </c>
      <c r="R67" s="252">
        <f t="shared" ref="R67:R83" si="1">S67+T67</f>
        <v>467.9</v>
      </c>
      <c r="S67" s="252">
        <v>232.8</v>
      </c>
      <c r="T67" s="252">
        <v>235.1</v>
      </c>
    </row>
    <row r="68" spans="1:20" ht="15.75" customHeight="1">
      <c r="A68" s="264">
        <v>67</v>
      </c>
      <c r="B68" s="265" t="s">
        <v>69</v>
      </c>
      <c r="C68" s="249">
        <v>211.3</v>
      </c>
      <c r="D68" s="178">
        <v>237.6</v>
      </c>
      <c r="E68" s="124">
        <v>365.2</v>
      </c>
      <c r="F68" s="124">
        <v>482.2</v>
      </c>
      <c r="G68" s="124">
        <v>281.39999999999998</v>
      </c>
      <c r="H68" s="250">
        <v>379.7</v>
      </c>
      <c r="I68" s="251">
        <v>542.6</v>
      </c>
      <c r="J68" s="251">
        <v>518.79999999999995</v>
      </c>
      <c r="K68" s="251">
        <v>533.79999999999995</v>
      </c>
      <c r="L68" s="251">
        <v>551.29999999999995</v>
      </c>
      <c r="M68" s="251">
        <v>464.5</v>
      </c>
      <c r="N68" s="251">
        <v>412.2</v>
      </c>
      <c r="O68" s="251">
        <v>589.6</v>
      </c>
      <c r="P68" s="100">
        <v>548.5</v>
      </c>
      <c r="Q68" s="252">
        <v>377.9</v>
      </c>
      <c r="R68" s="252">
        <f t="shared" si="1"/>
        <v>445.3</v>
      </c>
      <c r="S68" s="252">
        <v>444.2</v>
      </c>
      <c r="T68" s="252">
        <v>1.1000000000000001</v>
      </c>
    </row>
    <row r="69" spans="1:20" ht="15.75" customHeight="1">
      <c r="A69" s="264">
        <v>68</v>
      </c>
      <c r="B69" s="265" t="s">
        <v>70</v>
      </c>
      <c r="C69" s="249">
        <v>645.70000000000005</v>
      </c>
      <c r="D69" s="254">
        <v>1059.5999999999999</v>
      </c>
      <c r="E69" s="284">
        <v>1260</v>
      </c>
      <c r="F69" s="124">
        <v>2039.7</v>
      </c>
      <c r="G69" s="124">
        <v>1310.5999999999999</v>
      </c>
      <c r="H69" s="250">
        <v>1237.7</v>
      </c>
      <c r="I69" s="251">
        <v>1965.1</v>
      </c>
      <c r="J69" s="251">
        <v>1959</v>
      </c>
      <c r="K69" s="251">
        <v>2099.3000000000002</v>
      </c>
      <c r="L69" s="251">
        <v>1479.4</v>
      </c>
      <c r="M69" s="251">
        <v>1487.4</v>
      </c>
      <c r="N69" s="251">
        <v>1236.9000000000001</v>
      </c>
      <c r="O69" s="251">
        <v>1301.2</v>
      </c>
      <c r="P69" s="100">
        <v>2099.9</v>
      </c>
      <c r="Q69" s="252">
        <v>2481.6</v>
      </c>
      <c r="R69" s="252">
        <f t="shared" si="1"/>
        <v>2510.6999999999998</v>
      </c>
      <c r="S69" s="252">
        <v>2222</v>
      </c>
      <c r="T69" s="252">
        <v>288.7</v>
      </c>
    </row>
    <row r="70" spans="1:20" ht="15.75" customHeight="1">
      <c r="A70" s="264">
        <v>69</v>
      </c>
      <c r="B70" s="265" t="s">
        <v>71</v>
      </c>
      <c r="C70" s="249">
        <v>836.2</v>
      </c>
      <c r="D70" s="254">
        <v>1055.4000000000001</v>
      </c>
      <c r="E70" s="284">
        <v>1423.8</v>
      </c>
      <c r="F70" s="124">
        <v>1785</v>
      </c>
      <c r="G70" s="124">
        <v>1157.7</v>
      </c>
      <c r="H70" s="250">
        <v>1192.2</v>
      </c>
      <c r="I70" s="251">
        <v>1458.8</v>
      </c>
      <c r="J70" s="251">
        <v>1577</v>
      </c>
      <c r="K70" s="251">
        <v>1174.2</v>
      </c>
      <c r="L70" s="251">
        <v>1553.1</v>
      </c>
      <c r="M70" s="251">
        <v>1388.2</v>
      </c>
      <c r="N70" s="251">
        <v>1015.6</v>
      </c>
      <c r="O70" s="251">
        <v>1256.9000000000001</v>
      </c>
      <c r="P70" s="100">
        <v>1769.4</v>
      </c>
      <c r="Q70" s="252">
        <v>1645.9</v>
      </c>
      <c r="R70" s="252">
        <f t="shared" si="1"/>
        <v>1548.6</v>
      </c>
      <c r="S70" s="252">
        <v>1115.5999999999999</v>
      </c>
      <c r="T70" s="252">
        <v>433</v>
      </c>
    </row>
    <row r="71" spans="1:20" ht="15.75" customHeight="1">
      <c r="A71" s="264">
        <v>70</v>
      </c>
      <c r="B71" s="265" t="s">
        <v>72</v>
      </c>
      <c r="C71" s="249">
        <v>698.3</v>
      </c>
      <c r="D71" s="254">
        <f t="shared" ref="D71:D74" si="2">A71+C71</f>
        <v>768.3</v>
      </c>
      <c r="E71" s="284">
        <v>667.9</v>
      </c>
      <c r="F71" s="124">
        <v>997.8</v>
      </c>
      <c r="G71" s="124">
        <v>569.6</v>
      </c>
      <c r="H71" s="250">
        <v>654.9</v>
      </c>
      <c r="I71" s="251">
        <v>855.4</v>
      </c>
      <c r="J71" s="251">
        <v>1870</v>
      </c>
      <c r="K71" s="251">
        <v>1027.5</v>
      </c>
      <c r="L71" s="251">
        <v>695.7</v>
      </c>
      <c r="M71" s="251">
        <v>638.4</v>
      </c>
      <c r="N71" s="251">
        <v>501.2</v>
      </c>
      <c r="O71" s="251">
        <v>646.20000000000005</v>
      </c>
      <c r="P71" s="100">
        <v>892.7</v>
      </c>
      <c r="Q71" s="252">
        <v>864.9</v>
      </c>
      <c r="R71" s="252">
        <f t="shared" si="1"/>
        <v>790.4</v>
      </c>
      <c r="S71" s="252">
        <v>739.6</v>
      </c>
      <c r="T71" s="252">
        <v>50.8</v>
      </c>
    </row>
    <row r="72" spans="1:20" ht="15.75" customHeight="1">
      <c r="A72" s="264">
        <v>71</v>
      </c>
      <c r="B72" s="265" t="s">
        <v>73</v>
      </c>
      <c r="C72" s="249">
        <v>606.79999999999995</v>
      </c>
      <c r="D72" s="254">
        <f t="shared" si="2"/>
        <v>677.8</v>
      </c>
      <c r="E72" s="284">
        <v>1450.8</v>
      </c>
      <c r="F72" s="124">
        <v>1838.6</v>
      </c>
      <c r="G72" s="124">
        <v>1043.2</v>
      </c>
      <c r="H72" s="250">
        <v>2071.1</v>
      </c>
      <c r="I72" s="251">
        <v>2293.1999999999998</v>
      </c>
      <c r="J72" s="251">
        <v>2286</v>
      </c>
      <c r="K72" s="251">
        <v>2162.1999999999998</v>
      </c>
      <c r="L72" s="251">
        <v>1934.9</v>
      </c>
      <c r="M72" s="251">
        <v>1256.8</v>
      </c>
      <c r="N72" s="251">
        <v>1377.8</v>
      </c>
      <c r="O72" s="251">
        <v>2184.1999999999998</v>
      </c>
      <c r="P72" s="100">
        <v>2703.4</v>
      </c>
      <c r="Q72" s="252">
        <v>2916.6</v>
      </c>
      <c r="R72" s="252">
        <f t="shared" si="1"/>
        <v>2719.5</v>
      </c>
      <c r="S72" s="252">
        <v>2309.1999999999998</v>
      </c>
      <c r="T72" s="252">
        <v>410.3</v>
      </c>
    </row>
    <row r="73" spans="1:20" ht="15.75" customHeight="1">
      <c r="A73" s="264">
        <v>72</v>
      </c>
      <c r="B73" s="265" t="s">
        <v>74</v>
      </c>
      <c r="C73" s="249">
        <v>289.8</v>
      </c>
      <c r="D73" s="254">
        <f t="shared" si="2"/>
        <v>361.8</v>
      </c>
      <c r="E73" s="284">
        <v>529.79999999999995</v>
      </c>
      <c r="F73" s="124">
        <v>724.2</v>
      </c>
      <c r="G73" s="124">
        <v>389.6</v>
      </c>
      <c r="H73" s="250">
        <v>424.3</v>
      </c>
      <c r="I73" s="251">
        <v>394.9</v>
      </c>
      <c r="J73" s="251">
        <v>517</v>
      </c>
      <c r="K73" s="251">
        <v>522.9</v>
      </c>
      <c r="L73" s="251">
        <v>428.5</v>
      </c>
      <c r="M73" s="251">
        <v>369.5</v>
      </c>
      <c r="N73" s="251">
        <v>269.8</v>
      </c>
      <c r="O73" s="251">
        <v>362.3</v>
      </c>
      <c r="P73" s="100">
        <v>397</v>
      </c>
      <c r="Q73" s="252">
        <v>473.7</v>
      </c>
      <c r="R73" s="252">
        <f t="shared" si="1"/>
        <v>451.29999999999995</v>
      </c>
      <c r="S73" s="252">
        <v>285.2</v>
      </c>
      <c r="T73" s="252">
        <v>166.1</v>
      </c>
    </row>
    <row r="74" spans="1:20" ht="15.75" customHeight="1" thickBot="1">
      <c r="A74" s="269">
        <v>73</v>
      </c>
      <c r="B74" s="270" t="s">
        <v>75</v>
      </c>
      <c r="C74" s="257">
        <v>54.8</v>
      </c>
      <c r="D74" s="258">
        <f t="shared" si="2"/>
        <v>127.8</v>
      </c>
      <c r="E74" s="285">
        <v>144.4</v>
      </c>
      <c r="F74" s="138">
        <v>198.3</v>
      </c>
      <c r="G74" s="138">
        <v>161.5</v>
      </c>
      <c r="H74" s="259">
        <v>164.5</v>
      </c>
      <c r="I74" s="183">
        <v>124.3</v>
      </c>
      <c r="J74" s="183">
        <v>234.2</v>
      </c>
      <c r="K74" s="183">
        <v>394.5</v>
      </c>
      <c r="L74" s="183">
        <v>469.7</v>
      </c>
      <c r="M74" s="183">
        <v>569</v>
      </c>
      <c r="N74" s="183">
        <v>258.2</v>
      </c>
      <c r="O74" s="183">
        <v>319.5</v>
      </c>
      <c r="P74" s="106">
        <v>325.5</v>
      </c>
      <c r="Q74" s="260">
        <v>387.5</v>
      </c>
      <c r="R74" s="252">
        <f t="shared" si="1"/>
        <v>337.9</v>
      </c>
      <c r="S74" s="252">
        <v>231.6</v>
      </c>
      <c r="T74" s="252">
        <v>106.3</v>
      </c>
    </row>
    <row r="75" spans="1:20" ht="15.75" customHeight="1">
      <c r="A75" s="262">
        <v>74</v>
      </c>
      <c r="B75" s="276" t="s">
        <v>76</v>
      </c>
      <c r="C75" s="241">
        <v>70.2</v>
      </c>
      <c r="D75" s="186">
        <v>86.5</v>
      </c>
      <c r="E75" s="135">
        <v>64.5</v>
      </c>
      <c r="F75" s="135">
        <v>102.7</v>
      </c>
      <c r="G75" s="135">
        <v>88.2</v>
      </c>
      <c r="H75" s="243">
        <v>90.7</v>
      </c>
      <c r="I75" s="244">
        <v>188.3</v>
      </c>
      <c r="J75" s="244">
        <v>132.4</v>
      </c>
      <c r="K75" s="244">
        <v>177.8</v>
      </c>
      <c r="L75" s="244">
        <v>75.099999999999994</v>
      </c>
      <c r="M75" s="244">
        <v>187</v>
      </c>
      <c r="N75" s="244">
        <v>98.5</v>
      </c>
      <c r="O75" s="244">
        <v>148.19999999999999</v>
      </c>
      <c r="P75" s="95">
        <v>271.7</v>
      </c>
      <c r="Q75" s="245">
        <v>281.2</v>
      </c>
      <c r="R75" s="252">
        <f t="shared" si="1"/>
        <v>97.3</v>
      </c>
      <c r="S75" s="252">
        <v>96.5</v>
      </c>
      <c r="T75" s="252">
        <v>0.8</v>
      </c>
    </row>
    <row r="76" spans="1:20" ht="15.75" customHeight="1">
      <c r="A76" s="264">
        <v>75</v>
      </c>
      <c r="B76" s="273" t="s">
        <v>77</v>
      </c>
      <c r="C76" s="249">
        <v>40.6</v>
      </c>
      <c r="D76" s="99">
        <v>57.2</v>
      </c>
      <c r="E76" s="124">
        <v>80.5</v>
      </c>
      <c r="F76" s="124">
        <v>117.7</v>
      </c>
      <c r="G76" s="124">
        <v>66.900000000000006</v>
      </c>
      <c r="H76" s="250">
        <v>67.400000000000006</v>
      </c>
      <c r="I76" s="251">
        <v>107.1</v>
      </c>
      <c r="J76" s="251">
        <v>101.3</v>
      </c>
      <c r="K76" s="251">
        <v>94.4</v>
      </c>
      <c r="L76" s="251">
        <v>87.1</v>
      </c>
      <c r="M76" s="251">
        <v>63.4</v>
      </c>
      <c r="N76" s="251">
        <v>88.2</v>
      </c>
      <c r="O76" s="251">
        <v>110.7</v>
      </c>
      <c r="P76" s="100">
        <v>74</v>
      </c>
      <c r="Q76" s="252">
        <v>178.2</v>
      </c>
      <c r="R76" s="252">
        <f t="shared" si="1"/>
        <v>228.5</v>
      </c>
      <c r="S76" s="252">
        <v>226.9</v>
      </c>
      <c r="T76" s="252">
        <v>1.6</v>
      </c>
    </row>
    <row r="77" spans="1:20" ht="15.75" customHeight="1">
      <c r="A77" s="264">
        <v>76</v>
      </c>
      <c r="B77" s="273" t="s">
        <v>78</v>
      </c>
      <c r="C77" s="249">
        <v>2211.1999999999998</v>
      </c>
      <c r="D77" s="254">
        <v>2947.2</v>
      </c>
      <c r="E77" s="124">
        <v>4214</v>
      </c>
      <c r="F77" s="124">
        <v>5810.1</v>
      </c>
      <c r="G77" s="124">
        <v>2927.3</v>
      </c>
      <c r="H77" s="250">
        <v>5041.1000000000004</v>
      </c>
      <c r="I77" s="251">
        <v>5785.9</v>
      </c>
      <c r="J77" s="251">
        <v>6699.4</v>
      </c>
      <c r="K77" s="251">
        <v>8647.2000000000007</v>
      </c>
      <c r="L77" s="251">
        <v>7555.2</v>
      </c>
      <c r="M77" s="251">
        <v>3631.6</v>
      </c>
      <c r="N77" s="251">
        <v>3187.7</v>
      </c>
      <c r="O77" s="251">
        <v>3744.7</v>
      </c>
      <c r="P77" s="100">
        <v>4138.1000000000004</v>
      </c>
      <c r="Q77" s="252">
        <v>5211.1000000000004</v>
      </c>
      <c r="R77" s="252">
        <f t="shared" si="1"/>
        <v>5087.4000000000005</v>
      </c>
      <c r="S77" s="252">
        <v>5058.6000000000004</v>
      </c>
      <c r="T77" s="252">
        <v>28.8</v>
      </c>
    </row>
    <row r="78" spans="1:20" ht="15.75" customHeight="1">
      <c r="A78" s="264">
        <v>77</v>
      </c>
      <c r="B78" s="273" t="s">
        <v>79</v>
      </c>
      <c r="C78" s="249">
        <v>562.70000000000005</v>
      </c>
      <c r="D78" s="99">
        <v>883</v>
      </c>
      <c r="E78" s="124">
        <v>1052.3</v>
      </c>
      <c r="F78" s="124">
        <v>1093.9000000000001</v>
      </c>
      <c r="G78" s="124">
        <v>537.70000000000005</v>
      </c>
      <c r="H78" s="250">
        <v>939.6</v>
      </c>
      <c r="I78" s="251">
        <v>1096.5</v>
      </c>
      <c r="J78" s="251">
        <v>1086.0999999999999</v>
      </c>
      <c r="K78" s="251">
        <v>928.7</v>
      </c>
      <c r="L78" s="251">
        <v>818.2</v>
      </c>
      <c r="M78" s="251">
        <v>473.7</v>
      </c>
      <c r="N78" s="251">
        <v>418.8</v>
      </c>
      <c r="O78" s="251">
        <v>525.4</v>
      </c>
      <c r="P78" s="100">
        <v>538.79999999999995</v>
      </c>
      <c r="Q78" s="252">
        <v>897.1</v>
      </c>
      <c r="R78" s="252">
        <f t="shared" si="1"/>
        <v>779.90000000000009</v>
      </c>
      <c r="S78" s="252">
        <v>426.1</v>
      </c>
      <c r="T78" s="252">
        <v>353.8</v>
      </c>
    </row>
    <row r="79" spans="1:20" ht="15.75" customHeight="1">
      <c r="A79" s="264">
        <v>78</v>
      </c>
      <c r="B79" s="265" t="s">
        <v>80</v>
      </c>
      <c r="C79" s="249">
        <v>114</v>
      </c>
      <c r="D79" s="99">
        <v>145</v>
      </c>
      <c r="E79" s="124">
        <v>278.10000000000002</v>
      </c>
      <c r="F79" s="124">
        <v>413.6</v>
      </c>
      <c r="G79" s="124">
        <v>211.6</v>
      </c>
      <c r="H79" s="250">
        <v>284.5</v>
      </c>
      <c r="I79" s="251">
        <v>527.29999999999995</v>
      </c>
      <c r="J79" s="251">
        <v>770</v>
      </c>
      <c r="K79" s="251">
        <v>505.1</v>
      </c>
      <c r="L79" s="251">
        <v>501.1</v>
      </c>
      <c r="M79" s="251">
        <v>276.89999999999998</v>
      </c>
      <c r="N79" s="251">
        <v>165.8</v>
      </c>
      <c r="O79" s="251">
        <v>208.1</v>
      </c>
      <c r="P79" s="100">
        <v>312.8</v>
      </c>
      <c r="Q79" s="252">
        <v>276</v>
      </c>
      <c r="R79" s="252">
        <f t="shared" si="1"/>
        <v>277.60000000000002</v>
      </c>
      <c r="S79" s="252">
        <v>235.1</v>
      </c>
      <c r="T79" s="252">
        <v>42.5</v>
      </c>
    </row>
    <row r="80" spans="1:20" ht="15.75" customHeight="1">
      <c r="A80" s="264">
        <v>79</v>
      </c>
      <c r="B80" s="265" t="s">
        <v>81</v>
      </c>
      <c r="C80" s="249">
        <v>80.400000000000006</v>
      </c>
      <c r="D80" s="99">
        <v>84.3</v>
      </c>
      <c r="E80" s="124">
        <v>103.9</v>
      </c>
      <c r="F80" s="124">
        <v>128.69999999999999</v>
      </c>
      <c r="G80" s="124">
        <v>76.2</v>
      </c>
      <c r="H80" s="250">
        <v>128.9</v>
      </c>
      <c r="I80" s="251">
        <v>143.19999999999999</v>
      </c>
      <c r="J80" s="251">
        <v>189</v>
      </c>
      <c r="K80" s="251">
        <v>458.1</v>
      </c>
      <c r="L80" s="251">
        <v>112.9</v>
      </c>
      <c r="M80" s="251">
        <v>45.6</v>
      </c>
      <c r="N80" s="251">
        <v>48.5</v>
      </c>
      <c r="O80" s="251">
        <v>69.400000000000006</v>
      </c>
      <c r="P80" s="100">
        <v>65.2</v>
      </c>
      <c r="Q80" s="252">
        <v>68.900000000000006</v>
      </c>
      <c r="R80" s="252">
        <f t="shared" si="1"/>
        <v>83.4</v>
      </c>
      <c r="S80" s="252">
        <v>83.2</v>
      </c>
      <c r="T80" s="252">
        <v>0.2</v>
      </c>
    </row>
    <row r="81" spans="1:20" ht="15.75" customHeight="1">
      <c r="A81" s="264">
        <v>80</v>
      </c>
      <c r="B81" s="265" t="s">
        <v>82</v>
      </c>
      <c r="C81" s="249">
        <v>2486.9</v>
      </c>
      <c r="D81" s="254">
        <v>2575.6999999999998</v>
      </c>
      <c r="E81" s="124">
        <v>1791.9</v>
      </c>
      <c r="F81" s="124">
        <v>1006.2</v>
      </c>
      <c r="G81" s="124">
        <v>934.9</v>
      </c>
      <c r="H81" s="250">
        <v>987.4</v>
      </c>
      <c r="I81" s="251">
        <v>1134.0999999999999</v>
      </c>
      <c r="J81" s="251">
        <v>1362.9</v>
      </c>
      <c r="K81" s="251">
        <v>1199.5999999999999</v>
      </c>
      <c r="L81" s="251">
        <v>1306.5</v>
      </c>
      <c r="M81" s="251">
        <v>1092.9000000000001</v>
      </c>
      <c r="N81" s="251">
        <v>1705</v>
      </c>
      <c r="O81" s="251">
        <v>1391.3</v>
      </c>
      <c r="P81" s="100">
        <v>690.6</v>
      </c>
      <c r="Q81" s="252">
        <v>951.1</v>
      </c>
      <c r="R81" s="252">
        <f t="shared" si="1"/>
        <v>901.80000000000007</v>
      </c>
      <c r="S81" s="252">
        <v>891.7</v>
      </c>
      <c r="T81" s="252">
        <v>10.1</v>
      </c>
    </row>
    <row r="82" spans="1:20" ht="15.75" customHeight="1">
      <c r="A82" s="264">
        <v>81</v>
      </c>
      <c r="B82" s="265" t="s">
        <v>83</v>
      </c>
      <c r="C82" s="249">
        <v>9.1</v>
      </c>
      <c r="D82" s="99">
        <v>17.399999999999999</v>
      </c>
      <c r="E82" s="124">
        <v>16.7</v>
      </c>
      <c r="F82" s="124">
        <v>36.9</v>
      </c>
      <c r="G82" s="124">
        <v>16.7</v>
      </c>
      <c r="H82" s="250">
        <v>37.700000000000003</v>
      </c>
      <c r="I82" s="251">
        <v>60.5</v>
      </c>
      <c r="J82" s="251">
        <v>45.4</v>
      </c>
      <c r="K82" s="251">
        <v>84.4</v>
      </c>
      <c r="L82" s="251">
        <v>70.599999999999994</v>
      </c>
      <c r="M82" s="251">
        <v>40.799999999999997</v>
      </c>
      <c r="N82" s="251">
        <v>27.3</v>
      </c>
      <c r="O82" s="251">
        <v>35</v>
      </c>
      <c r="P82" s="100">
        <v>29.1</v>
      </c>
      <c r="Q82" s="252">
        <v>23.5</v>
      </c>
      <c r="R82" s="252">
        <f t="shared" si="1"/>
        <v>9</v>
      </c>
      <c r="S82" s="252">
        <v>8.8000000000000007</v>
      </c>
      <c r="T82" s="252">
        <v>0.2</v>
      </c>
    </row>
    <row r="83" spans="1:20" ht="15.75" customHeight="1" thickBot="1">
      <c r="A83" s="277">
        <v>82</v>
      </c>
      <c r="B83" s="270" t="s">
        <v>84</v>
      </c>
      <c r="C83" s="257">
        <v>71.3</v>
      </c>
      <c r="D83" s="105">
        <v>67.5</v>
      </c>
      <c r="E83" s="138">
        <v>115.9</v>
      </c>
      <c r="F83" s="138">
        <v>140.30000000000001</v>
      </c>
      <c r="G83" s="138">
        <v>102.2</v>
      </c>
      <c r="H83" s="259">
        <v>118.4</v>
      </c>
      <c r="I83" s="183">
        <v>140.6</v>
      </c>
      <c r="J83" s="183">
        <v>161</v>
      </c>
      <c r="K83" s="183">
        <v>171.3</v>
      </c>
      <c r="L83" s="183">
        <v>126.5</v>
      </c>
      <c r="M83" s="183">
        <v>70.900000000000006</v>
      </c>
      <c r="N83" s="183">
        <v>52.3</v>
      </c>
      <c r="O83" s="183">
        <v>57.1</v>
      </c>
      <c r="P83" s="106">
        <v>55.4</v>
      </c>
      <c r="Q83" s="260">
        <v>60.8</v>
      </c>
      <c r="R83" s="252">
        <f t="shared" si="1"/>
        <v>84.3</v>
      </c>
      <c r="S83" s="252">
        <v>45</v>
      </c>
      <c r="T83" s="252">
        <v>39.299999999999997</v>
      </c>
    </row>
    <row r="84" spans="1:20" ht="15.75" customHeight="1"/>
    <row r="85" spans="1:20" ht="15.75" customHeight="1"/>
    <row r="86" spans="1:20" ht="15.75" customHeight="1"/>
    <row r="87" spans="1:20" ht="15.75" customHeight="1"/>
    <row r="88" spans="1:20" ht="15.75" customHeight="1"/>
    <row r="89" spans="1:20" ht="15.75" customHeight="1"/>
    <row r="90" spans="1:20" ht="15.75" customHeight="1"/>
    <row r="91" spans="1:20" ht="15.75" customHeight="1"/>
    <row r="92" spans="1:20" ht="15.75" customHeight="1"/>
    <row r="93" spans="1:20" ht="15.75" customHeight="1"/>
    <row r="94" spans="1:20" ht="15.75" customHeight="1"/>
    <row r="95" spans="1:20" ht="15.75" customHeight="1"/>
    <row r="96" spans="1:2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FF"/>
    <outlinePr summaryBelow="0" summaryRight="0"/>
  </sheetPr>
  <dimension ref="A1:R1000"/>
  <sheetViews>
    <sheetView topLeftCell="A49" workbookViewId="0">
      <selection activeCell="R58" sqref="R58"/>
    </sheetView>
  </sheetViews>
  <sheetFormatPr defaultColWidth="12.625" defaultRowHeight="15" customHeight="1"/>
  <cols>
    <col min="1" max="1" width="4.875" customWidth="1"/>
    <col min="2" max="2" width="32.125" customWidth="1"/>
    <col min="3" max="3" width="8.375" customWidth="1"/>
    <col min="4" max="6" width="8.375" hidden="1" customWidth="1"/>
    <col min="7" max="7" width="10.5" hidden="1" customWidth="1"/>
    <col min="8" max="12" width="8.375" hidden="1" customWidth="1"/>
    <col min="13" max="18" width="8.375" customWidth="1"/>
    <col min="19" max="26" width="11" customWidth="1"/>
  </cols>
  <sheetData>
    <row r="1" spans="1:18" ht="16.5" thickBot="1">
      <c r="A1" s="234" t="s">
        <v>1</v>
      </c>
      <c r="B1" s="235" t="s">
        <v>2</v>
      </c>
      <c r="C1" s="236">
        <v>2005</v>
      </c>
      <c r="D1" s="236">
        <v>2006</v>
      </c>
      <c r="E1" s="236">
        <v>2007</v>
      </c>
      <c r="F1" s="236">
        <v>2008</v>
      </c>
      <c r="G1" s="236">
        <v>2009</v>
      </c>
      <c r="H1" s="236">
        <v>2010</v>
      </c>
      <c r="I1" s="236">
        <v>2011</v>
      </c>
      <c r="J1" s="236">
        <v>2012</v>
      </c>
      <c r="K1" s="236">
        <v>2013</v>
      </c>
      <c r="L1" s="236">
        <v>2014</v>
      </c>
      <c r="M1" s="236">
        <v>2015</v>
      </c>
      <c r="N1" s="236">
        <v>2016</v>
      </c>
      <c r="O1" s="236">
        <v>2017</v>
      </c>
      <c r="P1" s="236">
        <v>2018</v>
      </c>
      <c r="Q1" s="237">
        <v>2019</v>
      </c>
      <c r="R1" s="238">
        <v>2020</v>
      </c>
    </row>
    <row r="2" spans="1:18" ht="15" customHeight="1">
      <c r="A2" s="239">
        <v>1</v>
      </c>
      <c r="B2" s="92" t="s">
        <v>3</v>
      </c>
      <c r="C2" s="286">
        <v>1E-3</v>
      </c>
      <c r="D2" s="197">
        <v>1E-3</v>
      </c>
      <c r="E2" s="197">
        <v>1E-3</v>
      </c>
      <c r="F2" s="135">
        <v>690</v>
      </c>
      <c r="G2" s="287">
        <v>1E-3</v>
      </c>
      <c r="H2" s="197">
        <v>1E-3</v>
      </c>
      <c r="I2" s="197">
        <v>1E-3</v>
      </c>
      <c r="J2" s="197">
        <v>1E-3</v>
      </c>
      <c r="K2" s="197">
        <v>1E-3</v>
      </c>
      <c r="L2" s="197">
        <v>1E-3</v>
      </c>
      <c r="M2" s="197">
        <v>1E-3</v>
      </c>
      <c r="N2" s="288">
        <v>16.5</v>
      </c>
      <c r="O2" s="197">
        <v>1E-3</v>
      </c>
      <c r="P2" s="197">
        <v>1E-3</v>
      </c>
      <c r="Q2" s="197">
        <v>1E-3</v>
      </c>
      <c r="R2" s="99">
        <v>1E-3</v>
      </c>
    </row>
    <row r="3" spans="1:18" ht="15.75">
      <c r="A3" s="247">
        <v>2</v>
      </c>
      <c r="B3" s="97" t="s">
        <v>4</v>
      </c>
      <c r="C3" s="289">
        <v>1E-3</v>
      </c>
      <c r="D3" s="191">
        <v>1E-3</v>
      </c>
      <c r="E3" s="191">
        <v>1E-3</v>
      </c>
      <c r="F3" s="191">
        <v>1E-3</v>
      </c>
      <c r="G3" s="191">
        <v>1E-3</v>
      </c>
      <c r="H3" s="191">
        <v>1E-3</v>
      </c>
      <c r="I3" s="191">
        <v>1E-3</v>
      </c>
      <c r="J3" s="191">
        <v>1E-3</v>
      </c>
      <c r="K3" s="191">
        <v>1E-3</v>
      </c>
      <c r="L3" s="191">
        <v>1E-3</v>
      </c>
      <c r="M3" s="191">
        <v>1E-3</v>
      </c>
      <c r="N3" s="191">
        <v>1E-3</v>
      </c>
      <c r="O3" s="191">
        <v>1E-3</v>
      </c>
      <c r="P3" s="191">
        <v>1E-3</v>
      </c>
      <c r="Q3" s="99">
        <v>5.9</v>
      </c>
      <c r="R3" s="99">
        <v>302.89999999999998</v>
      </c>
    </row>
    <row r="4" spans="1:18" ht="15.75">
      <c r="A4" s="247">
        <v>3</v>
      </c>
      <c r="B4" s="97" t="s">
        <v>5</v>
      </c>
      <c r="C4" s="163">
        <v>678.5</v>
      </c>
      <c r="D4" s="124">
        <v>430</v>
      </c>
      <c r="E4" s="124">
        <v>110</v>
      </c>
      <c r="F4" s="124">
        <v>1480</v>
      </c>
      <c r="G4" s="99">
        <v>844.6</v>
      </c>
      <c r="H4" s="99">
        <v>399.7</v>
      </c>
      <c r="I4" s="99">
        <v>248</v>
      </c>
      <c r="J4" s="148">
        <v>139.1</v>
      </c>
      <c r="K4" s="148">
        <v>168.2</v>
      </c>
      <c r="L4" s="99">
        <v>119.1</v>
      </c>
      <c r="M4" s="148">
        <v>73</v>
      </c>
      <c r="N4" s="148">
        <v>28.5</v>
      </c>
      <c r="O4" s="148">
        <v>1937.9</v>
      </c>
      <c r="P4" s="99">
        <v>2669</v>
      </c>
      <c r="Q4" s="99">
        <v>3767.5</v>
      </c>
      <c r="R4" s="99">
        <v>5862.8</v>
      </c>
    </row>
    <row r="5" spans="1:18" ht="15.75">
      <c r="A5" s="247">
        <v>4</v>
      </c>
      <c r="B5" s="97" t="s">
        <v>6</v>
      </c>
      <c r="C5" s="163">
        <v>4372.6000000000004</v>
      </c>
      <c r="D5" s="124">
        <v>9320</v>
      </c>
      <c r="E5" s="124">
        <v>18310</v>
      </c>
      <c r="F5" s="124">
        <v>17440</v>
      </c>
      <c r="G5" s="99">
        <v>8883.2999999999993</v>
      </c>
      <c r="H5" s="99">
        <v>5044.8999999999996</v>
      </c>
      <c r="I5" s="99">
        <v>7639.4</v>
      </c>
      <c r="J5" s="148">
        <v>3197.2</v>
      </c>
      <c r="K5" s="148">
        <v>3660.5</v>
      </c>
      <c r="L5" s="99">
        <v>2877.2</v>
      </c>
      <c r="M5" s="148">
        <v>5303.5</v>
      </c>
      <c r="N5" s="148">
        <v>1452.5</v>
      </c>
      <c r="O5" s="148">
        <v>2509.5</v>
      </c>
      <c r="P5" s="99">
        <v>4764</v>
      </c>
      <c r="Q5" s="99">
        <v>139.4</v>
      </c>
      <c r="R5" s="99">
        <v>2591.6999999999998</v>
      </c>
    </row>
    <row r="6" spans="1:18" ht="15.75">
      <c r="A6" s="247">
        <v>5</v>
      </c>
      <c r="B6" s="97" t="s">
        <v>7</v>
      </c>
      <c r="C6" s="163">
        <v>182.7</v>
      </c>
      <c r="D6" s="124">
        <v>880</v>
      </c>
      <c r="E6" s="124">
        <v>740</v>
      </c>
      <c r="F6" s="124">
        <v>720</v>
      </c>
      <c r="G6" s="99">
        <v>346</v>
      </c>
      <c r="H6" s="99">
        <v>363.9</v>
      </c>
      <c r="I6" s="99">
        <v>0</v>
      </c>
      <c r="J6" s="148">
        <v>248</v>
      </c>
      <c r="K6" s="148">
        <v>238.9</v>
      </c>
      <c r="L6" s="99">
        <v>226.3</v>
      </c>
      <c r="M6" s="148">
        <v>1104.8</v>
      </c>
      <c r="N6" s="191">
        <v>1E-3</v>
      </c>
      <c r="O6" s="148">
        <v>169.8</v>
      </c>
      <c r="P6" s="191">
        <v>1E-3</v>
      </c>
      <c r="Q6" s="290">
        <v>1E-3</v>
      </c>
      <c r="R6" s="99">
        <v>1E-3</v>
      </c>
    </row>
    <row r="7" spans="1:18" ht="15.75">
      <c r="A7" s="247">
        <v>6</v>
      </c>
      <c r="B7" s="101" t="s">
        <v>8</v>
      </c>
      <c r="C7" s="163">
        <v>2875.3</v>
      </c>
      <c r="D7" s="124">
        <v>5000</v>
      </c>
      <c r="E7" s="124">
        <v>10740</v>
      </c>
      <c r="F7" s="124">
        <v>12700</v>
      </c>
      <c r="G7" s="99">
        <v>5027.7</v>
      </c>
      <c r="H7" s="99">
        <v>6960.7</v>
      </c>
      <c r="I7" s="99">
        <v>6828.9</v>
      </c>
      <c r="J7" s="148">
        <v>6665.2</v>
      </c>
      <c r="K7" s="148">
        <v>4668.2</v>
      </c>
      <c r="L7" s="99">
        <v>9391.5</v>
      </c>
      <c r="M7" s="148">
        <v>7010.7</v>
      </c>
      <c r="N7" s="148">
        <v>3211</v>
      </c>
      <c r="O7" s="148">
        <v>2664.5</v>
      </c>
      <c r="P7" s="99">
        <v>13354</v>
      </c>
      <c r="Q7" s="99">
        <v>23363.599999999999</v>
      </c>
      <c r="R7" s="99">
        <v>10840.3</v>
      </c>
    </row>
    <row r="8" spans="1:18" ht="15.75">
      <c r="A8" s="247">
        <v>7</v>
      </c>
      <c r="B8" s="101" t="s">
        <v>9</v>
      </c>
      <c r="C8" s="289">
        <v>1E-3</v>
      </c>
      <c r="D8" s="191">
        <v>1E-3</v>
      </c>
      <c r="E8" s="124">
        <v>4440</v>
      </c>
      <c r="F8" s="124">
        <v>2900</v>
      </c>
      <c r="G8" s="99">
        <v>1565</v>
      </c>
      <c r="H8" s="99">
        <v>791.7</v>
      </c>
      <c r="I8" s="99">
        <v>14.4</v>
      </c>
      <c r="J8" s="148">
        <v>8.4</v>
      </c>
      <c r="K8" s="148">
        <v>9.6</v>
      </c>
      <c r="L8" s="99">
        <v>8.6</v>
      </c>
      <c r="M8" s="148">
        <v>12.6</v>
      </c>
      <c r="N8" s="148">
        <v>24</v>
      </c>
      <c r="O8" s="148">
        <v>56.2</v>
      </c>
      <c r="P8" s="99">
        <v>33</v>
      </c>
      <c r="Q8" s="99">
        <v>176.4</v>
      </c>
      <c r="R8" s="99">
        <v>1E-3</v>
      </c>
    </row>
    <row r="9" spans="1:18" ht="15.75">
      <c r="A9" s="247">
        <v>8</v>
      </c>
      <c r="B9" s="101" t="s">
        <v>10</v>
      </c>
      <c r="C9" s="163">
        <v>1457</v>
      </c>
      <c r="D9" s="124">
        <v>4290</v>
      </c>
      <c r="E9" s="124">
        <v>5060</v>
      </c>
      <c r="F9" s="191">
        <v>1E-3</v>
      </c>
      <c r="G9" s="191">
        <v>1E-3</v>
      </c>
      <c r="H9" s="191">
        <v>1E-3</v>
      </c>
      <c r="I9" s="191">
        <v>1E-3</v>
      </c>
      <c r="J9" s="191">
        <v>1E-3</v>
      </c>
      <c r="K9" s="191">
        <v>1E-3</v>
      </c>
      <c r="L9" s="191">
        <v>1E-3</v>
      </c>
      <c r="M9" s="148">
        <v>5.3</v>
      </c>
      <c r="N9" s="148">
        <v>4.9000000000000004</v>
      </c>
      <c r="O9" s="148">
        <v>2.1</v>
      </c>
      <c r="P9" s="191">
        <v>1E-3</v>
      </c>
      <c r="Q9" s="191">
        <v>1E-3</v>
      </c>
      <c r="R9" s="99">
        <v>1E-3</v>
      </c>
    </row>
    <row r="10" spans="1:18" ht="15.75">
      <c r="A10" s="247">
        <v>9</v>
      </c>
      <c r="B10" s="101" t="s">
        <v>11</v>
      </c>
      <c r="C10" s="289">
        <v>1E-3</v>
      </c>
      <c r="D10" s="191">
        <v>1E-3</v>
      </c>
      <c r="E10" s="191">
        <v>1E-3</v>
      </c>
      <c r="F10" s="191">
        <v>1E-3</v>
      </c>
      <c r="G10" s="99">
        <v>6.4</v>
      </c>
      <c r="H10" s="191">
        <v>1E-3</v>
      </c>
      <c r="I10" s="191">
        <v>1E-3</v>
      </c>
      <c r="J10" s="191">
        <v>1E-3</v>
      </c>
      <c r="K10" s="148">
        <v>355.9</v>
      </c>
      <c r="L10" s="99">
        <v>2116.4</v>
      </c>
      <c r="M10" s="148">
        <v>1630.1</v>
      </c>
      <c r="N10" s="148">
        <v>2513.1</v>
      </c>
      <c r="O10" s="148">
        <v>2214.3000000000002</v>
      </c>
      <c r="P10" s="99">
        <v>3907</v>
      </c>
      <c r="Q10" s="99">
        <v>2920.3</v>
      </c>
      <c r="R10" s="99">
        <v>3160.1</v>
      </c>
    </row>
    <row r="11" spans="1:18" ht="15.75">
      <c r="A11" s="247">
        <v>10</v>
      </c>
      <c r="B11" s="101" t="s">
        <v>12</v>
      </c>
      <c r="C11" s="163">
        <v>18326</v>
      </c>
      <c r="D11" s="124">
        <v>72730</v>
      </c>
      <c r="E11" s="124">
        <v>74150</v>
      </c>
      <c r="F11" s="124">
        <v>80950</v>
      </c>
      <c r="G11" s="254">
        <v>49906</v>
      </c>
      <c r="H11" s="99">
        <v>60583.3</v>
      </c>
      <c r="I11" s="99">
        <v>90226</v>
      </c>
      <c r="J11" s="148">
        <v>20894.599999999999</v>
      </c>
      <c r="K11" s="148">
        <v>20702</v>
      </c>
      <c r="L11" s="99">
        <v>16239.7</v>
      </c>
      <c r="M11" s="148">
        <v>20214.099999999999</v>
      </c>
      <c r="N11" s="148">
        <v>44105.1</v>
      </c>
      <c r="O11" s="148">
        <v>54622.400000000001</v>
      </c>
      <c r="P11" s="99">
        <v>51050</v>
      </c>
      <c r="Q11" s="99">
        <v>96531.9</v>
      </c>
      <c r="R11" s="99">
        <v>79663.600000000006</v>
      </c>
    </row>
    <row r="12" spans="1:18" ht="15.75">
      <c r="A12" s="247">
        <v>11</v>
      </c>
      <c r="B12" s="101" t="s">
        <v>13</v>
      </c>
      <c r="C12" s="163">
        <v>96.7</v>
      </c>
      <c r="D12" s="124">
        <v>80</v>
      </c>
      <c r="E12" s="191">
        <v>1E-3</v>
      </c>
      <c r="F12" s="191">
        <v>1E-3</v>
      </c>
      <c r="G12" s="191">
        <v>1E-3</v>
      </c>
      <c r="H12" s="99">
        <v>13.6</v>
      </c>
      <c r="I12" s="191">
        <v>1E-3</v>
      </c>
      <c r="J12" s="191">
        <v>1E-3</v>
      </c>
      <c r="K12" s="191">
        <v>1E-3</v>
      </c>
      <c r="L12" s="191">
        <v>1E-3</v>
      </c>
      <c r="M12" s="191">
        <v>1E-3</v>
      </c>
      <c r="N12" s="191">
        <v>1E-3</v>
      </c>
      <c r="O12" s="191">
        <v>1E-3</v>
      </c>
      <c r="P12" s="191">
        <v>1E-3</v>
      </c>
      <c r="Q12" s="191">
        <v>1E-3</v>
      </c>
      <c r="R12" s="99">
        <v>1E-3</v>
      </c>
    </row>
    <row r="13" spans="1:18" ht="15.75">
      <c r="A13" s="247">
        <v>12</v>
      </c>
      <c r="B13" s="101" t="s">
        <v>14</v>
      </c>
      <c r="C13" s="163">
        <v>317.89999999999998</v>
      </c>
      <c r="D13" s="124">
        <v>110</v>
      </c>
      <c r="E13" s="124">
        <v>80</v>
      </c>
      <c r="F13" s="124">
        <v>200</v>
      </c>
      <c r="G13" s="99">
        <v>112</v>
      </c>
      <c r="H13" s="191">
        <v>1E-3</v>
      </c>
      <c r="I13" s="191">
        <v>1E-3</v>
      </c>
      <c r="J13" s="191">
        <v>1E-3</v>
      </c>
      <c r="K13" s="148">
        <v>75.7</v>
      </c>
      <c r="L13" s="99">
        <v>960.4</v>
      </c>
      <c r="M13" s="148">
        <v>101.6</v>
      </c>
      <c r="N13" s="148">
        <v>185</v>
      </c>
      <c r="O13" s="148">
        <v>162.9</v>
      </c>
      <c r="P13" s="99">
        <v>378</v>
      </c>
      <c r="Q13" s="99">
        <v>412.9</v>
      </c>
      <c r="R13" s="99">
        <v>650.70000000000005</v>
      </c>
    </row>
    <row r="14" spans="1:18" ht="15.75">
      <c r="A14" s="247">
        <v>13</v>
      </c>
      <c r="B14" s="101" t="s">
        <v>15</v>
      </c>
      <c r="C14" s="289">
        <v>1E-3</v>
      </c>
      <c r="D14" s="191">
        <v>1E-3</v>
      </c>
      <c r="E14" s="191">
        <v>1E-3</v>
      </c>
      <c r="F14" s="191">
        <v>1E-3</v>
      </c>
      <c r="G14" s="191">
        <v>1E-3</v>
      </c>
      <c r="H14" s="191">
        <v>1E-3</v>
      </c>
      <c r="I14" s="99">
        <v>127.8</v>
      </c>
      <c r="J14" s="148">
        <v>67.2</v>
      </c>
      <c r="K14" s="148">
        <v>19055.5</v>
      </c>
      <c r="L14" s="99">
        <v>20231.099999999999</v>
      </c>
      <c r="M14" s="148">
        <v>14784</v>
      </c>
      <c r="N14" s="148">
        <v>15138.4</v>
      </c>
      <c r="O14" s="148">
        <v>20362.900000000001</v>
      </c>
      <c r="P14" s="99">
        <v>14943</v>
      </c>
      <c r="Q14" s="99">
        <v>17518.900000000001</v>
      </c>
      <c r="R14" s="99">
        <v>14237.9</v>
      </c>
    </row>
    <row r="15" spans="1:18" ht="15.75">
      <c r="A15" s="247">
        <v>14</v>
      </c>
      <c r="B15" s="101" t="s">
        <v>16</v>
      </c>
      <c r="C15" s="163">
        <v>45.5</v>
      </c>
      <c r="D15" s="124">
        <v>690</v>
      </c>
      <c r="E15" s="124">
        <v>310</v>
      </c>
      <c r="F15" s="124">
        <v>630</v>
      </c>
      <c r="G15" s="99">
        <v>648</v>
      </c>
      <c r="H15" s="99">
        <v>56.3</v>
      </c>
      <c r="I15" s="99">
        <v>246.8</v>
      </c>
      <c r="J15" s="148">
        <v>425</v>
      </c>
      <c r="K15" s="148">
        <v>93.9</v>
      </c>
      <c r="L15" s="99">
        <v>44.7</v>
      </c>
      <c r="M15" s="148">
        <v>6</v>
      </c>
      <c r="N15" s="191">
        <v>1E-3</v>
      </c>
      <c r="O15" s="148">
        <v>168.9</v>
      </c>
      <c r="P15" s="191">
        <v>1E-3</v>
      </c>
      <c r="Q15" s="99">
        <v>1303.9000000000001</v>
      </c>
      <c r="R15" s="99">
        <v>548.79999999999995</v>
      </c>
    </row>
    <row r="16" spans="1:18" ht="15.75">
      <c r="A16" s="247">
        <v>15</v>
      </c>
      <c r="B16" s="101" t="s">
        <v>17</v>
      </c>
      <c r="C16" s="163">
        <v>691</v>
      </c>
      <c r="D16" s="124">
        <v>2200</v>
      </c>
      <c r="E16" s="124">
        <v>4180</v>
      </c>
      <c r="F16" s="124">
        <v>2980</v>
      </c>
      <c r="G16" s="99">
        <v>1396.3</v>
      </c>
      <c r="H16" s="99">
        <v>1662.9</v>
      </c>
      <c r="I16" s="99">
        <v>245.6</v>
      </c>
      <c r="J16" s="148">
        <v>439.3</v>
      </c>
      <c r="K16" s="148">
        <v>444.3</v>
      </c>
      <c r="L16" s="99">
        <v>570.1</v>
      </c>
      <c r="M16" s="148">
        <v>94.2</v>
      </c>
      <c r="N16" s="148">
        <v>56.1</v>
      </c>
      <c r="O16" s="148">
        <v>37.1</v>
      </c>
      <c r="P16" s="99">
        <v>34</v>
      </c>
      <c r="Q16" s="99">
        <v>147.69999999999999</v>
      </c>
      <c r="R16" s="99">
        <v>125911</v>
      </c>
    </row>
    <row r="17" spans="1:18" ht="15.75">
      <c r="A17" s="247">
        <v>16</v>
      </c>
      <c r="B17" s="101" t="s">
        <v>18</v>
      </c>
      <c r="C17" s="163">
        <v>664.1</v>
      </c>
      <c r="D17" s="124">
        <v>7310</v>
      </c>
      <c r="E17" s="124">
        <v>410</v>
      </c>
      <c r="F17" s="124">
        <v>12620</v>
      </c>
      <c r="G17" s="99">
        <v>1798.6</v>
      </c>
      <c r="H17" s="99">
        <v>4316.5</v>
      </c>
      <c r="I17" s="99">
        <v>6170</v>
      </c>
      <c r="J17" s="148">
        <v>17874.5</v>
      </c>
      <c r="K17" s="148">
        <v>4404.2</v>
      </c>
      <c r="L17" s="99">
        <v>12789.8</v>
      </c>
      <c r="M17" s="148">
        <v>33582.9</v>
      </c>
      <c r="N17" s="148">
        <v>21859.7</v>
      </c>
      <c r="O17" s="148">
        <v>21162.1</v>
      </c>
      <c r="P17" s="99">
        <v>26145</v>
      </c>
      <c r="Q17" s="99">
        <v>27216.1</v>
      </c>
      <c r="R17" s="99">
        <v>49991.3</v>
      </c>
    </row>
    <row r="18" spans="1:18" ht="15.75">
      <c r="A18" s="247">
        <v>17</v>
      </c>
      <c r="B18" s="101" t="s">
        <v>19</v>
      </c>
      <c r="C18" s="163">
        <v>241.1</v>
      </c>
      <c r="D18" s="124">
        <v>370</v>
      </c>
      <c r="E18" s="124">
        <v>860</v>
      </c>
      <c r="F18" s="124">
        <v>12940</v>
      </c>
      <c r="G18" s="99">
        <v>6830.7</v>
      </c>
      <c r="H18" s="99">
        <v>23581.200000000001</v>
      </c>
      <c r="I18" s="99">
        <v>10662.3</v>
      </c>
      <c r="J18" s="148">
        <v>10058.700000000001</v>
      </c>
      <c r="K18" s="148">
        <v>14095</v>
      </c>
      <c r="L18" s="99">
        <v>4108.8999999999996</v>
      </c>
      <c r="M18" s="148">
        <v>1538.7</v>
      </c>
      <c r="N18" s="148">
        <v>4946.1000000000004</v>
      </c>
      <c r="O18" s="148">
        <v>3473.1</v>
      </c>
      <c r="P18" s="99">
        <v>6108</v>
      </c>
      <c r="Q18" s="99">
        <v>478.8</v>
      </c>
      <c r="R18" s="99">
        <v>5912.5</v>
      </c>
    </row>
    <row r="19" spans="1:18" ht="16.5" thickBot="1">
      <c r="A19" s="255">
        <v>18</v>
      </c>
      <c r="B19" s="103" t="s">
        <v>20</v>
      </c>
      <c r="C19" s="164">
        <v>128714.1</v>
      </c>
      <c r="D19" s="138">
        <v>466060</v>
      </c>
      <c r="E19" s="138">
        <v>670930</v>
      </c>
      <c r="F19" s="138">
        <v>740810</v>
      </c>
      <c r="G19" s="105">
        <v>200158.1</v>
      </c>
      <c r="H19" s="105">
        <v>179924.5</v>
      </c>
      <c r="I19" s="105">
        <v>111524.5</v>
      </c>
      <c r="J19" s="151">
        <v>194584</v>
      </c>
      <c r="K19" s="151">
        <v>243403.8</v>
      </c>
      <c r="L19" s="105">
        <v>490650.1</v>
      </c>
      <c r="M19" s="151">
        <v>936670.4</v>
      </c>
      <c r="N19" s="151">
        <v>177042.7</v>
      </c>
      <c r="O19" s="151">
        <v>127416.8</v>
      </c>
      <c r="P19" s="105">
        <v>50015</v>
      </c>
      <c r="Q19" s="105">
        <v>167276.1</v>
      </c>
      <c r="R19" s="99">
        <v>2558663.4</v>
      </c>
    </row>
    <row r="20" spans="1:18" ht="15.75">
      <c r="A20" s="239">
        <v>19</v>
      </c>
      <c r="B20" s="107" t="s">
        <v>21</v>
      </c>
      <c r="C20" s="291">
        <v>1E-3</v>
      </c>
      <c r="D20" s="197">
        <v>1E-3</v>
      </c>
      <c r="E20" s="135">
        <v>10</v>
      </c>
      <c r="F20" s="135">
        <v>3330</v>
      </c>
      <c r="G20" s="197">
        <v>1E-3</v>
      </c>
      <c r="H20" s="94">
        <v>374</v>
      </c>
      <c r="I20" s="197">
        <v>1E-3</v>
      </c>
      <c r="J20" s="197">
        <v>1E-3</v>
      </c>
      <c r="K20" s="197">
        <v>1E-3</v>
      </c>
      <c r="L20" s="197">
        <v>1E-3</v>
      </c>
      <c r="M20" s="197">
        <v>1E-3</v>
      </c>
      <c r="N20" s="197">
        <v>1E-3</v>
      </c>
      <c r="O20" s="197">
        <v>1E-3</v>
      </c>
      <c r="P20" s="197">
        <v>1E-3</v>
      </c>
      <c r="Q20" s="94">
        <v>1568.5</v>
      </c>
      <c r="R20" s="99">
        <v>1877.8</v>
      </c>
    </row>
    <row r="21" spans="1:18" ht="15.75" customHeight="1">
      <c r="A21" s="247">
        <v>20</v>
      </c>
      <c r="B21" s="101" t="s">
        <v>22</v>
      </c>
      <c r="C21" s="289">
        <v>1E-3</v>
      </c>
      <c r="D21" s="99">
        <v>20</v>
      </c>
      <c r="E21" s="191">
        <v>1E-3</v>
      </c>
      <c r="F21" s="124">
        <v>390</v>
      </c>
      <c r="G21" s="99">
        <v>177.9</v>
      </c>
      <c r="H21" s="99">
        <v>13.8</v>
      </c>
      <c r="I21" s="191">
        <v>1E-3</v>
      </c>
      <c r="J21" s="191">
        <v>1E-3</v>
      </c>
      <c r="K21" s="191">
        <v>1E-3</v>
      </c>
      <c r="L21" s="191">
        <v>1E-3</v>
      </c>
      <c r="M21" s="191">
        <v>1E-3</v>
      </c>
      <c r="N21" s="292">
        <v>0.6</v>
      </c>
      <c r="O21" s="292">
        <v>252.8</v>
      </c>
      <c r="P21" s="191">
        <v>1E-3</v>
      </c>
      <c r="Q21" s="99">
        <v>64.099999999999994</v>
      </c>
      <c r="R21" s="99">
        <v>7.6</v>
      </c>
    </row>
    <row r="22" spans="1:18" ht="15.75" customHeight="1">
      <c r="A22" s="247">
        <v>21</v>
      </c>
      <c r="B22" s="101" t="s">
        <v>23</v>
      </c>
      <c r="C22" s="293">
        <v>33.5</v>
      </c>
      <c r="D22" s="191">
        <v>1E-3</v>
      </c>
      <c r="E22" s="191">
        <v>1E-3</v>
      </c>
      <c r="F22" s="191">
        <v>1E-3</v>
      </c>
      <c r="G22" s="99">
        <v>6341.3</v>
      </c>
      <c r="H22" s="99">
        <v>1024.5999999999999</v>
      </c>
      <c r="I22" s="124">
        <v>378.2</v>
      </c>
      <c r="J22" s="191">
        <v>1E-3</v>
      </c>
      <c r="K22" s="292">
        <v>434.8</v>
      </c>
      <c r="L22" s="124">
        <v>401</v>
      </c>
      <c r="M22" s="292">
        <v>961</v>
      </c>
      <c r="N22" s="191">
        <v>1E-3</v>
      </c>
      <c r="O22" s="191">
        <v>1E-3</v>
      </c>
      <c r="P22" s="191">
        <v>1E-3</v>
      </c>
      <c r="Q22" s="191">
        <v>1E-3</v>
      </c>
      <c r="R22" s="99">
        <v>280.10000000000002</v>
      </c>
    </row>
    <row r="23" spans="1:18" ht="15.75" customHeight="1">
      <c r="A23" s="247">
        <v>22</v>
      </c>
      <c r="B23" s="101" t="s">
        <v>24</v>
      </c>
      <c r="C23" s="289">
        <v>1E-3</v>
      </c>
      <c r="D23" s="191">
        <v>1E-3</v>
      </c>
      <c r="E23" s="191">
        <v>1E-3</v>
      </c>
      <c r="F23" s="191">
        <v>1E-3</v>
      </c>
      <c r="G23" s="191">
        <v>1E-3</v>
      </c>
      <c r="H23" s="191">
        <v>1E-3</v>
      </c>
      <c r="I23" s="191">
        <v>1E-3</v>
      </c>
      <c r="J23" s="148">
        <v>523.1</v>
      </c>
      <c r="K23" s="148">
        <v>97.4</v>
      </c>
      <c r="L23" s="99">
        <v>41.2</v>
      </c>
      <c r="M23" s="148">
        <v>26.2</v>
      </c>
      <c r="N23" s="148">
        <v>162.80000000000001</v>
      </c>
      <c r="O23" s="148">
        <v>1347.8</v>
      </c>
      <c r="P23" s="99">
        <v>225</v>
      </c>
      <c r="Q23" s="99">
        <v>2759.6</v>
      </c>
      <c r="R23" s="99">
        <v>2854.5</v>
      </c>
    </row>
    <row r="24" spans="1:18" ht="15.75" customHeight="1">
      <c r="A24" s="247">
        <v>23</v>
      </c>
      <c r="B24" s="101" t="s">
        <v>25</v>
      </c>
      <c r="C24" s="163">
        <v>964.4</v>
      </c>
      <c r="D24" s="254">
        <v>5090</v>
      </c>
      <c r="E24" s="124">
        <v>4020</v>
      </c>
      <c r="F24" s="124">
        <v>13540</v>
      </c>
      <c r="G24" s="191">
        <v>1E-3</v>
      </c>
      <c r="H24" s="99">
        <v>4749.6000000000004</v>
      </c>
      <c r="I24" s="99">
        <v>6521.8</v>
      </c>
      <c r="J24" s="148">
        <v>15038.9</v>
      </c>
      <c r="K24" s="148">
        <v>13323.5</v>
      </c>
      <c r="L24" s="99">
        <v>32468.5</v>
      </c>
      <c r="M24" s="148">
        <v>7088.8</v>
      </c>
      <c r="N24" s="148">
        <v>5662.6</v>
      </c>
      <c r="O24" s="148">
        <v>2192.3000000000002</v>
      </c>
      <c r="P24" s="99">
        <v>4199</v>
      </c>
      <c r="Q24" s="99">
        <v>7060.5</v>
      </c>
      <c r="R24" s="99">
        <v>10042.5</v>
      </c>
    </row>
    <row r="25" spans="1:18" ht="15.75" customHeight="1">
      <c r="A25" s="247">
        <v>24</v>
      </c>
      <c r="B25" s="101" t="s">
        <v>26</v>
      </c>
      <c r="C25" s="163">
        <v>119</v>
      </c>
      <c r="D25" s="254">
        <v>12400</v>
      </c>
      <c r="E25" s="124">
        <v>1850</v>
      </c>
      <c r="F25" s="124">
        <v>12660</v>
      </c>
      <c r="G25" s="99">
        <v>1379.6</v>
      </c>
      <c r="H25" s="99">
        <v>1923.3</v>
      </c>
      <c r="I25" s="99">
        <v>1690.7</v>
      </c>
      <c r="J25" s="148">
        <v>7944.4</v>
      </c>
      <c r="K25" s="148">
        <v>8071.3</v>
      </c>
      <c r="L25" s="99">
        <v>1254.9000000000001</v>
      </c>
      <c r="M25" s="148">
        <v>4019.3</v>
      </c>
      <c r="N25" s="148">
        <v>4181.3999999999996</v>
      </c>
      <c r="O25" s="148">
        <v>1981.1</v>
      </c>
      <c r="P25" s="99">
        <v>3584</v>
      </c>
      <c r="Q25" s="99">
        <v>1586.6</v>
      </c>
      <c r="R25" s="99">
        <v>1865.6</v>
      </c>
    </row>
    <row r="26" spans="1:18" ht="15.75" customHeight="1">
      <c r="A26" s="247">
        <v>25</v>
      </c>
      <c r="B26" s="101" t="s">
        <v>27</v>
      </c>
      <c r="C26" s="163">
        <v>26199.8</v>
      </c>
      <c r="D26" s="99">
        <v>111660</v>
      </c>
      <c r="E26" s="124">
        <v>108130</v>
      </c>
      <c r="F26" s="124">
        <v>159530</v>
      </c>
      <c r="G26" s="99">
        <v>29506.6</v>
      </c>
      <c r="H26" s="99">
        <v>25948.1</v>
      </c>
      <c r="I26" s="99">
        <v>34231.599999999999</v>
      </c>
      <c r="J26" s="148">
        <v>75424.100000000006</v>
      </c>
      <c r="K26" s="148">
        <v>71935.100000000006</v>
      </c>
      <c r="L26" s="99">
        <v>46513.8</v>
      </c>
      <c r="M26" s="148">
        <v>13189.2</v>
      </c>
      <c r="N26" s="148">
        <v>21240.799999999999</v>
      </c>
      <c r="O26" s="148">
        <v>4360.2</v>
      </c>
      <c r="P26" s="99">
        <v>3573</v>
      </c>
      <c r="Q26" s="99">
        <v>8134.6</v>
      </c>
      <c r="R26" s="99">
        <v>19004.2</v>
      </c>
    </row>
    <row r="27" spans="1:18" ht="15.75" customHeight="1">
      <c r="A27" s="247">
        <v>26</v>
      </c>
      <c r="B27" s="101" t="s">
        <v>28</v>
      </c>
      <c r="C27" s="163">
        <v>346.2</v>
      </c>
      <c r="D27" s="99">
        <v>1200</v>
      </c>
      <c r="E27" s="124">
        <v>1320</v>
      </c>
      <c r="F27" s="124">
        <v>1290</v>
      </c>
      <c r="G27" s="99">
        <v>1107.3</v>
      </c>
      <c r="H27" s="99">
        <v>1208</v>
      </c>
      <c r="I27" s="99">
        <v>2032.2</v>
      </c>
      <c r="J27" s="148">
        <v>2317.4</v>
      </c>
      <c r="K27" s="148">
        <v>2148.5</v>
      </c>
      <c r="L27" s="99">
        <v>512.70000000000005</v>
      </c>
      <c r="M27" s="148">
        <v>1852.9</v>
      </c>
      <c r="N27" s="148">
        <v>903.9</v>
      </c>
      <c r="O27" s="148">
        <v>1350</v>
      </c>
      <c r="P27" s="99">
        <v>1091</v>
      </c>
      <c r="Q27" s="99">
        <v>2276.9</v>
      </c>
      <c r="R27" s="99">
        <v>1473.1</v>
      </c>
    </row>
    <row r="28" spans="1:18" ht="15.75" customHeight="1">
      <c r="A28" s="247">
        <v>27</v>
      </c>
      <c r="B28" s="101" t="s">
        <v>29</v>
      </c>
      <c r="C28" s="163">
        <v>85791.9</v>
      </c>
      <c r="D28" s="191">
        <v>1E-3</v>
      </c>
      <c r="E28" s="191">
        <v>1E-3</v>
      </c>
      <c r="F28" s="191">
        <v>1E-3</v>
      </c>
      <c r="G28" s="191">
        <v>1E-3</v>
      </c>
      <c r="H28" s="191">
        <v>1E-3</v>
      </c>
      <c r="I28" s="191">
        <v>1E-3</v>
      </c>
      <c r="J28" s="191">
        <v>1E-3</v>
      </c>
      <c r="K28" s="191">
        <v>1E-3</v>
      </c>
      <c r="L28" s="191">
        <v>1E-3</v>
      </c>
      <c r="M28" s="191">
        <v>1E-3</v>
      </c>
      <c r="N28" s="191">
        <v>1E-3</v>
      </c>
      <c r="O28" s="148">
        <v>490.1</v>
      </c>
      <c r="P28" s="99">
        <v>753</v>
      </c>
      <c r="Q28" s="290">
        <v>1E-3</v>
      </c>
      <c r="R28" s="99">
        <v>1E-3</v>
      </c>
    </row>
    <row r="29" spans="1:18" ht="15.75" customHeight="1" thickBot="1">
      <c r="A29" s="255">
        <v>28</v>
      </c>
      <c r="B29" s="103" t="s">
        <v>30</v>
      </c>
      <c r="C29" s="294">
        <v>1E-3</v>
      </c>
      <c r="D29" s="258">
        <v>315630</v>
      </c>
      <c r="E29" s="138">
        <v>274260</v>
      </c>
      <c r="F29" s="138">
        <v>354470</v>
      </c>
      <c r="G29" s="105">
        <v>144891.5</v>
      </c>
      <c r="H29" s="105">
        <v>86394.6</v>
      </c>
      <c r="I29" s="105">
        <v>101250.5</v>
      </c>
      <c r="J29" s="151">
        <v>92388.7</v>
      </c>
      <c r="K29" s="151">
        <v>156733.79999999999</v>
      </c>
      <c r="L29" s="105">
        <v>267963.5</v>
      </c>
      <c r="M29" s="151">
        <v>219998.7</v>
      </c>
      <c r="N29" s="151">
        <v>188054.5</v>
      </c>
      <c r="O29" s="151">
        <v>304073.8</v>
      </c>
      <c r="P29" s="105">
        <v>662755</v>
      </c>
      <c r="Q29" s="105">
        <v>753202</v>
      </c>
      <c r="R29" s="99">
        <v>832440.8</v>
      </c>
    </row>
    <row r="30" spans="1:18" ht="15.75" customHeight="1">
      <c r="A30" s="262">
        <v>29</v>
      </c>
      <c r="B30" s="109" t="s">
        <v>31</v>
      </c>
      <c r="C30" s="291">
        <v>1E-3</v>
      </c>
      <c r="D30" s="197">
        <v>1E-3</v>
      </c>
      <c r="E30" s="197">
        <v>1E-3</v>
      </c>
      <c r="F30" s="197">
        <v>1E-3</v>
      </c>
      <c r="G30" s="197">
        <v>1E-3</v>
      </c>
      <c r="H30" s="197">
        <v>1E-3</v>
      </c>
      <c r="I30" s="197">
        <v>1E-3</v>
      </c>
      <c r="J30" s="197">
        <v>1E-3</v>
      </c>
      <c r="K30" s="197">
        <v>1E-3</v>
      </c>
      <c r="L30" s="197">
        <v>1E-3</v>
      </c>
      <c r="M30" s="197">
        <v>1E-3</v>
      </c>
      <c r="N30" s="197">
        <v>1E-3</v>
      </c>
      <c r="O30" s="197">
        <v>1E-3</v>
      </c>
      <c r="P30" s="197">
        <v>1E-3</v>
      </c>
      <c r="Q30" s="197">
        <v>1E-3</v>
      </c>
      <c r="R30" s="99">
        <v>1E-3</v>
      </c>
    </row>
    <row r="31" spans="1:18" ht="15.75" customHeight="1">
      <c r="A31" s="264">
        <v>30</v>
      </c>
      <c r="B31" s="111" t="s">
        <v>32</v>
      </c>
      <c r="C31" s="289">
        <v>1E-3</v>
      </c>
      <c r="D31" s="191">
        <v>1E-3</v>
      </c>
      <c r="E31" s="191">
        <v>1E-3</v>
      </c>
      <c r="F31" s="191">
        <v>1E-3</v>
      </c>
      <c r="G31" s="191">
        <v>1E-3</v>
      </c>
      <c r="H31" s="191">
        <v>1E-3</v>
      </c>
      <c r="I31" s="191">
        <v>1E-3</v>
      </c>
      <c r="J31" s="191">
        <v>1E-3</v>
      </c>
      <c r="K31" s="191">
        <v>1E-3</v>
      </c>
      <c r="L31" s="191">
        <v>1E-3</v>
      </c>
      <c r="M31" s="191">
        <v>1E-3</v>
      </c>
      <c r="N31" s="191">
        <v>1E-3</v>
      </c>
      <c r="O31" s="191">
        <v>1E-3</v>
      </c>
      <c r="P31" s="191">
        <v>1E-3</v>
      </c>
      <c r="Q31" s="191">
        <v>1E-3</v>
      </c>
      <c r="R31" s="99">
        <v>1E-3</v>
      </c>
    </row>
    <row r="32" spans="1:18" ht="15.75" customHeight="1">
      <c r="A32" s="264">
        <v>31</v>
      </c>
      <c r="B32" s="111" t="s">
        <v>33</v>
      </c>
      <c r="C32" s="112"/>
      <c r="D32" s="113"/>
      <c r="E32" s="113"/>
      <c r="F32" s="113"/>
      <c r="G32" s="113"/>
      <c r="H32" s="113"/>
      <c r="I32" s="113"/>
      <c r="J32" s="114"/>
      <c r="K32" s="113"/>
      <c r="L32" s="191">
        <v>1E-3</v>
      </c>
      <c r="M32" s="191">
        <v>1E-3</v>
      </c>
      <c r="N32" s="191">
        <v>1E-3</v>
      </c>
      <c r="O32" s="191">
        <v>1E-3</v>
      </c>
      <c r="P32" s="191">
        <v>1E-3</v>
      </c>
      <c r="Q32" s="191">
        <v>1E-3</v>
      </c>
      <c r="R32" s="99">
        <v>1E-3</v>
      </c>
    </row>
    <row r="33" spans="1:18" ht="15.75" customHeight="1">
      <c r="A33" s="264">
        <v>32</v>
      </c>
      <c r="B33" s="111" t="s">
        <v>34</v>
      </c>
      <c r="C33" s="163">
        <v>13401.8</v>
      </c>
      <c r="D33" s="254">
        <v>40840</v>
      </c>
      <c r="E33" s="124">
        <v>53750</v>
      </c>
      <c r="F33" s="124">
        <v>67270</v>
      </c>
      <c r="G33" s="99">
        <v>24392</v>
      </c>
      <c r="H33" s="99">
        <v>22893.7</v>
      </c>
      <c r="I33" s="99">
        <v>28972.5</v>
      </c>
      <c r="J33" s="148">
        <v>46090.9</v>
      </c>
      <c r="K33" s="148">
        <v>29378.6</v>
      </c>
      <c r="L33" s="124">
        <v>37799.300000000003</v>
      </c>
      <c r="M33" s="292">
        <v>25702.6</v>
      </c>
      <c r="N33" s="292">
        <v>10170.5</v>
      </c>
      <c r="O33" s="148">
        <v>20287.3</v>
      </c>
      <c r="P33" s="99">
        <v>23444</v>
      </c>
      <c r="Q33" s="99">
        <v>16577.3</v>
      </c>
      <c r="R33" s="99">
        <v>141749.5</v>
      </c>
    </row>
    <row r="34" spans="1:18" ht="15.75" customHeight="1">
      <c r="A34" s="264">
        <v>33</v>
      </c>
      <c r="B34" s="111" t="s">
        <v>35</v>
      </c>
      <c r="C34" s="289">
        <v>1E-3</v>
      </c>
      <c r="D34" s="191">
        <v>1E-3</v>
      </c>
      <c r="E34" s="191">
        <v>1E-3</v>
      </c>
      <c r="F34" s="124">
        <v>10050</v>
      </c>
      <c r="G34" s="99">
        <v>5688.8</v>
      </c>
      <c r="H34" s="99">
        <v>4905</v>
      </c>
      <c r="I34" s="99">
        <v>2641.7</v>
      </c>
      <c r="J34" s="148">
        <v>1126.5999999999999</v>
      </c>
      <c r="K34" s="148">
        <v>75.400000000000006</v>
      </c>
      <c r="L34" s="191">
        <v>1E-3</v>
      </c>
      <c r="M34" s="191">
        <v>1E-3</v>
      </c>
      <c r="N34" s="191">
        <v>1E-3</v>
      </c>
      <c r="O34" s="148">
        <v>56.8</v>
      </c>
      <c r="P34" s="99">
        <v>629</v>
      </c>
      <c r="Q34" s="99">
        <v>875.2</v>
      </c>
      <c r="R34" s="99">
        <v>1E-3</v>
      </c>
    </row>
    <row r="35" spans="1:18" ht="15.75" customHeight="1">
      <c r="A35" s="264">
        <v>34</v>
      </c>
      <c r="B35" s="111" t="s">
        <v>36</v>
      </c>
      <c r="C35" s="163">
        <v>3917.5</v>
      </c>
      <c r="D35" s="99">
        <v>10740</v>
      </c>
      <c r="E35" s="124">
        <v>13330</v>
      </c>
      <c r="F35" s="124">
        <v>9340</v>
      </c>
      <c r="G35" s="99">
        <v>2467.6999999999998</v>
      </c>
      <c r="H35" s="99">
        <v>5851.5</v>
      </c>
      <c r="I35" s="99">
        <v>4633.6000000000004</v>
      </c>
      <c r="J35" s="148">
        <v>3358.9</v>
      </c>
      <c r="K35" s="148">
        <v>210.4</v>
      </c>
      <c r="L35" s="99">
        <v>3530.8</v>
      </c>
      <c r="M35" s="148">
        <v>1322.9</v>
      </c>
      <c r="N35" s="148">
        <v>548.20000000000005</v>
      </c>
      <c r="O35" s="148">
        <v>234.4</v>
      </c>
      <c r="P35" s="99">
        <v>1148</v>
      </c>
      <c r="Q35" s="99">
        <v>1672.7</v>
      </c>
      <c r="R35" s="99">
        <v>3290.9</v>
      </c>
    </row>
    <row r="36" spans="1:18" ht="15.75" customHeight="1">
      <c r="A36" s="264">
        <v>35</v>
      </c>
      <c r="B36" s="111" t="s">
        <v>37</v>
      </c>
      <c r="C36" s="163">
        <v>769.1</v>
      </c>
      <c r="D36" s="254">
        <v>11220</v>
      </c>
      <c r="E36" s="124">
        <v>5460</v>
      </c>
      <c r="F36" s="124">
        <v>3690</v>
      </c>
      <c r="G36" s="99">
        <v>1841.6</v>
      </c>
      <c r="H36" s="251">
        <v>0</v>
      </c>
      <c r="I36" s="99">
        <v>1852.9</v>
      </c>
      <c r="J36" s="148">
        <v>1129.2</v>
      </c>
      <c r="K36" s="148">
        <v>1679.4</v>
      </c>
      <c r="L36" s="99">
        <v>1455.3</v>
      </c>
      <c r="M36" s="148">
        <v>1685.4</v>
      </c>
      <c r="N36" s="148">
        <v>1134.3</v>
      </c>
      <c r="O36" s="148">
        <v>1337</v>
      </c>
      <c r="P36" s="99">
        <v>1548</v>
      </c>
      <c r="Q36" s="99">
        <v>3953.3</v>
      </c>
      <c r="R36" s="99">
        <v>10906.6</v>
      </c>
    </row>
    <row r="37" spans="1:18" ht="15.75" customHeight="1" thickBot="1">
      <c r="A37" s="269">
        <v>36</v>
      </c>
      <c r="B37" s="117" t="s">
        <v>38</v>
      </c>
      <c r="C37" s="118"/>
      <c r="D37" s="119"/>
      <c r="E37" s="119"/>
      <c r="F37" s="119"/>
      <c r="G37" s="119"/>
      <c r="H37" s="119"/>
      <c r="I37" s="119"/>
      <c r="J37" s="119"/>
      <c r="K37" s="119"/>
      <c r="L37" s="105">
        <v>971.5</v>
      </c>
      <c r="M37" s="151">
        <v>135.30000000000001</v>
      </c>
      <c r="N37" s="151">
        <v>441.1</v>
      </c>
      <c r="O37" s="151">
        <v>1635.3</v>
      </c>
      <c r="P37" s="105">
        <v>912</v>
      </c>
      <c r="Q37" s="290">
        <v>1E-3</v>
      </c>
      <c r="R37" s="99">
        <v>1E-3</v>
      </c>
    </row>
    <row r="38" spans="1:18" ht="15.75" customHeight="1">
      <c r="A38" s="262">
        <v>37</v>
      </c>
      <c r="B38" s="109" t="s">
        <v>39</v>
      </c>
      <c r="C38" s="291">
        <v>1E-3</v>
      </c>
      <c r="D38" s="197">
        <v>1E-3</v>
      </c>
      <c r="E38" s="197">
        <v>1E-3</v>
      </c>
      <c r="F38" s="197">
        <v>1E-3</v>
      </c>
      <c r="G38" s="197">
        <v>1E-3</v>
      </c>
      <c r="H38" s="197">
        <v>1E-3</v>
      </c>
      <c r="I38" s="197">
        <v>1E-3</v>
      </c>
      <c r="J38" s="197">
        <v>1E-3</v>
      </c>
      <c r="K38" s="197">
        <v>1E-3</v>
      </c>
      <c r="L38" s="197">
        <v>1E-3</v>
      </c>
      <c r="M38" s="197">
        <v>1E-3</v>
      </c>
      <c r="N38" s="197">
        <v>1E-3</v>
      </c>
      <c r="O38" s="197">
        <v>1E-3</v>
      </c>
      <c r="P38" s="197">
        <v>1E-3</v>
      </c>
      <c r="Q38" s="197">
        <v>1E-3</v>
      </c>
      <c r="R38" s="99">
        <v>1E-3</v>
      </c>
    </row>
    <row r="39" spans="1:18" ht="15.75" customHeight="1">
      <c r="A39" s="264">
        <v>38</v>
      </c>
      <c r="B39" s="111" t="s">
        <v>40</v>
      </c>
      <c r="C39" s="289">
        <v>1E-3</v>
      </c>
      <c r="D39" s="191">
        <v>1E-3</v>
      </c>
      <c r="E39" s="191">
        <v>1E-3</v>
      </c>
      <c r="F39" s="191">
        <v>1E-3</v>
      </c>
      <c r="G39" s="191">
        <v>1E-3</v>
      </c>
      <c r="H39" s="191">
        <v>1E-3</v>
      </c>
      <c r="I39" s="191">
        <v>1E-3</v>
      </c>
      <c r="J39" s="191">
        <v>1E-3</v>
      </c>
      <c r="K39" s="191">
        <v>1E-3</v>
      </c>
      <c r="L39" s="191">
        <v>1E-3</v>
      </c>
      <c r="M39" s="191">
        <v>1E-3</v>
      </c>
      <c r="N39" s="191">
        <v>1E-3</v>
      </c>
      <c r="O39" s="191">
        <v>1E-3</v>
      </c>
      <c r="P39" s="191">
        <v>1E-3</v>
      </c>
      <c r="Q39" s="191">
        <v>1E-3</v>
      </c>
      <c r="R39" s="99">
        <v>1E-3</v>
      </c>
    </row>
    <row r="40" spans="1:18" ht="15.75" customHeight="1">
      <c r="A40" s="264">
        <v>39</v>
      </c>
      <c r="B40" s="122" t="s">
        <v>41</v>
      </c>
      <c r="C40" s="289">
        <v>1E-3</v>
      </c>
      <c r="D40" s="191">
        <v>1E-3</v>
      </c>
      <c r="E40" s="191">
        <v>1E-3</v>
      </c>
      <c r="F40" s="191">
        <v>1E-3</v>
      </c>
      <c r="G40" s="191">
        <v>1E-3</v>
      </c>
      <c r="H40" s="191">
        <v>1E-3</v>
      </c>
      <c r="I40" s="191">
        <v>1E-3</v>
      </c>
      <c r="J40" s="191">
        <v>1E-3</v>
      </c>
      <c r="K40" s="191">
        <v>1E-3</v>
      </c>
      <c r="L40" s="191">
        <v>1E-3</v>
      </c>
      <c r="M40" s="191">
        <v>1E-3</v>
      </c>
      <c r="N40" s="191">
        <v>1E-3</v>
      </c>
      <c r="O40" s="191">
        <v>1E-3</v>
      </c>
      <c r="P40" s="191">
        <v>1E-3</v>
      </c>
      <c r="Q40" s="191">
        <v>1E-3</v>
      </c>
      <c r="R40" s="99">
        <v>1E-3</v>
      </c>
    </row>
    <row r="41" spans="1:18" ht="15.75" customHeight="1">
      <c r="A41" s="264">
        <v>40</v>
      </c>
      <c r="B41" s="122" t="s">
        <v>42</v>
      </c>
      <c r="C41" s="289">
        <v>1E-3</v>
      </c>
      <c r="D41" s="191">
        <v>1E-3</v>
      </c>
      <c r="E41" s="191">
        <v>1E-3</v>
      </c>
      <c r="F41" s="191">
        <v>1E-3</v>
      </c>
      <c r="G41" s="191">
        <v>1E-3</v>
      </c>
      <c r="H41" s="191">
        <v>1E-3</v>
      </c>
      <c r="I41" s="191">
        <v>1E-3</v>
      </c>
      <c r="J41" s="191">
        <v>1E-3</v>
      </c>
      <c r="K41" s="191">
        <v>1E-3</v>
      </c>
      <c r="L41" s="191">
        <v>1E-3</v>
      </c>
      <c r="M41" s="191">
        <v>1E-3</v>
      </c>
      <c r="N41" s="191">
        <v>1E-3</v>
      </c>
      <c r="O41" s="191">
        <v>1E-3</v>
      </c>
      <c r="P41" s="191">
        <v>1E-3</v>
      </c>
      <c r="Q41" s="191">
        <v>1E-3</v>
      </c>
      <c r="R41" s="99">
        <v>1E-3</v>
      </c>
    </row>
    <row r="42" spans="1:18" ht="15.75" customHeight="1">
      <c r="A42" s="264">
        <v>41</v>
      </c>
      <c r="B42" s="111" t="s">
        <v>43</v>
      </c>
      <c r="C42" s="289">
        <v>1E-3</v>
      </c>
      <c r="D42" s="191">
        <v>1E-3</v>
      </c>
      <c r="E42" s="191">
        <v>1E-3</v>
      </c>
      <c r="F42" s="191">
        <v>1E-3</v>
      </c>
      <c r="G42" s="191">
        <v>1E-3</v>
      </c>
      <c r="H42" s="191">
        <v>1E-3</v>
      </c>
      <c r="I42" s="191">
        <v>1E-3</v>
      </c>
      <c r="J42" s="191">
        <v>1E-3</v>
      </c>
      <c r="K42" s="191">
        <v>1E-3</v>
      </c>
      <c r="L42" s="191">
        <v>1E-3</v>
      </c>
      <c r="M42" s="191">
        <v>1E-3</v>
      </c>
      <c r="N42" s="191">
        <v>1E-3</v>
      </c>
      <c r="O42" s="191">
        <v>1E-3</v>
      </c>
      <c r="P42" s="191">
        <v>1E-3</v>
      </c>
      <c r="Q42" s="191">
        <v>1E-3</v>
      </c>
      <c r="R42" s="99">
        <v>1E-3</v>
      </c>
    </row>
    <row r="43" spans="1:18" ht="15.75" customHeight="1">
      <c r="A43" s="264">
        <v>42</v>
      </c>
      <c r="B43" s="122" t="s">
        <v>44</v>
      </c>
      <c r="C43" s="289">
        <v>1E-3</v>
      </c>
      <c r="D43" s="191">
        <v>1E-3</v>
      </c>
      <c r="E43" s="191">
        <v>1E-3</v>
      </c>
      <c r="F43" s="191">
        <v>1E-3</v>
      </c>
      <c r="G43" s="191">
        <v>1E-3</v>
      </c>
      <c r="H43" s="191">
        <v>1E-3</v>
      </c>
      <c r="I43" s="191">
        <v>1E-3</v>
      </c>
      <c r="J43" s="191">
        <v>1E-3</v>
      </c>
      <c r="K43" s="191">
        <v>1E-3</v>
      </c>
      <c r="L43" s="191">
        <v>1E-3</v>
      </c>
      <c r="M43" s="191">
        <v>1E-3</v>
      </c>
      <c r="N43" s="191">
        <v>1E-3</v>
      </c>
      <c r="O43" s="191">
        <v>1E-3</v>
      </c>
      <c r="P43" s="191">
        <v>1E-3</v>
      </c>
      <c r="Q43" s="191">
        <v>1E-3</v>
      </c>
      <c r="R43" s="99">
        <v>1E-3</v>
      </c>
    </row>
    <row r="44" spans="1:18" ht="15.75" customHeight="1" thickBot="1">
      <c r="A44" s="269">
        <v>43</v>
      </c>
      <c r="B44" s="125" t="s">
        <v>45</v>
      </c>
      <c r="C44" s="295">
        <v>50.6</v>
      </c>
      <c r="D44" s="105">
        <v>500</v>
      </c>
      <c r="E44" s="138">
        <v>1820</v>
      </c>
      <c r="F44" s="138">
        <v>2200</v>
      </c>
      <c r="G44" s="105">
        <v>1208.4000000000001</v>
      </c>
      <c r="H44" s="138">
        <v>577</v>
      </c>
      <c r="I44" s="138">
        <v>450.3</v>
      </c>
      <c r="J44" s="296">
        <v>281.8</v>
      </c>
      <c r="K44" s="296">
        <v>385.4</v>
      </c>
      <c r="L44" s="138">
        <v>211.8</v>
      </c>
      <c r="M44" s="296">
        <v>536.9</v>
      </c>
      <c r="N44" s="296">
        <v>287.39999999999998</v>
      </c>
      <c r="O44" s="296">
        <v>193.8</v>
      </c>
      <c r="P44" s="106">
        <v>287</v>
      </c>
      <c r="Q44" s="138">
        <v>325.89999999999998</v>
      </c>
      <c r="R44" s="99">
        <v>165.2</v>
      </c>
    </row>
    <row r="45" spans="1:18" ht="15.75" customHeight="1">
      <c r="A45" s="262">
        <v>44</v>
      </c>
      <c r="B45" s="109" t="s">
        <v>46</v>
      </c>
      <c r="C45" s="291">
        <v>1E-3</v>
      </c>
      <c r="D45" s="197">
        <v>1E-3</v>
      </c>
      <c r="E45" s="197">
        <v>1E-3</v>
      </c>
      <c r="F45" s="135">
        <v>7470</v>
      </c>
      <c r="G45" s="135">
        <v>676.1</v>
      </c>
      <c r="H45" s="94">
        <v>3451.8</v>
      </c>
      <c r="I45" s="135">
        <v>113.9</v>
      </c>
      <c r="J45" s="145">
        <v>2174.1</v>
      </c>
      <c r="K45" s="288">
        <v>617.70000000000005</v>
      </c>
      <c r="L45" s="135">
        <v>143585.29999999999</v>
      </c>
      <c r="M45" s="145">
        <v>701.3</v>
      </c>
      <c r="N45" s="288">
        <v>308.8</v>
      </c>
      <c r="O45" s="288">
        <v>826.3</v>
      </c>
      <c r="P45" s="135">
        <v>312</v>
      </c>
      <c r="Q45" s="94">
        <v>386.1</v>
      </c>
      <c r="R45" s="99">
        <v>1061.7</v>
      </c>
    </row>
    <row r="46" spans="1:18" ht="15.75" customHeight="1">
      <c r="A46" s="264">
        <v>45</v>
      </c>
      <c r="B46" s="111" t="s">
        <v>47</v>
      </c>
      <c r="C46" s="289">
        <v>1E-3</v>
      </c>
      <c r="D46" s="191">
        <v>1E-3</v>
      </c>
      <c r="E46" s="191">
        <v>1E-3</v>
      </c>
      <c r="F46" s="191">
        <v>1E-3</v>
      </c>
      <c r="G46" s="191">
        <v>1E-3</v>
      </c>
      <c r="H46" s="191">
        <v>1E-3</v>
      </c>
      <c r="I46" s="191">
        <v>1E-3</v>
      </c>
      <c r="J46" s="191">
        <v>1E-3</v>
      </c>
      <c r="K46" s="191">
        <v>1E-3</v>
      </c>
      <c r="L46" s="191">
        <v>1E-3</v>
      </c>
      <c r="M46" s="191">
        <v>1E-3</v>
      </c>
      <c r="N46" s="191">
        <v>1E-3</v>
      </c>
      <c r="O46" s="191">
        <v>1E-3</v>
      </c>
      <c r="P46" s="191">
        <v>1E-3</v>
      </c>
      <c r="Q46" s="191">
        <v>1E-3</v>
      </c>
      <c r="R46" s="99">
        <v>1E-3</v>
      </c>
    </row>
    <row r="47" spans="1:18" ht="15.75" customHeight="1">
      <c r="A47" s="264">
        <v>46</v>
      </c>
      <c r="B47" s="111" t="s">
        <v>48</v>
      </c>
      <c r="C47" s="289">
        <v>1E-3</v>
      </c>
      <c r="D47" s="191">
        <v>1E-3</v>
      </c>
      <c r="E47" s="191">
        <v>1E-3</v>
      </c>
      <c r="F47" s="191">
        <v>1E-3</v>
      </c>
      <c r="G47" s="191">
        <v>1E-3</v>
      </c>
      <c r="H47" s="191">
        <v>1E-3</v>
      </c>
      <c r="I47" s="191">
        <v>1E-3</v>
      </c>
      <c r="J47" s="191">
        <v>1E-3</v>
      </c>
      <c r="K47" s="191">
        <v>1E-3</v>
      </c>
      <c r="L47" s="191">
        <v>1E-3</v>
      </c>
      <c r="M47" s="191">
        <v>1E-3</v>
      </c>
      <c r="N47" s="191">
        <v>1E-3</v>
      </c>
      <c r="O47" s="191">
        <v>1E-3</v>
      </c>
      <c r="P47" s="124">
        <v>1939</v>
      </c>
      <c r="Q47" s="99">
        <v>2177.9</v>
      </c>
      <c r="R47" s="99">
        <v>3890.6</v>
      </c>
    </row>
    <row r="48" spans="1:18" ht="15.75" customHeight="1">
      <c r="A48" s="264">
        <v>47</v>
      </c>
      <c r="B48" s="111" t="s">
        <v>49</v>
      </c>
      <c r="C48" s="163">
        <v>1972.3</v>
      </c>
      <c r="D48" s="99">
        <v>10470</v>
      </c>
      <c r="E48" s="124">
        <v>3870</v>
      </c>
      <c r="F48" s="124">
        <v>24580</v>
      </c>
      <c r="G48" s="124">
        <v>7893.2</v>
      </c>
      <c r="H48" s="99">
        <v>1824.5</v>
      </c>
      <c r="I48" s="124">
        <v>9832.1</v>
      </c>
      <c r="J48" s="292">
        <v>27172.799999999999</v>
      </c>
      <c r="K48" s="292">
        <v>34797.599999999999</v>
      </c>
      <c r="L48" s="124">
        <v>36817.1</v>
      </c>
      <c r="M48" s="292">
        <v>34073.300000000003</v>
      </c>
      <c r="N48" s="148">
        <v>36392.5</v>
      </c>
      <c r="O48" s="148">
        <v>28438.400000000001</v>
      </c>
      <c r="P48" s="99">
        <v>37404</v>
      </c>
      <c r="Q48" s="99">
        <v>7746.3</v>
      </c>
      <c r="R48" s="99">
        <v>6359.4</v>
      </c>
    </row>
    <row r="49" spans="1:18" ht="15.75" customHeight="1">
      <c r="A49" s="264">
        <v>48</v>
      </c>
      <c r="B49" s="111" t="s">
        <v>50</v>
      </c>
      <c r="C49" s="289">
        <v>1E-3</v>
      </c>
      <c r="D49" s="99">
        <v>40</v>
      </c>
      <c r="E49" s="124">
        <v>40</v>
      </c>
      <c r="F49" s="124">
        <v>30</v>
      </c>
      <c r="G49" s="191">
        <v>1E-3</v>
      </c>
      <c r="H49" s="191">
        <v>1E-3</v>
      </c>
      <c r="I49" s="191">
        <v>1E-3</v>
      </c>
      <c r="J49" s="191">
        <v>1E-3</v>
      </c>
      <c r="K49" s="191">
        <v>1E-3</v>
      </c>
      <c r="L49" s="191">
        <v>1E-3</v>
      </c>
      <c r="M49" s="292">
        <v>1.8</v>
      </c>
      <c r="N49" s="148">
        <v>671.4</v>
      </c>
      <c r="O49" s="148">
        <v>223.3</v>
      </c>
      <c r="P49" s="99">
        <v>133</v>
      </c>
      <c r="Q49" s="99">
        <v>1519.3</v>
      </c>
      <c r="R49" s="99">
        <v>2520.5</v>
      </c>
    </row>
    <row r="50" spans="1:18" ht="15.75" customHeight="1">
      <c r="A50" s="264">
        <v>49</v>
      </c>
      <c r="B50" s="111" t="s">
        <v>51</v>
      </c>
      <c r="C50" s="163">
        <v>27.2</v>
      </c>
      <c r="D50" s="191">
        <v>1E-3</v>
      </c>
      <c r="E50" s="124">
        <v>370</v>
      </c>
      <c r="F50" s="191">
        <v>1E-3</v>
      </c>
      <c r="G50" s="191">
        <v>1E-3</v>
      </c>
      <c r="H50" s="191">
        <v>1E-3</v>
      </c>
      <c r="I50" s="191">
        <v>1E-3</v>
      </c>
      <c r="J50" s="191">
        <v>1E-3</v>
      </c>
      <c r="K50" s="191">
        <v>1E-3</v>
      </c>
      <c r="L50" s="191">
        <v>1E-3</v>
      </c>
      <c r="M50" s="191">
        <v>1E-3</v>
      </c>
      <c r="N50" s="191">
        <v>1E-3</v>
      </c>
      <c r="O50" s="191">
        <v>1E-3</v>
      </c>
      <c r="P50" s="191">
        <v>1E-3</v>
      </c>
      <c r="Q50" s="99">
        <v>432.8</v>
      </c>
      <c r="R50" s="99">
        <v>1E-3</v>
      </c>
    </row>
    <row r="51" spans="1:18" ht="15.75" customHeight="1">
      <c r="A51" s="264">
        <v>50</v>
      </c>
      <c r="B51" s="111" t="s">
        <v>52</v>
      </c>
      <c r="C51" s="163">
        <v>75</v>
      </c>
      <c r="D51" s="99">
        <v>660</v>
      </c>
      <c r="E51" s="124">
        <v>40</v>
      </c>
      <c r="F51" s="124">
        <v>119710</v>
      </c>
      <c r="G51" s="124">
        <v>32044.7</v>
      </c>
      <c r="H51" s="124">
        <v>44086.9</v>
      </c>
      <c r="I51" s="99">
        <v>14245.9</v>
      </c>
      <c r="J51" s="148">
        <v>20363.400000000001</v>
      </c>
      <c r="K51" s="148">
        <v>12541.8</v>
      </c>
      <c r="L51" s="99">
        <v>6388.3</v>
      </c>
      <c r="M51" s="148">
        <v>4564.1000000000004</v>
      </c>
      <c r="N51" s="148">
        <v>10218.4</v>
      </c>
      <c r="O51" s="148">
        <v>3119.9</v>
      </c>
      <c r="P51" s="99">
        <v>561</v>
      </c>
      <c r="Q51" s="99">
        <v>2088.4</v>
      </c>
      <c r="R51" s="99">
        <v>4252.2</v>
      </c>
    </row>
    <row r="52" spans="1:18" ht="15.75" customHeight="1">
      <c r="A52" s="264">
        <v>51</v>
      </c>
      <c r="B52" s="111" t="s">
        <v>53</v>
      </c>
      <c r="C52" s="289">
        <v>1E-3</v>
      </c>
      <c r="D52" s="191">
        <v>1E-3</v>
      </c>
      <c r="E52" s="191">
        <v>1E-3</v>
      </c>
      <c r="F52" s="124">
        <v>820</v>
      </c>
      <c r="G52" s="191">
        <v>1E-3</v>
      </c>
      <c r="H52" s="191">
        <v>1E-3</v>
      </c>
      <c r="I52" s="99">
        <v>38.6</v>
      </c>
      <c r="J52" s="148">
        <v>110.1</v>
      </c>
      <c r="K52" s="148">
        <v>417.2</v>
      </c>
      <c r="L52" s="99">
        <v>92.6</v>
      </c>
      <c r="M52" s="148">
        <v>109.1</v>
      </c>
      <c r="N52" s="148">
        <v>40</v>
      </c>
      <c r="O52" s="148">
        <v>11.7</v>
      </c>
      <c r="P52" s="99">
        <v>118</v>
      </c>
      <c r="Q52" s="99">
        <v>239</v>
      </c>
      <c r="R52" s="99">
        <v>55.2</v>
      </c>
    </row>
    <row r="53" spans="1:18" ht="15.75" customHeight="1">
      <c r="A53" s="264">
        <v>52</v>
      </c>
      <c r="B53" s="111" t="s">
        <v>54</v>
      </c>
      <c r="C53" s="163">
        <v>14632.6</v>
      </c>
      <c r="D53" s="99">
        <v>9880</v>
      </c>
      <c r="E53" s="124">
        <v>15520</v>
      </c>
      <c r="F53" s="124">
        <v>13330</v>
      </c>
      <c r="G53" s="124">
        <v>2940.2</v>
      </c>
      <c r="H53" s="124">
        <v>13901.5</v>
      </c>
      <c r="I53" s="99">
        <v>12930.3</v>
      </c>
      <c r="J53" s="148">
        <v>2227.9</v>
      </c>
      <c r="K53" s="148">
        <v>23007.200000000001</v>
      </c>
      <c r="L53" s="99">
        <v>35769.4</v>
      </c>
      <c r="M53" s="148">
        <v>34055.9</v>
      </c>
      <c r="N53" s="148">
        <v>573139.80000000005</v>
      </c>
      <c r="O53" s="148">
        <v>444313.2</v>
      </c>
      <c r="P53" s="99">
        <v>342018</v>
      </c>
      <c r="Q53" s="99">
        <v>2040691</v>
      </c>
      <c r="R53" s="99">
        <v>484482.3</v>
      </c>
    </row>
    <row r="54" spans="1:18" ht="15.75" customHeight="1">
      <c r="A54" s="264">
        <v>53</v>
      </c>
      <c r="B54" s="111" t="s">
        <v>55</v>
      </c>
      <c r="C54" s="289">
        <v>1E-3</v>
      </c>
      <c r="D54" s="297">
        <v>1E-3</v>
      </c>
      <c r="E54" s="191">
        <v>1E-3</v>
      </c>
      <c r="F54" s="124">
        <v>4990</v>
      </c>
      <c r="G54" s="191">
        <v>1E-3</v>
      </c>
      <c r="H54" s="191">
        <v>1E-3</v>
      </c>
      <c r="I54" s="99">
        <v>475.8</v>
      </c>
      <c r="J54" s="148">
        <v>178.3</v>
      </c>
      <c r="K54" s="148">
        <v>122.1</v>
      </c>
      <c r="L54" s="99">
        <v>113.8</v>
      </c>
      <c r="M54" s="148">
        <v>110.7</v>
      </c>
      <c r="N54" s="148">
        <v>1609.4</v>
      </c>
      <c r="O54" s="148">
        <v>1697.8</v>
      </c>
      <c r="P54" s="99">
        <v>910</v>
      </c>
      <c r="Q54" s="99">
        <v>1124.9000000000001</v>
      </c>
      <c r="R54" s="99">
        <v>969.7</v>
      </c>
    </row>
    <row r="55" spans="1:18" ht="15.75" customHeight="1">
      <c r="A55" s="264">
        <v>54</v>
      </c>
      <c r="B55" s="111" t="s">
        <v>56</v>
      </c>
      <c r="C55" s="163">
        <v>0.2</v>
      </c>
      <c r="D55" s="191">
        <v>1E-3</v>
      </c>
      <c r="E55" s="191">
        <v>1E-3</v>
      </c>
      <c r="F55" s="191">
        <v>1E-3</v>
      </c>
      <c r="G55" s="191">
        <v>1E-3</v>
      </c>
      <c r="H55" s="191">
        <v>1E-3</v>
      </c>
      <c r="I55" s="191">
        <v>1E-3</v>
      </c>
      <c r="J55" s="191">
        <v>1E-3</v>
      </c>
      <c r="K55" s="148">
        <v>119</v>
      </c>
      <c r="L55" s="99">
        <v>12.5</v>
      </c>
      <c r="M55" s="191">
        <v>1E-3</v>
      </c>
      <c r="N55" s="148">
        <v>8.9</v>
      </c>
      <c r="O55" s="148">
        <v>10.5</v>
      </c>
      <c r="P55" s="99">
        <v>13</v>
      </c>
      <c r="Q55" s="99">
        <v>31.1</v>
      </c>
      <c r="R55" s="99">
        <v>875.4</v>
      </c>
    </row>
    <row r="56" spans="1:18" ht="15.75" customHeight="1">
      <c r="A56" s="264">
        <v>55</v>
      </c>
      <c r="B56" s="111" t="s">
        <v>57</v>
      </c>
      <c r="C56" s="163">
        <v>2646.3</v>
      </c>
      <c r="D56" s="254">
        <v>9320</v>
      </c>
      <c r="E56" s="124">
        <v>14980</v>
      </c>
      <c r="F56" s="124">
        <v>39410</v>
      </c>
      <c r="G56" s="191">
        <v>1E-3</v>
      </c>
      <c r="H56" s="99">
        <v>7081.9</v>
      </c>
      <c r="I56" s="99">
        <v>7142.5</v>
      </c>
      <c r="J56" s="148">
        <v>7817.4</v>
      </c>
      <c r="K56" s="148">
        <v>13761.8</v>
      </c>
      <c r="L56" s="99">
        <v>13441.2</v>
      </c>
      <c r="M56" s="148">
        <v>13630.5</v>
      </c>
      <c r="N56" s="148">
        <v>16502.5</v>
      </c>
      <c r="O56" s="148">
        <v>17338.5</v>
      </c>
      <c r="P56" s="99">
        <v>43835</v>
      </c>
      <c r="Q56" s="99">
        <v>152648.79999999999</v>
      </c>
      <c r="R56" s="99">
        <v>80116</v>
      </c>
    </row>
    <row r="57" spans="1:18" ht="15.75" customHeight="1">
      <c r="A57" s="264">
        <v>56</v>
      </c>
      <c r="B57" s="111" t="s">
        <v>58</v>
      </c>
      <c r="C57" s="163">
        <v>787.4</v>
      </c>
      <c r="D57" s="99">
        <v>1390</v>
      </c>
      <c r="E57" s="124">
        <v>1650</v>
      </c>
      <c r="F57" s="124">
        <v>200</v>
      </c>
      <c r="G57" s="99">
        <v>209.2</v>
      </c>
      <c r="H57" s="99">
        <v>1428.5</v>
      </c>
      <c r="I57" s="99">
        <v>3128.1</v>
      </c>
      <c r="J57" s="148">
        <v>2310.1999999999998</v>
      </c>
      <c r="K57" s="148">
        <v>1662</v>
      </c>
      <c r="L57" s="99">
        <v>1868.5</v>
      </c>
      <c r="M57" s="148">
        <v>1391.5</v>
      </c>
      <c r="N57" s="148">
        <v>581.79999999999995</v>
      </c>
      <c r="O57" s="148">
        <v>1165</v>
      </c>
      <c r="P57" s="99">
        <v>1308</v>
      </c>
      <c r="Q57" s="99">
        <v>1563.5</v>
      </c>
      <c r="R57" s="99">
        <v>668.8</v>
      </c>
    </row>
    <row r="58" spans="1:18" ht="15.75" customHeight="1" thickBot="1">
      <c r="A58" s="269">
        <v>57</v>
      </c>
      <c r="B58" s="117" t="s">
        <v>59</v>
      </c>
      <c r="C58" s="164">
        <v>646.6</v>
      </c>
      <c r="D58" s="105">
        <v>10</v>
      </c>
      <c r="E58" s="138">
        <v>110</v>
      </c>
      <c r="F58" s="138">
        <v>7320</v>
      </c>
      <c r="G58" s="105">
        <v>1808.1</v>
      </c>
      <c r="H58" s="105">
        <v>2498.1999999999998</v>
      </c>
      <c r="I58" s="105">
        <v>1151.4000000000001</v>
      </c>
      <c r="J58" s="151">
        <v>2642.1</v>
      </c>
      <c r="K58" s="151">
        <v>2673.7</v>
      </c>
      <c r="L58" s="105">
        <v>6350.7</v>
      </c>
      <c r="M58" s="151">
        <v>12871</v>
      </c>
      <c r="N58" s="151">
        <v>7896</v>
      </c>
      <c r="O58" s="151">
        <v>7922.9</v>
      </c>
      <c r="P58" s="105">
        <v>8713</v>
      </c>
      <c r="Q58" s="105">
        <v>12237.6</v>
      </c>
      <c r="R58" s="99">
        <v>21164.3</v>
      </c>
    </row>
    <row r="59" spans="1:18" ht="15.75" customHeight="1">
      <c r="A59" s="262">
        <v>58</v>
      </c>
      <c r="B59" s="109" t="s">
        <v>60</v>
      </c>
      <c r="C59" s="291">
        <v>1E-3</v>
      </c>
      <c r="D59" s="197">
        <v>1E-3</v>
      </c>
      <c r="E59" s="197">
        <v>1E-3</v>
      </c>
      <c r="F59" s="197">
        <v>1E-3</v>
      </c>
      <c r="G59" s="197">
        <v>1E-3</v>
      </c>
      <c r="H59" s="197">
        <v>1E-3</v>
      </c>
      <c r="I59" s="197">
        <v>1E-3</v>
      </c>
      <c r="J59" s="197">
        <v>1E-3</v>
      </c>
      <c r="K59" s="145">
        <v>15.5</v>
      </c>
      <c r="L59" s="94">
        <v>45.3</v>
      </c>
      <c r="M59" s="145">
        <v>11.8</v>
      </c>
      <c r="N59" s="197">
        <v>1E-3</v>
      </c>
      <c r="O59" s="145">
        <v>0.9</v>
      </c>
      <c r="P59" s="197">
        <v>1E-3</v>
      </c>
      <c r="Q59" s="197">
        <v>1E-3</v>
      </c>
      <c r="R59" s="99">
        <v>1E-3</v>
      </c>
    </row>
    <row r="60" spans="1:18" ht="15.75" customHeight="1">
      <c r="A60" s="264">
        <v>59</v>
      </c>
      <c r="B60" s="111" t="s">
        <v>61</v>
      </c>
      <c r="C60" s="163">
        <v>5259.8</v>
      </c>
      <c r="D60" s="254">
        <v>26410</v>
      </c>
      <c r="E60" s="124">
        <v>21270</v>
      </c>
      <c r="F60" s="124">
        <v>13230</v>
      </c>
      <c r="G60" s="99">
        <v>10077.6</v>
      </c>
      <c r="H60" s="99">
        <v>7769.4</v>
      </c>
      <c r="I60" s="99">
        <v>10439.299999999999</v>
      </c>
      <c r="J60" s="148">
        <v>16329.5</v>
      </c>
      <c r="K60" s="148">
        <v>8711.2000000000007</v>
      </c>
      <c r="L60" s="99">
        <v>3587</v>
      </c>
      <c r="M60" s="148">
        <v>12244.4</v>
      </c>
      <c r="N60" s="148">
        <v>11292.9</v>
      </c>
      <c r="O60" s="191">
        <v>1E-3</v>
      </c>
      <c r="P60" s="99">
        <v>14869</v>
      </c>
      <c r="Q60" s="191">
        <v>1E-3</v>
      </c>
      <c r="R60" s="99">
        <v>15930.3</v>
      </c>
    </row>
    <row r="61" spans="1:18" ht="15.75" customHeight="1">
      <c r="A61" s="264">
        <v>60</v>
      </c>
      <c r="B61" s="111" t="s">
        <v>62</v>
      </c>
      <c r="C61" s="163">
        <v>40387.1</v>
      </c>
      <c r="D61" s="99">
        <v>146800</v>
      </c>
      <c r="E61" s="124">
        <v>116850</v>
      </c>
      <c r="F61" s="124">
        <v>115630</v>
      </c>
      <c r="G61" s="99">
        <v>20572.400000000001</v>
      </c>
      <c r="H61" s="99">
        <v>29716.400000000001</v>
      </c>
      <c r="I61" s="99">
        <v>19044</v>
      </c>
      <c r="J61" s="148">
        <v>13010.8</v>
      </c>
      <c r="K61" s="148">
        <v>6760</v>
      </c>
      <c r="L61" s="99">
        <v>3112.4</v>
      </c>
      <c r="M61" s="148">
        <v>20310.8</v>
      </c>
      <c r="N61" s="148">
        <v>6414.4</v>
      </c>
      <c r="O61" s="148">
        <v>1316.8</v>
      </c>
      <c r="P61" s="99">
        <v>1870</v>
      </c>
      <c r="Q61" s="99">
        <v>13872.8</v>
      </c>
      <c r="R61" s="99">
        <v>32965.1</v>
      </c>
    </row>
    <row r="62" spans="1:18" ht="15.75" customHeight="1" thickBot="1">
      <c r="A62" s="269">
        <v>61</v>
      </c>
      <c r="B62" s="125" t="s">
        <v>63</v>
      </c>
      <c r="C62" s="295">
        <v>9411.2999999999993</v>
      </c>
      <c r="D62" s="258">
        <v>19050</v>
      </c>
      <c r="E62" s="138">
        <v>20210</v>
      </c>
      <c r="F62" s="138">
        <v>21120</v>
      </c>
      <c r="G62" s="138">
        <v>4670.2</v>
      </c>
      <c r="H62" s="138">
        <v>10392.6</v>
      </c>
      <c r="I62" s="138">
        <v>11824.7</v>
      </c>
      <c r="J62" s="296">
        <v>12080.5</v>
      </c>
      <c r="K62" s="296">
        <v>7463.8</v>
      </c>
      <c r="L62" s="138">
        <v>9915.2999999999993</v>
      </c>
      <c r="M62" s="296">
        <v>7416.3</v>
      </c>
      <c r="N62" s="296">
        <v>7464.6</v>
      </c>
      <c r="O62" s="296">
        <v>12692.5</v>
      </c>
      <c r="P62" s="138">
        <v>13275</v>
      </c>
      <c r="Q62" s="138">
        <v>13161.3</v>
      </c>
      <c r="R62" s="99">
        <v>15244.4</v>
      </c>
    </row>
    <row r="63" spans="1:18" ht="15.75" customHeight="1">
      <c r="A63" s="262">
        <v>62</v>
      </c>
      <c r="B63" s="126" t="s">
        <v>64</v>
      </c>
      <c r="C63" s="291">
        <v>1E-3</v>
      </c>
      <c r="D63" s="197">
        <v>1E-3</v>
      </c>
      <c r="E63" s="197">
        <v>1E-3</v>
      </c>
      <c r="F63" s="197">
        <v>1E-3</v>
      </c>
      <c r="G63" s="197">
        <v>1E-3</v>
      </c>
      <c r="H63" s="197">
        <v>1E-3</v>
      </c>
      <c r="I63" s="197">
        <v>1E-3</v>
      </c>
      <c r="J63" s="197">
        <v>1E-3</v>
      </c>
      <c r="K63" s="197">
        <v>1E-3</v>
      </c>
      <c r="L63" s="197">
        <v>1E-3</v>
      </c>
      <c r="M63" s="197">
        <v>1E-3</v>
      </c>
      <c r="N63" s="197">
        <v>1E-3</v>
      </c>
      <c r="O63" s="197">
        <v>1E-3</v>
      </c>
      <c r="P63" s="197">
        <v>1E-3</v>
      </c>
      <c r="Q63" s="197">
        <v>1E-3</v>
      </c>
      <c r="R63" s="99">
        <v>1E-3</v>
      </c>
    </row>
    <row r="64" spans="1:18" ht="15.75" customHeight="1">
      <c r="A64" s="264">
        <v>63</v>
      </c>
      <c r="B64" s="111" t="s">
        <v>65</v>
      </c>
      <c r="C64" s="289">
        <v>1E-3</v>
      </c>
      <c r="D64" s="191">
        <v>1E-3</v>
      </c>
      <c r="E64" s="191">
        <v>1E-3</v>
      </c>
      <c r="F64" s="191">
        <v>1E-3</v>
      </c>
      <c r="G64" s="191">
        <v>1E-3</v>
      </c>
      <c r="H64" s="191">
        <v>1E-3</v>
      </c>
      <c r="I64" s="191">
        <v>1E-3</v>
      </c>
      <c r="J64" s="191">
        <v>1E-3</v>
      </c>
      <c r="K64" s="191">
        <v>1E-3</v>
      </c>
      <c r="L64" s="191">
        <v>1E-3</v>
      </c>
      <c r="M64" s="191">
        <v>1E-3</v>
      </c>
      <c r="N64" s="191">
        <v>1E-3</v>
      </c>
      <c r="O64" s="191">
        <v>1E-3</v>
      </c>
      <c r="P64" s="191">
        <v>1E-3</v>
      </c>
      <c r="Q64" s="191">
        <v>1E-3</v>
      </c>
      <c r="R64" s="99">
        <v>1E-3</v>
      </c>
    </row>
    <row r="65" spans="1:18" ht="15.75" customHeight="1">
      <c r="A65" s="264">
        <v>64</v>
      </c>
      <c r="B65" s="122" t="s">
        <v>66</v>
      </c>
      <c r="C65" s="289">
        <v>1E-3</v>
      </c>
      <c r="D65" s="191">
        <v>1E-3</v>
      </c>
      <c r="E65" s="191">
        <v>1E-3</v>
      </c>
      <c r="F65" s="191">
        <v>1E-3</v>
      </c>
      <c r="G65" s="191">
        <v>1E-3</v>
      </c>
      <c r="H65" s="191">
        <v>1E-3</v>
      </c>
      <c r="I65" s="191">
        <v>1E-3</v>
      </c>
      <c r="J65" s="191">
        <v>1E-3</v>
      </c>
      <c r="K65" s="191">
        <v>1E-3</v>
      </c>
      <c r="L65" s="191">
        <v>1E-3</v>
      </c>
      <c r="M65" s="191">
        <v>1E-3</v>
      </c>
      <c r="N65" s="191">
        <v>1E-3</v>
      </c>
      <c r="O65" s="191">
        <v>1E-3</v>
      </c>
      <c r="P65" s="191">
        <v>1E-3</v>
      </c>
      <c r="Q65" s="191">
        <v>1E-3</v>
      </c>
      <c r="R65" s="99">
        <v>1E-3</v>
      </c>
    </row>
    <row r="66" spans="1:18" ht="15.75" customHeight="1">
      <c r="A66" s="264">
        <v>65</v>
      </c>
      <c r="B66" s="111" t="s">
        <v>67</v>
      </c>
      <c r="C66" s="289">
        <v>1E-3</v>
      </c>
      <c r="D66" s="191">
        <v>1E-3</v>
      </c>
      <c r="E66" s="191">
        <v>1E-3</v>
      </c>
      <c r="F66" s="191">
        <v>1E-3</v>
      </c>
      <c r="G66" s="191">
        <v>1E-3</v>
      </c>
      <c r="H66" s="191">
        <v>1E-3</v>
      </c>
      <c r="I66" s="191">
        <v>1E-3</v>
      </c>
      <c r="J66" s="191">
        <v>1E-3</v>
      </c>
      <c r="K66" s="191">
        <v>1E-3</v>
      </c>
      <c r="L66" s="191">
        <v>1E-3</v>
      </c>
      <c r="M66" s="191">
        <v>1E-3</v>
      </c>
      <c r="N66" s="191">
        <v>1E-3</v>
      </c>
      <c r="O66" s="191">
        <v>1E-3</v>
      </c>
      <c r="P66" s="191">
        <v>1E-3</v>
      </c>
      <c r="Q66" s="191">
        <v>1E-3</v>
      </c>
      <c r="R66" s="99">
        <v>1E-3</v>
      </c>
    </row>
    <row r="67" spans="1:18" ht="15.75" customHeight="1">
      <c r="A67" s="264">
        <v>66</v>
      </c>
      <c r="B67" s="111" t="s">
        <v>68</v>
      </c>
      <c r="C67" s="289">
        <v>1E-3</v>
      </c>
      <c r="D67" s="99">
        <v>220</v>
      </c>
      <c r="E67" s="124">
        <v>160</v>
      </c>
      <c r="F67" s="124">
        <v>60</v>
      </c>
      <c r="G67" s="191">
        <v>1E-3</v>
      </c>
      <c r="H67" s="191">
        <v>1E-3</v>
      </c>
      <c r="I67" s="191">
        <v>1E-3</v>
      </c>
      <c r="J67" s="191">
        <v>1E-3</v>
      </c>
      <c r="K67" s="191">
        <v>1E-3</v>
      </c>
      <c r="L67" s="191">
        <v>1E-3</v>
      </c>
      <c r="M67" s="191">
        <v>1E-3</v>
      </c>
      <c r="N67" s="191">
        <v>1E-3</v>
      </c>
      <c r="O67" s="191">
        <v>1E-3</v>
      </c>
      <c r="P67" s="191">
        <v>1E-3</v>
      </c>
      <c r="Q67" s="191">
        <v>1E-3</v>
      </c>
      <c r="R67" s="99">
        <v>2721.1</v>
      </c>
    </row>
    <row r="68" spans="1:18" ht="15.75" customHeight="1">
      <c r="A68" s="264">
        <v>67</v>
      </c>
      <c r="B68" s="111" t="s">
        <v>69</v>
      </c>
      <c r="C68" s="289">
        <v>1E-3</v>
      </c>
      <c r="D68" s="191">
        <v>1E-3</v>
      </c>
      <c r="E68" s="191">
        <v>1E-3</v>
      </c>
      <c r="F68" s="191">
        <v>1E-3</v>
      </c>
      <c r="G68" s="191">
        <v>1E-3</v>
      </c>
      <c r="H68" s="191">
        <v>1E-3</v>
      </c>
      <c r="I68" s="191">
        <v>1E-3</v>
      </c>
      <c r="J68" s="191">
        <v>1E-3</v>
      </c>
      <c r="K68" s="191">
        <v>1E-3</v>
      </c>
      <c r="L68" s="191">
        <v>1E-3</v>
      </c>
      <c r="M68" s="191">
        <v>1E-3</v>
      </c>
      <c r="N68" s="191">
        <v>1E-3</v>
      </c>
      <c r="O68" s="191">
        <v>1E-3</v>
      </c>
      <c r="P68" s="191">
        <v>1E-3</v>
      </c>
      <c r="Q68" s="191">
        <v>1E-3</v>
      </c>
      <c r="R68" s="99">
        <v>1E-3</v>
      </c>
    </row>
    <row r="69" spans="1:18" ht="15.75" customHeight="1">
      <c r="A69" s="264">
        <v>68</v>
      </c>
      <c r="B69" s="111" t="s">
        <v>70</v>
      </c>
      <c r="C69" s="163">
        <v>746.8</v>
      </c>
      <c r="D69" s="99">
        <v>8960</v>
      </c>
      <c r="E69" s="124">
        <v>14090</v>
      </c>
      <c r="F69" s="124">
        <v>14580</v>
      </c>
      <c r="G69" s="99">
        <v>2483.1999999999998</v>
      </c>
      <c r="H69" s="99">
        <v>1244.8</v>
      </c>
      <c r="I69" s="99">
        <v>5825.1</v>
      </c>
      <c r="J69" s="148">
        <v>9794</v>
      </c>
      <c r="K69" s="148">
        <v>8941</v>
      </c>
      <c r="L69" s="99">
        <v>10796.4</v>
      </c>
      <c r="M69" s="148">
        <v>5779.9</v>
      </c>
      <c r="N69" s="148">
        <v>6270</v>
      </c>
      <c r="O69" s="148">
        <v>1878.1</v>
      </c>
      <c r="P69" s="99">
        <v>2217</v>
      </c>
      <c r="Q69" s="99">
        <v>3727.2</v>
      </c>
      <c r="R69" s="99">
        <v>1680.8</v>
      </c>
    </row>
    <row r="70" spans="1:18" ht="15.75" customHeight="1">
      <c r="A70" s="264">
        <v>69</v>
      </c>
      <c r="B70" s="111" t="s">
        <v>71</v>
      </c>
      <c r="C70" s="163">
        <v>3868.3</v>
      </c>
      <c r="D70" s="254">
        <v>55780</v>
      </c>
      <c r="E70" s="124">
        <v>58480</v>
      </c>
      <c r="F70" s="124">
        <v>41940</v>
      </c>
      <c r="G70" s="99">
        <v>6353.4</v>
      </c>
      <c r="H70" s="99">
        <v>14297.1</v>
      </c>
      <c r="I70" s="99">
        <v>9746.2000000000007</v>
      </c>
      <c r="J70" s="148">
        <v>7947.6</v>
      </c>
      <c r="K70" s="148">
        <v>6819.1</v>
      </c>
      <c r="L70" s="99">
        <v>18312.099999999999</v>
      </c>
      <c r="M70" s="148">
        <v>6012.8</v>
      </c>
      <c r="N70" s="148">
        <v>5771.1</v>
      </c>
      <c r="O70" s="148">
        <v>4498.6000000000004</v>
      </c>
      <c r="P70" s="99">
        <v>5241</v>
      </c>
      <c r="Q70" s="99">
        <v>16563.400000000001</v>
      </c>
      <c r="R70" s="99">
        <v>23873</v>
      </c>
    </row>
    <row r="71" spans="1:18" ht="15.75" customHeight="1">
      <c r="A71" s="264">
        <v>70</v>
      </c>
      <c r="B71" s="111" t="s">
        <v>72</v>
      </c>
      <c r="C71" s="163">
        <v>58.7</v>
      </c>
      <c r="D71" s="254">
        <v>170</v>
      </c>
      <c r="E71" s="124">
        <v>100</v>
      </c>
      <c r="F71" s="124">
        <v>150</v>
      </c>
      <c r="G71" s="191">
        <v>1E-3</v>
      </c>
      <c r="H71" s="99">
        <v>60.6</v>
      </c>
      <c r="I71" s="99">
        <v>220.7</v>
      </c>
      <c r="J71" s="148">
        <v>963.2</v>
      </c>
      <c r="K71" s="148">
        <v>124.8</v>
      </c>
      <c r="L71" s="99">
        <v>93.2</v>
      </c>
      <c r="M71" s="148">
        <v>357.1</v>
      </c>
      <c r="N71" s="148">
        <v>296.89999999999998</v>
      </c>
      <c r="O71" s="148">
        <v>183.5</v>
      </c>
      <c r="P71" s="99">
        <v>163</v>
      </c>
      <c r="Q71" s="99">
        <v>1854.8</v>
      </c>
      <c r="R71" s="99">
        <v>2801.8</v>
      </c>
    </row>
    <row r="72" spans="1:18" ht="15.75" customHeight="1">
      <c r="A72" s="264">
        <v>71</v>
      </c>
      <c r="B72" s="111" t="s">
        <v>73</v>
      </c>
      <c r="C72" s="163">
        <v>14657.1</v>
      </c>
      <c r="D72" s="254">
        <v>60400</v>
      </c>
      <c r="E72" s="124">
        <v>62970</v>
      </c>
      <c r="F72" s="124">
        <v>63550</v>
      </c>
      <c r="G72" s="99">
        <v>17487.900000000001</v>
      </c>
      <c r="H72" s="99">
        <v>12972.2</v>
      </c>
      <c r="I72" s="99">
        <v>13443.7</v>
      </c>
      <c r="J72" s="148">
        <v>15985.2</v>
      </c>
      <c r="K72" s="148">
        <v>17297</v>
      </c>
      <c r="L72" s="99">
        <v>17062.900000000001</v>
      </c>
      <c r="M72" s="148">
        <v>15743</v>
      </c>
      <c r="N72" s="148">
        <v>68685.100000000006</v>
      </c>
      <c r="O72" s="148">
        <v>45425</v>
      </c>
      <c r="P72" s="99">
        <v>29978</v>
      </c>
      <c r="Q72" s="99">
        <v>35364.199999999997</v>
      </c>
      <c r="R72" s="99">
        <v>39052.400000000001</v>
      </c>
    </row>
    <row r="73" spans="1:18" ht="15.75" customHeight="1">
      <c r="A73" s="264">
        <v>72</v>
      </c>
      <c r="B73" s="111" t="s">
        <v>74</v>
      </c>
      <c r="C73" s="163">
        <v>1672.2</v>
      </c>
      <c r="D73" s="254">
        <v>4080</v>
      </c>
      <c r="E73" s="124">
        <v>3910</v>
      </c>
      <c r="F73" s="124">
        <v>18250</v>
      </c>
      <c r="G73" s="99">
        <v>3554.1</v>
      </c>
      <c r="H73" s="99">
        <v>3554.4</v>
      </c>
      <c r="I73" s="99">
        <v>5997</v>
      </c>
      <c r="J73" s="148">
        <v>6605.2</v>
      </c>
      <c r="K73" s="148">
        <v>4783.5</v>
      </c>
      <c r="L73" s="99">
        <v>3020.6</v>
      </c>
      <c r="M73" s="148">
        <v>1393.6</v>
      </c>
      <c r="N73" s="148">
        <v>2418.8000000000002</v>
      </c>
      <c r="O73" s="148">
        <v>7821.8</v>
      </c>
      <c r="P73" s="99">
        <v>7004</v>
      </c>
      <c r="Q73" s="99">
        <v>9737.2000000000007</v>
      </c>
      <c r="R73" s="99">
        <v>8339.1</v>
      </c>
    </row>
    <row r="74" spans="1:18" ht="15.75" customHeight="1" thickBot="1">
      <c r="A74" s="269">
        <v>73</v>
      </c>
      <c r="B74" s="117" t="s">
        <v>75</v>
      </c>
      <c r="C74" s="164">
        <v>27.9</v>
      </c>
      <c r="D74" s="258">
        <v>20</v>
      </c>
      <c r="E74" s="138">
        <v>20</v>
      </c>
      <c r="F74" s="204">
        <v>1E-3</v>
      </c>
      <c r="G74" s="204">
        <v>1E-3</v>
      </c>
      <c r="H74" s="105">
        <v>144.9</v>
      </c>
      <c r="I74" s="204">
        <v>1E-3</v>
      </c>
      <c r="J74" s="204">
        <v>1E-3</v>
      </c>
      <c r="K74" s="151">
        <v>505.4</v>
      </c>
      <c r="L74" s="105">
        <v>684.7</v>
      </c>
      <c r="M74" s="151">
        <v>2408.9</v>
      </c>
      <c r="N74" s="151">
        <v>7832.7</v>
      </c>
      <c r="O74" s="151">
        <v>10072.1</v>
      </c>
      <c r="P74" s="105">
        <v>10772</v>
      </c>
      <c r="Q74" s="105">
        <v>38927.800000000003</v>
      </c>
      <c r="R74" s="99">
        <v>28770.7</v>
      </c>
    </row>
    <row r="75" spans="1:18" ht="15.75" customHeight="1">
      <c r="A75" s="262">
        <v>74</v>
      </c>
      <c r="B75" s="126" t="s">
        <v>76</v>
      </c>
      <c r="C75" s="161">
        <v>2196</v>
      </c>
      <c r="D75" s="94">
        <v>4450</v>
      </c>
      <c r="E75" s="135">
        <v>4450</v>
      </c>
      <c r="F75" s="135">
        <v>7080</v>
      </c>
      <c r="G75" s="135">
        <v>249.2</v>
      </c>
      <c r="H75" s="244">
        <v>0</v>
      </c>
      <c r="I75" s="135">
        <v>605</v>
      </c>
      <c r="J75" s="288">
        <v>2985</v>
      </c>
      <c r="K75" s="288">
        <v>435</v>
      </c>
      <c r="L75" s="135">
        <v>1796</v>
      </c>
      <c r="M75" s="288">
        <v>4958</v>
      </c>
      <c r="N75" s="288">
        <v>351.9</v>
      </c>
      <c r="O75" s="288">
        <v>605</v>
      </c>
      <c r="P75" s="94">
        <v>607</v>
      </c>
      <c r="Q75" s="135">
        <v>115</v>
      </c>
      <c r="R75" s="99">
        <v>769.5</v>
      </c>
    </row>
    <row r="76" spans="1:18" ht="15.75" customHeight="1">
      <c r="A76" s="264">
        <v>75</v>
      </c>
      <c r="B76" s="122" t="s">
        <v>77</v>
      </c>
      <c r="C76" s="289">
        <v>1E-3</v>
      </c>
      <c r="D76" s="191">
        <v>1E-3</v>
      </c>
      <c r="E76" s="191">
        <v>1E-3</v>
      </c>
      <c r="F76" s="191">
        <v>1E-3</v>
      </c>
      <c r="G76" s="191">
        <v>1E-3</v>
      </c>
      <c r="H76" s="191">
        <v>1E-3</v>
      </c>
      <c r="I76" s="191">
        <v>1E-3</v>
      </c>
      <c r="J76" s="191">
        <v>1E-3</v>
      </c>
      <c r="K76" s="191">
        <v>1E-3</v>
      </c>
      <c r="L76" s="191">
        <v>1E-3</v>
      </c>
      <c r="M76" s="191">
        <v>1E-3</v>
      </c>
      <c r="N76" s="191">
        <v>1E-3</v>
      </c>
      <c r="O76" s="191">
        <v>1E-3</v>
      </c>
      <c r="P76" s="191">
        <v>1E-3</v>
      </c>
      <c r="Q76" s="191">
        <v>1E-3</v>
      </c>
      <c r="R76" s="99">
        <v>1E-3</v>
      </c>
    </row>
    <row r="77" spans="1:18" ht="15.75" customHeight="1">
      <c r="A77" s="264">
        <v>76</v>
      </c>
      <c r="B77" s="122" t="s">
        <v>78</v>
      </c>
      <c r="C77" s="163">
        <v>50.3</v>
      </c>
      <c r="D77" s="254">
        <v>0</v>
      </c>
      <c r="E77" s="124">
        <v>170</v>
      </c>
      <c r="F77" s="124">
        <v>720</v>
      </c>
      <c r="G77" s="124">
        <v>418.8</v>
      </c>
      <c r="H77" s="99">
        <v>843.6</v>
      </c>
      <c r="I77" s="191">
        <v>1E-3</v>
      </c>
      <c r="J77" s="292">
        <v>401.1</v>
      </c>
      <c r="K77" s="292">
        <v>5575.6</v>
      </c>
      <c r="L77" s="124">
        <v>5010.6000000000004</v>
      </c>
      <c r="M77" s="292">
        <v>7222.9</v>
      </c>
      <c r="N77" s="292">
        <v>1878.7</v>
      </c>
      <c r="O77" s="148">
        <v>906.3</v>
      </c>
      <c r="P77" s="191">
        <v>1E-3</v>
      </c>
      <c r="Q77" s="99">
        <v>3426.6</v>
      </c>
      <c r="R77" s="99">
        <v>3157.3</v>
      </c>
    </row>
    <row r="78" spans="1:18" ht="15.75" customHeight="1">
      <c r="A78" s="264">
        <v>77</v>
      </c>
      <c r="B78" s="122" t="s">
        <v>79</v>
      </c>
      <c r="C78" s="289">
        <v>1E-3</v>
      </c>
      <c r="D78" s="191">
        <v>1E-3</v>
      </c>
      <c r="E78" s="191">
        <v>1E-3</v>
      </c>
      <c r="F78" s="124">
        <v>210</v>
      </c>
      <c r="G78" s="124">
        <v>37.700000000000003</v>
      </c>
      <c r="H78" s="99">
        <v>63.1</v>
      </c>
      <c r="I78" s="191">
        <v>1E-3</v>
      </c>
      <c r="J78" s="191">
        <v>1E-3</v>
      </c>
      <c r="K78" s="191">
        <v>1E-3</v>
      </c>
      <c r="L78" s="191">
        <v>1E-3</v>
      </c>
      <c r="M78" s="292">
        <v>23.9</v>
      </c>
      <c r="N78" s="292">
        <v>5.5</v>
      </c>
      <c r="O78" s="191">
        <v>1E-3</v>
      </c>
      <c r="P78" s="191">
        <v>1E-3</v>
      </c>
      <c r="Q78" s="191">
        <v>1E-3</v>
      </c>
      <c r="R78" s="99">
        <v>225</v>
      </c>
    </row>
    <row r="79" spans="1:18" ht="15.75" customHeight="1">
      <c r="A79" s="264">
        <v>78</v>
      </c>
      <c r="B79" s="111" t="s">
        <v>80</v>
      </c>
      <c r="C79" s="289">
        <v>1E-3</v>
      </c>
      <c r="D79" s="191">
        <v>1E-3</v>
      </c>
      <c r="E79" s="191">
        <v>1E-3</v>
      </c>
      <c r="F79" s="191">
        <v>1E-3</v>
      </c>
      <c r="G79" s="191">
        <v>1E-3</v>
      </c>
      <c r="H79" s="191">
        <v>1E-3</v>
      </c>
      <c r="I79" s="191">
        <v>1E-3</v>
      </c>
      <c r="J79" s="191">
        <v>1E-3</v>
      </c>
      <c r="K79" s="191">
        <v>1E-3</v>
      </c>
      <c r="L79" s="191">
        <v>1E-3</v>
      </c>
      <c r="M79" s="191">
        <v>1E-3</v>
      </c>
      <c r="N79" s="191">
        <v>1E-3</v>
      </c>
      <c r="O79" s="191">
        <v>1E-3</v>
      </c>
      <c r="P79" s="191">
        <v>1E-3</v>
      </c>
      <c r="Q79" s="191">
        <v>1E-3</v>
      </c>
      <c r="R79" s="99">
        <f>FORECAST($R$1,C79:Q79,C$1:Q$1)</f>
        <v>1.0000000000000005E-3</v>
      </c>
    </row>
    <row r="80" spans="1:18" ht="15.75" customHeight="1">
      <c r="A80" s="264">
        <v>79</v>
      </c>
      <c r="B80" s="111" t="s">
        <v>81</v>
      </c>
      <c r="C80" s="123">
        <v>17</v>
      </c>
      <c r="D80" s="99">
        <v>150</v>
      </c>
      <c r="E80" s="124">
        <v>70</v>
      </c>
      <c r="F80" s="124">
        <v>60</v>
      </c>
      <c r="G80" s="191">
        <v>1E-3</v>
      </c>
      <c r="H80" s="191">
        <v>1E-3</v>
      </c>
      <c r="I80" s="191">
        <v>1E-3</v>
      </c>
      <c r="J80" s="191">
        <v>1E-3</v>
      </c>
      <c r="K80" s="191">
        <v>1E-3</v>
      </c>
      <c r="L80" s="191">
        <v>1E-3</v>
      </c>
      <c r="M80" s="191">
        <v>1E-3</v>
      </c>
      <c r="N80" s="191">
        <v>1E-3</v>
      </c>
      <c r="O80" s="191">
        <v>1E-3</v>
      </c>
      <c r="P80" s="191">
        <v>1E-3</v>
      </c>
      <c r="Q80" s="191">
        <v>1E-3</v>
      </c>
      <c r="R80" s="99">
        <v>1E-3</v>
      </c>
    </row>
    <row r="81" spans="1:18" ht="15.75" customHeight="1">
      <c r="A81" s="264">
        <v>80</v>
      </c>
      <c r="B81" s="111" t="s">
        <v>82</v>
      </c>
      <c r="C81" s="289">
        <v>1E-3</v>
      </c>
      <c r="D81" s="254">
        <v>0</v>
      </c>
      <c r="E81" s="191">
        <v>1E-3</v>
      </c>
      <c r="F81" s="124">
        <v>105100</v>
      </c>
      <c r="G81" s="124">
        <v>10751.4</v>
      </c>
      <c r="H81" s="99">
        <v>15267.9</v>
      </c>
      <c r="I81" s="99">
        <v>18993.5</v>
      </c>
      <c r="J81" s="191">
        <v>1E-3</v>
      </c>
      <c r="K81" s="191">
        <v>1E-3</v>
      </c>
      <c r="L81" s="191">
        <v>1E-3</v>
      </c>
      <c r="M81" s="292">
        <v>170679</v>
      </c>
      <c r="N81" s="292">
        <v>7399.6</v>
      </c>
      <c r="O81" s="148">
        <v>2035.4</v>
      </c>
      <c r="P81" s="191">
        <v>1E-3</v>
      </c>
      <c r="Q81" s="124">
        <v>7133.4</v>
      </c>
      <c r="R81" s="99">
        <v>5676.5</v>
      </c>
    </row>
    <row r="82" spans="1:18" ht="15.75" customHeight="1">
      <c r="A82" s="264">
        <v>81</v>
      </c>
      <c r="B82" s="111" t="s">
        <v>83</v>
      </c>
      <c r="C82" s="289">
        <v>1E-3</v>
      </c>
      <c r="D82" s="191">
        <v>1E-3</v>
      </c>
      <c r="E82" s="191">
        <v>1E-3</v>
      </c>
      <c r="F82" s="191">
        <v>1E-3</v>
      </c>
      <c r="G82" s="191">
        <v>1E-3</v>
      </c>
      <c r="H82" s="191">
        <v>1E-3</v>
      </c>
      <c r="I82" s="191">
        <v>1E-3</v>
      </c>
      <c r="J82" s="191">
        <v>1E-3</v>
      </c>
      <c r="K82" s="191">
        <v>1E-3</v>
      </c>
      <c r="L82" s="191">
        <v>1E-3</v>
      </c>
      <c r="M82" s="191">
        <v>1E-3</v>
      </c>
      <c r="N82" s="191">
        <v>1E-3</v>
      </c>
      <c r="O82" s="191">
        <v>1E-3</v>
      </c>
      <c r="P82" s="191">
        <v>1E-3</v>
      </c>
      <c r="Q82" s="191">
        <v>1E-3</v>
      </c>
      <c r="R82" s="99">
        <v>1E-3</v>
      </c>
    </row>
    <row r="83" spans="1:18" ht="15.75" customHeight="1" thickBot="1">
      <c r="A83" s="277">
        <v>82</v>
      </c>
      <c r="B83" s="117" t="s">
        <v>84</v>
      </c>
      <c r="C83" s="294">
        <v>1E-3</v>
      </c>
      <c r="D83" s="204">
        <v>1E-3</v>
      </c>
      <c r="E83" s="204">
        <v>1E-3</v>
      </c>
      <c r="F83" s="204">
        <v>1E-3</v>
      </c>
      <c r="G83" s="204">
        <v>1E-3</v>
      </c>
      <c r="H83" s="204">
        <v>1E-3</v>
      </c>
      <c r="I83" s="204">
        <v>1E-3</v>
      </c>
      <c r="J83" s="204">
        <v>1E-3</v>
      </c>
      <c r="K83" s="204">
        <v>1E-3</v>
      </c>
      <c r="L83" s="204">
        <v>1E-3</v>
      </c>
      <c r="M83" s="204">
        <v>1E-3</v>
      </c>
      <c r="N83" s="204">
        <v>1E-3</v>
      </c>
      <c r="O83" s="204">
        <v>1E-3</v>
      </c>
      <c r="P83" s="204">
        <v>1E-3</v>
      </c>
      <c r="Q83" s="204">
        <v>1E-3</v>
      </c>
      <c r="R83" s="99">
        <v>1E-3</v>
      </c>
    </row>
    <row r="84" spans="1:18" ht="15.75" customHeight="1"/>
    <row r="85" spans="1:18" ht="15.75" customHeight="1"/>
    <row r="86" spans="1:18" ht="15" customHeight="1">
      <c r="J86" s="57">
        <f>SUM(J2:J83)</f>
        <v>651323.63800000073</v>
      </c>
    </row>
    <row r="87" spans="1:18" ht="15" customHeight="1">
      <c r="J87" s="57">
        <f>ЧН!J86</f>
        <v>143347</v>
      </c>
    </row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900FF"/>
  </sheetPr>
  <dimension ref="A1:P1000"/>
  <sheetViews>
    <sheetView workbookViewId="0"/>
  </sheetViews>
  <sheetFormatPr defaultColWidth="12.625" defaultRowHeight="15" customHeight="1"/>
  <cols>
    <col min="1" max="1" width="6.875" customWidth="1"/>
    <col min="2" max="16" width="6" customWidth="1"/>
    <col min="17" max="26" width="5.75" customWidth="1"/>
  </cols>
  <sheetData>
    <row r="1" spans="1:16" ht="14.25" customHeight="1"/>
    <row r="2" spans="1:16" ht="14.25" customHeight="1">
      <c r="B2" s="298">
        <v>2005</v>
      </c>
      <c r="C2" s="299">
        <v>2006</v>
      </c>
      <c r="D2" s="299">
        <v>2007</v>
      </c>
      <c r="E2" s="299">
        <v>2008</v>
      </c>
      <c r="F2" s="299">
        <v>2009</v>
      </c>
      <c r="G2" s="299">
        <v>2010</v>
      </c>
      <c r="H2" s="299">
        <v>2011</v>
      </c>
      <c r="I2" s="299">
        <v>2012</v>
      </c>
      <c r="J2" s="299">
        <v>2013</v>
      </c>
      <c r="K2" s="299">
        <v>2014</v>
      </c>
      <c r="L2" s="299">
        <v>2015</v>
      </c>
      <c r="M2" s="299">
        <v>2016</v>
      </c>
      <c r="N2" s="299">
        <v>2017</v>
      </c>
      <c r="O2" s="299">
        <v>2018</v>
      </c>
      <c r="P2" s="299">
        <v>2019</v>
      </c>
    </row>
    <row r="3" spans="1:16" ht="14.25" customHeight="1">
      <c r="B3" s="300">
        <v>5.78</v>
      </c>
      <c r="C3" s="301">
        <v>6.7</v>
      </c>
      <c r="D3" s="301">
        <v>7.62</v>
      </c>
      <c r="E3" s="301">
        <v>9.0299999999999994</v>
      </c>
      <c r="F3" s="301">
        <v>9.26</v>
      </c>
      <c r="G3" s="301">
        <v>10.57</v>
      </c>
      <c r="H3" s="301">
        <v>12.08</v>
      </c>
      <c r="I3" s="301">
        <v>13.1</v>
      </c>
      <c r="J3" s="301">
        <v>13.86</v>
      </c>
      <c r="K3" s="301">
        <v>14.64</v>
      </c>
      <c r="L3" s="301">
        <v>15.66</v>
      </c>
      <c r="M3" s="301">
        <v>16.05</v>
      </c>
      <c r="N3" s="301">
        <v>16.91</v>
      </c>
      <c r="O3" s="301">
        <v>18.78</v>
      </c>
      <c r="P3" s="301">
        <v>19.5</v>
      </c>
    </row>
    <row r="4" spans="1:16" ht="14.25" customHeight="1">
      <c r="A4" t="s">
        <v>409</v>
      </c>
      <c r="B4" s="302">
        <f t="shared" ref="B4:P4" si="0">B3/$I$3</f>
        <v>0.44122137404580158</v>
      </c>
      <c r="C4" s="302">
        <f t="shared" si="0"/>
        <v>0.51145038167938939</v>
      </c>
      <c r="D4" s="302">
        <f t="shared" si="0"/>
        <v>0.58167938931297714</v>
      </c>
      <c r="E4" s="302">
        <f t="shared" si="0"/>
        <v>0.68931297709923656</v>
      </c>
      <c r="F4" s="302">
        <f t="shared" si="0"/>
        <v>0.70687022900763363</v>
      </c>
      <c r="G4" s="302">
        <f t="shared" si="0"/>
        <v>0.80687022900763361</v>
      </c>
      <c r="H4" s="302">
        <f t="shared" si="0"/>
        <v>0.9221374045801527</v>
      </c>
      <c r="I4" s="302">
        <f t="shared" si="0"/>
        <v>1</v>
      </c>
      <c r="J4" s="302">
        <f t="shared" si="0"/>
        <v>1.0580152671755725</v>
      </c>
      <c r="K4" s="302">
        <f t="shared" si="0"/>
        <v>1.1175572519083969</v>
      </c>
      <c r="L4" s="302">
        <f t="shared" si="0"/>
        <v>1.1954198473282442</v>
      </c>
      <c r="M4" s="302">
        <f t="shared" si="0"/>
        <v>1.2251908396946565</v>
      </c>
      <c r="N4" s="302">
        <f t="shared" si="0"/>
        <v>1.2908396946564886</v>
      </c>
      <c r="O4" s="302">
        <f t="shared" si="0"/>
        <v>1.4335877862595421</v>
      </c>
      <c r="P4" s="302">
        <f t="shared" si="0"/>
        <v>1.4885496183206108</v>
      </c>
    </row>
    <row r="5" spans="1:16" ht="14.25" customHeight="1"/>
    <row r="6" spans="1:16" ht="14.25" customHeight="1">
      <c r="A6" s="303" t="s">
        <v>410</v>
      </c>
      <c r="B6">
        <f t="shared" ref="B6:H6" si="1">$I6*B$4</f>
        <v>2.0031450381679394</v>
      </c>
      <c r="C6">
        <f t="shared" si="1"/>
        <v>2.3219847328244279</v>
      </c>
      <c r="D6">
        <f t="shared" si="1"/>
        <v>2.6408244274809163</v>
      </c>
      <c r="E6">
        <f t="shared" si="1"/>
        <v>3.1294809160305341</v>
      </c>
      <c r="F6">
        <f t="shared" si="1"/>
        <v>3.2091908396946569</v>
      </c>
      <c r="G6">
        <f t="shared" si="1"/>
        <v>3.6631908396946566</v>
      </c>
      <c r="H6">
        <f t="shared" si="1"/>
        <v>4.1865038167938931</v>
      </c>
      <c r="I6" s="304">
        <v>4.54</v>
      </c>
      <c r="J6">
        <f t="shared" ref="J6:P6" si="2">$I6*J$4</f>
        <v>4.8033893129770995</v>
      </c>
      <c r="K6">
        <f t="shared" si="2"/>
        <v>5.0737099236641221</v>
      </c>
      <c r="L6">
        <f t="shared" si="2"/>
        <v>5.4272061068702291</v>
      </c>
      <c r="M6">
        <f t="shared" si="2"/>
        <v>5.5623664122137404</v>
      </c>
      <c r="N6">
        <f t="shared" si="2"/>
        <v>5.8604122137404584</v>
      </c>
      <c r="O6">
        <f t="shared" si="2"/>
        <v>6.5084885496183214</v>
      </c>
      <c r="P6">
        <f t="shared" si="2"/>
        <v>6.7580152671755735</v>
      </c>
    </row>
    <row r="7" spans="1:16" ht="14.25" customHeight="1"/>
    <row r="8" spans="1:16" ht="14.25" customHeight="1"/>
    <row r="9" spans="1:16" ht="14.25" customHeight="1"/>
    <row r="10" spans="1:16" ht="14.25" customHeight="1"/>
    <row r="11" spans="1:16" ht="14.25" customHeight="1"/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  <outlinePr summaryBelow="0" summaryRight="0"/>
  </sheetPr>
  <dimension ref="A1:R1000"/>
  <sheetViews>
    <sheetView workbookViewId="0">
      <selection activeCell="J13" sqref="J13"/>
    </sheetView>
  </sheetViews>
  <sheetFormatPr defaultColWidth="12.625" defaultRowHeight="15" customHeight="1"/>
  <cols>
    <col min="1" max="1" width="4.125" customWidth="1"/>
    <col min="2" max="2" width="32.875" customWidth="1"/>
    <col min="3" max="18" width="9.625" customWidth="1"/>
    <col min="19" max="26" width="11" customWidth="1"/>
  </cols>
  <sheetData>
    <row r="1" spans="1:18" ht="15.75">
      <c r="A1" s="87" t="s">
        <v>1</v>
      </c>
      <c r="B1" s="88" t="s">
        <v>2</v>
      </c>
      <c r="C1" s="89">
        <v>2005</v>
      </c>
      <c r="D1" s="89">
        <v>2006</v>
      </c>
      <c r="E1" s="89">
        <v>2007</v>
      </c>
      <c r="F1" s="89">
        <v>2008</v>
      </c>
      <c r="G1" s="89">
        <v>2009</v>
      </c>
      <c r="H1" s="89">
        <v>2010</v>
      </c>
      <c r="I1" s="89">
        <v>2011</v>
      </c>
      <c r="J1" s="89">
        <v>2012</v>
      </c>
      <c r="K1" s="89">
        <v>2013</v>
      </c>
      <c r="L1" s="89">
        <v>2014</v>
      </c>
      <c r="M1" s="89">
        <v>2015</v>
      </c>
      <c r="N1" s="89">
        <v>2016</v>
      </c>
      <c r="O1" s="89">
        <v>2017</v>
      </c>
      <c r="P1" s="89">
        <v>2018</v>
      </c>
      <c r="Q1" s="89">
        <v>2019</v>
      </c>
      <c r="R1" s="90">
        <v>2020</v>
      </c>
    </row>
    <row r="2" spans="1:18" ht="15.75">
      <c r="A2" s="91">
        <v>1</v>
      </c>
      <c r="B2" s="92" t="s">
        <v>3</v>
      </c>
      <c r="C2" s="305">
        <f>'СРЕДНЕДУШЕВЫЕ ДЕНЕЖНЫЕ ДОХОДЫ Н'!C2/'ВЕЛИЧИНА ПРОЖИТОЧНОГО МИНИМУМА,'!C2</f>
        <v>2.2271000422119038</v>
      </c>
      <c r="D2" s="242">
        <f>'СРЕДНЕДУШЕВЫЕ ДЕНЕЖНЫЕ ДОХОДЫ Н'!D2/'ВЕЛИЧИНА ПРОЖИТОЧНОГО МИНИМУМА,'!D2</f>
        <v>2.442261289210617</v>
      </c>
      <c r="E2" s="242">
        <f>'СРЕДНЕДУШЕВЫЕ ДЕНЕЖНЫЕ ДОХОДЫ Н'!E2/'ВЕЛИЧИНА ПРОЖИТОЧНОГО МИНИМУМА,'!E2</f>
        <v>2.8445251058681187</v>
      </c>
      <c r="F2" s="242">
        <f>'СРЕДНЕДУШЕВЫЕ ДЕНЕЖНЫЕ ДОХОДЫ Н'!F2/'ВЕЛИЧИНА ПРОЖИТОЧНОГО МИНИМУМА,'!F2</f>
        <v>3.3232612659546756</v>
      </c>
      <c r="G2" s="242">
        <f>'СРЕДНЕДУШЕВЫЕ ДЕНЕЖНЫЕ ДОХОДЫ Н'!G2/'ВЕЛИЧИНА ПРОЖИТОЧНОГО МИНИМУМА,'!G2</f>
        <v>3.3837488015340362</v>
      </c>
      <c r="H2" s="242">
        <f>'СРЕДНЕДУШЕВЫЕ ДЕНЕЖНЫЕ ДОХОДЫ Н'!H2/'ВЕЛИЧИНА ПРОЖИТОЧНОГО МИНИМУМА,'!H2</f>
        <v>3.5572535063847601</v>
      </c>
      <c r="I2" s="242">
        <f>'СРЕДНЕДУШЕВЫЕ ДЕНЕЖНЫЕ ДОХОДЫ Н'!I2/'ВЕЛИЧИНА ПРОЖИТОЧНОГО МИНИМУМА,'!I2</f>
        <v>3.7910869126840088</v>
      </c>
      <c r="J2" s="242">
        <f>'СРЕДНЕДУШЕВЫЕ ДЕНЕЖНЫЕ ДОХОДЫ Н'!J2/'ВЕЛИЧИНА ПРОЖИТОЧНОГО МИНИМУМА,'!J2</f>
        <v>4.1208143074581427</v>
      </c>
      <c r="K2" s="242">
        <f>'СРЕДНЕДУШЕВЫЕ ДЕНЕЖНЫЕ ДОХОДЫ Н'!K2/'ВЕЛИЧИНА ПРОЖИТОЧНОГО МИНИМУМА,'!K2</f>
        <v>3.8072387815263675</v>
      </c>
      <c r="L2" s="242">
        <f>'СРЕДНЕДУШЕВЫЕ ДЕНЕЖНЫЕ ДОХОДЫ Н'!L2/'ВЕЛИЧИНА ПРОЖИТОЧНОГО МИНИМУМА,'!L2</f>
        <v>3.617363344051447</v>
      </c>
      <c r="M2" s="242">
        <f>'СРЕДНЕДУШЕВЫЕ ДЕНЕЖНЫЕ ДОХОДЫ Н'!M2/'ВЕЛИЧИНА ПРОЖИТОЧНОГО МИНИМУМА,'!M2</f>
        <v>3.5416771912099017</v>
      </c>
      <c r="N2" s="242">
        <f>'СРЕДНЕДУШЕВЫЕ ДЕНЕЖНЫЕ ДОХОДЫ Н'!N2/'ВЕЛИЧИНА ПРОЖИТОЧНОГО МИНИМУМА,'!N2</f>
        <v>3.6793431287813312</v>
      </c>
      <c r="O2" s="242">
        <f>'СРЕДНЕДУШЕВЫЕ ДЕНЕЖНЫЕ ДОХОДЫ Н'!O2/'ВЕЛИЧИНА ПРОЖИТОЧНОГО МИНИМУМА,'!O2</f>
        <v>3.6640502354788067</v>
      </c>
      <c r="P2" s="242">
        <f>'СРЕДНЕДУШЕВЫЕ ДЕНЕЖНЫЕ ДОХОДЫ Н'!P2/'ВЕЛИЧИНА ПРОЖИТОЧНОГО МИНИМУМА,'!P2</f>
        <v>3.6294811320754716</v>
      </c>
      <c r="Q2" s="242">
        <f>'СРЕДНЕДУШЕВЫЕ ДЕНЕЖНЫЕ ДОХОДЫ Н'!Q2/'ВЕЛИЧИНА ПРОЖИТОЧНОГО МИНИМУМА,'!Q2</f>
        <v>3.5028150714595063</v>
      </c>
      <c r="R2" s="306">
        <f>'СРЕДНЕДУШЕВЫЕ ДЕНЕЖНЫЕ ДОХОДЫ Н'!R2/'ВЕЛИЧИНА ПРОЖИТОЧНОГО МИНИМУМА,'!R2</f>
        <v>3.4234337537787969</v>
      </c>
    </row>
    <row r="3" spans="1:18" ht="15.75">
      <c r="A3" s="96">
        <v>2</v>
      </c>
      <c r="B3" s="97" t="s">
        <v>4</v>
      </c>
      <c r="C3" s="307">
        <f>'СРЕДНЕДУШЕВЫЕ ДЕНЕЖНЫЕ ДОХОДЫ Н'!C3/'ВЕЛИЧИНА ПРОЖИТОЧНОГО МИНИМУМА,'!C3</f>
        <v>2.0397096498719045</v>
      </c>
      <c r="D3" s="254">
        <f>'СРЕДНЕДУШЕВЫЕ ДЕНЕЖНЫЕ ДОХОДЫ Н'!D3/'ВЕЛИЧИНА ПРОЖИТОЧНОГО МИНИМУМА,'!D3</f>
        <v>2.1409676296554125</v>
      </c>
      <c r="E3" s="254">
        <f>'СРЕДНЕДУШЕВЫЕ ДЕНЕЖНЫЕ ДОХОДЫ Н'!E3/'ВЕЛИЧИНА ПРОЖИТОЧНОГО МИНИМУМА,'!E3</f>
        <v>2.2311306901615273</v>
      </c>
      <c r="F3" s="254">
        <f>'СРЕДНЕДУШЕВЫЕ ДЕНЕЖНЫЕ ДОХОДЫ Н'!F3/'ВЕЛИЧИНА ПРОЖИТОЧНОГО МИНИМУМА,'!F3</f>
        <v>2.5214662314838061</v>
      </c>
      <c r="G3" s="254">
        <f>'СРЕДНЕДУШЕВЫЕ ДЕНЕЖНЫЕ ДОХОДЫ Н'!G3/'ВЕЛИЧИНА ПРОЖИТОЧНОГО МИНИМУМА,'!G3</f>
        <v>2.6453259104616098</v>
      </c>
      <c r="H3" s="254">
        <f>'СРЕДНЕДУШЕВЫЕ ДЕНЕЖНЫЕ ДОХОДЫ Н'!H3/'ВЕЛИЧИНА ПРОЖИТОЧНОГО МИНИМУМА,'!H3</f>
        <v>2.7078856679505372</v>
      </c>
      <c r="I3" s="254">
        <f>'СРЕДНЕДУШЕВЫЕ ДЕНЕЖНЫЕ ДОХОДЫ Н'!I3/'ВЕЛИЧИНА ПРОЖИТОЧНОГО МИНИМУМА,'!I3</f>
        <v>2.9929797191887677</v>
      </c>
      <c r="J3" s="254">
        <f>'СРЕДНЕДУШЕВЫЕ ДЕНЕЖНЫЕ ДОХОДЫ Н'!J3/'ВЕЛИЧИНА ПРОЖИТОЧНОГО МИНИМУМА,'!J3</f>
        <v>3.2212797344643187</v>
      </c>
      <c r="K3" s="254">
        <f>'СРЕДНЕДУШЕВЫЕ ДЕНЕЖНЫЕ ДОХОДЫ Н'!K3/'ВЕЛИЧИНА ПРОЖИТОЧНОГО МИНИМУМА,'!K3</f>
        <v>2.8590860461561975</v>
      </c>
      <c r="L3" s="254">
        <f>'СРЕДНЕДУШЕВЫЕ ДЕНЕЖНЫЕ ДОХОДЫ Н'!L3/'ВЕЛИЧИНА ПРОЖИТОЧНОГО МИНИМУМА,'!L3</f>
        <v>2.7222736285525446</v>
      </c>
      <c r="M3" s="254">
        <f>'СРЕДНЕДУШЕВЫЕ ДЕНЕЖНЫЕ ДОХОДЫ Н'!M3/'ВЕЛИЧИНА ПРОЖИТОЧНОГО МИНИМУМА,'!M3</f>
        <v>2.6857732431502925</v>
      </c>
      <c r="N3" s="254">
        <f>'СРЕДНЕДУШЕВЫЕ ДЕНЕЖНЫЕ ДОХОДЫ Н'!N3/'ВЕЛИЧИНА ПРОЖИТОЧНОГО МИНИМУМА,'!N3</f>
        <v>2.6759558577639058</v>
      </c>
      <c r="O3" s="254">
        <f>'СРЕДНЕДУШЕВЫЕ ДЕНЕЖНЫЕ ДОХОДЫ Н'!O3/'ВЕЛИЧИНА ПРОЖИТОЧНОГО МИНИМУМА,'!O3</f>
        <v>2.7057872615583576</v>
      </c>
      <c r="P3" s="254">
        <f>'СРЕДНЕДУШЕВЫЕ ДЕНЕЖНЫЕ ДОХОДЫ Н'!P3/'ВЕЛИЧИНА ПРОЖИТОЧНОГО МИНИМУМА,'!P3</f>
        <v>2.753495598135681</v>
      </c>
      <c r="Q3" s="254">
        <f>'СРЕДНЕДУШЕВЫЕ ДЕНЕЖНЫЕ ДОХОДЫ Н'!Q3/'ВЕЛИЧИНА ПРОЖИТОЧНОГО МИНИМУМА,'!Q3</f>
        <v>2.749127906976744</v>
      </c>
      <c r="R3" s="308">
        <f>'СРЕДНЕДУШЕВЫЕ ДЕНЕЖНЫЕ ДОХОДЫ Н'!R3/'ВЕЛИЧИНА ПРОЖИТОЧНОГО МИНИМУМА,'!R3</f>
        <v>2.6115068493150684</v>
      </c>
    </row>
    <row r="4" spans="1:18" ht="15.75">
      <c r="A4" s="96">
        <v>3</v>
      </c>
      <c r="B4" s="97" t="s">
        <v>5</v>
      </c>
      <c r="C4" s="307">
        <f>'СРЕДНЕДУШЕВЫЕ ДЕНЕЖНЫЕ ДОХОДЫ Н'!C4/'ВЕЛИЧИНА ПРОЖИТОЧНОГО МИНИМУМА,'!C4</f>
        <v>1.5957610789980732</v>
      </c>
      <c r="D4" s="254">
        <f>'СРЕДНЕДУШЕВЫЕ ДЕНЕЖНЫЕ ДОХОДЫ Н'!D4/'ВЕЛИЧИНА ПРОЖИТОЧНОГО МИНИМУМА,'!D4</f>
        <v>1.7644320297951583</v>
      </c>
      <c r="E4" s="254">
        <f>'СРЕДНЕДУШЕВЫЕ ДЕНЕЖНЫЕ ДОХОДЫ Н'!E4/'ВЕЛИЧИНА ПРОЖИТОЧНОГО МИНИМУМА,'!E4</f>
        <v>1.8787397405348161</v>
      </c>
      <c r="F4" s="254">
        <f>'СРЕДНЕДУШЕВЫЕ ДЕНЕЖНЫЕ ДОХОДЫ Н'!F4/'ВЕЛИЧИНА ПРОЖИТОЧНОГО МИНИМУМА,'!F4</f>
        <v>2.1113311331133113</v>
      </c>
      <c r="G4" s="254">
        <f>'СРЕДНЕДУШЕВЫЕ ДЕНЕЖНЫЕ ДОХОДЫ Н'!G4/'ВЕЛИЧИНА ПРОЖИТОЧНОГО МИНИМУМА,'!G4</f>
        <v>2.2006836919364567</v>
      </c>
      <c r="H4" s="254">
        <f>'СРЕДНЕДУШЕВЫЕ ДЕНЕЖНЫЕ ДОХОДЫ Н'!H4/'ВЕЛИЧИНА ПРОЖИТОЧНОГО МИНИМУМА,'!H4</f>
        <v>2.2438517492206445</v>
      </c>
      <c r="I4" s="254">
        <f>'СРЕДНЕДУШЕВЫЕ ДЕНЕЖНЫЕ ДОХОДЫ Н'!I4/'ВЕЛИЧИНА ПРОЖИТОЧНОГО МИНИМУМА,'!I4</f>
        <v>2.392110981113154</v>
      </c>
      <c r="J4" s="254">
        <f>'СРЕДНЕДУШЕВЫЕ ДЕНЕЖНЫЕ ДОХОДЫ Н'!J4/'ВЕЛИЧИНА ПРОЖИТОЧНОГО МИНИМУМА,'!J4</f>
        <v>2.5282754323103287</v>
      </c>
      <c r="K4" s="254">
        <f>'СРЕДНЕДУШЕВЫЕ ДЕНЕЖНЫЕ ДОХОДЫ Н'!K4/'ВЕЛИЧИНА ПРОЖИТОЧНОГО МИНИМУМА,'!K4</f>
        <v>2.5837745027900989</v>
      </c>
      <c r="L4" s="254">
        <f>'СРЕДНЕДУШЕВЫЕ ДЕНЕЖНЫЕ ДОХОДЫ Н'!L4/'ВЕЛИЧИНА ПРОЖИТОЧНОГО МИНИМУМА,'!L4</f>
        <v>2.4552426452099572</v>
      </c>
      <c r="M4" s="254">
        <f>'СРЕДНЕДУШЕВЫЕ ДЕНЕЖНЫЕ ДОХОДЫ Н'!M4/'ВЕЛИЧИНА ПРОЖИТОЧНОГО МИНИМУМА,'!M4</f>
        <v>2.5496183206106871</v>
      </c>
      <c r="N4" s="254">
        <f>'СРЕДНЕДУШЕВЫЕ ДЕНЕЖНЫЕ ДОХОДЫ Н'!N4/'ВЕЛИЧИНА ПРОЖИТОЧНОГО МИНИМУМА,'!N4</f>
        <v>2.4598548174219093</v>
      </c>
      <c r="O4" s="254">
        <f>'СРЕДНЕДУШЕВЫЕ ДЕНЕЖНЫЕ ДОХОДЫ Н'!O4/'ВЕЛИЧИНА ПРОЖИТОЧНОГО МИНИМУМА,'!O4</f>
        <v>2.5872144112478033</v>
      </c>
      <c r="P4" s="254">
        <f>'СРЕДНЕДУШЕВЫЕ ДЕНЕЖНЫЕ ДОХОДЫ Н'!P4/'ВЕЛИЧИНА ПРОЖИТОЧНОГО МИНИМУМА,'!P4</f>
        <v>2.471805103433792</v>
      </c>
      <c r="Q4" s="254">
        <f>'СРЕДНЕДУШЕВЫЕ ДЕНЕЖНЫЕ ДОХОДЫ Н'!Q4/'ВЕЛИЧИНА ПРОЖИТОЧНОГО МИНИМУМА,'!Q4</f>
        <v>2.561155438844561</v>
      </c>
      <c r="R4" s="308">
        <f>'СРЕДНЕДУШЕВЫЕ ДЕНЕЖНЫЕ ДОХОДЫ Н'!R4/'ВЕЛИЧИНА ПРОЖИТОЧНОГО МИНИМУМА,'!R4</f>
        <v>2.3984085862324203</v>
      </c>
    </row>
    <row r="5" spans="1:18" ht="15.75">
      <c r="A5" s="96">
        <v>4</v>
      </c>
      <c r="B5" s="97" t="s">
        <v>6</v>
      </c>
      <c r="C5" s="307">
        <f>'СРЕДНЕДУШЕВЫЕ ДЕНЕЖНЫЕ ДОХОДЫ Н'!C5/'ВЕЛИЧИНА ПРОЖИТОЧНОГО МИНИМУМА,'!C5</f>
        <v>2.2088531187122737</v>
      </c>
      <c r="D5" s="254">
        <f>'СРЕДНЕДУШЕВЫЕ ДЕНЕЖНЫЕ ДОХОДЫ Н'!D5/'ВЕЛИЧИНА ПРОЖИТОЧНОГО МИНИМУМА,'!D5</f>
        <v>2.4955563455385708</v>
      </c>
      <c r="E5" s="254">
        <f>'СРЕДНЕДУШЕВЫЕ ДЕНЕЖНЫЕ ДОХОДЫ Н'!E5/'ВЕЛИЧИНА ПРОЖИТОЧНОГО МИНИМУМА,'!E5</f>
        <v>2.3648461325200998</v>
      </c>
      <c r="F5" s="254">
        <f>'СРЕДНЕДУШЕВЫЕ ДЕНЕЖНЫЕ ДОХОДЫ Н'!F5/'ВЕЛИЧИНА ПРОЖИТОЧНОГО МИНИМУМА,'!F5</f>
        <v>2.4653110047846889</v>
      </c>
      <c r="G5" s="254">
        <f>'СРЕДНЕДУШЕВЫЕ ДЕНЕЖНЫЕ ДОХОДЫ Н'!G5/'ВЕЛИЧИНА ПРОЖИТОЧНОГО МИНИМУМА,'!G5</f>
        <v>2.3818034118602762</v>
      </c>
      <c r="H5" s="254">
        <f>'СРЕДНЕДУШЕВЫЕ ДЕНЕЖНЫЕ ДОХОДЫ Н'!H5/'ВЕЛИЧИНА ПРОЖИТОЧНОГО МИНИМУМА,'!H5</f>
        <v>2.4817661780479083</v>
      </c>
      <c r="I5" s="254">
        <f>'СРЕДНЕДУШЕВЫЕ ДЕНЕЖНЫЕ ДОХОДЫ Н'!I5/'ВЕЛИЧИНА ПРОЖИТОЧНОГО МИНИМУМА,'!I5</f>
        <v>2.8097845284351819</v>
      </c>
      <c r="J5" s="254">
        <f>'СРЕДНЕДУШЕВЫЕ ДЕНЕЖНЫЕ ДОХОДЫ Н'!J5/'ВЕЛИЧИНА ПРОЖИТОЧНОГО МИНИМУМА,'!J5</f>
        <v>3.2918693537178596</v>
      </c>
      <c r="K5" s="254">
        <f>'СРЕДНЕДУШЕВЫЕ ДЕНЕЖНЫЕ ДОХОДЫ Н'!K5/'ВЕЛИЧИНА ПРОЖИТОЧНОГО МИНИМУМА,'!K5</f>
        <v>3.588118484196591</v>
      </c>
      <c r="L5" s="254">
        <f>'СРЕДНЕДУШЕВЫЕ ДЕНЕЖНЫЕ ДОХОДЫ Н'!L5/'ВЕЛИЧИНА ПРОЖИТОЧНОГО МИНИМУМА,'!L5</f>
        <v>3.5543694847708509</v>
      </c>
      <c r="M5" s="254">
        <f>'СРЕДНЕДУШЕВЫЕ ДЕНЕЖНЫЕ ДОХОДЫ Н'!M5/'ВЕЛИЧИНА ПРОЖИТОЧНОГО МИНИМУМА,'!M5</f>
        <v>3.7247590055809234</v>
      </c>
      <c r="N5" s="254">
        <f>'СРЕДНЕДУШЕВЫЕ ДЕНЕЖНЫЕ ДОХОДЫ Н'!N5/'ВЕЛИЧИНА ПРОЖИТОЧНОГО МИНИМУМА,'!N5</f>
        <v>3.6059598571604483</v>
      </c>
      <c r="O5" s="254">
        <f>'СРЕДНЕДУШЕВЫЕ ДЕНЕЖНЫЕ ДОХОДЫ Н'!O5/'ВЕЛИЧИНА ПРОЖИТОЧНОГО МИНИМУМА,'!O5</f>
        <v>3.6716455065969629</v>
      </c>
      <c r="P5" s="254">
        <f>'СРЕДНЕДУШЕВЫЕ ДЕНЕЖНЫЕ ДОХОДЫ Н'!P5/'ВЕЛИЧИНА ПРОЖИТОЧНОГО МИНИМУМА,'!P5</f>
        <v>3.5170692057594053</v>
      </c>
      <c r="Q5" s="254">
        <f>'СРЕДНЕДУШЕВЫЕ ДЕНЕЖНЫЕ ДОХОДЫ Н'!Q5/'ВЕЛИЧИНА ПРОЖИТОЧНОГО МИНИМУМА,'!Q5</f>
        <v>3.600404767258826</v>
      </c>
      <c r="R5" s="308">
        <f>'СРЕДНЕДУШЕВЫЕ ДЕНЕЖНЫЕ ДОХОДЫ Н'!R5/'ВЕЛИЧИНА ПРОЖИТОЧНОГО МИНИМУМА,'!R5</f>
        <v>3.5433557936595603</v>
      </c>
    </row>
    <row r="6" spans="1:18" ht="15.75">
      <c r="A6" s="96">
        <v>5</v>
      </c>
      <c r="B6" s="97" t="s">
        <v>7</v>
      </c>
      <c r="C6" s="307">
        <f>'СРЕДНЕДУШЕВЫЕ ДЕНЕЖНЫЕ ДОХОДЫ Н'!C6/'ВЕЛИЧИНА ПРОЖИТОЧНОГО МИНИМУМА,'!C6</f>
        <v>1.3412851096575606</v>
      </c>
      <c r="D6" s="254">
        <f>'СРЕДНЕДУШЕВЫЕ ДЕНЕЖНЫЕ ДОХОДЫ Н'!D6/'ВЕЛИЧИНА ПРОЖИТОЧНОГО МИНИМУМА,'!D6</f>
        <v>1.4449838187702266</v>
      </c>
      <c r="E6" s="254">
        <f>'СРЕДНЕДУШЕВЫЕ ДЕНЕЖНЫЕ ДОХОДЫ Н'!E6/'ВЕЛИЧИНА ПРОЖИТОЧНОГО МИНИМУМА,'!E6</f>
        <v>1.5357431885621797</v>
      </c>
      <c r="F6" s="254">
        <f>'СРЕДНЕДУШЕВЫЕ ДЕНЕЖНЫЕ ДОХОДЫ Н'!F6/'ВЕЛИЧИНА ПРОЖИТОЧНОГО МИНИМУМА,'!F6</f>
        <v>1.9647224835371591</v>
      </c>
      <c r="G6" s="254">
        <f>'СРЕДНЕДУШЕВЫЕ ДЕНЕЖНЫЕ ДОХОДЫ Н'!G6/'ВЕЛИЧИНА ПРОЖИТОЧНОГО МИНИМУМА,'!G6</f>
        <v>2.0127100387763894</v>
      </c>
      <c r="H6" s="254">
        <f>'СРЕДНЕДУШЕВЫЕ ДЕНЕЖНЫЕ ДОХОДЫ Н'!H6/'ВЕЛИЧИНА ПРОЖИТОЧНОГО МИНИМУМА,'!H6</f>
        <v>2.0448529411764707</v>
      </c>
      <c r="I6" s="254">
        <f>'СРЕДНЕДУШЕВЫЕ ДЕНЕЖНЫЕ ДОХОДЫ Н'!I6/'ВЕЛИЧИНА ПРОЖИТОЧНОГО МИНИМУМА,'!I6</f>
        <v>2.2666434297664693</v>
      </c>
      <c r="J6" s="254">
        <f>'СРЕДНЕДУШЕВЫЕ ДЕНЕЖНЫЕ ДОХОДЫ Н'!J6/'ВЕЛИЧИНА ПРОЖИТОЧНОГО МИНИМУМА,'!J6</f>
        <v>2.5805671930389944</v>
      </c>
      <c r="K6" s="254">
        <f>'СРЕДНЕДУШЕВЫЕ ДЕНЕЖНЫЕ ДОХОДЫ Н'!K6/'ВЕЛИЧИНА ПРОЖИТОЧНОГО МИНИМУМА,'!K6</f>
        <v>2.5233086981239339</v>
      </c>
      <c r="L6" s="254">
        <f>'СРЕДНЕДУШЕВЫЕ ДЕНЕЖНЫЕ ДОХОДЫ Н'!L6/'ВЕЛИЧИНА ПРОЖИТОЧНОГО МИНИМУМА,'!L6</f>
        <v>2.4274173806609549</v>
      </c>
      <c r="M6" s="254">
        <f>'СРЕДНЕДУШЕВЫЕ ДЕНЕЖНЫЕ ДОХОДЫ Н'!M6/'ВЕЛИЧИНА ПРОЖИТОЧНОГО МИНИМУМА,'!M6</f>
        <v>2.4662094901006526</v>
      </c>
      <c r="N6" s="254">
        <f>'СРЕДНЕДУШЕВЫЕ ДЕНЕЖНЫЕ ДОХОДЫ Н'!N6/'ВЕЛИЧИНА ПРОЖИТОЧНОГО МИНИМУМА,'!N6</f>
        <v>2.5259788754934385</v>
      </c>
      <c r="O6" s="254">
        <f>'СРЕДНЕДУШЕВЫЕ ДЕНЕЖНЫЕ ДОХОДЫ Н'!O6/'ВЕЛИЧИНА ПРОЖИТОЧНОГО МИНИМУМА,'!O6</f>
        <v>2.6201517706576727</v>
      </c>
      <c r="P6" s="254">
        <f>'СРЕДНЕДУШЕВЫЕ ДЕНЕЖНЫЕ ДОХОДЫ Н'!P6/'ВЕЛИЧИНА ПРОЖИТОЧНОГО МИНИМУМА,'!P6</f>
        <v>2.4750505050505049</v>
      </c>
      <c r="Q6" s="254">
        <f>'СРЕДНЕДУШЕВЫЕ ДЕНЕЖНЫЕ ДОХОДЫ Н'!Q6/'ВЕЛИЧИНА ПРОЖИТОЧНОГО МИНИМУМА,'!Q6</f>
        <v>2.6216078869803843</v>
      </c>
      <c r="R6" s="308">
        <f>'СРЕДНЕДУШЕВЫЕ ДЕНЕЖНЫЕ ДОХОДЫ Н'!R6/'ВЕЛИЧИНА ПРОЖИТОЧНОГО МИНИМУМА,'!R6</f>
        <v>2.4834136660051036</v>
      </c>
    </row>
    <row r="7" spans="1:18" ht="15.75">
      <c r="A7" s="96">
        <v>6</v>
      </c>
      <c r="B7" s="101" t="s">
        <v>8</v>
      </c>
      <c r="C7" s="307">
        <f>'СРЕДНЕДУШЕВЫЕ ДЕНЕЖНЫЕ ДОХОДЫ Н'!C7/'ВЕЛИЧИНА ПРОЖИТОЧНОГО МИНИМУМА,'!C7</f>
        <v>2.0176161919040481</v>
      </c>
      <c r="D7" s="254">
        <f>'СРЕДНЕДУШЕВЫЕ ДЕНЕЖНЫЕ ДОХОДЫ Н'!D7/'ВЕЛИЧИНА ПРОЖИТОЧНОГО МИНИМУМА,'!D7</f>
        <v>2.1876759461995623</v>
      </c>
      <c r="E7" s="254">
        <f>'СРЕДНЕДУШЕВЫЕ ДЕНЕЖНЫЕ ДОХОДЫ Н'!E7/'ВЕЛИЧИНА ПРОЖИТОЧНОГО МИНИМУМА,'!E7</f>
        <v>2.5811111111111109</v>
      </c>
      <c r="F7" s="254">
        <f>'СРЕДНЕДУШЕВЫЕ ДЕНЕЖНЫЕ ДОХОДЫ Н'!F7/'ВЕЛИЧИНА ПРОЖИТОЧНОГО МИНИМУМА,'!F7</f>
        <v>2.7765706188001888</v>
      </c>
      <c r="G7" s="254">
        <f>'СРЕДНЕДУШЕВЫЕ ДЕНЕЖНЫЕ ДОХОДЫ Н'!G7/'ВЕЛИЧИНА ПРОЖИТОЧНОГО МИНИМУМА,'!G7</f>
        <v>2.9476325550949158</v>
      </c>
      <c r="H7" s="254">
        <f>'СРЕДНЕДУШЕВЫЕ ДЕНЕЖНЫЕ ДОХОДЫ Н'!H7/'ВЕЛИЧИНА ПРОЖИТОЧНОГО МИНИМУМА,'!H7</f>
        <v>2.9446347031963471</v>
      </c>
      <c r="I7" s="254">
        <f>'СРЕДНЕДУШЕВЫЕ ДЕНЕЖНЫЕ ДОХОДЫ Н'!I7/'ВЕЛИЧИНА ПРОЖИТОЧНОГО МИНИМУМА,'!I7</f>
        <v>3.2440872135994088</v>
      </c>
      <c r="J7" s="254">
        <f>'СРЕДНЕДУШЕВЫЕ ДЕНЕЖНЫЕ ДОХОДЫ Н'!J7/'ВЕЛИЧИНА ПРОЖИТОЧНОГО МИНИМУМА,'!J7</f>
        <v>3.6029181865554976</v>
      </c>
      <c r="K7" s="254">
        <f>'СРЕДНЕДУШЕВЫЕ ДЕНЕЖНЫЕ ДОХОДЫ Н'!K7/'ВЕЛИЧИНА ПРОЖИТОЧНОГО МИНИМУМА,'!K7</f>
        <v>3.3287937743190663</v>
      </c>
      <c r="L7" s="254">
        <f>'СРЕДНЕДУШЕВЫЕ ДЕНЕЖНЫЕ ДОХОДЫ Н'!L7/'ВЕЛИЧИНА ПРОЖИТОЧНОГО МИНИМУМА,'!L7</f>
        <v>3.1565420560747666</v>
      </c>
      <c r="M7" s="254">
        <f>'СРЕДНЕДУШЕВЫЕ ДЕНЕЖНЫЕ ДОХОДЫ Н'!M7/'ВЕЛИЧИНА ПРОЖИТОЧНОГО МИНИМУМА,'!M7</f>
        <v>3.0625139540075912</v>
      </c>
      <c r="N7" s="254">
        <f>'СРЕДНЕДУШЕВЫЕ ДЕНЕЖНЫЕ ДОХОДЫ Н'!N7/'ВЕЛИЧИНА ПРОЖИТОЧНОГО МИНИМУМА,'!N7</f>
        <v>3.0805433736228474</v>
      </c>
      <c r="O7" s="254">
        <f>'СРЕДНЕДУШЕВЫЕ ДЕНЕЖНЫЕ ДОХОДЫ Н'!O7/'ВЕЛИЧИНА ПРОЖИТОЧНОГО МИНИМУМА,'!O7</f>
        <v>2.9908342880949901</v>
      </c>
      <c r="P7" s="254">
        <f>'СРЕДНЕДУШЕВЫЕ ДЕНЕЖНЫЕ ДОХОДЫ Н'!P7/'ВЕЛИЧИНА ПРОЖИТОЧНОГО МИНИМУМА,'!P7</f>
        <v>2.8446289062500001</v>
      </c>
      <c r="Q7" s="254">
        <f>'СРЕДНЕДУШЕВЫЕ ДЕНЕЖНЫЕ ДОХОДЫ Н'!Q7/'ВЕЛИЧИНА ПРОЖИТОЧНОГО МИНИМУМА,'!Q7</f>
        <v>2.9715097018457168</v>
      </c>
      <c r="R7" s="308">
        <f>'СРЕДНЕДУШЕВЫЕ ДЕНЕЖНЫЕ ДОХОДЫ Н'!R7/'ВЕЛИЧИНА ПРОЖИТОЧНОГО МИНИМУМА,'!R7</f>
        <v>2.9589565851878876</v>
      </c>
    </row>
    <row r="8" spans="1:18" ht="15.75">
      <c r="A8" s="96">
        <v>7</v>
      </c>
      <c r="B8" s="101" t="s">
        <v>9</v>
      </c>
      <c r="C8" s="307">
        <f>'СРЕДНЕДУШЕВЫЕ ДЕНЕЖНЫЕ ДОХОДЫ Н'!C8/'ВЕЛИЧИНА ПРОЖИТОЧНОГО МИНИМУМА,'!C8</f>
        <v>1.9131446297014347</v>
      </c>
      <c r="D8" s="254">
        <f>'СРЕДНЕДУШЕВЫЕ ДЕНЕЖНЫЕ ДОХОДЫ Н'!D8/'ВЕЛИЧИНА ПРОЖИТОЧНОГО МИНИМУМА,'!D8</f>
        <v>2.1338075880758809</v>
      </c>
      <c r="E8" s="254">
        <f>'СРЕДНЕДУШЕВЫЕ ДЕНЕЖНЫЕ ДОХОДЫ Н'!E8/'ВЕЛИЧИНА ПРОЖИТОЧНОГО МИНИМУМА,'!E8</f>
        <v>2.1201539730547156</v>
      </c>
      <c r="F8" s="254">
        <f>'СРЕДНЕДУШЕВЫЕ ДЕНЕЖНЫЕ ДОХОДЫ Н'!F8/'ВЕЛИЧИНА ПРОЖИТОЧНОГО МИНИМУМА,'!F8</f>
        <v>2.1774230858200325</v>
      </c>
      <c r="G8" s="254">
        <f>'СРЕДНЕДУШЕВЫЕ ДЕНЕЖНЫЕ ДОХОДЫ Н'!G8/'ВЕЛИЧИНА ПРОЖИТОЧНОГО МИНИМУМА,'!G8</f>
        <v>2.1804134474838173</v>
      </c>
      <c r="H8" s="254">
        <f>'СРЕДНЕДУШЕВЫЕ ДЕНЕЖНЫЕ ДОХОДЫ Н'!H8/'ВЕЛИЧИНА ПРОЖИТОЧНОГО МИНИМУМА,'!H8</f>
        <v>2.3491531404375441</v>
      </c>
      <c r="I8" s="254">
        <f>'СРЕДНЕДУШЕВЫЕ ДЕНЕЖНЫЕ ДОХОДЫ Н'!I8/'ВЕЛИЧИНА ПРОЖИТОЧНОГО МИНИМУМА,'!I8</f>
        <v>2.444481717544448</v>
      </c>
      <c r="J8" s="254">
        <f>'СРЕДНЕДУШЕВЫЕ ДЕНЕЖНЫЕ ДОХОДЫ Н'!J8/'ВЕЛИЧИНА ПРОЖИТОЧНОГО МИНИМУМА,'!J8</f>
        <v>2.4235527722621049</v>
      </c>
      <c r="K8" s="254">
        <f>'СРЕДНЕДУШЕВЫЕ ДЕНЕЖНЫЕ ДОХОДЫ Н'!K8/'ВЕЛИЧИНА ПРОЖИТОЧНОГО МИНИМУМА,'!K8</f>
        <v>2.4534412955465585</v>
      </c>
      <c r="L8" s="254">
        <f>'СРЕДНЕДУШЕВЫЕ ДЕНЕЖНЫЕ ДОХОДЫ Н'!L8/'ВЕЛИЧИНА ПРОЖИТОЧНОГО МИНИМУМА,'!L8</f>
        <v>2.4930863553352465</v>
      </c>
      <c r="M8" s="254">
        <f>'СРЕДНЕДУШЕВЫЕ ДЕНЕЖНЫЕ ДОХОДЫ Н'!M8/'ВЕЛИЧИНА ПРОЖИТОЧНОГО МИНИМУМА,'!M8</f>
        <v>2.5096087851750171</v>
      </c>
      <c r="N8" s="254">
        <f>'СРЕДНЕДУШЕВЫЕ ДЕНЕЖНЫЕ ДОХОДЫ Н'!N8/'ВЕЛИЧИНА ПРОЖИТОЧНОГО МИНИМУМА,'!N8</f>
        <v>2.5202827623708539</v>
      </c>
      <c r="O8" s="254">
        <f>'СРЕДНЕДУШЕВЫЕ ДЕНЕЖНЫЕ ДОХОДЫ Н'!O8/'ВЕЛИЧИНА ПРОЖИТОЧНОГО МИНИМУМА,'!O8</f>
        <v>2.5931546658056184</v>
      </c>
      <c r="P8" s="254">
        <f>'СРЕДНЕДУШЕВЫЕ ДЕНЕЖНЫЕ ДОХОДЫ Н'!P8/'ВЕЛИЧИНА ПРОЖИТОЧНОГО МИНИМУМА,'!P8</f>
        <v>2.4540562913907285</v>
      </c>
      <c r="Q8" s="254">
        <f>'СРЕДНЕДУШЕВЫЕ ДЕНЕЖНЫЕ ДОХОДЫ Н'!Q8/'ВЕЛИЧИНА ПРОЖИТОЧНОГО МИНИМУМА,'!Q8</f>
        <v>2.496544233807267</v>
      </c>
      <c r="R8" s="308">
        <f>'СРЕДНЕДУШЕВЫЕ ДЕНЕЖНЫЕ ДОХОДЫ Н'!R8/'ВЕЛИЧИНА ПРОЖИТОЧНОГО МИНИМУМА,'!R8</f>
        <v>2.3415077202543144</v>
      </c>
    </row>
    <row r="9" spans="1:18" ht="15.75">
      <c r="A9" s="96">
        <v>8</v>
      </c>
      <c r="B9" s="101" t="s">
        <v>10</v>
      </c>
      <c r="C9" s="307">
        <f>'СРЕДНЕДУШЕВЫЕ ДЕНЕЖНЫЕ ДОХОДЫ Н'!C9/'ВЕЛИЧИНА ПРОЖИТОЧНОГО МИНИМУМА,'!C9</f>
        <v>2.0500986193293884</v>
      </c>
      <c r="D9" s="254">
        <f>'СРЕДНЕДУШЕВЫЕ ДЕНЕЖНЫЕ ДОХОДЫ Н'!D9/'ВЕЛИЧИНА ПРОЖИТОЧНОГО МИНИМУМА,'!D9</f>
        <v>2.354159354159354</v>
      </c>
      <c r="E9" s="254">
        <f>'СРЕДНЕДУШЕВЫЕ ДЕНЕЖНЫЕ ДОХОДЫ Н'!E9/'ВЕЛИЧИНА ПРОЖИТОЧНОГО МИНИМУМА,'!E9</f>
        <v>2.5169491525423728</v>
      </c>
      <c r="F9" s="254">
        <f>'СРЕДНЕДУШЕВЫЕ ДЕНЕЖНЫЕ ДОХОДЫ Н'!F9/'ВЕЛИЧИНА ПРОЖИТОЧНОГО МИНИМУМА,'!F9</f>
        <v>2.823107372587828</v>
      </c>
      <c r="G9" s="254">
        <f>'СРЕДНЕДУШЕВЫЕ ДЕНЕЖНЫЕ ДОХОДЫ Н'!G9/'ВЕЛИЧИНА ПРОЖИТОЧНОГО МИНИМУМА,'!G9</f>
        <v>2.8119296683730246</v>
      </c>
      <c r="H9" s="254">
        <f>'СРЕДНЕДУШЕВЫЕ ДЕНЕЖНЫЕ ДОХОДЫ Н'!H9/'ВЕЛИЧИНА ПРОЖИТОЧНОГО МИНИМУМА,'!H9</f>
        <v>2.8681640625</v>
      </c>
      <c r="I9" s="254">
        <f>'СРЕДНЕДУШЕВЫЕ ДЕНЕЖНЫЕ ДОХОДЫ Н'!I9/'ВЕЛИЧИНА ПРОЖИТОЧНОГО МИНИМУМА,'!I9</f>
        <v>3.1635135135135135</v>
      </c>
      <c r="J9" s="254">
        <f>'СРЕДНЕДУШЕВЫЕ ДЕНЕЖНЫЕ ДОХОДЫ Н'!J9/'ВЕЛИЧИНА ПРОЖИТОЧНОГО МИНИМУМА,'!J9</f>
        <v>3.4578445747800588</v>
      </c>
      <c r="K9" s="254">
        <f>'СРЕДНЕДУШЕВЫЕ ДЕНЕЖНЫЕ ДОХОДЫ Н'!K9/'ВЕЛИЧИНА ПРОЖИТОЧНОГО МИНИМУМА,'!K9</f>
        <v>3.280337552742616</v>
      </c>
      <c r="L9" s="254">
        <f>'СРЕДНЕДУШЕВЫЕ ДЕНЕЖНЫЕ ДОХОДЫ Н'!L9/'ВЕЛИЧИНА ПРОЖИТОЧНОГО МИНИМУМА,'!L9</f>
        <v>3.2366005330174712</v>
      </c>
      <c r="M9" s="254">
        <f>'СРЕДНЕДУШЕВЫЕ ДЕНЕЖНЫЕ ДОХОДЫ Н'!M9/'ВЕЛИЧИНА ПРОЖИТОЧНОГО МИНИМУМА,'!M9</f>
        <v>3.1998484082870138</v>
      </c>
      <c r="N9" s="254">
        <f>'СРЕДНЕДУШЕВЫЕ ДЕНЕЖНЫЕ ДОХОДЫ Н'!N9/'ВЕЛИЧИНА ПРОЖИТОЧНОГО МИНИМУМА,'!N9</f>
        <v>3.0703560184063936</v>
      </c>
      <c r="O9" s="254">
        <f>'СРЕДНЕДУШЕВЫЕ ДЕНЕЖНЫЕ ДОХОДЫ Н'!O9/'ВЕЛИЧИНА ПРОЖИТОЧНОГО МИНИМУМА,'!O9</f>
        <v>3.0806984426616331</v>
      </c>
      <c r="P9" s="254">
        <f>'СРЕДНЕДУШЕВЫЕ ДЕНЕЖНЫЕ ДОХОДЫ Н'!P9/'ВЕЛИЧИНА ПРОЖИТОЧНОГО МИНИМУМА,'!P9</f>
        <v>3.011150364318834</v>
      </c>
      <c r="Q9" s="254">
        <f>'СРЕДНЕДУШЕВЫЕ ДЕНЕЖНЫЕ ДОХОДЫ Н'!Q9/'ВЕЛИЧИНА ПРОЖИТОЧНОГО МИНИМУМА,'!Q9</f>
        <v>3.0848767065297915</v>
      </c>
      <c r="R9" s="308">
        <f>'СРЕДНЕДУШЕВЫЕ ДЕНЕЖНЫЕ ДОХОДЫ Н'!R9/'ВЕЛИЧИНА ПРОЖИТОЧНОГО МИНИМУМА,'!R9</f>
        <v>2.9794938481544464</v>
      </c>
    </row>
    <row r="10" spans="1:18" ht="15.75">
      <c r="A10" s="96">
        <v>9</v>
      </c>
      <c r="B10" s="101" t="s">
        <v>11</v>
      </c>
      <c r="C10" s="307">
        <f>'СРЕДНЕДУШЕВЫЕ ДЕНЕЖНЫЕ ДОХОДЫ Н'!C10/'ВЕЛИЧИНА ПРОЖИТОЧНОГО МИНИМУМА,'!C10</f>
        <v>2.3815956099620093</v>
      </c>
      <c r="D10" s="254">
        <f>'СРЕДНЕДУШЕВЫЕ ДЕНЕЖНЫЕ ДОХОДЫ Н'!D10/'ВЕЛИЧИНА ПРОЖИТОЧНОГО МИНИМУМА,'!D10</f>
        <v>2.8320470415288499</v>
      </c>
      <c r="E10" s="254">
        <f>'СРЕДНЕДУШЕВЫЕ ДЕНЕЖНЫЕ ДОХОДЫ Н'!E10/'ВЕЛИЧИНА ПРОЖИТОЧНОГО МИНИМУМА,'!E10</f>
        <v>2.8317619328226282</v>
      </c>
      <c r="F10" s="254">
        <f>'СРЕДНЕДУШЕВЫЕ ДЕНЕЖНЫЕ ДОХОДЫ Н'!F10/'ВЕЛИЧИНА ПРОЖИТОЧНОГО МИНИМУМА,'!F10</f>
        <v>2.9668842156151802</v>
      </c>
      <c r="G10" s="254">
        <f>'СРЕДНЕДУШЕВЫЕ ДЕНЕЖНЫЕ ДОХОДЫ Н'!G10/'ВЕЛИЧИНА ПРОЖИТОЧНОГО МИНИМУМА,'!G10</f>
        <v>3.2184966031119879</v>
      </c>
      <c r="H10" s="254">
        <f>'СРЕДНЕДУШЕВЫЕ ДЕНЕЖНЫЕ ДОХОДЫ Н'!H10/'ВЕЛИЧИНА ПРОЖИТОЧНОГО МИНИМУМА,'!H10</f>
        <v>3.020470053070508</v>
      </c>
      <c r="I10" s="254">
        <f>'СРЕДНЕДУШЕВЫЕ ДЕНЕЖНЫЕ ДОХОДЫ Н'!I10/'ВЕЛИЧИНА ПРОЖИТОЧНОГО МИНИМУМА,'!I10</f>
        <v>3.138722927557879</v>
      </c>
      <c r="J10" s="254">
        <f>'СРЕДНЕДУШЕВЫЕ ДЕНЕЖНЫЕ ДОХОДЫ Н'!J10/'ВЕЛИЧИНА ПРОЖИТОЧНОГО МИНИМУМА,'!J10</f>
        <v>3.4641858839972048</v>
      </c>
      <c r="K10" s="254">
        <f>'СРЕДНЕДУШЕВЫЕ ДЕНЕЖНЫЕ ДОХОДЫ Н'!K10/'ВЕЛИЧИНА ПРОЖИТОЧНОГО МИНИМУМА,'!K10</f>
        <v>3.5329042638777151</v>
      </c>
      <c r="L10" s="254">
        <f>'СРЕДНЕДУШЕВЫЕ ДЕНЕЖНЫЕ ДОХОДЫ Н'!L10/'ВЕЛИЧИНА ПРОЖИТОЧНОГО МИНИМУМА,'!L10</f>
        <v>3.457943925233645</v>
      </c>
      <c r="M10" s="254">
        <f>'СРЕДНЕДУШЕВЫЕ ДЕНЕЖНЫЕ ДОХОДЫ Н'!M10/'ВЕЛИЧИНА ПРОЖИТОЧНОГО МИНИМУМА,'!M10</f>
        <v>3.3824925074925076</v>
      </c>
      <c r="N10" s="254">
        <f>'СРЕДНЕДУШЕВЫЕ ДЕНЕЖНЫЕ ДОХОДЫ Н'!N10/'ВЕЛИЧИНА ПРОЖИТОЧНОГО МИНИМУМА,'!N10</f>
        <v>3.3602790809575365</v>
      </c>
      <c r="O10" s="254">
        <f>'СРЕДНЕДУШЕВЫЕ ДЕНЕЖНЫЕ ДОХОДЫ Н'!O10/'ВЕЛИЧИНА ПРОЖИТОЧНОГО МИНИМУМА,'!O10</f>
        <v>3.4832190544929627</v>
      </c>
      <c r="P10" s="254">
        <f>'СРЕДНЕДУШЕВЫЕ ДЕНЕЖНЫЕ ДОХОДЫ Н'!P10/'ВЕЛИЧИНА ПРОЖИТОЧНОГО МИНИМУМА,'!P10</f>
        <v>3.4415137614678901</v>
      </c>
      <c r="Q10" s="254">
        <f>'СРЕДНЕДУШЕВЫЕ ДЕНЕЖНЫЕ ДОХОДЫ Н'!Q10/'ВЕЛИЧИНА ПРОЖИТОЧНОГО МИНИМУМА,'!Q10</f>
        <v>3.5422619696804452</v>
      </c>
      <c r="R10" s="308">
        <f>'СРЕДНЕДУШЕВЫЕ ДЕНЕЖНЫЕ ДОХОДЫ Н'!R10/'ВЕЛИЧИНА ПРОЖИТОЧНОГО МИНИМУМА,'!R10</f>
        <v>3.2789987789987789</v>
      </c>
    </row>
    <row r="11" spans="1:18" ht="15.75">
      <c r="A11" s="96">
        <v>10</v>
      </c>
      <c r="B11" s="101" t="s">
        <v>12</v>
      </c>
      <c r="C11" s="307">
        <f>'СРЕДНЕДУШЕВЫЕ ДЕНЕЖНЫЕ ДОХОДЫ Н'!C11/'ВЕЛИЧИНА ПРОЖИТОЧНОГО МИНИМУМА,'!C11</f>
        <v>2.3526495196777191</v>
      </c>
      <c r="D11" s="254">
        <f>'СРЕДНЕДУШЕВЫЕ ДЕНЕЖНЫЕ ДОХОДЫ Н'!D11/'ВЕЛИЧИНА ПРОЖИТОЧНОГО МИНИМУМА,'!D11</f>
        <v>2.8603973509933773</v>
      </c>
      <c r="E11" s="254">
        <f>'СРЕДНЕДУШЕВЫЕ ДЕНЕЖНЫЕ ДОХОДЫ Н'!E11/'ВЕЛИЧИНА ПРОЖИТОЧНОГО МИНИМУМА,'!E11</f>
        <v>3.2417730020147748</v>
      </c>
      <c r="F11" s="254">
        <f>'СРЕДНЕДУШЕВЫЕ ДЕНЕЖНЫЕ ДОХОДЫ Н'!F11/'ВЕЛИЧИНА ПРОЖИТОЧНОГО МИНИМУМА,'!F11</f>
        <v>3.8129593810444873</v>
      </c>
      <c r="G11" s="254">
        <f>'СРЕДНЕДУШЕВЫЕ ДЕНЕЖНЫЕ ДОХОДЫ Н'!G11/'ВЕЛИЧИНА ПРОЖИТОЧНОГО МИНИМУМА,'!G11</f>
        <v>3.5476923076923077</v>
      </c>
      <c r="H11" s="254">
        <f>'СРЕДНЕДУШЕВЫЕ ДЕНЕЖНЫЕ ДОХОДЫ Н'!H11/'ВЕЛИЧИНА ПРОЖИТОЧНОГО МИНИМУМА,'!H11</f>
        <v>3.4382687927107063</v>
      </c>
      <c r="I11" s="254">
        <f>'СРЕДНЕДУШЕВЫЕ ДЕНЕЖНЫЕ ДОХОДЫ Н'!I11/'ВЕЛИЧИНА ПРОЖИТОЧНОГО МИНИМУМА,'!I11</f>
        <v>3.7648875165416849</v>
      </c>
      <c r="J11" s="254">
        <f>'СРЕДНЕДУШЕВЫЕ ДЕНЕЖНЫЕ ДОХОДЫ Н'!J11/'ВЕЛИЧИНА ПРОЖИТОЧНОГО МИНИМУМА,'!J11</f>
        <v>4.2325903364253081</v>
      </c>
      <c r="K11" s="254">
        <f>'СРЕДНЕДУШЕВЫЕ ДЕНЕЖНЫЕ ДОХОДЫ Н'!K11/'ВЕЛИЧИНА ПРОЖИТОЧНОГО МИНИМУМА,'!K11</f>
        <v>4.0843657086223981</v>
      </c>
      <c r="L11" s="254">
        <f>'СРЕДНЕДУШЕВЫЕ ДЕНЕЖНЫЕ ДОХОДЫ Н'!L11/'ВЕЛИЧИНА ПРОЖИТОЧНОГО МИНИМУМА,'!L11</f>
        <v>3.7802185792349725</v>
      </c>
      <c r="M11" s="254">
        <f>'СРЕДНЕДУШЕВЫЕ ДЕНЕЖНЫЕ ДОХОДЫ Н'!M11/'ВЕЛИЧИНА ПРОЖИТОЧНОГО МИНИМУМА,'!M11</f>
        <v>3.677151051625239</v>
      </c>
      <c r="N11" s="254">
        <f>'СРЕДНЕДУШЕВЫЕ ДЕНЕЖНЫЕ ДОХОДЫ Н'!N11/'ВЕЛИЧИНА ПРОЖИТОЧНОГО МИНИМУМА,'!N11</f>
        <v>3.7452136829688776</v>
      </c>
      <c r="O11" s="254">
        <f>'СРЕДНЕДУШЕВЫЕ ДЕНЕЖНЫЕ ДОХОДЫ Н'!O11/'ВЕЛИЧИНА ПРОЖИТОЧНОГО МИНИМУМА,'!O11</f>
        <v>3.7259128904531456</v>
      </c>
      <c r="P11" s="254">
        <f>'СРЕДНЕДУШЕВЫЕ ДЕНЕЖНЫЕ ДОХОДЫ Н'!P11/'ВЕЛИЧИНА ПРОЖИТОЧНОГО МИНИМУМА,'!P11</f>
        <v>3.800323019381163</v>
      </c>
      <c r="Q11" s="254">
        <f>'СРЕДНЕДУШЕВЫЕ ДЕНЕЖНЫЕ ДОХОДЫ Н'!Q11/'ВЕЛИЧИНА ПРОЖИТОЧНОГО МИНИМУМА,'!Q11</f>
        <v>3.8462353324641461</v>
      </c>
      <c r="R11" s="308">
        <f>'СРЕДНЕДУШЕВЫЕ ДЕНЕЖНЫЕ ДОХОДЫ Н'!R11/'ВЕЛИЧИНА ПРОЖИТОЧНОГО МИНИМУМА,'!R11</f>
        <v>3.5724808261827019</v>
      </c>
    </row>
    <row r="12" spans="1:18" ht="15.75">
      <c r="A12" s="96">
        <v>11</v>
      </c>
      <c r="B12" s="101" t="s">
        <v>13</v>
      </c>
      <c r="C12" s="307">
        <f>'СРЕДНЕДУШЕВЫЕ ДЕНЕЖНЫЕ ДОХОДЫ Н'!C12/'ВЕЛИЧИНА ПРОЖИТОЧНОГО МИНИМУМА,'!C12</f>
        <v>2.058294042006001</v>
      </c>
      <c r="D12" s="254">
        <f>'СРЕДНЕДУШЕВЫЕ ДЕНЕЖНЫЕ ДОХОДЫ Н'!D12/'ВЕЛИЧИНА ПРОЖИТОЧНОГО МИНИМУМА,'!D12</f>
        <v>2.2346899961962725</v>
      </c>
      <c r="E12" s="254">
        <f>'СРЕДНЕДУШЕВЫЕ ДЕНЕЖНЫЕ ДОХОДЫ Н'!E12/'ВЕЛИЧИНА ПРОЖИТОЧНОГО МИНИМУМА,'!E12</f>
        <v>2.2616498740554154</v>
      </c>
      <c r="F12" s="254">
        <f>'СРЕДНЕДУШЕВЫЕ ДЕНЕЖНЫЕ ДОХОДЫ Н'!F12/'ВЕЛИЧИНА ПРОЖИТОЧНОГО МИНИМУМА,'!F12</f>
        <v>2.6222281592305636</v>
      </c>
      <c r="G12" s="254">
        <f>'СРЕДНЕДУШЕВЫЕ ДЕНЕЖНЫЕ ДОХОДЫ Н'!G12/'ВЕЛИЧИНА ПРОЖИТОЧНОГО МИНИМУМА,'!G12</f>
        <v>2.5717732207478892</v>
      </c>
      <c r="H12" s="254">
        <f>'СРЕДНЕДУШЕВЫЕ ДЕНЕЖНЫЕ ДОХОДЫ Н'!H12/'ВЕЛИЧИНА ПРОЖИТОЧНОГО МИНИМУМА,'!H12</f>
        <v>2.7249116974859753</v>
      </c>
      <c r="I12" s="254">
        <f>'СРЕДНЕДУШЕВЫЕ ДЕНЕЖНЫЕ ДОХОДЫ Н'!I12/'ВЕЛИЧИНА ПРОЖИТОЧНОГО МИНИМУМА,'!I12</f>
        <v>2.9850986709625453</v>
      </c>
      <c r="J12" s="254">
        <f>'СРЕДНЕДУШЕВЫЕ ДЕНЕЖНЫЕ ДОХОДЫ Н'!J12/'ВЕЛИЧИНА ПРОЖИТОЧНОГО МИНИМУМА,'!J12</f>
        <v>3.2137127578304048</v>
      </c>
      <c r="K12" s="254">
        <f>'СРЕДНЕДУШЕВЫЕ ДЕНЕЖНЫЕ ДОХОДЫ Н'!K12/'ВЕЛИЧИНА ПРОЖИТОЧНОГО МИНИМУМА,'!K12</f>
        <v>2.6776346422474004</v>
      </c>
      <c r="L12" s="254">
        <f>'СРЕДНЕДУШЕВЫЕ ДЕНЕЖНЫЕ ДОХОДЫ Н'!L12/'ВЕЛИЧИНА ПРОЖИТОЧНОГО МИНИМУМА,'!L12</f>
        <v>2.5916280338151076</v>
      </c>
      <c r="M12" s="254">
        <f>'СРЕДНЕДУШЕВЫЕ ДЕНЕЖНЫЕ ДОХОДЫ Н'!M12/'ВЕЛИЧИНА ПРОЖИТОЧНОГО МИНИМУМА,'!M12</f>
        <v>2.6254899631785249</v>
      </c>
      <c r="N12" s="254">
        <f>'СРЕДНЕДУШЕВЫЕ ДЕНЕЖНЫЕ ДОХОДЫ Н'!N12/'ВЕЛИЧИНА ПРОЖИТОЧНОГО МИНИМУМА,'!N12</f>
        <v>2.6325666552237097</v>
      </c>
      <c r="O12" s="254">
        <f>'СРЕДНЕДУШЕВЫЕ ДЕНЕЖНЫЕ ДОХОДЫ Н'!O12/'ВЕЛИЧИНА ПРОЖИТОЧНОГО МИНИМУМА,'!O12</f>
        <v>2.6846171070309</v>
      </c>
      <c r="P12" s="254">
        <f>'СРЕДНЕДУШЕВЫЕ ДЕНЕЖНЫЕ ДОХОДЫ Н'!P12/'ВЕЛИЧИНА ПРОЖИТОЧНОГО МИНИМУМА,'!P12</f>
        <v>2.6169452328392726</v>
      </c>
      <c r="Q12" s="254">
        <f>'СРЕДНЕДУШЕВЫЕ ДЕНЕЖНЫЕ ДОХОДЫ Н'!Q12/'ВЕЛИЧИНА ПРОЖИТОЧНОГО МИНИМУМА,'!Q12</f>
        <v>2.6568807339449543</v>
      </c>
      <c r="R12" s="308">
        <f>'СРЕДНЕДУШЕВЫЕ ДЕНЕЖНЫЕ ДОХОДЫ Н'!R12/'ВЕЛИЧИНА ПРОЖИТОЧНОГО МИНИМУМА,'!R12</f>
        <v>2.5865291963769512</v>
      </c>
    </row>
    <row r="13" spans="1:18" ht="15.75">
      <c r="A13" s="96">
        <v>12</v>
      </c>
      <c r="B13" s="101" t="s">
        <v>14</v>
      </c>
      <c r="C13" s="307">
        <f>'СРЕДНЕДУШЕВЫЕ ДЕНЕЖНЫЕ ДОХОДЫ Н'!C13/'ВЕЛИЧИНА ПРОЖИТОЧНОГО МИНИМУМА,'!C13</f>
        <v>1.9230460921843688</v>
      </c>
      <c r="D13" s="254">
        <f>'СРЕДНЕДУШЕВЫЕ ДЕНЕЖНЫЕ ДОХОДЫ Н'!D13/'ВЕЛИЧИНА ПРОЖИТОЧНОГО МИНИМУМА,'!D13</f>
        <v>2.0819285232636546</v>
      </c>
      <c r="E13" s="254">
        <f>'СРЕДНЕДУШЕВЫЕ ДЕНЕЖНЫЕ ДОХОДЫ Н'!E13/'ВЕЛИЧИНА ПРОЖИТОЧНОГО МИНИМУМА,'!E13</f>
        <v>2.2015735214324472</v>
      </c>
      <c r="F13" s="254">
        <f>'СРЕДНЕДУШЕВЫЕ ДЕНЕЖНЫЕ ДОХОДЫ Н'!F13/'ВЕЛИЧИНА ПРОЖИТОЧНОГО МИНИМУМА,'!F13</f>
        <v>2.5806525211042666</v>
      </c>
      <c r="G13" s="254">
        <f>'СРЕДНЕДУШЕВЫЕ ДЕНЕЖНЫЕ ДОХОДЫ Н'!G13/'ВЕЛИЧИНА ПРОЖИТОЧНОГО МИНИМУМА,'!G13</f>
        <v>2.4741166803615449</v>
      </c>
      <c r="H13" s="254">
        <f>'СРЕДНЕДУШЕВЫЕ ДЕНЕЖНЫЕ ДОХОДЫ Н'!H13/'ВЕЛИЧИНА ПРОЖИТОЧНОГО МИНИМУМА,'!H13</f>
        <v>2.4494619862409595</v>
      </c>
      <c r="I13" s="254">
        <f>'СРЕДНЕДУШЕВЫЕ ДЕНЕЖНЫЕ ДОХОДЫ Н'!I13/'ВЕЛИЧИНА ПРОЖИТОЧНОГО МИНИМУМА,'!I13</f>
        <v>2.5060159295034738</v>
      </c>
      <c r="J13" s="254">
        <f>'СРЕДНЕДУШЕВЫЕ ДЕНЕЖНЫЕ ДОХОДЫ Н'!J13/'ВЕЛИЧИНА ПРОЖИТОЧНОГО МИНИМУМА,'!J13</f>
        <v>2.7842271293375394</v>
      </c>
      <c r="K13" s="254">
        <f>'СРЕДНЕДУШЕВЫЕ ДЕНЕЖНЫЕ ДОХОДЫ Н'!K13/'ВЕЛИЧИНА ПРОЖИТОЧНОГО МИНИМУМА,'!K13</f>
        <v>2.8354051220608056</v>
      </c>
      <c r="L13" s="254">
        <f>'СРЕДНЕДУШЕВЫЕ ДЕНЕЖНЫЕ ДОХОДЫ Н'!L13/'ВЕЛИЧИНА ПРОЖИТОЧНОГО МИНИМУМА,'!L13</f>
        <v>2.9754601226993866</v>
      </c>
      <c r="M13" s="254">
        <f>'СРЕДНЕДУШЕВЫЕ ДЕНЕЖНЫЕ ДОХОДЫ Н'!M13/'ВЕЛИЧИНА ПРОЖИТОЧНОГО МИНИМУМА,'!M13</f>
        <v>2.8035502958579883</v>
      </c>
      <c r="N13" s="254">
        <f>'СРЕДНЕДУШЕВЫЕ ДЕНЕЖНЫЕ ДОХОДЫ Н'!N13/'ВЕЛИЧИНА ПРОЖИТОЧНОГО МИНИМУМА,'!N13</f>
        <v>2.7487872487872487</v>
      </c>
      <c r="O13" s="254">
        <f>'СРЕДНЕДУШЕВЫЕ ДЕНЕЖНЫЕ ДОХОДЫ Н'!O13/'ВЕЛИЧИНА ПРОЖИТОЧНОГО МИНИМУМА,'!O13</f>
        <v>2.7278040008990785</v>
      </c>
      <c r="P13" s="254">
        <f>'СРЕДНЕДУШЕВЫЕ ДЕНЕЖНЫЕ ДОХОДЫ Н'!P13/'ВЕЛИЧИНА ПРОЖИТОЧНОГО МИНИМУМА,'!P13</f>
        <v>2.6853493772429808</v>
      </c>
      <c r="Q13" s="254">
        <f>'СРЕДНЕДУШЕВЫЕ ДЕНЕЖНЫЕ ДОХОДЫ Н'!Q13/'ВЕЛИЧИНА ПРОЖИТОЧНОГО МИНИМУМА,'!Q13</f>
        <v>2.7962558502340094</v>
      </c>
      <c r="R13" s="308">
        <f>'СРЕДНЕДУШЕВЫЕ ДЕНЕЖНЫЕ ДОХОДЫ Н'!R13/'ВЕЛИЧИНА ПРОЖИТОЧНОГО МИНИМУМА,'!R13</f>
        <v>2.5324061196105703</v>
      </c>
    </row>
    <row r="14" spans="1:18" ht="15.75">
      <c r="A14" s="96">
        <v>13</v>
      </c>
      <c r="B14" s="101" t="s">
        <v>15</v>
      </c>
      <c r="C14" s="307">
        <f>'СРЕДНЕДУШЕВЫЕ ДЕНЕЖНЫЕ ДОХОДЫ Н'!C14/'ВЕЛИЧИНА ПРОЖИТОЧНОГО МИНИМУМА,'!C14</f>
        <v>2.2195219123505976</v>
      </c>
      <c r="D14" s="254">
        <f>'СРЕДНЕДУШЕВЫЕ ДЕНЕЖНЫЕ ДОХОДЫ Н'!D14/'ВЕЛИЧИНА ПРОЖИТОЧНОГО МИНИМУМА,'!D14</f>
        <v>2.1559460307499214</v>
      </c>
      <c r="E14" s="254">
        <f>'СРЕДНЕДУШЕВЫЕ ДЕНЕЖНЫЕ ДОХОДЫ Н'!E14/'ВЕЛИЧИНА ПРОЖИТОЧНОГО МИНИМУМА,'!E14</f>
        <v>2.2659145850120872</v>
      </c>
      <c r="F14" s="254">
        <f>'СРЕДНЕДУШЕВЫЕ ДЕНЕЖНЫЕ ДОХОДЫ Н'!F14/'ВЕЛИЧИНА ПРОЖИТОЧНОГО МИНИМУМА,'!F14</f>
        <v>2.5755476084041127</v>
      </c>
      <c r="G14" s="254">
        <f>'СРЕДНЕДУШЕВЫЕ ДЕНЕЖНЫЕ ДОХОДЫ Н'!G14/'ВЕЛИЧИНА ПРОЖИТОЧНОГО МИНИМУМА,'!G14</f>
        <v>2.5957404058669882</v>
      </c>
      <c r="H14" s="254">
        <f>'СРЕДНЕДУШЕВЫЕ ДЕНЕЖНЫЕ ДОХОДЫ Н'!H14/'ВЕЛИЧИНА ПРОЖИТОЧНОГО МИНИМУМА,'!H14</f>
        <v>2.5006016847172083</v>
      </c>
      <c r="I14" s="254">
        <f>'СРЕДНЕДУШЕВЫЕ ДЕНЕЖНЫЕ ДОХОДЫ Н'!I14/'ВЕЛИЧИНА ПРОЖИТОЧНОГО МИНИМУМА,'!I14</f>
        <v>2.4291146942500759</v>
      </c>
      <c r="J14" s="254">
        <f>'СРЕДНЕДУШЕВЫЕ ДЕНЕЖНЫЕ ДОХОДЫ Н'!J14/'ВЕЛИЧИНА ПРОЖИТОЧНОГО МИНИМУМА,'!J14</f>
        <v>2.5427142658702597</v>
      </c>
      <c r="K14" s="254">
        <f>'СРЕДНЕДУШЕВЫЕ ДЕНЕЖНЫЕ ДОХОДЫ Н'!K14/'ВЕЛИЧИНА ПРОЖИТОЧНОГО МИНИМУМА,'!K14</f>
        <v>2.4102831789116532</v>
      </c>
      <c r="L14" s="254">
        <f>'СРЕДНЕДУШЕВЫЕ ДЕНЕЖНЫЕ ДОХОДЫ Н'!L14/'ВЕЛИЧИНА ПРОЖИТОЧНОГО МИНИМУМА,'!L14</f>
        <v>2.3556066705002876</v>
      </c>
      <c r="M14" s="254">
        <f>'СРЕДНЕДУШЕВЫЕ ДЕНЕЖНЫЕ ДОХОДЫ Н'!M14/'ВЕЛИЧИНА ПРОЖИТОЧНОГО МИНИМУМА,'!M14</f>
        <v>2.3848558177051826</v>
      </c>
      <c r="N14" s="254">
        <f>'СРЕДНЕДУШЕВЫЕ ДЕНЕЖНЫЕ ДОХОДЫ Н'!N14/'ВЕЛИЧИНА ПРОЖИТОЧНОГО МИНИМУМА,'!N14</f>
        <v>2.3440540003970618</v>
      </c>
      <c r="O14" s="254">
        <f>'СРЕДНЕДУШЕВЫЕ ДЕНЕЖНЫЕ ДОХОДЫ Н'!O14/'ВЕЛИЧИНА ПРОЖИТОЧНОГО МИНИМУМА,'!O14</f>
        <v>2.5627069536423841</v>
      </c>
      <c r="P14" s="254">
        <f>'СРЕДНЕДУШЕВЫЕ ДЕНЕЖНЫЕ ДОХОДЫ Н'!P14/'ВЕЛИЧИНА ПРОЖИТОЧНОГО МИНИМУМА,'!P14</f>
        <v>2.5510445407962159</v>
      </c>
      <c r="Q14" s="254">
        <f>'СРЕДНЕДУШЕВЫЕ ДЕНЕЖНЫЕ ДОХОДЫ Н'!Q14/'ВЕЛИЧИНА ПРОЖИТОЧНОГО МИНИМУМА,'!Q14</f>
        <v>2.6513068731848985</v>
      </c>
      <c r="R14" s="308">
        <f>'СРЕДНЕДУШЕВЫЕ ДЕНЕЖНЫЕ ДОХОДЫ Н'!R14/'ВЕЛИЧИНА ПРОЖИТОЧНОГО МИНИМУМА,'!R14</f>
        <v>2.6183035714285716</v>
      </c>
    </row>
    <row r="15" spans="1:18" ht="15.75">
      <c r="A15" s="96">
        <v>14</v>
      </c>
      <c r="B15" s="101" t="s">
        <v>16</v>
      </c>
      <c r="C15" s="307">
        <f>'СРЕДНЕДУШЕВЫЕ ДЕНЕЖНЫЕ ДОХОДЫ Н'!C15/'ВЕЛИЧИНА ПРОЖИТОЧНОГО МИНИМУМА,'!C15</f>
        <v>2.3122014763352148</v>
      </c>
      <c r="D15" s="254">
        <f>'СРЕДНЕДУШЕВЫЕ ДЕНЕЖНЫЕ ДОХОДЫ Н'!D15/'ВЕЛИЧИНА ПРОЖИТОЧНОГО МИНИМУМА,'!D15</f>
        <v>2.5109649122807016</v>
      </c>
      <c r="E15" s="254">
        <f>'СРЕДНЕДУШЕВЫЕ ДЕНЕЖНЫЕ ДОХОДЫ Н'!E15/'ВЕЛИЧИНА ПРОЖИТОЧНОГО МИНИМУМА,'!E15</f>
        <v>2.7932379713914175</v>
      </c>
      <c r="F15" s="254">
        <f>'СРЕДНЕДУШЕВЫЕ ДЕНЕЖНЫЕ ДОХОДЫ Н'!F15/'ВЕЛИЧИНА ПРОЖИТОЧНОГО МИНИМУМА,'!F15</f>
        <v>3.2215860292012595</v>
      </c>
      <c r="G15" s="254">
        <f>'СРЕДНЕДУШЕВЫЕ ДЕНЕЖНЫЕ ДОХОДЫ Н'!G15/'ВЕЛИЧИНА ПРОЖИТОЧНОГО МИНИМУМА,'!G15</f>
        <v>3.1739816031537451</v>
      </c>
      <c r="H15" s="254">
        <f>'СРЕДНЕДУШЕВЫЕ ДЕНЕЖНЫЕ ДОХОДЫ Н'!H15/'ВЕЛИЧИНА ПРОЖИТОЧНОГО МИНИМУМА,'!H15</f>
        <v>3.2462491069302213</v>
      </c>
      <c r="I15" s="254">
        <f>'СРЕДНЕДУШЕВЫЕ ДЕНЕЖНЫЕ ДОХОДЫ Н'!I15/'ВЕЛИЧИНА ПРОЖИТОЧНОГО МИНИМУМА,'!I15</f>
        <v>3.2987154365338558</v>
      </c>
      <c r="J15" s="254">
        <f>'СРЕДНЕДУШЕВЫЕ ДЕНЕЖНЫЕ ДОХОДЫ Н'!J15/'ВЕЛИЧИНА ПРОЖИТОЧНОГО МИНИМУМА,'!J15</f>
        <v>3.5829568788501027</v>
      </c>
      <c r="K15" s="254">
        <f>'СРЕДНЕДУШЕВЫЕ ДЕНЕЖНЫЕ ДОХОДЫ Н'!K15/'ВЕЛИЧИНА ПРОЖИТОЧНОГО МИНИМУМА,'!K15</f>
        <v>3.7638623326959846</v>
      </c>
      <c r="L15" s="254">
        <f>'СРЕДНЕДУШЕВЫЕ ДЕНЕЖНЫЕ ДОХОДЫ Н'!L15/'ВЕЛИЧИНА ПРОЖИТОЧНОГО МИНИМУМА,'!L15</f>
        <v>3.174014598540146</v>
      </c>
      <c r="M15" s="254">
        <f>'СРЕДНЕДУШЕВЫЕ ДЕНЕЖНЫЕ ДОХОДЫ Н'!M15/'ВЕЛИЧИНА ПРОЖИТОЧНОГО МИНИМУМА,'!M15</f>
        <v>3.1739851927495533</v>
      </c>
      <c r="N15" s="254">
        <f>'СРЕДНЕДУШЕВЫЕ ДЕНЕЖНЫЕ ДОХОДЫ Н'!N15/'ВЕЛИЧИНА ПРОЖИТОЧНОГО МИНИМУМА,'!N15</f>
        <v>3.116715045960329</v>
      </c>
      <c r="O15" s="254">
        <f>'СРЕДНЕДУШЕВЫЕ ДЕНЕЖНЫЕ ДОХОДЫ Н'!O15/'ВЕЛИЧИНА ПРОЖИТОЧНОГО МИНИМУМА,'!O15</f>
        <v>3.1723886048210375</v>
      </c>
      <c r="P15" s="254">
        <f>'СРЕДНЕДУШЕВЫЕ ДЕНЕЖНЫЕ ДОХОДЫ Н'!P15/'ВЕЛИЧИНА ПРОЖИТОЧНОГО МИНИМУМА,'!P15</f>
        <v>3.0759000229305204</v>
      </c>
      <c r="Q15" s="254">
        <f>'СРЕДНЕДУШЕВЫЕ ДЕНЕЖНЫЕ ДОХОДЫ Н'!Q15/'ВЕЛИЧИНА ПРОЖИТОЧНОГО МИНИМУМА,'!Q15</f>
        <v>2.8713921468638448</v>
      </c>
      <c r="R15" s="308">
        <f>'СРЕДНЕДУШЕВЫЕ ДЕНЕЖНЫЕ ДОХОДЫ Н'!R15/'ВЕЛИЧИНА ПРОЖИТОЧНОГО МИНИМУМА,'!R15</f>
        <v>2.7401257614462566</v>
      </c>
    </row>
    <row r="16" spans="1:18" ht="15.75">
      <c r="A16" s="96">
        <v>15</v>
      </c>
      <c r="B16" s="101" t="s">
        <v>17</v>
      </c>
      <c r="C16" s="307">
        <f>'СРЕДНЕДУШЕВЫЕ ДЕНЕЖНЫЕ ДОХОДЫ Н'!C16/'ВЕЛИЧИНА ПРОЖИТОЧНОГО МИНИМУМА,'!C16</f>
        <v>2.0724264705882351</v>
      </c>
      <c r="D16" s="254">
        <f>'СРЕДНЕДУШЕВЫЕ ДЕНЕЖНЫЕ ДОХОДЫ Н'!D16/'ВЕЛИЧИНА ПРОЖИТОЧНОГО МИНИМУМА,'!D16</f>
        <v>2.445150501672241</v>
      </c>
      <c r="E16" s="254">
        <f>'СРЕДНЕДУШЕВЫЕ ДЕНЕЖНЫЕ ДОХОДЫ Н'!E16/'ВЕЛИЧИНА ПРОЖИТОЧНОГО МИНИМУМА,'!E16</f>
        <v>2.2161465050296623</v>
      </c>
      <c r="F16" s="254">
        <f>'СРЕДНЕДУШЕВЫЕ ДЕНЕЖНЫЕ ДОХОДЫ Н'!F16/'ВЕЛИЧИНА ПРОЖИТОЧНОГО МИНИМУМА,'!F16</f>
        <v>2.4286353467561521</v>
      </c>
      <c r="G16" s="254">
        <f>'СРЕДНЕДУШЕВЫЕ ДЕНЕЖНЫЕ ДОХОДЫ Н'!G16/'ВЕЛИЧИНА ПРОЖИТОЧНОГО МИНИМУМА,'!G16</f>
        <v>2.4567230273752014</v>
      </c>
      <c r="H16" s="254">
        <f>'СРЕДНЕДУШЕВЫЕ ДЕНЕЖНЫЕ ДОХОДЫ Н'!H16/'ВЕЛИЧИНА ПРОЖИТОЧНОГО МИНИМУМА,'!H16</f>
        <v>2.4628084502041543</v>
      </c>
      <c r="I16" s="254">
        <f>'СРЕДНЕДУШЕВЫЕ ДЕНЕЖНЫЕ ДОХОДЫ Н'!I16/'ВЕЛИЧИНА ПРОЖИТОЧНОГО МИНИМУМА,'!I16</f>
        <v>2.5600479698475245</v>
      </c>
      <c r="J16" s="254">
        <f>'СРЕДНЕДУШЕВЫЕ ДЕНЕЖНЫЕ ДОХОДЫ Н'!J16/'ВЕЛИЧИНА ПРОЖИТОЧНОГО МИНИМУМА,'!J16</f>
        <v>2.742739247738454</v>
      </c>
      <c r="K16" s="254">
        <f>'СРЕДНЕДУШЕВЫЕ ДЕНЕЖНЫЕ ДОХОДЫ Н'!K16/'ВЕЛИЧИНА ПРОЖИТОЧНОГО МИНИМУМА,'!K16</f>
        <v>2.705799747226513</v>
      </c>
      <c r="L16" s="254">
        <f>'СРЕДНЕДУШЕВЫЕ ДЕНЕЖНЫЕ ДОХОДЫ Н'!L16/'ВЕЛИЧИНА ПРОЖИТОЧНОГО МИНИМУМА,'!L16</f>
        <v>2.5211301617966675</v>
      </c>
      <c r="M16" s="254">
        <f>'СРЕДНЕДУШЕВЫЕ ДЕНЕЖНЫЕ ДОХОДЫ Н'!M16/'ВЕЛИЧИНА ПРОЖИТОЧНОГО МИНИМУМА,'!M16</f>
        <v>2.5110851808634771</v>
      </c>
      <c r="N16" s="254">
        <f>'СРЕДНЕДУШЕВЫЕ ДЕНЕЖНЫЕ ДОХОДЫ Н'!N16/'ВЕЛИЧИНА ПРОЖИТОЧНОГО МИНИМУМА,'!N16</f>
        <v>2.5091762252346195</v>
      </c>
      <c r="O16" s="254">
        <f>'СРЕДНЕДУШЕВЫЕ ДЕНЕЖНЫЕ ДОХОДЫ Н'!O16/'ВЕЛИЧИНА ПРОЖИТОЧНОГО МИНИМУМА,'!O16</f>
        <v>2.5197102948784273</v>
      </c>
      <c r="P16" s="254">
        <f>'СРЕДНЕДУШЕВЫЕ ДЕНЕЖНЫЕ ДОХОДЫ Н'!P16/'ВЕЛИЧИНА ПРОЖИТОЧНОГО МИНИМУМА,'!P16</f>
        <v>2.4702585783108839</v>
      </c>
      <c r="Q16" s="254">
        <f>'СРЕДНЕДУШЕВЫЕ ДЕНЕЖНЫЕ ДОХОДЫ Н'!Q16/'ВЕЛИЧИНА ПРОЖИТОЧНОГО МИНИМУМА,'!Q16</f>
        <v>2.6164423076923078</v>
      </c>
      <c r="R16" s="308">
        <f>'СРЕДНЕДУШЕВЫЕ ДЕНЕЖНЫЕ ДОХОДЫ Н'!R16/'ВЕЛИЧИНА ПРОЖИТОЧНОГО МИНИМУМА,'!R16</f>
        <v>2.4852756329682171</v>
      </c>
    </row>
    <row r="17" spans="1:18" ht="15.75">
      <c r="A17" s="96">
        <v>16</v>
      </c>
      <c r="B17" s="101" t="s">
        <v>18</v>
      </c>
      <c r="C17" s="307">
        <f>'СРЕДНЕДУШЕВЫЕ ДЕНЕЖНЫЕ ДОХОДЫ Н'!C17/'ВЕЛИЧИНА ПРОЖИТОЧНОГО МИНИМУМА,'!C17</f>
        <v>2.0290556900726391</v>
      </c>
      <c r="D17" s="254">
        <f>'СРЕДНЕДУШЕВЫЕ ДЕНЕЖНЫЕ ДОХОДЫ Н'!D17/'ВЕЛИЧИНА ПРОЖИТОЧНОГО МИНИМУМА,'!D17</f>
        <v>2.3742397137745974</v>
      </c>
      <c r="E17" s="254">
        <f>'СРЕДНЕДУШЕВЫЕ ДЕНЕЖНЫЕ ДОХОДЫ Н'!E17/'ВЕЛИЧИНА ПРОЖИТОЧНОГО МИНИМУМА,'!E17</f>
        <v>2.3047068538398019</v>
      </c>
      <c r="F17" s="254">
        <f>'СРЕДНЕДУШЕВЫЕ ДЕНЕЖНЫЕ ДОХОДЫ Н'!F17/'ВЕЛИЧИНА ПРОЖИТОЧНОГО МИНИМУМА,'!F17</f>
        <v>2.6155259531465318</v>
      </c>
      <c r="G17" s="254">
        <f>'СРЕДНЕДУШЕВЫЕ ДЕНЕЖНЫЕ ДОХОДЫ Н'!G17/'ВЕЛИЧИНА ПРОЖИТОЧНОГО МИНИМУМА,'!G17</f>
        <v>2.8112373737373737</v>
      </c>
      <c r="H17" s="254">
        <f>'СРЕДНЕДУШЕВЫЕ ДЕНЕЖНЫЕ ДОХОДЫ Н'!H17/'ВЕЛИЧИНА ПРОЖИТОЧНОГО МИНИМУМА,'!H17</f>
        <v>2.8561592854484554</v>
      </c>
      <c r="I17" s="254">
        <f>'СРЕДНЕДУШЕВЫЕ ДЕНЕЖНЫЕ ДОХОДЫ Н'!I17/'ВЕЛИЧИНА ПРОЖИТОЧНОГО МИНИМУМА,'!I17</f>
        <v>3.0902967413071183</v>
      </c>
      <c r="J17" s="254">
        <f>'СРЕДНЕДУШЕВЫЕ ДЕНЕЖНЫЕ ДОХОДЫ Н'!J17/'ВЕЛИЧИНА ПРОЖИТОЧНОГО МИНИМУМА,'!J17</f>
        <v>3.151376894248004</v>
      </c>
      <c r="K17" s="254">
        <f>'СРЕДНЕДУШЕВЫЕ ДЕНЕЖНЫЕ ДОХОДЫ Н'!K17/'ВЕЛИЧИНА ПРОЖИТОЧНОГО МИНИМУМА,'!K17</f>
        <v>2.9191394658753711</v>
      </c>
      <c r="L17" s="254">
        <f>'СРЕДНЕДУШЕВЫЕ ДЕНЕЖНЫЕ ДОХОДЫ Н'!L17/'ВЕЛИЧИНА ПРОЖИТОЧНОГО МИНИМУМА,'!L17</f>
        <v>2.8943132339358755</v>
      </c>
      <c r="M17" s="254">
        <f>'СРЕДНЕДУШЕВЫЕ ДЕНЕЖНЫЕ ДОХОДЫ Н'!M17/'ВЕЛИЧИНА ПРОЖИТОЧНОГО МИНИМУМА,'!M17</f>
        <v>2.9515418502202642</v>
      </c>
      <c r="N17" s="254">
        <f>'СРЕДНЕДУШЕВЫЕ ДЕНЕЖНЫЕ ДОХОДЫ Н'!N17/'ВЕЛИЧИНА ПРОЖИТОЧНОГО МИНИМУМА,'!N17</f>
        <v>2.9679026009961262</v>
      </c>
      <c r="O17" s="254">
        <f>'СРЕДНЕДУШЕВЫЕ ДЕНЕЖНЫЕ ДОХОДЫ Н'!O17/'ВЕЛИЧИНА ПРОЖИТОЧНОГО МИНИМУМА,'!O17</f>
        <v>3.0034197462768892</v>
      </c>
      <c r="P17" s="254">
        <f>'СРЕДНЕДУШЕВЫЕ ДЕНЕЖНЫЕ ДОХОДЫ Н'!P17/'ВЕЛИЧИНА ПРОЖИТОЧНОГО МИНИМУМА,'!P17</f>
        <v>2.7720835455934796</v>
      </c>
      <c r="Q17" s="254">
        <f>'СРЕДНЕДУШЕВЫЕ ДЕНЕЖНЫЕ ДОХОДЫ Н'!Q17/'ВЕЛИЧИНА ПРОЖИТОЧНОГО МИНИМУМА,'!Q17</f>
        <v>2.7655432887855897</v>
      </c>
      <c r="R17" s="308">
        <f>'СРЕДНЕДУШЕВЫЕ ДЕНЕЖНЫЕ ДОХОДЫ Н'!R17/'ВЕЛИЧИНА ПРОЖИТОЧНОГО МИНИМУМА,'!R17</f>
        <v>2.6716065096826984</v>
      </c>
    </row>
    <row r="18" spans="1:18" ht="15.75">
      <c r="A18" s="96">
        <v>17</v>
      </c>
      <c r="B18" s="101" t="s">
        <v>19</v>
      </c>
      <c r="C18" s="307">
        <f>'СРЕДНЕДУШЕВЫЕ ДЕНЕЖНЫЕ ДОХОДЫ Н'!C18/'ВЕЛИЧИНА ПРОЖИТОЧНОГО МИНИМУМА,'!C18</f>
        <v>2.3790353209266994</v>
      </c>
      <c r="D18" s="254">
        <f>'СРЕДНЕДУШЕВЫЕ ДЕНЕЖНЫЕ ДОХОДЫ Н'!D18/'ВЕЛИЧИНА ПРОЖИТОЧНОГО МИНИМУМА,'!D18</f>
        <v>2.7225375626043404</v>
      </c>
      <c r="E18" s="254">
        <f>'СРЕДНЕДУШЕВЫЕ ДЕНЕЖНЫЕ ДОХОДЫ Н'!E18/'ВЕЛИЧИНА ПРОЖИТОЧНОГО МИНИМУМА,'!E18</f>
        <v>2.4863647735801853</v>
      </c>
      <c r="F18" s="254">
        <f>'СРЕДНЕДУШЕВЫЕ ДЕНЕЖНЫЕ ДОХОДЫ Н'!F18/'ВЕЛИЧИНА ПРОЖИТОЧНОГО МИНИМУМА,'!F18</f>
        <v>2.6775154222505848</v>
      </c>
      <c r="G18" s="254">
        <f>'СРЕДНЕДУШЕВЫЕ ДЕНЕЖНЫЕ ДОХОДЫ Н'!G18/'ВЕЛИЧИНА ПРОЖИТОЧНОГО МИНИМУМА,'!G18</f>
        <v>2.5642479953060824</v>
      </c>
      <c r="H18" s="254">
        <f>'СРЕДНЕДУШЕВЫЕ ДЕНЕЖНЫЕ ДОХОДЫ Н'!H18/'ВЕЛИЧИНА ПРОЖИТОЧНОГО МИНИМУМА,'!H18</f>
        <v>2.6904938730040846</v>
      </c>
      <c r="I18" s="254">
        <f>'СРЕДНЕДУШЕВЫЕ ДЕНЕЖНЫЕ ДОХОДЫ Н'!I18/'ВЕЛИЧИНА ПРОЖИТОЧНОГО МИНИМУМА,'!I18</f>
        <v>2.8106197897789054</v>
      </c>
      <c r="J18" s="254">
        <f>'СРЕДНЕДУШЕВЫЕ ДЕНЕЖНЫЕ ДОХОДЫ Н'!J18/'ВЕЛИЧИНА ПРОЖИТОЧНОГО МИНИМУМА,'!J18</f>
        <v>3.060032894736842</v>
      </c>
      <c r="K18" s="254">
        <f>'СРЕДНЕДУШЕВЫЕ ДЕНЕЖНЫЕ ДОХОДЫ Н'!K18/'ВЕЛИЧИНА ПРОЖИТОЧНОГО МИНИМУМА,'!K18</f>
        <v>3.1790769230769231</v>
      </c>
      <c r="L18" s="254">
        <f>'СРЕДНЕДУШЕВЫЕ ДЕНЕЖНЫЕ ДОХОДЫ Н'!L18/'ВЕЛИЧИНА ПРОЖИТОЧНОГО МИНИМУМА,'!L18</f>
        <v>3.1298630136986301</v>
      </c>
      <c r="M18" s="254">
        <f>'СРЕДНЕДУШЕВЫЕ ДЕНЕЖНЫЕ ДОХОДЫ Н'!M18/'ВЕЛИЧИНА ПРОЖИТОЧНОГО МИНИМУМА,'!M18</f>
        <v>3.2006013229104027</v>
      </c>
      <c r="N18" s="254">
        <f>'СРЕДНЕДУШЕВЫЕ ДЕНЕЖНЫЕ ДОХОДЫ Н'!N18/'ВЕЛИЧИНА ПРОЖИТОЧНОГО МИНИМУМА,'!N18</f>
        <v>3.0066269796697744</v>
      </c>
      <c r="O18" s="254">
        <f>'СРЕДНЕДУШЕВЫЕ ДЕНЕЖНЫЕ ДОХОДЫ Н'!O18/'ВЕЛИЧИНА ПРОЖИТОЧНОГО МИНИМУМА,'!O18</f>
        <v>3.0242383811429843</v>
      </c>
      <c r="P18" s="254">
        <f>'СРЕДНЕДУШЕВЫЕ ДЕНЕЖНЫЕ ДОХОДЫ Н'!P18/'ВЕЛИЧИНА ПРОЖИТОЧНОГО МИНИМУМА,'!P18</f>
        <v>2.8626600359750292</v>
      </c>
      <c r="Q18" s="254">
        <f>'СРЕДНЕДУШЕВЫЕ ДЕНЕЖНЫЕ ДОХОДЫ Н'!Q18/'ВЕЛИЧИНА ПРОЖИТОЧНОГО МИНИМУМА,'!Q18</f>
        <v>2.9302658486707567</v>
      </c>
      <c r="R18" s="308">
        <f>'СРЕДНЕДУШЕВЫЕ ДЕНЕЖНЫЕ ДОХОДЫ Н'!R18/'ВЕЛИЧИНА ПРОЖИТОЧНОГО МИНИМУМА,'!R18</f>
        <v>2.7665916760404947</v>
      </c>
    </row>
    <row r="19" spans="1:18" ht="15.75">
      <c r="A19" s="102">
        <v>18</v>
      </c>
      <c r="B19" s="103" t="s">
        <v>20</v>
      </c>
      <c r="C19" s="309">
        <f>'СРЕДНЕДУШЕВЫЕ ДЕНЕЖНЫЕ ДОХОДЫ Н'!C19/'ВЕЛИЧИНА ПРОЖИТОЧНОГО МИНИМУМА,'!C19</f>
        <v>5.9836969551666268</v>
      </c>
      <c r="D19" s="258">
        <f>'СРЕДНЕДУШЕВЫЕ ДЕНЕЖНЫЕ ДОХОДЫ Н'!D19/'ВЕЛИЧИНА ПРОЖИТОЧНОГО МИНИМУМА,'!D19</f>
        <v>5.8197617652802185</v>
      </c>
      <c r="E19" s="258">
        <f>'СРЕДНЕДУШЕВЫЕ ДЕНЕЖНЫЕ ДОХОДЫ Н'!E19/'ВЕЛИЧИНА ПРОЖИТОЧНОГО МИНИМУМА,'!E19</f>
        <v>6.0614859094790781</v>
      </c>
      <c r="F19" s="258">
        <f>'СРЕДНЕДУШЕВЫЕ ДЕНЕЖНЫЕ ДОХОДЫ Н'!F19/'ВЕЛИЧИНА ПРОЖИТОЧНОГО МИНИМУМА,'!F19</f>
        <v>5.1454572803850782</v>
      </c>
      <c r="G19" s="258">
        <f>'СРЕДНЕДУШЕВЫЕ ДЕНЕЖНЫЕ ДОХОДЫ Н'!G19/'ВЕЛИЧИНА ПРОЖИТОЧНОГО МИНИМУМА,'!G19</f>
        <v>5.6563597083445858</v>
      </c>
      <c r="H19" s="258">
        <f>'СРЕДНЕДУШЕВЫЕ ДЕНЕЖНЫЕ ДОХОДЫ Н'!H19/'ВЕЛИЧИНА ПРОЖИТОЧНОГО МИНИМУМА,'!H19</f>
        <v>5.0890711645101661</v>
      </c>
      <c r="I19" s="258">
        <f>'СРЕДНЕДУШЕВЫЕ ДЕНЕЖНЫЕ ДОХОДЫ Н'!I19/'ВЕЛИЧИНА ПРОЖИТОЧНОГО МИНИМУМА,'!I19</f>
        <v>5.1839395267309376</v>
      </c>
      <c r="J19" s="258">
        <f>'СРЕДНЕДУШЕВЫЕ ДЕНЕЖНЫЕ ДОХОДЫ Н'!J19/'ВЕЛИЧИНА ПРОЖИТОЧНОГО МИНИМУМА,'!J19</f>
        <v>5.0205191340925417</v>
      </c>
      <c r="K19" s="258">
        <f>'СРЕДНЕДУШЕВЫЕ ДЕНЕЖНЫЕ ДОХОДЫ Н'!K19/'ВЕЛИЧИНА ПРОЖИТОЧНОГО МИНИМУМА,'!K19</f>
        <v>5.1013223894208846</v>
      </c>
      <c r="L19" s="258">
        <f>'СРЕДНЕДУШЕВЫЕ ДЕНЕЖНЫЕ ДОХОДЫ Н'!L19/'ВЕЛИЧИНА ПРОЖИТОЧНОГО МИНИМУМА,'!L19</f>
        <v>4.4229787912613618</v>
      </c>
      <c r="M19" s="258">
        <f>'СРЕДНЕДУШЕВЫЕ ДЕНЕЖНЫЕ ДОХОДЫ Н'!M19/'ВЕЛИЧИНА ПРОЖИТОЧНОГО МИНИМУМА,'!M19</f>
        <v>4.2000277527232361</v>
      </c>
      <c r="N19" s="258">
        <f>'СРЕДНЕДУШЕВЫЕ ДЕНЕЖНЫЕ ДОХОДЫ Н'!N19/'ВЕЛИЧИНА ПРОЖИТОЧНОГО МИНИМУМА,'!N19</f>
        <v>4.1084018022793529</v>
      </c>
      <c r="O19" s="258">
        <f>'СРЕДНЕДУШЕВЫЕ ДЕНЕЖНЫЕ ДОХОДЫ Н'!O19/'ВЕЛИЧИНА ПРОЖИТОЧНОГО МИНИМУМА,'!O19</f>
        <v>4.2521919854517112</v>
      </c>
      <c r="P19" s="258">
        <f>'СРЕДНЕДУШЕВЫЕ ДЕНЕЖНЫЕ ДОХОДЫ Н'!P19/'ВЕЛИЧИНА ПРОЖИТОЧНОГО МИНИМУМА,'!P19</f>
        <v>4.2510101324050478</v>
      </c>
      <c r="Q19" s="258">
        <f>'СРЕДНЕДУШЕВЫЕ ДЕНЕЖНЫЕ ДОХОДЫ Н'!Q19/'ВЕЛИЧИНА ПРОЖИТОЧНОГО МИНИМУМА,'!Q19</f>
        <v>4.3966633022620671</v>
      </c>
      <c r="R19" s="310">
        <f>'СРЕДНЕДУШЕВЫЕ ДЕНЕЖНЫЕ ДОХОДЫ Н'!R19/'ВЕЛИЧИНА ПРОЖИТОЧНОГО МИНИМУМА,'!R19</f>
        <v>4.3564261555806088</v>
      </c>
    </row>
    <row r="20" spans="1:18" ht="15.75">
      <c r="A20" s="91">
        <v>19</v>
      </c>
      <c r="B20" s="107" t="s">
        <v>21</v>
      </c>
      <c r="C20" s="305">
        <f>'СРЕДНЕДУШЕВЫЕ ДЕНЕЖНЫЕ ДОХОДЫ Н'!C20/'ВЕЛИЧИНА ПРОЖИТОЧНОГО МИНИМУМА,'!C20</f>
        <v>2.2064676616915424</v>
      </c>
      <c r="D20" s="242">
        <f>'СРЕДНЕДУШЕВЫЕ ДЕНЕЖНЫЕ ДОХОДЫ Н'!D20/'ВЕЛИЧИНА ПРОЖИТОЧНОГО МИНИМУМА,'!D20</f>
        <v>2.3798323871316573</v>
      </c>
      <c r="E20" s="242">
        <f>'СРЕДНЕДУШЕВЫЕ ДЕНЕЖНЫЕ ДОХОДЫ Н'!E20/'ВЕЛИЧИНА ПРОЖИТОЧНОГО МИНИМУМА,'!E20</f>
        <v>2.1827027027027026</v>
      </c>
      <c r="F20" s="242">
        <f>'СРЕДНЕДУШЕВЫЕ ДЕНЕЖНЫЕ ДОХОДЫ Н'!F20/'ВЕЛИЧИНА ПРОЖИТОЧНОГО МИНИМУМА,'!F20</f>
        <v>2.2726259059654339</v>
      </c>
      <c r="G20" s="242">
        <f>'СРЕДНЕДУШЕВЫЕ ДЕНЕЖНЫЕ ДОХОДЫ Н'!G20/'ВЕЛИЧИНА ПРОЖИТОЧНОГО МИНИМУМА,'!G20</f>
        <v>2.2520868113522536</v>
      </c>
      <c r="H20" s="242">
        <f>'СРЕДНЕДУШЕВЫЕ ДЕНЕЖНЫЕ ДОХОДЫ Н'!H20/'ВЕЛИЧИНА ПРОЖИТОЧНОГО МИНИМУМА,'!H20</f>
        <v>2.3757773171453955</v>
      </c>
      <c r="I20" s="242">
        <f>'СРЕДНЕДУШЕВЫЕ ДЕНЕЖНЫЕ ДОХОДЫ Н'!I20/'ВЕЛИЧИНА ПРОЖИТОЧНОГО МИНИМУМА,'!I20</f>
        <v>2.4270890979524071</v>
      </c>
      <c r="J20" s="242">
        <f>'СРЕДНЕДУШЕВЫЕ ДЕНЕЖНЫЕ ДОХОДЫ Н'!J20/'ВЕЛИЧИНА ПРОЖИТОЧНОГО МИНИМУМА,'!J20</f>
        <v>2.5801389246205302</v>
      </c>
      <c r="K20" s="242">
        <f>'СРЕДНЕДУШЕВЫЕ ДЕНЕЖНЫЕ ДОХОДЫ Н'!K20/'ВЕЛИЧИНА ПРОЖИТОЧНОГО МИНИМУМА,'!K20</f>
        <v>2.5866838588676591</v>
      </c>
      <c r="L20" s="242">
        <f>'СРЕДНЕДУШЕВЫЕ ДЕНЕЖНЫЕ ДОХОДЫ Н'!L20/'ВЕЛИЧИНА ПРОЖИТОЧНОГО МИНИМУМА,'!L20</f>
        <v>2.3760586655649658</v>
      </c>
      <c r="M20" s="242">
        <f>'СРЕДНЕДУШЕВЫЕ ДЕНЕЖНЫЕ ДОХОДЫ Н'!M20/'ВЕЛИЧИНА ПРОЖИТОЧНОГО МИНИМУМА,'!M20</f>
        <v>2.2351975105886419</v>
      </c>
      <c r="N20" s="242">
        <f>'СРЕДНЕДУШЕВЫЕ ДЕНЕЖНЫЕ ДОХОДЫ Н'!N20/'ВЕЛИЧИНА ПРОЖИТОЧНОГО МИНИМУМА,'!N20</f>
        <v>2.1859748480053303</v>
      </c>
      <c r="O20" s="242">
        <f>'СРЕДНЕДУШЕВЫЕ ДЕНЕЖНЫЕ ДОХОДЫ Н'!O20/'ВЕЛИЧИНА ПРОЖИТОЧНОГО МИНИМУМА,'!O20</f>
        <v>2.2513316397607146</v>
      </c>
      <c r="P20" s="242">
        <f>'СРЕДНЕДУШЕВЫЕ ДЕНЕЖНЫЕ ДОХОДЫ Н'!P20/'ВЕЛИЧИНА ПРОЖИТОЧНОГО МИНИМУМА,'!P20</f>
        <v>2.2721958063761791</v>
      </c>
      <c r="Q20" s="242">
        <f>'СРЕДНЕДУШЕВЫЕ ДЕНЕЖНЫЕ ДОХОДЫ Н'!Q20/'ВЕЛИЧИНА ПРОЖИТОЧНОГО МИНИМУМА,'!Q20</f>
        <v>2.3186292928533856</v>
      </c>
      <c r="R20" s="306">
        <f>'СРЕДНЕДУШЕВЫЕ ДЕНЕЖНЫЕ ДОХОДЫ Н'!R20/'ВЕЛИЧИНА ПРОЖИТОЧНОГО МИНИМУМА,'!R20</f>
        <v>2.2952240067624685</v>
      </c>
    </row>
    <row r="21" spans="1:18" ht="15.75" customHeight="1">
      <c r="A21" s="96">
        <v>20</v>
      </c>
      <c r="B21" s="101" t="s">
        <v>22</v>
      </c>
      <c r="C21" s="307">
        <f>'СРЕДНЕДУШЕВЫЕ ДЕНЕЖНЫЕ ДОХОДЫ Н'!C21/'ВЕЛИЧИНА ПРОЖИТОЧНОГО МИНИМУМА,'!C21</f>
        <v>2.9992000000000001</v>
      </c>
      <c r="D21" s="254">
        <f>'СРЕДНЕДУШЕВЫЕ ДЕНЕЖНЫЕ ДОХОДЫ Н'!D21/'ВЕЛИЧИНА ПРОЖИТОЧНОГО МИНИМУМА,'!D21</f>
        <v>2.965303867403315</v>
      </c>
      <c r="E21" s="254">
        <f>'СРЕДНЕДУШЕВЫЕ ДЕНЕЖНЫЕ ДОХОДЫ Н'!E21/'ВЕЛИЧИНА ПРОЖИТОЧНОГО МИНИМУМА,'!E21</f>
        <v>3.1383781691503776</v>
      </c>
      <c r="F21" s="254">
        <f>'СРЕДНЕДУШЕВЫЕ ДЕНЕЖНЫЕ ДОХОДЫ Н'!F21/'ВЕЛИЧИНА ПРОЖИТОЧНОГО МИНИМУМА,'!F21</f>
        <v>3.0067763794772508</v>
      </c>
      <c r="G21" s="254">
        <f>'СРЕДНЕДУШЕВЫЕ ДЕНЕЖНЫЕ ДОХОДЫ Н'!G21/'ВЕЛИЧИНА ПРОЖИТОЧНОГО МИНИМУМА,'!G21</f>
        <v>2.960429538099441</v>
      </c>
      <c r="H21" s="254">
        <f>'СРЕДНЕДУШЕВЫЕ ДЕНЕЖНЫЕ ДОХОДЫ Н'!H21/'ВЕЛИЧИНА ПРОЖИТОЧНОГО МИНИМУМА,'!H21</f>
        <v>2.9460031762837482</v>
      </c>
      <c r="I21" s="254">
        <f>'СРЕДНЕДУШЕВЫЕ ДЕНЕЖНЫЕ ДОХОДЫ Н'!I21/'ВЕЛИЧИНА ПРОЖИТОЧНОГО МИНИМУМА,'!I21</f>
        <v>2.9084609773887675</v>
      </c>
      <c r="J21" s="254">
        <f>'СРЕДНЕДУШЕВЫЕ ДЕНЕЖНЫЕ ДОХОДЫ Н'!J21/'ВЕЛИЧИНА ПРОЖИТОЧНОГО МИНИМУМА,'!J21</f>
        <v>3.2605812130712648</v>
      </c>
      <c r="K21" s="254">
        <f>'СРЕДНЕДУШЕВЫЕ ДЕНЕЖНЫЕ ДОХОДЫ Н'!K21/'ВЕЛИЧИНА ПРОЖИТОЧНОГО МИНИМУМА,'!K21</f>
        <v>3.0248525695029485</v>
      </c>
      <c r="L21" s="254">
        <f>'СРЕДНЕДУШЕВЫЕ ДЕНЕЖНЫЕ ДОХОДЫ Н'!L21/'ВЕЛИЧИНА ПРОЖИТОЧНОГО МИНИМУМА,'!L21</f>
        <v>2.7328279559951927</v>
      </c>
      <c r="M21" s="254">
        <f>'СРЕДНЕДУШЕВЫЕ ДЕНЕЖНЫЕ ДОХОДЫ Н'!M21/'ВЕЛИЧИНА ПРОЖИТОЧНОГО МИНИМУМА,'!M21</f>
        <v>2.5868754660700968</v>
      </c>
      <c r="N21" s="254">
        <f>'СРЕДНЕДУШЕВЫЕ ДЕНЕЖНЫЕ ДОХОДЫ Н'!N21/'ВЕЛИЧИНА ПРОЖИТОЧНОГО МИНИМУМА,'!N21</f>
        <v>2.6158476253298155</v>
      </c>
      <c r="O21" s="254">
        <f>'СРЕДНЕДУШЕВЫЕ ДЕНЕЖНЫЕ ДОХОДЫ Н'!O21/'ВЕЛИЧИНА ПРОЖИТОЧНОГО МИНИМУМА,'!O21</f>
        <v>2.5767605072174815</v>
      </c>
      <c r="P21" s="254">
        <f>'СРЕДНЕДУШЕВЫЕ ДЕНЕЖНЫЕ ДОХОДЫ Н'!P21/'ВЕЛИЧИНА ПРОЖИТОЧНОГО МИНИМУМА,'!P21</f>
        <v>2.6228761198640718</v>
      </c>
      <c r="Q21" s="254">
        <f>'СРЕДНЕДУШЕВЫЕ ДЕНЕЖНЫЕ ДОХОДЫ Н'!Q21/'ВЕЛИЧИНА ПРОЖИТОЧНОГО МИНИМУМА,'!Q21</f>
        <v>2.5637009643970705</v>
      </c>
      <c r="R21" s="308">
        <f>'СРЕДНЕДУШЕВЫЕ ДЕНЕЖНЫЕ ДОХОДЫ Н'!R21/'ВЕЛИЧИНА ПРОЖИТОЧНОГО МИНИМУМА,'!R21</f>
        <v>2.5178142376604655</v>
      </c>
    </row>
    <row r="22" spans="1:18" ht="15.75" customHeight="1">
      <c r="A22" s="96">
        <v>21</v>
      </c>
      <c r="B22" s="101" t="s">
        <v>23</v>
      </c>
      <c r="C22" s="307">
        <f>'СРЕДНЕДУШЕВЫЕ ДЕНЕЖНЫЕ ДОХОДЫ Н'!C22/'ВЕЛИЧИНА ПРОЖИТОЧНОГО МИНИМУМА,'!C22</f>
        <v>2.1983771684387241</v>
      </c>
      <c r="D22" s="254">
        <f>'СРЕДНЕДУШЕВЫЕ ДЕНЕЖНЫЕ ДОХОДЫ Н'!D22/'ВЕЛИЧИНА ПРОЖИТОЧНОГО МИНИМУМА,'!D22</f>
        <v>2.3495073891625617</v>
      </c>
      <c r="E22" s="254">
        <f>'СРЕДНЕДУШЕВЫЕ ДЕНЕЖНЫЕ ДОХОДЫ Н'!E22/'ВЕЛИЧИНА ПРОЖИТОЧНОГО МИНИМУМА,'!E22</f>
        <v>2.3586712859180761</v>
      </c>
      <c r="F22" s="254">
        <f>'СРЕДНЕДУШЕВЫЕ ДЕНЕЖНЫЕ ДОХОДЫ Н'!F22/'ВЕЛИЧИНА ПРОЖИТОЧНОГО МИНИМУМА,'!F22</f>
        <v>2.6186186186186187</v>
      </c>
      <c r="G22" s="254">
        <f>'СРЕДНЕДУШЕВЫЕ ДЕНЕЖНЫЕ ДОХОДЫ Н'!G22/'ВЕЛИЧИНА ПРОЖИТОЧНОГО МИНИМУМА,'!G22</f>
        <v>2.7726247987117554</v>
      </c>
      <c r="H22" s="254">
        <f>'СРЕДНЕДУШЕВЫЕ ДЕНЕЖНЫЕ ДОХОДЫ Н'!H22/'ВЕЛИЧИНА ПРОЖИТОЧНОГО МИНИМУМА,'!H22</f>
        <v>2.683223864258347</v>
      </c>
      <c r="I22" s="254">
        <f>'СРЕДНЕДУШЕВЫЕ ДЕНЕЖНЫЕ ДОХОДЫ Н'!I22/'ВЕЛИЧИНА ПРОЖИТОЧНОГО МИНИМУМА,'!I22</f>
        <v>2.7784252784252783</v>
      </c>
      <c r="J22" s="254">
        <f>'СРЕДНЕДУШЕВЫЕ ДЕНЕЖНЫЕ ДОХОДЫ Н'!J22/'ВЕЛИЧИНА ПРОЖИТОЧНОГО МИНИМУМА,'!J22</f>
        <v>2.8363770069861505</v>
      </c>
      <c r="K22" s="254">
        <f>'СРЕДНЕДУШЕВЫЕ ДЕНЕЖНЫЕ ДОХОДЫ Н'!K22/'ВЕЛИЧИНА ПРОЖИТОЧНОГО МИНИМУМА,'!K22</f>
        <v>2.4741774870643365</v>
      </c>
      <c r="L22" s="254">
        <f>'СРЕДНЕДУШЕВЫЕ ДЕНЕЖНЫЕ ДОХОДЫ Н'!L22/'ВЕЛИЧИНА ПРОЖИТОЧНОГО МИНИМУМА,'!L22</f>
        <v>2.4826459418881921</v>
      </c>
      <c r="M22" s="254">
        <f>'СРЕДНЕДУШЕВЫЕ ДЕНЕЖНЫЕ ДОХОДЫ Н'!M22/'ВЕЛИЧИНА ПРОЖИТОЧНОГО МИНИМУМА,'!M22</f>
        <v>2.4289596273291925</v>
      </c>
      <c r="N22" s="254">
        <f>'СРЕДНЕДУШЕВЫЕ ДЕНЕЖНЫЕ ДОХОДЫ Н'!N22/'ВЕЛИЧИНА ПРОЖИТОЧНОГО МИНИМУМА,'!N22</f>
        <v>2.8686038011695905</v>
      </c>
      <c r="O22" s="254">
        <f>'СРЕДНЕДУШЕВЫЕ ДЕНЕЖНЫЕ ДОХОДЫ Н'!O22/'ВЕЛИЧИНА ПРОЖИТОЧНОГО МИНИМУМА,'!O22</f>
        <v>2.8391915641476273</v>
      </c>
      <c r="P22" s="254">
        <f>'СРЕДНЕДУШЕВЫЕ ДЕНЕЖНЫЕ ДОХОДЫ Н'!P22/'ВЕЛИЧИНА ПРОЖИТОЧНОГО МИНИМУМА,'!P22</f>
        <v>2.8630670277589707</v>
      </c>
      <c r="Q22" s="254">
        <f>'СРЕДНЕДУШЕВЫЕ ДЕНЕЖНЫЕ ДОХОДЫ Н'!Q22/'ВЕЛИЧИНА ПРОЖИТОЧНОГО МИНИМУМА,'!Q22</f>
        <v>2.8938706015891031</v>
      </c>
      <c r="R22" s="308">
        <f>'СРЕДНЕДУШЕВЫЕ ДЕНЕЖНЫЕ ДОХОДЫ Н'!R22/'ВЕЛИЧИНА ПРОЖИТОЧНОГО МИНИМУМА,'!R22</f>
        <v>2.7645069152134698</v>
      </c>
    </row>
    <row r="23" spans="1:18" ht="15.75" customHeight="1">
      <c r="A23" s="96">
        <v>22</v>
      </c>
      <c r="B23" s="101" t="s">
        <v>24</v>
      </c>
      <c r="C23" s="307">
        <f>'СРЕДНЕДУШЕВЫЕ ДЕНЕЖНЫЕ ДОХОДЫ Н'!C23/'ВЕЛИЧИНА ПРОЖИТОЧНОГО МИНИМУМА,'!C23</f>
        <v>2.1072733311192295</v>
      </c>
      <c r="D23" s="254">
        <f>'СРЕДНЕДУШЕВЫЕ ДЕНЕЖНЫЕ ДОХОДЫ Н'!D23/'ВЕЛИЧИНА ПРОЖИТОЧНОГО МИНИМУМА,'!D23</f>
        <v>2.5139130434782611</v>
      </c>
      <c r="E23" s="254">
        <f>'СРЕДНЕДУШЕВЫЕ ДЕНЕЖНЫЕ ДОХОДЫ Н'!E23/'ВЕЛИЧИНА ПРОЖИТОЧНОГО МИНИМУМА,'!E23</f>
        <v>2.5777068499877243</v>
      </c>
      <c r="F23" s="254">
        <f>'СРЕДНЕДУШЕВЫЕ ДЕНЕЖНЫЕ ДОХОДЫ Н'!F23/'ВЕЛИЧИНА ПРОЖИТОЧНОГО МИНИМУМА,'!F23</f>
        <v>2.5135023706452277</v>
      </c>
      <c r="G23" s="254">
        <f>'СРЕДНЕДУШЕВЫЕ ДЕНЕЖНЫЕ ДОХОДЫ Н'!G23/'ВЕЛИЧИНА ПРОЖИТОЧНОГО МИНИМУМА,'!G23</f>
        <v>2.3026565464895636</v>
      </c>
      <c r="H23" s="254">
        <f>'СРЕДНЕДУШЕВЫЕ ДЕНЕЖНЫЕ ДОХОДЫ Н'!H23/'ВЕЛИЧИНА ПРОЖИТОЧНОГО МИНИМУМА,'!H23</f>
        <v>2.3269040553907021</v>
      </c>
      <c r="I23" s="254">
        <f>'СРЕДНЕДУШЕВЫЕ ДЕНЕЖНЫЕ ДОХОДЫ Н'!I23/'ВЕЛИЧИНА ПРОЖИТОЧНОГО МИНИМУМА,'!I23</f>
        <v>2.464229435865112</v>
      </c>
      <c r="J23" s="254">
        <f>'СРЕДНЕДУШЕВЫЕ ДЕНЕЖНЫЕ ДОХОДЫ Н'!J23/'ВЕЛИЧИНА ПРОЖИТОЧНОГО МИНИМУМА,'!J23</f>
        <v>2.6651088067766904</v>
      </c>
      <c r="K23" s="254">
        <f>'СРЕДНЕДУШЕВЫЕ ДЕНЕЖНЫЕ ДОХОДЫ Н'!K23/'ВЕЛИЧИНА ПРОЖИТОЧНОГО МИНИМУМА,'!K23</f>
        <v>2.5412095263580414</v>
      </c>
      <c r="L23" s="254">
        <f>'СРЕДНЕДУШЕВЫЕ ДЕНЕЖНЫЕ ДОХОДЫ Н'!L23/'ВЕЛИЧИНА ПРОЖИТОЧНОГО МИНИМУМА,'!L23</f>
        <v>2.540452319888086</v>
      </c>
      <c r="M23" s="254">
        <f>'СРЕДНЕДУШЕВЫЕ ДЕНЕЖНЫЕ ДОХОДЫ Н'!M23/'ВЕЛИЧИНА ПРОЖИТОЧНОГО МИНИМУМА,'!M23</f>
        <v>2.5822483984294275</v>
      </c>
      <c r="N23" s="254">
        <f>'СРЕДНЕДУШЕВЫЕ ДЕНЕЖНЫЕ ДОХОДЫ Н'!N23/'ВЕЛИЧИНА ПРОЖИТОЧНОГО МИНИМУМА,'!N23</f>
        <v>2.6655310621242485</v>
      </c>
      <c r="O23" s="254">
        <f>'СРЕДНЕДУШЕВЫЕ ДЕНЕЖНЫЕ ДОХОДЫ Н'!O23/'ВЕЛИЧИНА ПРОЖИТОЧНОГО МИНИМУМА,'!O23</f>
        <v>2.532734023842095</v>
      </c>
      <c r="P23" s="254">
        <f>'СРЕДНЕДУШЕВЫЕ ДЕНЕЖНЫЕ ДОХОДЫ Н'!P23/'ВЕЛИЧИНА ПРОЖИТОЧНОГО МИНИМУМА,'!P23</f>
        <v>2.5221536735838472</v>
      </c>
      <c r="Q23" s="254">
        <f>'СРЕДНЕДУШЕВЫЕ ДЕНЕЖНЫЕ ДОХОДЫ Н'!Q23/'ВЕЛИЧИНА ПРОЖИТОЧНОГО МИНИМУМА,'!Q23</f>
        <v>2.6502665793658218</v>
      </c>
      <c r="R23" s="308">
        <f>'СРЕДНЕДУШЕВЫЕ ДЕНЕЖНЫЕ ДОХОДЫ Н'!R23/'ВЕЛИЧИНА ПРОЖИТОЧНОГО МИНИМУМА,'!R23</f>
        <v>2.5833041652082605</v>
      </c>
    </row>
    <row r="24" spans="1:18" ht="15.75" customHeight="1">
      <c r="A24" s="96">
        <v>23</v>
      </c>
      <c r="B24" s="101" t="s">
        <v>25</v>
      </c>
      <c r="C24" s="307">
        <f>'СРЕДНЕДУШЕВЫЕ ДЕНЕЖНЫЕ ДОХОДЫ Н'!C24/'ВЕЛИЧИНА ПРОЖИТОЧНОГО МИНИМУМА,'!C24</f>
        <v>2.0055883266066439</v>
      </c>
      <c r="D24" s="254">
        <f>'СРЕДНЕДУШЕВЫЕ ДЕНЕЖНЫЕ ДОХОДЫ Н'!D24/'ВЕЛИЧИНА ПРОЖИТОЧНОГО МИНИМУМА,'!D24</f>
        <v>2.4047619047619047</v>
      </c>
      <c r="E24" s="254">
        <f>'СРЕДНЕДУШЕВЫЕ ДЕНЕЖНЫЕ ДОХОДЫ Н'!E24/'ВЕЛИЧИНА ПРОЖИТОЧНОГО МИНИМУМА,'!E24</f>
        <v>2.7822797168659994</v>
      </c>
      <c r="F24" s="254">
        <f>'СРЕДНЕДУШЕВЫЕ ДЕНЕЖНЫЕ ДОХОДЫ Н'!F24/'ВЕЛИЧИНА ПРОЖИТОЧНОГО МИНИМУМА,'!F24</f>
        <v>2.5825825825825826</v>
      </c>
      <c r="G24" s="254">
        <f>'СРЕДНЕДУШЕВЫЕ ДЕНЕЖНЫЕ ДОХОДЫ Н'!G24/'ВЕЛИЧИНА ПРОЖИТОЧНОГО МИНИМУМА,'!G24</f>
        <v>2.8043770397389136</v>
      </c>
      <c r="H24" s="254">
        <f>'СРЕДНЕДУШЕВЫЕ ДЕНЕЖНЫЕ ДОХОДЫ Н'!H24/'ВЕЛИЧИНА ПРОЖИТОЧНОГО МИНИМУМА,'!H24</f>
        <v>2.7997905393611449</v>
      </c>
      <c r="I24" s="254">
        <f>'СРЕДНЕДУШЕВЫЕ ДЕНЕЖНЫЕ ДОХОДЫ Н'!I24/'ВЕЛИЧИНА ПРОЖИТОЧНОГО МИНИМУМА,'!I24</f>
        <v>2.8345927791771621</v>
      </c>
      <c r="J24" s="254">
        <f>'СРЕДНЕДУШЕВЫЕ ДЕНЕЖНЫЕ ДОХОДЫ Н'!J24/'ВЕЛИЧИНА ПРОЖИТОЧНОГО МИНИМУМА,'!J24</f>
        <v>3.1015463095807427</v>
      </c>
      <c r="K24" s="254">
        <f>'СРЕДНЕДУШЕВЫЕ ДЕНЕЖНЫЕ ДОХОДЫ Н'!K24/'ВЕЛИЧИНА ПРОЖИТОЧНОГО МИНИМУМА,'!K24</f>
        <v>2.8576715058354685</v>
      </c>
      <c r="L24" s="254">
        <f>'СРЕДНЕДУШЕВЫЕ ДЕНЕЖНЫЕ ДОХОДЫ Н'!L24/'ВЕЛИЧИНА ПРОЖИТОЧНОГО МИНИМУМА,'!L24</f>
        <v>2.8200972447325769</v>
      </c>
      <c r="M24" s="254">
        <f>'СРЕДНЕДУШЕВЫЕ ДЕНЕЖНЫЕ ДОХОДЫ Н'!M24/'ВЕЛИЧИНА ПРОЖИТОЧНОГО МИНИМУМА,'!M24</f>
        <v>2.6490134994807892</v>
      </c>
      <c r="N24" s="254">
        <f>'СРЕДНЕДУШЕВЫЕ ДЕНЕЖНЫЕ ДОХОДЫ Н'!N24/'ВЕЛИЧИНА ПРОЖИТОЧНОГО МИНИМУМА,'!N24</f>
        <v>2.5797145154804988</v>
      </c>
      <c r="O24" s="254">
        <f>'СРЕДНЕДУШЕВЫЕ ДЕНЕЖНЫЕ ДОХОДЫ Н'!O24/'ВЕЛИЧИНА ПРОЖИТОЧНОГО МИНИМУМА,'!O24</f>
        <v>2.5585420090882725</v>
      </c>
      <c r="P24" s="254">
        <f>'СРЕДНЕДУШЕВЫЕ ДЕНЕЖНЫЕ ДОХОДЫ Н'!P24/'ВЕЛИЧИНА ПРОЖИТОЧНОГО МИНИМУМА,'!P24</f>
        <v>2.5103757199012708</v>
      </c>
      <c r="Q24" s="254">
        <f>'СРЕДНЕДУШЕВЫЕ ДЕНЕЖНЫЕ ДОХОДЫ Н'!Q24/'ВЕЛИЧИНА ПРОЖИТОЧНОГО МИНИМУМА,'!Q24</f>
        <v>2.537306882022472</v>
      </c>
      <c r="R24" s="308">
        <f>'СРЕДНЕДУШЕВЫЕ ДЕНЕЖНЫЕ ДОХОДЫ Н'!R24/'ВЕЛИЧИНА ПРОЖИТОЧНОГО МИНИМУМА,'!R24</f>
        <v>2.4427341939755047</v>
      </c>
    </row>
    <row r="25" spans="1:18" ht="15.75" customHeight="1">
      <c r="A25" s="96">
        <v>24</v>
      </c>
      <c r="B25" s="101" t="s">
        <v>26</v>
      </c>
      <c r="C25" s="307">
        <f>'СРЕДНЕДУШЕВЫЕ ДЕНЕЖНЫЕ ДОХОДЫ Н'!C25/'ВЕЛИЧИНА ПРОЖИТОЧНОГО МИНИМУМА,'!C25</f>
        <v>2.0526687875574408</v>
      </c>
      <c r="D25" s="254">
        <f>'СРЕДНЕДУШЕВЫЕ ДЕНЕЖНЫЕ ДОХОДЫ Н'!D25/'ВЕЛИЧИНА ПРОЖИТОЧНОГО МИНИМУМА,'!D25</f>
        <v>2.4956338452273412</v>
      </c>
      <c r="E25" s="254">
        <f>'СРЕДНЕДУШЕВЫЕ ДЕНЕЖНЫЕ ДОХОДЫ Н'!E25/'ВЕЛИЧИНА ПРОЖИТОЧНОГО МИНИМУМА,'!E25</f>
        <v>2.7517601043024773</v>
      </c>
      <c r="F25" s="254">
        <f>'СРЕДНЕДУШЕВЫЕ ДЕНЕЖНЫЕ ДОХОДЫ Н'!F25/'ВЕЛИЧИНА ПРОЖИТОЧНОГО МИНИМУМА,'!F25</f>
        <v>2.7304545454545455</v>
      </c>
      <c r="G25" s="254">
        <f>'СРЕДНЕДУШЕВЫЕ ДЕНЕЖНЫЕ ДОХОДЫ Н'!G25/'ВЕЛИЧИНА ПРОЖИТОЧНОГО МИНИМУМА,'!G25</f>
        <v>2.6956431963658889</v>
      </c>
      <c r="H25" s="254">
        <f>'СРЕДНЕДУШЕВЫЕ ДЕНЕЖНЫЕ ДОХОДЫ Н'!H25/'ВЕЛИЧИНА ПРОЖИТОЧНОГО МИНИМУМА,'!H25</f>
        <v>2.7505576208178439</v>
      </c>
      <c r="I25" s="254">
        <f>'СРЕДНЕДУШЕВЫЕ ДЕНЕЖНЫЕ ДОХОДЫ Н'!I25/'ВЕЛИЧИНА ПРОЖИТОЧНОГО МИНИМУМА,'!I25</f>
        <v>2.7587878787878788</v>
      </c>
      <c r="J25" s="254">
        <f>'СРЕДНЕДУШЕВЫЕ ДЕНЕЖНЫЕ ДОХОДЫ Н'!J25/'ВЕЛИЧИНА ПРОЖИТОЧНОГО МИНИМУМА,'!J25</f>
        <v>2.9190901705930137</v>
      </c>
      <c r="K25" s="254">
        <f>'СРЕДНЕДУШЕВЫЕ ДЕНЕЖНЫЕ ДОХОДЫ Н'!K25/'ВЕЛИЧИНА ПРОЖИТОЧНОГО МИНИМУМА,'!K25</f>
        <v>3.046137339055794</v>
      </c>
      <c r="L25" s="254">
        <f>'СРЕДНЕДУШЕВЫЕ ДЕНЕЖНЫЕ ДОХОДЫ Н'!L25/'ВЕЛИЧИНА ПРОЖИТОЧНОГО МИНИМУМА,'!L25</f>
        <v>3.0896334478808707</v>
      </c>
      <c r="M25" s="254">
        <f>'СРЕДНЕДУШЕВЫЕ ДЕНЕЖНЫЕ ДОХОДЫ Н'!M25/'ВЕЛИЧИНА ПРОЖИТОЧНОГО МИНИМУМА,'!M25</f>
        <v>2.9283421233662006</v>
      </c>
      <c r="N25" s="254">
        <f>'СРЕДНЕДУШЕВЫЕ ДЕНЕЖНЫЕ ДОХОДЫ Н'!N25/'ВЕЛИЧИНА ПРОЖИТОЧНОГО МИНИМУМА,'!N25</f>
        <v>3.0967321680599285</v>
      </c>
      <c r="O25" s="254">
        <f>'СРЕДНЕДУШЕВЫЕ ДЕНЕЖНЫЕ ДОХОДЫ Н'!O25/'ВЕЛИЧИНА ПРОЖИТОЧНОГО МИНИМУМА,'!O25</f>
        <v>3.0814291649356047</v>
      </c>
      <c r="P25" s="254">
        <f>'СРЕДНЕДУШЕВЫЕ ДЕНЕЖНЫЕ ДОХОДЫ Н'!P25/'ВЕЛИЧИНА ПРОЖИТОЧНОГО МИНИМУМА,'!P25</f>
        <v>3.0609434515089364</v>
      </c>
      <c r="Q25" s="254">
        <f>'СРЕДНЕДУШЕВЫЕ ДЕНЕЖНЫЕ ДОХОДЫ Н'!Q25/'ВЕЛИЧИНА ПРОЖИТОЧНОГО МИНИМУМА,'!Q25</f>
        <v>2.9294523032281465</v>
      </c>
      <c r="R25" s="308">
        <f>'СРЕДНЕДУШЕВЫЕ ДЕНЕЖНЫЕ ДОХОДЫ Н'!R25/'ВЕЛИЧИНА ПРОЖИТОЧНОГО МИНИМУМА,'!R25</f>
        <v>2.9363982637966162</v>
      </c>
    </row>
    <row r="26" spans="1:18" ht="15.75" customHeight="1">
      <c r="A26" s="96">
        <v>25</v>
      </c>
      <c r="B26" s="101" t="s">
        <v>27</v>
      </c>
      <c r="C26" s="307">
        <f>'СРЕДНЕДУШЕВЫЕ ДЕНЕЖНЫЕ ДОХОДЫ Н'!C26/'ВЕЛИЧИНА ПРОЖИТОЧНОГО МИНИМУМА,'!C26</f>
        <v>2.1520746887966804</v>
      </c>
      <c r="D26" s="254">
        <f>'СРЕДНЕДУШЕВЫЕ ДЕНЕЖНЫЕ ДОХОДЫ Н'!D26/'ВЕЛИЧИНА ПРОЖИТОЧНОГО МИНИМУМА,'!D26</f>
        <v>2.3588974310894431</v>
      </c>
      <c r="E26" s="254">
        <f>'СРЕДНЕДУШЕВЫЕ ДЕНЕЖНЫЕ ДОХОДЫ Н'!E26/'ВЕЛИЧИНА ПРОЖИТОЧНОГО МИНИМУМА,'!E26</f>
        <v>2.566779089376054</v>
      </c>
      <c r="F26" s="254">
        <f>'СРЕДНЕДУШЕВЫЕ ДЕНЕЖНЫЕ ДОХОДЫ Н'!F26/'ВЕЛИЧИНА ПРОЖИТОЧНОГО МИНИМУМА,'!F26</f>
        <v>2.6972701149425289</v>
      </c>
      <c r="G26" s="254">
        <f>'СРЕДНЕДУШЕВЫЕ ДЕНЕЖНЫЕ ДОХОДЫ Н'!G26/'ВЕЛИЧИНА ПРОЖИТОЧНОГО МИНИМУМА,'!G26</f>
        <v>2.7910014513788099</v>
      </c>
      <c r="H26" s="254">
        <f>'СРЕДНЕДУШЕВЫЕ ДЕНЕЖНЫЕ ДОХОДЫ Н'!H26/'ВЕЛИЧИНА ПРОЖИТОЧНОГО МИНИМУМА,'!H26</f>
        <v>2.8518738140417459</v>
      </c>
      <c r="I26" s="254">
        <f>'СРЕДНЕДУШЕВЫЕ ДЕНЕЖНЫЕ ДОХОДЫ Н'!I26/'ВЕЛИЧИНА ПРОЖИТОЧНОГО МИНИМУМА,'!I26</f>
        <v>2.8960741673343251</v>
      </c>
      <c r="J26" s="254">
        <f>'СРЕДНЕДУШЕВЫЕ ДЕНЕЖНЫЕ ДОХОДЫ Н'!J26/'ВЕЛИЧИНА ПРОЖИТОЧНОГО МИНИМУМА,'!J26</f>
        <v>3.1059581320450884</v>
      </c>
      <c r="K26" s="254">
        <f>'СРЕДНЕДУШЕВЫЕ ДЕНЕЖНЫЕ ДОХОДЫ Н'!K26/'ВЕЛИЧИНА ПРОЖИТОЧНОГО МИНИМУМА,'!K26</f>
        <v>3.1550479580737663</v>
      </c>
      <c r="L26" s="254">
        <f>'СРЕДНЕДУШЕВЫЕ ДЕНЕЖНЫЕ ДОХОДЫ Н'!L26/'ВЕЛИЧИНА ПРОЖИТОЧНОГО МИНИМУМА,'!L26</f>
        <v>2.9055646340414554</v>
      </c>
      <c r="M26" s="254">
        <f>'СРЕДНЕДУШЕВЫЕ ДЕНЕЖНЫЕ ДОХОДЫ Н'!M26/'ВЕЛИЧИНА ПРОЖИТОЧНОГО МИНИМУМА,'!M26</f>
        <v>2.7055661905463113</v>
      </c>
      <c r="N26" s="254">
        <f>'СРЕДНЕДУШЕВЫЕ ДЕНЕЖНЫЕ ДОХОДЫ Н'!N26/'ВЕЛИЧИНА ПРОЖИТОЧНОГО МИНИМУМА,'!N26</f>
        <v>2.7546822002654476</v>
      </c>
      <c r="O26" s="254">
        <f>'СРЕДНЕДУШЕВЫЕ ДЕНЕЖНЫЕ ДОХОДЫ Н'!O26/'ВЕЛИЧИНА ПРОЖИТОЧНОГО МИНИМУМА,'!O26</f>
        <v>2.8485529846957278</v>
      </c>
      <c r="P26" s="254">
        <f>'СРЕДНЕДУШЕВЫЕ ДЕНЕЖНЫЕ ДОХОДЫ Н'!P26/'ВЕЛИЧИНА ПРОЖИТОЧНОГО МИНИМУМА,'!P26</f>
        <v>2.837326779984982</v>
      </c>
      <c r="Q26" s="254">
        <f>'СРЕДНЕДУШЕВЫЕ ДЕНЕЖНЫЕ ДОХОДЫ Н'!Q26/'ВЕЛИЧИНА ПРОЖИТОЧНОГО МИНИМУМА,'!Q26</f>
        <v>2.6508269415148611</v>
      </c>
      <c r="R26" s="308">
        <f>'СРЕДНЕДУШЕВЫЕ ДЕНЕЖНЫЕ ДОХОДЫ Н'!R26/'ВЕЛИЧИНА ПРОЖИТОЧНОГО МИНИМУМА,'!R26</f>
        <v>2.6155278451729389</v>
      </c>
    </row>
    <row r="27" spans="1:18" ht="15.75" customHeight="1">
      <c r="A27" s="96">
        <v>26</v>
      </c>
      <c r="B27" s="101" t="s">
        <v>28</v>
      </c>
      <c r="C27" s="307">
        <f>'СРЕДНЕДУШЕВЫЕ ДЕНЕЖНЫЕ ДОХОДЫ Н'!C27/'ВЕЛИЧИНА ПРОЖИТОЧНОГО МИНИМУМА,'!C27</f>
        <v>1.9394690265486725</v>
      </c>
      <c r="D27" s="254">
        <f>'СРЕДНЕДУШЕВЫЕ ДЕНЕЖНЫЕ ДОХОДЫ Н'!D27/'ВЕЛИЧИНА ПРОЖИТОЧНОГО МИНИМУМА,'!D27</f>
        <v>2.2347286821705428</v>
      </c>
      <c r="E27" s="254">
        <f>'СРЕДНЕДУШЕВЫЕ ДЕНЕЖНЫЕ ДОХОДЫ Н'!E27/'ВЕЛИЧИНА ПРОЖИТОЧНОГО МИНИМУМА,'!E27</f>
        <v>2.1728052472250252</v>
      </c>
      <c r="F27" s="254">
        <f>'СРЕДНЕДУШЕВЫЕ ДЕНЕЖНЫЕ ДОХОДЫ Н'!F27/'ВЕЛИЧИНА ПРОЖИТОЧНОГО МИНИМУМА,'!F27</f>
        <v>2.5224171539961016</v>
      </c>
      <c r="G27" s="254">
        <f>'СРЕДНЕДУШЕВЫЕ ДЕНЕЖНЫЕ ДОХОДЫ Н'!G27/'ВЕЛИЧИНА ПРОЖИТОЧНОГО МИНИМУМА,'!G27</f>
        <v>2.7069455727051177</v>
      </c>
      <c r="H27" s="254">
        <f>'СРЕДНЕДУШЕВЫЕ ДЕНЕЖНЫЕ ДОХОДЫ Н'!H27/'ВЕЛИЧИНА ПРОЖИТОЧНОГО МИНИМУМА,'!H27</f>
        <v>2.8010414796193213</v>
      </c>
      <c r="I27" s="254">
        <f>'СРЕДНЕДУШЕВЫЕ ДЕНЕЖНЫЕ ДОХОДЫ Н'!I27/'ВЕЛИЧИНА ПРОЖИТОЧНОГО МИНИМУМА,'!I27</f>
        <v>2.9272539217376314</v>
      </c>
      <c r="J27" s="254">
        <f>'СРЕДНЕДУШЕВЫЕ ДЕНЕЖНЫЕ ДОХОДЫ Н'!J27/'ВЕЛИЧИНА ПРОЖИТОЧНОГО МИНИМУМА,'!J27</f>
        <v>3.1614103186155589</v>
      </c>
      <c r="K27" s="254">
        <f>'СРЕДНЕДУШЕВЫЕ ДЕНЕЖНЫЕ ДОХОДЫ Н'!K27/'ВЕЛИЧИНА ПРОЖИТОЧНОГО МИНИМУМА,'!K27</f>
        <v>2.8758024002232765</v>
      </c>
      <c r="L27" s="254">
        <f>'СРЕДНЕДУШЕВЫЕ ДЕНЕЖНЫЕ ДОХОДЫ Н'!L27/'ВЕЛИЧИНА ПРОЖИТОЧНОГО МИНИМУМА,'!L27</f>
        <v>2.9013265950726468</v>
      </c>
      <c r="M27" s="254">
        <f>'СРЕДНЕДУШЕВЫЕ ДЕНЕЖНЫЕ ДОХОДЫ Н'!M27/'ВЕЛИЧИНА ПРОЖИТОЧНОГО МИНИМУМА,'!M27</f>
        <v>2.779633445396378</v>
      </c>
      <c r="N27" s="254">
        <f>'СРЕДНЕДУШЕВЫЕ ДЕНЕЖНЫЕ ДОХОДЫ Н'!N27/'ВЕЛИЧИНА ПРОЖИТОЧНОГО МИНИМУМА,'!N27</f>
        <v>2.593067377704851</v>
      </c>
      <c r="O27" s="254">
        <f>'СРЕДНЕДУШЕВЫЕ ДЕНЕЖНЫЕ ДОХОДЫ Н'!O27/'ВЕЛИЧИНА ПРОЖИТОЧНОГО МИНИМУМА,'!O27</f>
        <v>2.6054015779890753</v>
      </c>
      <c r="P27" s="254">
        <f>'СРЕДНЕДУШЕВЫЕ ДЕНЕЖНЫЕ ДОХОДЫ Н'!P27/'ВЕЛИЧИНА ПРОЖИТОЧНОГО МИНИМУМА,'!P27</f>
        <v>2.4302873066205439</v>
      </c>
      <c r="Q27" s="254">
        <f>'СРЕДНЕДУШЕВЫЕ ДЕНЕЖНЫЕ ДОХОДЫ Н'!Q27/'ВЕЛИЧИНА ПРОЖИТОЧНОГО МИНИМУМА,'!Q27</f>
        <v>2.4363346762859552</v>
      </c>
      <c r="R27" s="308">
        <f>'СРЕДНЕДУШЕВЫЕ ДЕНЕЖНЫЕ ДОХОДЫ Н'!R27/'ВЕЛИЧИНА ПРОЖИТОЧНОГО МИНИМУМА,'!R27</f>
        <v>2.3139534883720931</v>
      </c>
    </row>
    <row r="28" spans="1:18" ht="15.75" customHeight="1">
      <c r="A28" s="96">
        <v>27</v>
      </c>
      <c r="B28" s="101" t="s">
        <v>29</v>
      </c>
      <c r="C28" s="307">
        <f>'СРЕДНЕДУШЕВЫЕ ДЕНЕЖНЫЕ ДОХОДЫ Н'!C28/'ВЕЛИЧИНА ПРОЖИТОЧНОГО МИНИМУМА,'!C28</f>
        <v>1.9854309995953054</v>
      </c>
      <c r="D28" s="254">
        <f>'СРЕДНЕДУШЕВЫЕ ДЕНЕЖНЫЕ ДОХОДЫ Н'!D28/'ВЕЛИЧИНА ПРОЖИТОЧНОГО МИНИМУМА,'!D28</f>
        <v>2.1626567265333785</v>
      </c>
      <c r="E28" s="254">
        <f>'СРЕДНЕДУШЕВЫЕ ДЕНЕЖНЫЕ ДОХОДЫ Н'!E28/'ВЕЛИЧИНА ПРОЖИТОЧНОГО МИНИМУМА,'!E28</f>
        <v>2.2093284630514187</v>
      </c>
      <c r="F28" s="254">
        <f>'СРЕДНЕДУШЕВЫЕ ДЕНЕЖНЫЕ ДОХОДЫ Н'!F28/'ВЕЛИЧИНА ПРОЖИТОЧНОГО МИНИМУМА,'!F28</f>
        <v>2.4134683305862961</v>
      </c>
      <c r="G28" s="254">
        <f>'СРЕДНЕДУШЕВЫЕ ДЕНЕЖНЫЕ ДОХОДЫ Н'!G28/'ВЕЛИЧИНА ПРОЖИТОЧНОГО МИНИМУМА,'!G28</f>
        <v>2.4633934390614818</v>
      </c>
      <c r="H28" s="254">
        <f>'СРЕДНЕДУШЕВЫЕ ДЕНЕЖНЫЕ ДОХОДЫ Н'!H28/'ВЕЛИЧИНА ПРОЖИТОЧНОГО МИНИМУМА,'!H28</f>
        <v>2.4358583936048723</v>
      </c>
      <c r="I28" s="254">
        <f>'СРЕДНЕДУШЕВЫЕ ДЕНЕЖНЫЕ ДОХОДЫ Н'!I28/'ВЕЛИЧИНА ПРОЖИТОЧНОГО МИНИМУМА,'!I28</f>
        <v>2.3204645836741369</v>
      </c>
      <c r="J28" s="254">
        <f>'СРЕДНЕДУШЕВЫЕ ДЕНЕЖНЫЕ ДОХОДЫ Н'!J28/'ВЕЛИЧИНА ПРОЖИТОЧНОГО МИНИМУМА,'!J28</f>
        <v>2.5435529191383077</v>
      </c>
      <c r="K28" s="254">
        <f>'СРЕДНЕДУШЕВЫЕ ДЕНЕЖНЫЕ ДОХОДЫ Н'!K28/'ВЕЛИЧИНА ПРОЖИТОЧНОГО МИНИМУМА,'!K28</f>
        <v>2.4347826086956523</v>
      </c>
      <c r="L28" s="254">
        <f>'СРЕДНЕДУШЕВЫЕ ДЕНЕЖНЫЕ ДОХОДЫ Н'!L28/'ВЕЛИЧИНА ПРОЖИТОЧНОГО МИНИМУМА,'!L28</f>
        <v>2.3123972763559522</v>
      </c>
      <c r="M28" s="254">
        <f>'СРЕДНЕДУШЕВЫЕ ДЕНЕЖНЫЕ ДОХОДЫ Н'!M28/'ВЕЛИЧИНА ПРОЖИТОЧНОГО МИНИМУМА,'!M28</f>
        <v>2.1506794564348519</v>
      </c>
      <c r="N28" s="254">
        <f>'СРЕДНЕДУШЕВЫЕ ДЕНЕЖНЫЕ ДОХОДЫ Н'!N28/'ВЕЛИЧИНА ПРОЖИТОЧНОГО МИНИМУМА,'!N28</f>
        <v>2.1150043198617645</v>
      </c>
      <c r="O28" s="254">
        <f>'СРЕДНЕДУШЕВЫЕ ДЕНЕЖНЫЕ ДОХОДЫ Н'!O28/'ВЕЛИЧИНА ПРОЖИТОЧНОГО МИНИМУМА,'!O28</f>
        <v>2.2864296936370776</v>
      </c>
      <c r="P28" s="254">
        <f>'СРЕДНЕДУШЕВЫЕ ДЕНЕЖНЫЕ ДОХОДЫ Н'!P28/'ВЕЛИЧИНА ПРОЖИТОЧНОГО МИНИМУМА,'!P28</f>
        <v>2.2479525557752047</v>
      </c>
      <c r="Q28" s="254">
        <f>'СРЕДНЕДУШЕВЫЕ ДЕНЕЖНЫЕ ДОХОДЫ Н'!Q28/'ВЕЛИЧИНА ПРОЖИТОЧНОГО МИНИМУМА,'!Q28</f>
        <v>2.400451424809555</v>
      </c>
      <c r="R28" s="308">
        <f>'СРЕДНЕДУШЕВЫЕ ДЕНЕЖНЫЕ ДОХОДЫ Н'!R28/'ВЕЛИЧИНА ПРОЖИТОЧНОГО МИНИМУМА,'!R28</f>
        <v>2.3106371820645046</v>
      </c>
    </row>
    <row r="29" spans="1:18" ht="15.75" customHeight="1">
      <c r="A29" s="102">
        <v>28</v>
      </c>
      <c r="B29" s="103" t="s">
        <v>30</v>
      </c>
      <c r="C29" s="309">
        <f>'СРЕДНЕДУШЕВЫЕ ДЕНЕЖНЫЕ ДОХОДЫ Н'!C29/'ВЕЛИЧИНА ПРОЖИТОЧНОГО МИНИМУМА,'!C29</f>
        <v>3.8527155569193003</v>
      </c>
      <c r="D29" s="258">
        <f>'СРЕДНЕДУШЕВЫЕ ДЕНЕЖНЫЕ ДОХОДЫ Н'!D29/'ВЕЛИЧИНА ПРОЖИТОЧНОГО МИНИМУМА,'!D29</f>
        <v>3.9920993227990968</v>
      </c>
      <c r="E29" s="258">
        <f>'СРЕДНЕДУШЕВЫЕ ДЕНЕЖНЫЕ ДОХОДЫ Н'!E29/'ВЕЛИЧИНА ПРОЖИТОЧНОГО МИНИМУМА,'!E29</f>
        <v>4.0586820586820584</v>
      </c>
      <c r="F29" s="258">
        <f>'СРЕДНЕДУШЕВЫЕ ДЕНЕЖНЫЕ ДОХОДЫ Н'!F29/'ВЕЛИЧИНА ПРОЖИТОЧНОГО МИНИМУМА,'!F29</f>
        <v>3.6139563354417468</v>
      </c>
      <c r="G29" s="258">
        <f>'СРЕДНЕДУШЕВЫЕ ДЕНЕЖНЫЕ ДОХОДЫ Н'!G29/'ВЕЛИЧИНА ПРОЖИТОЧНОГО МИНИМУМА,'!G29</f>
        <v>4.230313455657492</v>
      </c>
      <c r="H29" s="258">
        <f>'СРЕДНЕДУШЕВЫЕ ДЕНЕЖНЫЕ ДОХОДЫ Н'!H29/'ВЕЛИЧИНА ПРОЖИТОЧНОГО МИНИМУМА,'!H29</f>
        <v>4.3000173220162825</v>
      </c>
      <c r="I29" s="258">
        <f>'СРЕДНЕДУШЕВЫЕ ДЕНЕЖНЫЕ ДОХОДЫ Н'!I29/'ВЕЛИЧИНА ПРОЖИТОЧНОГО МИНИМУМА,'!I29</f>
        <v>4.1904838450409905</v>
      </c>
      <c r="J29" s="258">
        <f>'СРЕДНЕДУШЕВЫЕ ДЕНЕЖНЫЕ ДОХОДЫ Н'!J29/'ВЕЛИЧИНА ПРОЖИТОЧНОГО МИНИМУМА,'!J29</f>
        <v>4.2089823075759867</v>
      </c>
      <c r="K29" s="258">
        <f>'СРЕДНЕДУШЕВЫЕ ДЕНЕЖНЫЕ ДОХОДЫ Н'!K29/'ВЕЛИЧИНА ПРОЖИТОЧНОГО МИНИМУМА,'!K29</f>
        <v>4.3125</v>
      </c>
      <c r="L29" s="258">
        <f>'СРЕДНЕДУШЕВЫЕ ДЕНЕЖНЫЕ ДОХОДЫ Н'!L29/'ВЕЛИЧИНА ПРОЖИТОЧНОГО МИНИМУМА,'!L29</f>
        <v>3.9120179266422928</v>
      </c>
      <c r="M29" s="258">
        <f>'СРЕДНЕДУШЕВЫЕ ДЕНЕЖНЫЕ ДОХОДЫ Н'!M29/'ВЕЛИЧИНА ПРОЖИТОЧНОГО МИНИМУМА,'!M29</f>
        <v>3.7267748680673107</v>
      </c>
      <c r="N29" s="258">
        <f>'СРЕДНЕДУШЕВЫЕ ДЕНЕЖНЫЕ ДОХОДЫ Н'!N29/'ВЕЛИЧИНА ПРОЖИТОЧНОГО МИНИМУМА,'!N29</f>
        <v>3.7861485844575338</v>
      </c>
      <c r="O29" s="258">
        <f>'СРЕДНЕДУШЕВЫЕ ДЕНЕЖНЫЕ ДОХОДЫ Н'!O29/'ВЕЛИЧИНА ПРОЖИТОЧНОГО МИНИМУМА,'!O29</f>
        <v>3.9230911786508527</v>
      </c>
      <c r="P29" s="258">
        <f>'СРЕДНЕДУШЕВЫЕ ДЕНЕЖНЫЕ ДОХОДЫ Н'!P29/'ВЕЛИЧИНА ПРОЖИТОЧНОГО МИНИМУМА,'!P29</f>
        <v>4.0704658525554045</v>
      </c>
      <c r="Q29" s="258">
        <f>'СРЕДНЕДУШЕВЫЕ ДЕНЕЖНЫЕ ДОХОДЫ Н'!Q29/'ВЕЛИЧИНА ПРОЖИТОЧНОГО МИНИМУМА,'!Q29</f>
        <v>4.1016521739130436</v>
      </c>
      <c r="R29" s="310">
        <f>'СРЕДНЕДУШЕВЫЕ ДЕНЕЖНЫЕ ДОХОДЫ Н'!R29/'ВЕЛИЧИНА ПРОЖИТОЧНОГО МИНИМУМА,'!R29</f>
        <v>4.1315701091519728</v>
      </c>
    </row>
    <row r="30" spans="1:18" ht="15.75" customHeight="1">
      <c r="A30" s="108">
        <v>29</v>
      </c>
      <c r="B30" s="109" t="s">
        <v>31</v>
      </c>
      <c r="C30" s="305">
        <f>'СРЕДНЕДУШЕВЫЕ ДЕНЕЖНЫЕ ДОХОДЫ Н'!C30/'ВЕЛИЧИНА ПРОЖИТОЧНОГО МИНИМУМА,'!C30</f>
        <v>1.5275590551181102</v>
      </c>
      <c r="D30" s="242">
        <f>'СРЕДНЕДУШЕВЫЕ ДЕНЕЖНЫЕ ДОХОДЫ Н'!D30/'ВЕЛИЧИНА ПРОЖИТОЧНОГО МИНИМУМА,'!D30</f>
        <v>1.5891289669142472</v>
      </c>
      <c r="E30" s="242">
        <f>'СРЕДНЕДУШЕВЫЕ ДЕНЕЖНЫЕ ДОХОДЫ Н'!E30/'ВЕЛИЧИНА ПРОЖИТОЧНОГО МИНИМУМА,'!E30</f>
        <v>1.6321155480033984</v>
      </c>
      <c r="F30" s="242">
        <f>'СРЕДНЕДУШЕВЫЕ ДЕНЕЖНЫЕ ДОХОДЫ Н'!F30/'ВЕЛИЧИНА ПРОЖИТОЧНОГО МИНИМУМА,'!F30</f>
        <v>1.946855192588981</v>
      </c>
      <c r="G30" s="242">
        <f>'СРЕДНЕДУШЕВЫЕ ДЕНЕЖНЫЕ ДОХОДЫ Н'!G30/'ВЕЛИЧИНА ПРОЖИТОЧНОГО МИНИМУМА,'!G30</f>
        <v>2.382881857500569</v>
      </c>
      <c r="H30" s="242">
        <f>'СРЕДНЕДУШЕВЫЕ ДЕНЕЖНЫЕ ДОХОДЫ Н'!H30/'ВЕЛИЧИНА ПРОЖИТОЧНОГО МИНИМУМА,'!H30</f>
        <v>2.4987789987789988</v>
      </c>
      <c r="I30" s="242">
        <f>'СРЕДНЕДУШЕВЫЕ ДЕНЕЖНЫЕ ДОХОДЫ Н'!I30/'ВЕЛИЧИНА ПРОЖИТОЧНОГО МИНИМУМА,'!I30</f>
        <v>2.7984313725490195</v>
      </c>
      <c r="J30" s="242">
        <f>'СРЕДНЕДУШЕВЫЕ ДЕНЕЖНЫЕ ДОХОДЫ Н'!J30/'ВЕЛИЧИНА ПРОЖИТОЧНОГО МИНИМУМА,'!J30</f>
        <v>3.0897737556561085</v>
      </c>
      <c r="K30" s="242">
        <f>'СРЕДНЕДУШЕВЫЕ ДЕНЕЖНЫЕ ДОХОДЫ Н'!K30/'ВЕЛИЧИНА ПРОЖИТОЧНОГО МИНИМУМА,'!K30</f>
        <v>2.9824896529767591</v>
      </c>
      <c r="L30" s="242">
        <f>'СРЕДНЕДУШЕВЫЕ ДЕНЕЖНЫЕ ДОХОДЫ Н'!L30/'ВЕЛИЧИНА ПРОЖИТОЧНОГО МИНИМУМА,'!L30</f>
        <v>3.0817978782802902</v>
      </c>
      <c r="M30" s="242">
        <f>'СРЕДНЕДУШЕВЫЕ ДЕНЕЖНЫЕ ДОХОДЫ Н'!M30/'ВЕЛИЧИНА ПРОЖИТОЧНОГО МИНИМУМА,'!M30</f>
        <v>2.8045305078553162</v>
      </c>
      <c r="N30" s="242">
        <f>'СРЕДНЕДУШЕВЫЕ ДЕНЕЖНЫЕ ДОХОДЫ Н'!N30/'ВЕЛИЧИНА ПРОЖИТОЧНОГО МИНИМУМА,'!N30</f>
        <v>2.9434338692641711</v>
      </c>
      <c r="O30" s="242">
        <f>'СРЕДНЕДУШЕВЫЕ ДЕНЕЖНЫЕ ДОХОДЫ Н'!O30/'ВЕЛИЧИНА ПРОЖИТОЧНОГО МИНИМУМА,'!O30</f>
        <v>3.0863737032288148</v>
      </c>
      <c r="P30" s="242">
        <f>'СРЕДНЕДУШЕВЫЕ ДЕНЕЖНЫЕ ДОХОДЫ Н'!P30/'ВЕЛИЧИНА ПРОЖИТОЧНОГО МИНИМУМА,'!P30</f>
        <v>3.0573679538393255</v>
      </c>
      <c r="Q30" s="242">
        <f>'СРЕДНЕДУШЕВЫЕ ДЕНЕЖНЫЕ ДОХОДЫ Н'!Q30/'ВЕЛИЧИНА ПРОЖИТОЧНОГО МИНИМУМА,'!Q30</f>
        <v>3.1927842965237416</v>
      </c>
      <c r="R30" s="306">
        <f>'СРЕДНЕДУШЕВЫЕ ДЕНЕЖНЫЕ ДОХОДЫ Н'!R30/'ВЕЛИЧИНА ПРОЖИТОЧНОГО МИНИМУМА,'!R30</f>
        <v>3.0673349534224381</v>
      </c>
    </row>
    <row r="31" spans="1:18" ht="15.75" customHeight="1">
      <c r="A31" s="110">
        <v>30</v>
      </c>
      <c r="B31" s="111" t="s">
        <v>32</v>
      </c>
      <c r="C31" s="307">
        <f>'СРЕДНЕДУШЕВЫЕ ДЕНЕЖНЫЕ ДОХОДЫ Н'!C31/'ВЕЛИЧИНА ПРОЖИТОЧНОГО МИНИМУМА,'!C31</f>
        <v>1.0363247863247864</v>
      </c>
      <c r="D31" s="254">
        <f>'СРЕДНЕДУШЕВЫЕ ДЕНЕЖНЫЕ ДОХОДЫ Н'!D31/'ВЕЛИЧИНА ПРОЖИТОЧНОГО МИНИМУМА,'!D31</f>
        <v>1.3216966966966968</v>
      </c>
      <c r="E31" s="254">
        <f>'СРЕДНЕДУШЕВЫЕ ДЕНЕЖНЫЕ ДОХОДЫ Н'!E31/'ВЕЛИЧИНА ПРОЖИТОЧНОГО МИНИМУМА,'!E31</f>
        <v>1.3463973470003014</v>
      </c>
      <c r="F31" s="254">
        <f>'СРЕДНЕДУШЕВЫЕ ДЕНЕЖНЫЕ ДОХОДЫ Н'!F31/'ВЕЛИЧИНА ПРОЖИТОЧНОГО МИНИМУМА,'!F31</f>
        <v>1.5272972972972974</v>
      </c>
      <c r="G31" s="254">
        <f>'СРЕДНЕДУШЕВЫЕ ДЕНЕЖНЫЕ ДОХОДЫ Н'!G31/'ВЕЛИЧИНА ПРОЖИТОЧНОГО МИНИМУМА,'!G31</f>
        <v>1.6462537694270472</v>
      </c>
      <c r="H31" s="254">
        <f>'СРЕДНЕДУШЕВЫЕ ДЕНЕЖНЫЕ ДОХОДЫ Н'!H31/'ВЕЛИЧИНА ПРОЖИТОЧНОГО МИНИМУМА,'!H31</f>
        <v>1.5686037126715093</v>
      </c>
      <c r="I31" s="254">
        <f>'СРЕДНЕДУШЕВЫЕ ДЕНЕЖНЫЕ ДОХОДЫ Н'!I31/'ВЕЛИЧИНА ПРОЖИТОЧНОГО МИНИМУМА,'!I31</f>
        <v>1.6561620709060214</v>
      </c>
      <c r="J31" s="254">
        <f>'СРЕДНЕДУШЕВЫЕ ДЕНЕЖНЫЕ ДОХОДЫ Н'!J31/'ВЕЛИЧИНА ПРОЖИТОЧНОГО МИНИМУМА,'!J31</f>
        <v>1.7808458580915765</v>
      </c>
      <c r="K31" s="254">
        <f>'СРЕДНЕДУШЕВЫЕ ДЕНЕЖНЫЕ ДОХОДЫ Н'!K31/'ВЕЛИЧИНА ПРОЖИТОЧНОГО МИНИМУМА,'!K31</f>
        <v>1.7108310127509894</v>
      </c>
      <c r="L31" s="254">
        <f>'СРЕДНЕДУШЕВЫЕ ДЕНЕЖНЫЕ ДОХОДЫ Н'!L31/'ВЕЛИЧИНА ПРОЖИТОЧНОГО МИНИМУМА,'!L31</f>
        <v>1.6763870967741936</v>
      </c>
      <c r="M31" s="254">
        <f>'СРЕДНЕДУШЕВЫЕ ДЕНЕЖНЫЕ ДОХОДЫ Н'!M31/'ВЕЛИЧИНА ПРОЖИТОЧНОГО МИНИМУМА,'!M31</f>
        <v>1.9253844214771867</v>
      </c>
      <c r="N31" s="254">
        <f>'СРЕДНЕДУШЕВЫЕ ДЕНЕЖНЫЕ ДОХОДЫ Н'!N31/'ВЕЛИЧИНА ПРОЖИТОЧНОГО МИНИМУМА,'!N31</f>
        <v>1.8748208313425705</v>
      </c>
      <c r="O31" s="254">
        <f>'СРЕДНЕДУШЕВЫЕ ДЕНЕЖНЫЕ ДОХОДЫ Н'!O31/'ВЕЛИЧИНА ПРОЖИТОЧНОГО МИНИМУМА,'!O31</f>
        <v>1.9016489299497135</v>
      </c>
      <c r="P31" s="254">
        <f>'СРЕДНЕДУШЕВЫЕ ДЕНЕЖНЫЕ ДОХОДЫ Н'!P31/'ВЕЛИЧИНА ПРОЖИТОЧНОГО МИНИМУМА,'!P31</f>
        <v>1.8730263157894738</v>
      </c>
      <c r="Q31" s="254">
        <f>'СРЕДНЕДУШЕВЫЕ ДЕНЕЖНЫЕ ДОХОДЫ Н'!Q31/'ВЕЛИЧИНА ПРОЖИТОЧНОГО МИНИМУМА,'!Q31</f>
        <v>1.9080412371134021</v>
      </c>
      <c r="R31" s="308">
        <f>'СРЕДНЕДУШЕВЫЕ ДЕНЕЖНЫЕ ДОХОДЫ Н'!R31/'ВЕЛИЧИНА ПРОЖИТОЧНОГО МИНИМУМА,'!R31</f>
        <v>1.897060231734176</v>
      </c>
    </row>
    <row r="32" spans="1:18" ht="15.75" customHeight="1">
      <c r="A32" s="110">
        <v>31</v>
      </c>
      <c r="B32" s="111" t="s">
        <v>33</v>
      </c>
      <c r="C32" s="311"/>
      <c r="D32" s="312"/>
      <c r="E32" s="312"/>
      <c r="F32" s="312"/>
      <c r="G32" s="312"/>
      <c r="H32" s="312"/>
      <c r="I32" s="312"/>
      <c r="J32" s="312"/>
      <c r="K32" s="312"/>
      <c r="L32" s="254">
        <v>1.63</v>
      </c>
      <c r="M32" s="254">
        <f>'СРЕДНЕДУШЕВЫЕ ДЕНЕЖНЫЕ ДОХОДЫ Н'!M32/'ВЕЛИЧИНА ПРОЖИТОЧНОГО МИНИМУМА,'!M32</f>
        <v>1.673325499412456</v>
      </c>
      <c r="N32" s="254">
        <f>'СРЕДНЕДУШЕВЫЕ ДЕНЕЖНЫЕ ДОХОДЫ Н'!N32/'ВЕЛИЧИНА ПРОЖИТОЧНОГО МИНИМУМА,'!N32</f>
        <v>1.8759208587665754</v>
      </c>
      <c r="O32" s="254">
        <f>'СРЕДНЕДУШЕВЫЕ ДЕНЕЖНЫЕ ДОХОДЫ Н'!O32/'ВЕЛИЧИНА ПРОЖИТОЧНОГО МИНИМУМА,'!O32</f>
        <v>2.1715976331360949</v>
      </c>
      <c r="P32" s="254">
        <f>'СРЕДНЕДУШЕВЫЕ ДЕНЕЖНЫЕ ДОХОДЫ Н'!P32/'ВЕЛИЧИНА ПРОЖИТОЧНОГО МИНИМУМА,'!P32</f>
        <v>2.1931933971876911</v>
      </c>
      <c r="Q32" s="254">
        <f>'СРЕДНЕДУШЕВЫЕ ДЕНЕЖНЫЕ ДОХОДЫ Н'!Q32/'ВЕЛИЧИНА ПРОЖИТОЧНОГО МИНИМУМА,'!Q32</f>
        <v>2.1748878923766815</v>
      </c>
      <c r="R32" s="308">
        <f>'СРЕДНЕДУШЕВЫЕ ДЕНЕЖНЫЕ ДОХОДЫ Н'!R32/'ВЕЛИЧИНА ПРОЖИТОЧНОГО МИНИМУМА,'!R32</f>
        <v>2.0724218891096262</v>
      </c>
    </row>
    <row r="33" spans="1:18" ht="15.75" customHeight="1">
      <c r="A33" s="110">
        <v>32</v>
      </c>
      <c r="B33" s="111" t="s">
        <v>34</v>
      </c>
      <c r="C33" s="307">
        <f>'СРЕДНЕДУШЕВЫЕ ДЕНЕЖНЫЕ ДОХОДЫ Н'!C33/'ВЕЛИЧИНА ПРОЖИТОЧНОГО МИНИМУМА,'!C33</f>
        <v>2.0343190945600584</v>
      </c>
      <c r="D33" s="254">
        <f>'СРЕДНЕДУШЕВЫЕ ДЕНЕЖНЫЕ ДОХОДЫ Н'!D33/'ВЕЛИЧИНА ПРОЖИТОЧНОГО МИНИМУМА,'!D33</f>
        <v>2.209884075655888</v>
      </c>
      <c r="E33" s="254">
        <f>'СРЕДНЕДУШЕВЫЕ ДЕНЕЖНЫЕ ДОХОДЫ Н'!E33/'ВЕЛИЧИНА ПРОЖИТОЧНОГО МИНИМУМА,'!E33</f>
        <v>2.5516701461377869</v>
      </c>
      <c r="F33" s="254">
        <f>'СРЕДНЕДУШЕВЫЕ ДЕНЕЖНЫЕ ДОХОДЫ Н'!F33/'ВЕЛИЧИНА ПРОЖИТОЧНОГО МИНИМУМА,'!F33</f>
        <v>2.6971736204576042</v>
      </c>
      <c r="G33" s="254">
        <f>'СРЕДНЕДУШЕВЫЕ ДЕНЕЖНЫЕ ДОХОДЫ Н'!G33/'ВЕЛИЧИНА ПРОЖИТОЧНОГО МИНИМУМА,'!G33</f>
        <v>2.6299257567104513</v>
      </c>
      <c r="H33" s="254">
        <f>'СРЕДНЕДУШЕВЫЕ ДЕНЕЖНЫЕ ДОХОДЫ Н'!H33/'ВЕЛИЧИНА ПРОЖИТОЧНОГО МИНИМУМА,'!H33</f>
        <v>2.9443960257974551</v>
      </c>
      <c r="I33" s="254">
        <f>'СРЕДНЕДУШЕВЫЕ ДЕНЕЖНЫЕ ДОХОДЫ Н'!I33/'ВЕЛИЧИНА ПРОЖИТОЧНОГО МИНИМУМА,'!I33</f>
        <v>3.1452476572958501</v>
      </c>
      <c r="J33" s="254">
        <f>'СРЕДНЕДУШЕВЫЕ ДЕНЕЖНЫЕ ДОХОДЫ Н'!J33/'ВЕЛИЧИНА ПРОЖИТОЧНОГО МИНИМУМА,'!J33</f>
        <v>3.4248262792166773</v>
      </c>
      <c r="K33" s="254">
        <f>'СРЕДНЕДУШЕВЫЕ ДЕНЕЖНЫЕ ДОХОДЫ Н'!K33/'ВЕЛИЧИНА ПРОЖИТОЧНОГО МИНИМУМА,'!K33</f>
        <v>3.5122292103424178</v>
      </c>
      <c r="L33" s="254">
        <f>'СРЕДНЕДУШЕВЫЕ ДЕНЕЖНЫЕ ДОХОДЫ Н'!L33/'ВЕЛИЧИНА ПРОЖИТОЧНОГО МИНИМУМА,'!L33</f>
        <v>3.4999377102279805</v>
      </c>
      <c r="M33" s="254">
        <f>'СРЕДНЕДУШЕВЫЕ ДЕНЕЖНЫЕ ДОХОДЫ Н'!M33/'ВЕЛИЧИНА ПРОЖИТОЧНОГО МИНИМУМА,'!M33</f>
        <v>3.3801965230536659</v>
      </c>
      <c r="N33" s="254">
        <f>'СРЕДНЕДУШЕВЫЕ ДЕНЕЖНЫЕ ДОХОДЫ Н'!N33/'ВЕЛИЧИНА ПРОЖИТОЧНОГО МИНИМУМА,'!N33</f>
        <v>3.4215349369988544</v>
      </c>
      <c r="O33" s="254">
        <f>'СРЕДНЕДУШЕВЫЕ ДЕНЕЖНЫЕ ДОХОДЫ Н'!O33/'ВЕЛИЧИНА ПРОЖИТОЧНОГО МИНИМУМА,'!O33</f>
        <v>3.3655415617128464</v>
      </c>
      <c r="P33" s="254">
        <f>'СРЕДНЕДУШЕВЫЕ ДЕНЕЖНЫЕ ДОХОДЫ Н'!P33/'ВЕЛИЧИНА ПРОЖИТОЧНОГО МИНИМУМА,'!P33</f>
        <v>3.3605788032850996</v>
      </c>
      <c r="Q33" s="254">
        <f>'СРЕДНЕДУШЕВЫЕ ДЕНЕЖНЫЕ ДОХОДЫ Н'!Q33/'ВЕЛИЧИНА ПРОЖИТОЧНОГО МИНИМУМА,'!Q33</f>
        <v>3.3587232840598813</v>
      </c>
      <c r="R33" s="308">
        <f>'СРЕДНЕДУШЕВЫЕ ДЕНЕЖНЫЕ ДОХОДЫ Н'!R33/'ВЕЛИЧИНА ПРОЖИТОЧНОГО МИНИМУМА,'!R33</f>
        <v>3.2712902939348192</v>
      </c>
    </row>
    <row r="34" spans="1:18" ht="15.75" customHeight="1">
      <c r="A34" s="110">
        <v>33</v>
      </c>
      <c r="B34" s="111" t="s">
        <v>35</v>
      </c>
      <c r="C34" s="307">
        <f>'СРЕДНЕДУШЕВЫЕ ДЕНЕЖНЫЕ ДОХОДЫ Н'!C34/'ВЕЛИЧИНА ПРОЖИТОЧНОГО МИНИМУМА,'!C34</f>
        <v>2.2480221518987342</v>
      </c>
      <c r="D34" s="254">
        <f>'СРЕДНЕДУШЕВЫЕ ДЕНЕЖНЫЕ ДОХОДЫ Н'!D34/'ВЕЛИЧИНА ПРОЖИТОЧНОГО МИНИМУМА,'!D34</f>
        <v>2.4592438432188692</v>
      </c>
      <c r="E34" s="254">
        <f>'СРЕДНЕДУШЕВЫЕ ДЕНЕЖНЫЕ ДОХОДЫ Н'!E34/'ВЕЛИЧИНА ПРОЖИТОЧНОГО МИНИМУМА,'!E34</f>
        <v>2.5075014425851125</v>
      </c>
      <c r="F34" s="254">
        <f>'СРЕДНЕДУШЕВЫЕ ДЕНЕЖНЫЕ ДОХОДЫ Н'!F34/'ВЕЛИЧИНА ПРОЖИТОЧНОГО МИНИМУМА,'!F34</f>
        <v>2.6344468135512913</v>
      </c>
      <c r="G34" s="254">
        <f>'СРЕДНЕДУШЕВЫЕ ДЕНЕЖНЫЕ ДОХОДЫ Н'!G34/'ВЕЛИЧИНА ПРОЖИТОЧНОГО МИНИМУМА,'!G34</f>
        <v>2.8323183993040453</v>
      </c>
      <c r="H34" s="254">
        <f>'СРЕДНЕДУШЕВЫЕ ДЕНЕЖНЫЕ ДОХОДЫ Н'!H34/'ВЕЛИЧИНА ПРОЖИТОЧНОГО МИНИМУМА,'!H34</f>
        <v>2.8214628527548475</v>
      </c>
      <c r="I34" s="254">
        <f>'СРЕДНЕДУШЕВЫЕ ДЕНЕЖНЫЕ ДОХОДЫ Н'!I34/'ВЕЛИЧИНА ПРОЖИТОЧНОГО МИНИМУМА,'!I34</f>
        <v>2.9810338415767945</v>
      </c>
      <c r="J34" s="254">
        <f>'СРЕДНЕДУШЕВЫЕ ДЕНЕЖНЫЕ ДОХОДЫ Н'!J34/'ВЕЛИЧИНА ПРОЖИТОЧНОГО МИНИМУМА,'!J34</f>
        <v>3.0554792167639988</v>
      </c>
      <c r="K34" s="254">
        <f>'СРЕДНЕДУШЕВЫЕ ДЕНЕЖНЫЕ ДОХОДЫ Н'!K34/'ВЕЛИЧИНА ПРОЖИТОЧНОГО МИНИМУМА,'!K34</f>
        <v>3.1813107957263593</v>
      </c>
      <c r="L34" s="254">
        <f>'СРЕДНЕДУШЕВЫЕ ДЕНЕЖНЫЕ ДОХОДЫ Н'!L34/'ВЕЛИЧИНА ПРОЖИТОЧНОГО МИНИМУМА,'!L34</f>
        <v>3.086938202247191</v>
      </c>
      <c r="M34" s="254">
        <f>'СРЕДНЕДУШЕВЫЕ ДЕНЕЖНЫЕ ДОХОДЫ Н'!M34/'ВЕЛИЧИНА ПРОЖИТОЧНОГО МИНИМУМА,'!M34</f>
        <v>2.8936376881981545</v>
      </c>
      <c r="N34" s="254">
        <f>'СРЕДНЕДУШЕВЫЕ ДЕНЕЖНЫЕ ДОХОДЫ Н'!N34/'ВЕЛИЧИНА ПРОЖИТОЧНОГО МИНИМУМА,'!N34</f>
        <v>2.6163802978235968</v>
      </c>
      <c r="O34" s="254">
        <f>'СРЕДНЕДУШЕВЫЕ ДЕНЕЖНЫЕ ДОХОДЫ Н'!O34/'ВЕЛИЧИНА ПРОЖИТОЧНОГО МИНИМУМА,'!O34</f>
        <v>2.5314159292035399</v>
      </c>
      <c r="P34" s="254">
        <f>'СРЕДНЕДУШЕВЫЕ ДЕНЕЖНЫЕ ДОХОДЫ Н'!P34/'ВЕЛИЧИНА ПРОЖИТОЧНОГО МИНИМУМА,'!P34</f>
        <v>2.4705145600667988</v>
      </c>
      <c r="Q34" s="254">
        <f>'СРЕДНЕДУШЕВЫЕ ДЕНЕЖНЫЕ ДОХОДЫ Н'!Q34/'ВЕЛИЧИНА ПРОЖИТОЧНОГО МИНИМУМА,'!Q34</f>
        <v>2.468953925252126</v>
      </c>
      <c r="R34" s="308">
        <f>'СРЕДНЕДУШЕВЫЕ ДЕНЕЖНЫЕ ДОХОДЫ Н'!R34/'ВЕЛИЧИНА ПРОЖИТОЧНОГО МИНИМУМА,'!R34</f>
        <v>2.3347540072269064</v>
      </c>
    </row>
    <row r="35" spans="1:18" ht="15.75" customHeight="1">
      <c r="A35" s="110">
        <v>34</v>
      </c>
      <c r="B35" s="111" t="s">
        <v>36</v>
      </c>
      <c r="C35" s="307">
        <f>'СРЕДНЕДУШЕВЫЕ ДЕНЕЖНЫЕ ДОХОДЫ Н'!C35/'ВЕЛИЧИНА ПРОЖИТОЧНОГО МИНИМУМА,'!C35</f>
        <v>2.404471544715447</v>
      </c>
      <c r="D35" s="254">
        <f>'СРЕДНЕДУШЕВЫЕ ДЕНЕЖНЫЕ ДОХОДЫ Н'!D35/'ВЕЛИЧИНА ПРОЖИТОЧНОГО МИНИМУМА,'!D35</f>
        <v>2.8642288196958727</v>
      </c>
      <c r="E35" s="254">
        <f>'СРЕДНЕДУШЕВЫЕ ДЕНЕЖНЫЕ ДОХОДЫ Н'!E35/'ВЕЛИЧИНА ПРОЖИТОЧНОГО МИНИМУМА,'!E35</f>
        <v>2.5541745474196165</v>
      </c>
      <c r="F35" s="254">
        <f>'СРЕДНЕДУШЕВЫЕ ДЕНЕЖНЫЕ ДОХОДЫ Н'!F35/'ВЕЛИЧИНА ПРОЖИТОЧНОГО МИНИМУМА,'!F35</f>
        <v>2.5349918623575913</v>
      </c>
      <c r="G35" s="254">
        <f>'СРЕДНЕДУШЕВЫЕ ДЕНЕЖНЫЕ ДОХОДЫ Н'!G35/'ВЕЛИЧИНА ПРОЖИТОЧНОГО МИНИМУМА,'!G35</f>
        <v>2.7099203787389712</v>
      </c>
      <c r="H35" s="254">
        <f>'СРЕДНЕДУШЕВЫЕ ДЕНЕЖНЫЕ ДОХОДЫ Н'!H35/'ВЕЛИЧИНА ПРОЖИТОЧНОГО МИНИМУМА,'!H35</f>
        <v>2.4673114812824646</v>
      </c>
      <c r="I35" s="254">
        <f>'СРЕДНЕДУШЕВЫЕ ДЕНЕЖНЫЕ ДОХОДЫ Н'!I35/'ВЕЛИЧИНА ПРОЖИТОЧНОГО МИНИМУМА,'!I35</f>
        <v>2.5285614768373388</v>
      </c>
      <c r="J35" s="254">
        <f>'СРЕДНЕДУШЕВЫЕ ДЕНЕЖНЫЕ ДОХОДЫ Н'!J35/'ВЕЛИЧИНА ПРОЖИТОЧНОГО МИНИМУМА,'!J35</f>
        <v>2.4731232622798887</v>
      </c>
      <c r="K35" s="254">
        <f>'СРЕДНЕДУШЕВЫЕ ДЕНЕЖНЫЕ ДОХОДЫ Н'!K35/'ВЕЛИЧИНА ПРОЖИТОЧНОГО МИНИМУМА,'!K35</f>
        <v>2.7062612342720191</v>
      </c>
      <c r="L35" s="254">
        <f>'СРЕДНЕДУШЕВЫЕ ДЕНЕЖНЫЕ ДОХОДЫ Н'!L35/'ВЕЛИЧИНА ПРОЖИТОЧНОГО МИНИМУМА,'!L35</f>
        <v>2.4538665991646629</v>
      </c>
      <c r="M35" s="254">
        <f>'СРЕДНЕДУШЕВЫЕ ДЕНЕЖНЫЕ ДОХОДЫ Н'!M35/'ВЕЛИЧИНА ПРОЖИТОЧНОГО МИНИМУМА,'!M35</f>
        <v>2.5496597070019611</v>
      </c>
      <c r="N35" s="254">
        <f>'СРЕДНЕДУШЕВЫЕ ДЕНЕЖНЫЕ ДОХОДЫ Н'!N35/'ВЕЛИЧИНА ПРОЖИТОЧНОГО МИНИМУМА,'!N35</f>
        <v>2.4356379349556514</v>
      </c>
      <c r="O35" s="254">
        <f>'СРЕДНЕДУШЕВЫЕ ДЕНЕЖНЫЕ ДОХОДЫ Н'!O35/'ВЕЛИЧИНА ПРОЖИТОЧНОГО МИНИМУМА,'!O35</f>
        <v>2.527178899082569</v>
      </c>
      <c r="P35" s="254">
        <f>'СРЕДНЕДУШЕВЫЕ ДЕНЕЖНЫЕ ДОХОДЫ Н'!P35/'ВЕЛИЧИНА ПРОЖИТОЧНОГО МИНИМУМА,'!P35</f>
        <v>2.4867015478526269</v>
      </c>
      <c r="Q35" s="254">
        <f>'СРЕДНЕДУШЕВЫЕ ДЕНЕЖНЫЕ ДОХОДЫ Н'!Q35/'ВЕЛИЧИНА ПРОЖИТОЧНОГО МИНИМУМА,'!Q35</f>
        <v>2.5915039691053421</v>
      </c>
      <c r="R35" s="308">
        <f>'СРЕДНЕДУШЕВЫЕ ДЕНЕЖНЫЕ ДОХОДЫ Н'!R35/'ВЕЛИЧИНА ПРОЖИТОЧНОГО МИНИМУМА,'!R35</f>
        <v>2.5206812652068127</v>
      </c>
    </row>
    <row r="36" spans="1:18" ht="15.75" customHeight="1">
      <c r="A36" s="110">
        <v>35</v>
      </c>
      <c r="B36" s="111" t="s">
        <v>37</v>
      </c>
      <c r="C36" s="307">
        <f>'СРЕДНЕДУШЕВЫЕ ДЕНЕЖНЫЕ ДОХОДЫ Н'!C36/'ВЕЛИЧИНА ПРОЖИТОЧНОГО МИНИМУМА,'!C36</f>
        <v>2.4150302114803623</v>
      </c>
      <c r="D36" s="254">
        <f>'СРЕДНЕДУШЕВЫЕ ДЕНЕЖНЫЕ ДОХОДЫ Н'!D36/'ВЕЛИЧИНА ПРОЖИТОЧНОГО МИНИМУМА,'!D36</f>
        <v>2.4436163318211275</v>
      </c>
      <c r="E36" s="254">
        <f>'СРЕДНЕДУШЕВЫЕ ДЕНЕЖНЫЕ ДОХОДЫ Н'!E36/'ВЕЛИЧИНА ПРОЖИТОЧНОГО МИНИМУМА,'!E36</f>
        <v>2.5831545064377681</v>
      </c>
      <c r="F36" s="254">
        <f>'СРЕДНЕДУШЕВЫЕ ДЕНЕЖНЫЕ ДОХОДЫ Н'!F36/'ВЕЛИЧИНА ПРОЖИТОЧНОГО МИНИМУМА,'!F36</f>
        <v>2.8027195206268725</v>
      </c>
      <c r="G36" s="254">
        <f>'СРЕДНЕДУШЕВЫЕ ДЕНЕЖНЫЕ ДОХОДЫ Н'!G36/'ВЕЛИЧИНА ПРОЖИТОЧНОГО МИНИМУМА,'!G36</f>
        <v>2.7171163575042159</v>
      </c>
      <c r="H36" s="254">
        <f>'СРЕДНЕДУШЕВЫЕ ДЕНЕЖНЫЕ ДОХОДЫ Н'!H36/'ВЕЛИЧИНА ПРОЖИТОЧНОГО МИНИМУМА,'!H36</f>
        <v>2.691473722895994</v>
      </c>
      <c r="I36" s="254">
        <f>'СРЕДНЕДУШЕВЫЕ ДЕНЕЖНЫЕ ДОХОДЫ Н'!I36/'ВЕЛИЧИНА ПРОЖИТОЧНОГО МИНИМУМА,'!I36</f>
        <v>2.7489697802197801</v>
      </c>
      <c r="J36" s="254">
        <f>'СРЕДНЕДУШЕВЫЕ ДЕНЕЖНЫЕ ДОХОДЫ Н'!J36/'ВЕЛИЧИНА ПРОЖИТОЧНОГО МИНИМУМА,'!J36</f>
        <v>2.9050216589122413</v>
      </c>
      <c r="K36" s="254">
        <f>'СРЕДНЕДУШЕВЫЕ ДЕНЕЖНЫЕ ДОХОДЫ Н'!K36/'ВЕЛИЧИНА ПРОЖИТОЧНОГО МИНИМУМА,'!K36</f>
        <v>2.9358900973096738</v>
      </c>
      <c r="L36" s="254">
        <f>'СРЕДНЕДУШЕВЫЕ ДЕНЕЖНЫЕ ДОХОДЫ Н'!L36/'ВЕЛИЧИНА ПРОЖИТОЧНОГО МИНИМУМА,'!L36</f>
        <v>2.8815112338395883</v>
      </c>
      <c r="M36" s="254">
        <f>'СРЕДНЕДУШЕВЫЕ ДЕНЕЖНЫЕ ДОХОДЫ Н'!M36/'ВЕЛИЧИНА ПРОЖИТОЧНОГО МИНИМУМА,'!M36</f>
        <v>2.8351081348117249</v>
      </c>
      <c r="N36" s="254">
        <f>'СРЕДНЕДУШЕВЫЕ ДЕНЕЖНЫЕ ДОХОДЫ Н'!N36/'ВЕЛИЧИНА ПРОЖИТОЧНОГО МИНИМУМА,'!N36</f>
        <v>2.8314212874442322</v>
      </c>
      <c r="O36" s="254">
        <f>'СРЕДНЕДУШЕВЫЕ ДЕНЕЖНЫЕ ДОХОДЫ Н'!O36/'ВЕЛИЧИНА ПРОЖИТОЧНОГО МИНИМУМА,'!O36</f>
        <v>2.9951414381343122</v>
      </c>
      <c r="P36" s="254">
        <f>'СРЕДНЕДУШЕВЫЕ ДЕНЕЖНЫЕ ДОХОДЫ Н'!P36/'ВЕЛИЧИНА ПРОЖИТОЧНОГО МИНИМУМА,'!P36</f>
        <v>3.01284042663353</v>
      </c>
      <c r="Q36" s="254">
        <f>'СРЕДНЕДУШЕВЫЕ ДЕНЕЖНЫЕ ДОХОДЫ Н'!Q36/'ВЕЛИЧИНА ПРОЖИТОЧНОГО МИНИМУМА,'!Q36</f>
        <v>3.0632533120828769</v>
      </c>
      <c r="R36" s="308">
        <f>'СРЕДНЕДУШЕВЫЕ ДЕНЕЖНЫЕ ДОХОДЫ Н'!R36/'ВЕЛИЧИНА ПРОЖИТОЧНОГО МИНИМУМА,'!R36</f>
        <v>2.9134142949847037</v>
      </c>
    </row>
    <row r="37" spans="1:18" ht="15.75" customHeight="1">
      <c r="A37" s="116">
        <v>36</v>
      </c>
      <c r="B37" s="117" t="s">
        <v>38</v>
      </c>
      <c r="C37" s="313"/>
      <c r="D37" s="314"/>
      <c r="E37" s="314"/>
      <c r="F37" s="314"/>
      <c r="G37" s="314"/>
      <c r="H37" s="314"/>
      <c r="I37" s="314"/>
      <c r="J37" s="314"/>
      <c r="K37" s="314"/>
      <c r="L37" s="258">
        <v>1.94</v>
      </c>
      <c r="M37" s="258">
        <f>'СРЕДНЕДУШЕВЫЕ ДЕНЕЖНЫЕ ДОХОДЫ Н'!M37/'ВЕЛИЧИНА ПРОЖИТОЧНОГО МИНИМУМА,'!M37</f>
        <v>1.9242178196384108</v>
      </c>
      <c r="N37" s="258">
        <f>'СРЕДНЕДУШЕВЫЕ ДЕНЕЖНЫЕ ДОХОДЫ Н'!N37/'ВЕЛИЧИНА ПРОЖИТОЧНОГО МИНИМУМА,'!N37</f>
        <v>2.7014310717594974</v>
      </c>
      <c r="O37" s="258">
        <f>'СРЕДНЕДУШЕВЫЕ ДЕНЕЖНЫЕ ДОХОДЫ Н'!O37/'ВЕЛИЧИНА ПРОЖИТОЧНОГО МИНИМУМА,'!O37</f>
        <v>2.8961186039328735</v>
      </c>
      <c r="P37" s="258">
        <f>'СРЕДНЕДУШЕВЫЕ ДЕНЕЖНЫЕ ДОХОДЫ Н'!P37/'ВЕЛИЧИНА ПРОЖИТОЧНОГО МИНИМУМА,'!P37</f>
        <v>2.7666474764920359</v>
      </c>
      <c r="Q37" s="258">
        <f>'СРЕДНЕДУШЕВЫЕ ДЕНЕЖНЫЕ ДОХОДЫ Н'!Q37/'ВЕЛИЧИНА ПРОЖИТОЧНОГО МИНИМУМА,'!Q37</f>
        <v>2.8168423015947028</v>
      </c>
      <c r="R37" s="310">
        <f>'СРЕДНЕДУШЕВЫЕ ДЕНЕЖНЫЕ ДОХОДЫ Н'!R37/'ВЕЛИЧИНА ПРОЖИТОЧНОГО МИНИМУМА,'!R37</f>
        <v>2.6287293787293788</v>
      </c>
    </row>
    <row r="38" spans="1:18" ht="15.75" customHeight="1">
      <c r="A38" s="108">
        <v>37</v>
      </c>
      <c r="B38" s="109" t="s">
        <v>39</v>
      </c>
      <c r="C38" s="305">
        <f>'СРЕДНЕДУШЕВЫЕ ДЕНЕЖНЫЕ ДОХОДЫ Н'!C38/'ВЕЛИЧИНА ПРОЖИТОЧНОГО МИНИМУМА,'!C38</f>
        <v>2.001347103726987</v>
      </c>
      <c r="D38" s="242">
        <f>'СРЕДНЕДУШЕВЫЕ ДЕНЕЖНЫЕ ДОХОДЫ Н'!D38/'ВЕЛИЧИНА ПРОЖИТОЧНОГО МИНИМУМА,'!D38</f>
        <v>2.5205314009661834</v>
      </c>
      <c r="E38" s="242">
        <f>'СРЕДНЕДУШЕВЫЕ ДЕНЕЖНЫЕ ДОХОДЫ Н'!E38/'ВЕЛИЧИНА ПРОЖИТОЧНОГО МИНИМУМА,'!E38</f>
        <v>2.5312400888043132</v>
      </c>
      <c r="F38" s="242">
        <f>'СРЕДНЕДУШЕВЫЕ ДЕНЕЖНЫЕ ДОХОДЫ Н'!F38/'ВЕЛИЧИНА ПРОЖИТОЧНОГО МИНИМУМА,'!F38</f>
        <v>3.0049342105263159</v>
      </c>
      <c r="G38" s="242">
        <f>'СРЕДНЕДУШЕВЫЕ ДЕНЕЖНЫЕ ДОХОДЫ Н'!G38/'ВЕЛИЧИНА ПРОЖИТОЧНОГО МИНИМУМА,'!G38</f>
        <v>3.3954746679783572</v>
      </c>
      <c r="H38" s="242">
        <f>'СРЕДНЕДУШЕВЫЕ ДЕНЕЖНЫЕ ДОХОДЫ Н'!H38/'ВЕЛИЧИНА ПРОЖИТОЧНОГО МИНИМУМА,'!H38</f>
        <v>3.386908619572262</v>
      </c>
      <c r="I38" s="242">
        <f>'СРЕДНЕДУШЕВЫЕ ДЕНЕЖНЫЕ ДОХОДЫ Н'!I38/'ВЕЛИЧИНА ПРОЖИТОЧНОГО МИНИМУМА,'!I38</f>
        <v>3.7524122356805583</v>
      </c>
      <c r="J38" s="242">
        <f>'СРЕДНЕДУШЕВЫЕ ДЕНЕЖНЫЕ ДОХОДЫ Н'!J38/'ВЕЛИЧИНА ПРОЖИТОЧНОГО МИНИМУМА,'!J38</f>
        <v>3.926880090926312</v>
      </c>
      <c r="K38" s="242">
        <f>'СРЕДНЕДУШЕВЫЕ ДЕНЕЖНЫЕ ДОХОДЫ Н'!K38/'ВЕЛИЧИНА ПРОЖИТОЧНОГО МИНИМУМА,'!K38</f>
        <v>3.174348402297158</v>
      </c>
      <c r="L38" s="242">
        <f>'СРЕДНЕДУШЕВЫЕ ДЕНЕЖНЫЕ ДОХОДЫ Н'!L38/'ВЕЛИЧИНА ПРОЖИТОЧНОГО МИНИМУМА,'!L38</f>
        <v>3.1259895344156714</v>
      </c>
      <c r="M38" s="242">
        <f>'СРЕДНЕДУШЕВЫЕ ДЕНЕЖНЫЕ ДОХОДЫ Н'!M38/'ВЕЛИЧИНА ПРОЖИТОЧНОГО МИНИМУМА,'!M38</f>
        <v>3.0912450912450913</v>
      </c>
      <c r="N38" s="242">
        <f>'СРЕДНЕДУШЕВЫЕ ДЕНЕЖНЫЕ ДОХОДЫ Н'!N38/'ВЕЛИЧИНА ПРОЖИТОЧНОГО МИНИМУМА,'!N38</f>
        <v>2.8282282944028205</v>
      </c>
      <c r="O38" s="242">
        <f>'СРЕДНЕДУШЕВЫЕ ДЕНЕЖНЫЕ ДОХОДЫ Н'!O38/'ВЕЛИЧИНА ПРОЖИТОЧНОГО МИНИМУМА,'!O38</f>
        <v>2.8664357614460441</v>
      </c>
      <c r="P38" s="242">
        <f>'СРЕДНЕДУШЕВЫЕ ДЕНЕЖНЫЕ ДОХОДЫ Н'!P38/'ВЕЛИЧИНА ПРОЖИТОЧНОГО МИНИМУМА,'!P38</f>
        <v>2.7648953301127213</v>
      </c>
      <c r="Q38" s="242">
        <f>'СРЕДНЕДУШЕВЫЕ ДЕНЕЖНЫЕ ДОХОДЫ Н'!Q38/'ВЕЛИЧИНА ПРОЖИТОЧНОГО МИНИМУМА,'!Q38</f>
        <v>2.8064714314970307</v>
      </c>
      <c r="R38" s="306">
        <f>'СРЕДНЕДУШЕВЫЕ ДЕНЕЖНЫЕ ДОХОДЫ Н'!R38/'ВЕЛИЧИНА ПРОЖИТОЧНОГО МИНИМУМА,'!R38</f>
        <v>2.6431915910176778</v>
      </c>
    </row>
    <row r="39" spans="1:18" ht="15.75" customHeight="1">
      <c r="A39" s="110">
        <v>38</v>
      </c>
      <c r="B39" s="111" t="s">
        <v>40</v>
      </c>
      <c r="C39" s="307">
        <f>'СРЕДНЕДУШЕВЫЕ ДЕНЕЖНЫЕ ДОХОДЫ Н'!C39/'ВЕЛИЧИНА ПРОЖИТОЧНОГО МИНИМУМА,'!C39</f>
        <v>0.93652647975077885</v>
      </c>
      <c r="D39" s="254">
        <f>'СРЕДНЕДУШЕВЫЕ ДЕНЕЖНЫЕ ДОХОДЫ Н'!D39/'ВЕЛИЧИНА ПРОЖИТОЧНОГО МИНИМУМА,'!D39</f>
        <v>1.0574145825995069</v>
      </c>
      <c r="E39" s="254">
        <f>'СРЕДНЕДУШЕВЫЕ ДЕНЕЖНЫЕ ДОХОДЫ Н'!E39/'ВЕЛИЧИНА ПРОЖИТОЧНОГО МИНИМУМА,'!E39</f>
        <v>1.2629255989911727</v>
      </c>
      <c r="F39" s="254">
        <f>'СРЕДНЕДУШЕВЫЕ ДЕНЕЖНЫЕ ДОХОДЫ Н'!F39/'ВЕЛИЧИНА ПРОЖИТОЧНОГО МИНИМУМА,'!F39</f>
        <v>1.4034119417962869</v>
      </c>
      <c r="G39" s="254">
        <f>'СРЕДНЕДУШЕВЫЕ ДЕНЕЖНЫЕ ДОХОДЫ Н'!G39/'ВЕЛИЧИНА ПРОЖИТОЧНОГО МИНИМУМА,'!G39</f>
        <v>1.4417661635503491</v>
      </c>
      <c r="H39" s="254">
        <f>'СРЕДНЕДУШЕВЫЕ ДЕНЕЖНЫЕ ДОХОДЫ Н'!H39/'ВЕЛИЧИНА ПРОЖИТОЧНОГО МИНИМУМА,'!H39</f>
        <v>2.0062500000000001</v>
      </c>
      <c r="I39" s="254">
        <f>'СРЕДНЕДУШЕВЫЕ ДЕНЕЖНЫЕ ДОХОДЫ Н'!I39/'ВЕЛИЧИНА ПРОЖИТОЧНОГО МИНИМУМА,'!I39</f>
        <v>2.3315184513006653</v>
      </c>
      <c r="J39" s="254">
        <f>'СРЕДНЕДУШЕВЫЕ ДЕНЕЖНЫЕ ДОХОДЫ Н'!J39/'ВЕЛИЧИНА ПРОЖИТОЧНОГО МИНИМУМА,'!J39</f>
        <v>2.4251131666994685</v>
      </c>
      <c r="K39" s="254">
        <f>'СРЕДНЕДУШЕВЫЕ ДЕНЕЖНЫЕ ДОХОДЫ Н'!K39/'ВЕЛИЧИНА ПРОЖИТОЧНОГО МИНИМУМА,'!K39</f>
        <v>1.9509040129354696</v>
      </c>
      <c r="L39" s="254">
        <f>'СРЕДНЕДУШЕВЫЕ ДЕНЕЖНЫЕ ДОХОДЫ Н'!L39/'ВЕЛИЧИНА ПРОЖИТОЧНОГО МИНИМУМА,'!L39</f>
        <v>1.9849918875067605</v>
      </c>
      <c r="M39" s="254">
        <f>'СРЕДНЕДУШЕВЫЕ ДЕНЕЖНЫЕ ДОХОДЫ Н'!M39/'ВЕЛИЧИНА ПРОЖИТОЧНОГО МИНИМУМА,'!M39</f>
        <v>1.7731994864013074</v>
      </c>
      <c r="N39" s="254">
        <f>'СРЕДНЕДУШЕВЫЕ ДЕНЕЖНЫЕ ДОХОДЫ Н'!N39/'ВЕЛИЧИНА ПРОЖИТОЧНОГО МИНИМУМА,'!N39</f>
        <v>1.772210336673798</v>
      </c>
      <c r="O39" s="254">
        <f>'СРЕДНЕДУШЕВЫЕ ДЕНЕЖНЫЕ ДОХОДЫ Н'!O39/'ВЕЛИЧИНА ПРОЖИТОЧНОГО МИНИМУМА,'!O39</f>
        <v>1.7342772472835035</v>
      </c>
      <c r="P39" s="254">
        <f>'СРЕДНЕДУШЕВЫЕ ДЕНЕЖНЫЕ ДОХОДЫ Н'!P39/'ВЕЛИЧИНА ПРОЖИТОЧНОГО МИНИМУМА,'!P39</f>
        <v>1.6175940752602083</v>
      </c>
      <c r="Q39" s="254">
        <f>'СРЕДНЕДУШЕВЫЕ ДЕНЕЖНЫЕ ДОХОДЫ Н'!Q39/'ВЕЛИЧИНА ПРОЖИТОЧНОГО МИНИМУМА,'!Q39</f>
        <v>1.6594087095485417</v>
      </c>
      <c r="R39" s="308">
        <f>'СРЕДНЕДУШЕВЫЕ ДЕНЕЖНЫЕ ДОХОДЫ Н'!R39/'ВЕЛИЧИНА ПРОЖИТОЧНОГО МИНИМУМА,'!R39</f>
        <v>1.630155510480054</v>
      </c>
    </row>
    <row r="40" spans="1:18" ht="15.75" customHeight="1">
      <c r="A40" s="110">
        <v>39</v>
      </c>
      <c r="B40" s="122" t="s">
        <v>41</v>
      </c>
      <c r="C40" s="307">
        <f>'СРЕДНЕДУШЕВЫЕ ДЕНЕЖНЫЕ ДОХОДЫ Н'!C40/'ВЕЛИЧИНА ПРОЖИТОЧНОГО МИНИМУМА,'!C40</f>
        <v>1.8283281039892425</v>
      </c>
      <c r="D40" s="254">
        <f>'СРЕДНЕДУШЕВЫЕ ДЕНЕЖНЫЕ ДОХОДЫ Н'!D40/'ВЕЛИЧИНА ПРОЖИТОЧНОГО МИНИМУМА,'!D40</f>
        <v>1.9859265050820953</v>
      </c>
      <c r="E40" s="254">
        <f>'СРЕДНЕДУШЕВЫЕ ДЕНЕЖНЫЕ ДОХОДЫ Н'!E40/'ВЕЛИЧИНА ПРОЖИТОЧНОГО МИНИМУМА,'!E40</f>
        <v>2.1895187870797628</v>
      </c>
      <c r="F40" s="254">
        <f>'СРЕДНЕДУШЕВЫЕ ДЕНЕЖНЫЕ ДОХОДЫ Н'!F40/'ВЕЛИЧИНА ПРОЖИТОЧНОГО МИНИМУМА,'!F40</f>
        <v>2.4276427360090445</v>
      </c>
      <c r="G40" s="254">
        <f>'СРЕДНЕДУШЕВЫЕ ДЕНЕЖНЫЕ ДОХОДЫ Н'!G40/'ВЕЛИЧИНА ПРОЖИТОЧНОГО МИНИМУМА,'!G40</f>
        <v>2.4907720301533662</v>
      </c>
      <c r="H40" s="254">
        <f>'СРЕДНЕДУШЕВЫЕ ДЕНЕЖНЫЕ ДОХОДЫ Н'!H40/'ВЕЛИЧИНА ПРОЖИТОЧНОГО МИНИМУМА,'!H40</f>
        <v>2.3889123994921708</v>
      </c>
      <c r="I40" s="254">
        <f>'СРЕДНЕДУШЕВЫЕ ДЕНЕЖНЫЕ ДОХОДЫ Н'!I40/'ВЕЛИЧИНА ПРОЖИТОЧНОГО МИНИМУМА,'!I40</f>
        <v>2.5693371289141926</v>
      </c>
      <c r="J40" s="254">
        <f>'СРЕДНЕДУШЕВЫЕ ДЕНЕЖНЫЕ ДОХОДЫ Н'!J40/'ВЕЛИЧИНА ПРОЖИТОЧНОГО МИНИМУМА,'!J40</f>
        <v>2.669715842740366</v>
      </c>
      <c r="K40" s="254">
        <f>'СРЕДНЕДУШЕВЫЕ ДЕНЕЖНЫЕ ДОХОДЫ Н'!K40/'ВЕЛИЧИНА ПРОЖИТОЧНОГО МИНИМУМА,'!K40</f>
        <v>2.2793245093564583</v>
      </c>
      <c r="L40" s="254">
        <f>'СРЕДНЕДУШЕВЫЕ ДЕНЕЖНЫЕ ДОХОДЫ Н'!L40/'ВЕЛИЧИНА ПРОЖИТОЧНОГО МИНИМУМА,'!L40</f>
        <v>2.2299850482533641</v>
      </c>
      <c r="M40" s="254">
        <f>'СРЕДНЕДУШЕВЫЕ ДЕНЕЖНЫЕ ДОХОДЫ Н'!M40/'ВЕЛИЧИНА ПРОЖИТОЧНОГО МИНИМУМА,'!M40</f>
        <v>2.0260516762758916</v>
      </c>
      <c r="N40" s="254">
        <f>'СРЕДНЕДУШЕВЫЕ ДЕНЕЖНЫЕ ДОХОДЫ Н'!N40/'ВЕЛИЧИНА ПРОЖИТОЧНОГО МИНИМУМА,'!N40</f>
        <v>1.9411764705882353</v>
      </c>
      <c r="O40" s="254">
        <f>'СРЕДНЕДУШЕВЫЕ ДЕНЕЖНЫЕ ДОХОДЫ Н'!O40/'ВЕЛИЧИНА ПРОЖИТОЧНОГО МИНИМУМА,'!O40</f>
        <v>2.0156804733727811</v>
      </c>
      <c r="P40" s="254">
        <f>'СРЕДНЕДУШЕВЫЕ ДЕНЕЖНЫЕ ДОХОДЫ Н'!P40/'ВЕЛИЧИНА ПРОЖИТОЧНОГО МИНИМУМА,'!P40</f>
        <v>1.9798037534533677</v>
      </c>
      <c r="Q40" s="254">
        <f>'СРЕДНЕДУШЕВЫЕ ДЕНЕЖНЫЕ ДОХОДЫ Н'!Q40/'ВЕЛИЧИНА ПРОЖИТОЧНОГО МИНИМУМА,'!Q40</f>
        <v>1.9751655629139073</v>
      </c>
      <c r="R40" s="308">
        <f>'СРЕДНЕДУШЕВЫЕ ДЕНЕЖНЫЕ ДОХОДЫ Н'!R40/'ВЕЛИЧИНА ПРОЖИТОЧНОГО МИНИМУМА,'!R40</f>
        <v>1.9412076739457165</v>
      </c>
    </row>
    <row r="41" spans="1:18" ht="15.75" customHeight="1">
      <c r="A41" s="110">
        <v>40</v>
      </c>
      <c r="B41" s="122" t="s">
        <v>42</v>
      </c>
      <c r="C41" s="307">
        <f>'СРЕДНЕДУШЕВЫЕ ДЕНЕЖНЫЕ ДОХОДЫ Н'!C41/'ВЕЛИЧИНА ПРОЖИТОЧНОГО МИНИМУМА,'!C41</f>
        <v>1.8176395398380911</v>
      </c>
      <c r="D41" s="254">
        <f>'СРЕДНЕДУШЕВЫЕ ДЕНЕЖНЫЕ ДОХОДЫ Н'!D41/'ВЕЛИЧИНА ПРОЖИТОЧНОГО МИНИМУМА,'!D41</f>
        <v>2.0428202288667405</v>
      </c>
      <c r="E41" s="254">
        <f>'СРЕДНЕДУШЕВЫЕ ДЕНЕЖНЫЕ ДОХОДЫ Н'!E41/'ВЕЛИЧИНА ПРОЖИТОЧНОГО МИНИМУМА,'!E41</f>
        <v>2.20706106870229</v>
      </c>
      <c r="F41" s="254">
        <f>'СРЕДНЕДУШЕВЫЕ ДЕНЕЖНЫЕ ДОХОДЫ Н'!F41/'ВЕЛИЧИНА ПРОЖИТОЧНОГО МИНИМУМА,'!F41</f>
        <v>2.3835164835164835</v>
      </c>
      <c r="G41" s="254">
        <f>'СРЕДНЕДУШЕВЫЕ ДЕНЕЖНЫЕ ДОХОДЫ Н'!G41/'ВЕЛИЧИНА ПРОЖИТОЧНОГО МИНИМУМА,'!G41</f>
        <v>2.463462005341102</v>
      </c>
      <c r="H41" s="254">
        <f>'СРЕДНЕДУШЕВЫЕ ДЕНЕЖНЫЕ ДОХОДЫ Н'!H41/'ВЕЛИЧИНА ПРОЖИТОЧНОГО МИНИМУМА,'!H41</f>
        <v>2.2227217000408666</v>
      </c>
      <c r="I41" s="254">
        <f>'СРЕДНЕДУШЕВЫЕ ДЕНЕЖНЫЕ ДОХОДЫ Н'!I41/'ВЕЛИЧИНА ПРОЖИТОЧНОГО МИНИМУМА,'!I41</f>
        <v>2.3109624089746115</v>
      </c>
      <c r="J41" s="254">
        <f>'СРЕДНЕДУШЕВЫЕ ДЕНЕЖНЫЕ ДОХОДЫ Н'!J41/'ВЕЛИЧИНА ПРОЖИТОЧНОГО МИНИМУМА,'!J41</f>
        <v>2.4632934682612695</v>
      </c>
      <c r="K41" s="254">
        <f>'СРЕДНЕДУШЕВЫЕ ДЕНЕЖНЫЕ ДОХОДЫ Н'!K41/'ВЕЛИЧИНА ПРОЖИТОЧНОГО МИНИМУМА,'!K41</f>
        <v>2.1465660377358491</v>
      </c>
      <c r="L41" s="254">
        <f>'СРЕДНЕДУШЕВЫЕ ДЕНЕЖНЫЕ ДОХОДЫ Н'!L41/'ВЕЛИЧИНА ПРОЖИТОЧНОГО МИНИМУМА,'!L41</f>
        <v>2.2221011036926011</v>
      </c>
      <c r="M41" s="254">
        <f>'СРЕДНЕДУШЕВЫЕ ДЕНЕЖНЫЕ ДОХОДЫ Н'!M41/'ВЕЛИЧИНА ПРОЖИТОЧНОГО МИНИМУМА,'!M41</f>
        <v>2.0879249706916765</v>
      </c>
      <c r="N41" s="254">
        <f>'СРЕДНЕДУШЕВЫЕ ДЕНЕЖНЫЕ ДОХОДЫ Н'!N41/'ВЕЛИЧИНА ПРОЖИТОЧНОГО МИНИМУМА,'!N41</f>
        <v>2.0009075439591606</v>
      </c>
      <c r="O41" s="254">
        <f>'СРЕДНЕДУШЕВЫЕ ДЕНЕЖНЫЕ ДОХОДЫ Н'!O41/'ВЕЛИЧИНА ПРОЖИТОЧНОГО МИНИМУМА,'!O41</f>
        <v>2.056657873609359</v>
      </c>
      <c r="P41" s="254">
        <f>'СРЕДНЕДУШЕВЫЕ ДЕНЕЖНЫЕ ДОХОДЫ Н'!P41/'ВЕЛИЧИНА ПРОЖИТОЧНОГО МИНИМУМА,'!P41</f>
        <v>1.9512485136741975</v>
      </c>
      <c r="Q41" s="254">
        <f>'СРЕДНЕДУШЕВЫЕ ДЕНЕЖНЫЕ ДОХОДЫ Н'!Q41/'ВЕЛИЧИНА ПРОЖИТОЧНОГО МИНИМУМА,'!Q41</f>
        <v>1.949352667011911</v>
      </c>
      <c r="R41" s="308">
        <f>'СРЕДНЕДУШЕВЫЕ ДЕНЕЖНЫЕ ДОХОДЫ Н'!R41/'ВЕЛИЧИНА ПРОЖИТОЧНОГО МИНИМУМА,'!R41</f>
        <v>1.8438260192663229</v>
      </c>
    </row>
    <row r="42" spans="1:18" ht="15.75" customHeight="1">
      <c r="A42" s="110">
        <v>41</v>
      </c>
      <c r="B42" s="111" t="s">
        <v>43</v>
      </c>
      <c r="C42" s="307">
        <f>'СРЕДНЕДУШЕВЫЕ ДЕНЕЖНЫЕ ДОХОДЫ Н'!C42/'ВЕЛИЧИНА ПРОЖИТОЧНОГО МИНИМУМА,'!C42</f>
        <v>2.2429459588713536</v>
      </c>
      <c r="D42" s="254">
        <f>'СРЕДНЕДУШЕВЫЕ ДЕНЕЖНЫЕ ДОХОДЫ Н'!D42/'ВЕЛИЧИНА ПРОЖИТОЧНОГО МИНИМУМА,'!D42</f>
        <v>2.2846853677028052</v>
      </c>
      <c r="E42" s="254">
        <f>'СРЕДНЕДУШЕВЫЕ ДЕНЕЖНЫЕ ДОХОДЫ Н'!E42/'ВЕЛИЧИНА ПРОЖИТОЧНОГО МИНИМУМА,'!E42</f>
        <v>2.5988775173324528</v>
      </c>
      <c r="F42" s="254">
        <f>'СРЕДНЕДУШЕВЫЕ ДЕНЕЖНЫЕ ДОХОДЫ Н'!F42/'ВЕЛИЧИНА ПРОЖИТОЧНОГО МИНИМУМА,'!F42</f>
        <v>2.795518207282913</v>
      </c>
      <c r="G42" s="254">
        <f>'СРЕДНЕДУШЕВЫЕ ДЕНЕЖНЫЕ ДОХОДЫ Н'!G42/'ВЕЛИЧИНА ПРОЖИТОЧНОГО МИНИМУМА,'!G42</f>
        <v>2.5920410783055199</v>
      </c>
      <c r="H42" s="254">
        <f>'СРЕДНЕДУШЕВЫЕ ДЕНЕЖНЫЕ ДОХОДЫ Н'!H42/'ВЕЛИЧИНА ПРОЖИТОЧНОГО МИНИМУМА,'!H42</f>
        <v>2.762353433835846</v>
      </c>
      <c r="I42" s="254">
        <f>'СРЕДНЕДУШЕВЫЕ ДЕНЕЖНЫЕ ДОХОДЫ Н'!I42/'ВЕЛИЧИНА ПРОЖИТОЧНОГО МИНИМУМА,'!I42</f>
        <v>2.7602327447833064</v>
      </c>
      <c r="J42" s="254">
        <f>'СРЕДНЕДУШЕВЫЕ ДЕНЕЖНЫЕ ДОХОДЫ Н'!J42/'ВЕЛИЧИНА ПРОЖИТОЧНОГО МИНИМУМА,'!J42</f>
        <v>2.9562911485003656</v>
      </c>
      <c r="K42" s="254">
        <f>'СРЕДНЕДУШЕВЫЕ ДЕНЕЖНЫЕ ДОХОДЫ Н'!K42/'ВЕЛИЧИНА ПРОЖИТОЧНОГО МИНИМУМА,'!K42</f>
        <v>2.6388546798029555</v>
      </c>
      <c r="L42" s="254">
        <f>'СРЕДНЕДУШЕВЫЕ ДЕНЕЖНЫЕ ДОХОДЫ Н'!L42/'ВЕЛИЧИНА ПРОЖИТОЧНОГО МИНИМУМА,'!L42</f>
        <v>2.6437397034596377</v>
      </c>
      <c r="M42" s="254">
        <f>'СРЕДНЕДУШЕВЫЕ ДЕНЕЖНЫЕ ДОХОДЫ Н'!M42/'ВЕЛИЧИНА ПРОЖИТОЧНОГО МИНИМУМА,'!M42</f>
        <v>2.5418512473770107</v>
      </c>
      <c r="N42" s="254">
        <f>'СРЕДНЕДУШЕВЫЕ ДЕНЕЖНЫЕ ДОХОДЫ Н'!N42/'ВЕЛИЧИНА ПРОЖИТОЧНОГО МИНИМУМА,'!N42</f>
        <v>2.497751798561151</v>
      </c>
      <c r="O42" s="254">
        <f>'СРЕДНЕДУШЕВЫЕ ДЕНЕЖНЫЕ ДОХОДЫ Н'!O42/'ВЕЛИЧИНА ПРОЖИТОЧНОГО МИНИМУМА,'!O42</f>
        <v>2.5968885838480897</v>
      </c>
      <c r="P42" s="254">
        <f>'СРЕДНЕДУШЕВЫЕ ДЕНЕЖНЫЕ ДОХОДЫ Н'!P42/'ВЕЛИЧИНА ПРОЖИТОЧНОГО МИНИМУМА,'!P42</f>
        <v>2.5815398269358774</v>
      </c>
      <c r="Q42" s="254">
        <f>'СРЕДНЕДУШЕВЫЕ ДЕНЕЖНЫЕ ДОХОДЫ Н'!Q42/'ВЕЛИЧИНА ПРОЖИТОЧНОГО МИНИМУМА,'!Q42</f>
        <v>2.653558661033474</v>
      </c>
      <c r="R42" s="308">
        <f>'СРЕДНЕДУШЕВЫЕ ДЕНЕЖНЫЕ ДОХОДЫ Н'!R42/'ВЕЛИЧИНА ПРОЖИТОЧНОГО МИНИМУМА,'!R42</f>
        <v>2.4281510046681549</v>
      </c>
    </row>
    <row r="43" spans="1:18" ht="15.75" customHeight="1">
      <c r="A43" s="110">
        <v>42</v>
      </c>
      <c r="B43" s="122" t="s">
        <v>44</v>
      </c>
      <c r="C43" s="528"/>
      <c r="D43" s="528"/>
      <c r="E43" s="528"/>
      <c r="F43" s="528"/>
      <c r="G43" s="528"/>
      <c r="H43" s="254">
        <f>'СРЕДНЕДУШЕВЫЕ ДЕНЕЖНЫЕ ДОХОДЫ Н'!H43/'ВЕЛИЧИНА ПРОЖИТОЧНОГО МИНИМУМА,'!H43</f>
        <v>2.0253549695740367</v>
      </c>
      <c r="I43" s="254">
        <f>'СРЕДНЕДУШЕВЫЕ ДЕНЕЖНЫЕ ДОХОДЫ Н'!I43/'ВЕЛИЧИНА ПРОЖИТОЧНОГО МИНИМУМА,'!I43</f>
        <v>2.125151515151515</v>
      </c>
      <c r="J43" s="254">
        <f>'СРЕДНЕДУШЕВЫЕ ДЕНЕЖНЫЕ ДОХОДЫ Н'!J43/'ВЕЛИЧИНА ПРОЖИТОЧНОГО МИНИМУМА,'!J43</f>
        <v>2.2340207693432794</v>
      </c>
      <c r="K43" s="254">
        <f>'СРЕДНЕДУШЕВЫЕ ДЕНЕЖНЫЕ ДОХОДЫ Н'!K43/'ВЕЛИЧИНА ПРОЖИТОЧНОГО МИНИМУМА,'!K43</f>
        <v>2.8849388985875257</v>
      </c>
      <c r="L43" s="254">
        <f>'СРЕДНЕДУШЕВЫЕ ДЕНЕЖНЫЕ ДОХОДЫ Н'!L43/'ВЕЛИЧИНА ПРОЖИТОЧНОГО МИНИМУМА,'!L43</f>
        <v>2.9171466548515728</v>
      </c>
      <c r="M43" s="254">
        <f>'СРЕДНЕДУШЕВЫЕ ДЕНЕЖНЫЕ ДОХОДЫ Н'!M43/'ВЕЛИЧИНА ПРОЖИТОЧНОГО МИНИМУМА,'!M43</f>
        <v>2.6691349318288671</v>
      </c>
      <c r="N43" s="254">
        <f>'СРЕДНЕДУШЕВЫЕ ДЕНЕЖНЫЕ ДОХОДЫ Н'!N43/'ВЕЛИЧИНА ПРОЖИТОЧНОГО МИНИМУМА,'!N43</f>
        <v>2.6202430077945897</v>
      </c>
      <c r="O43" s="254">
        <f>'СРЕДНЕДУШЕВЫЕ ДЕНЕЖНЫЕ ДОХОДЫ Н'!O43/'ВЕЛИЧИНА ПРОЖИТОЧНОГО МИНИМУМА,'!O43</f>
        <v>2.2495247623811907</v>
      </c>
      <c r="P43" s="254">
        <f>'СРЕДНЕДУШЕВЫЕ ДЕНЕЖНЫЕ ДОХОДЫ Н'!P43/'ВЕЛИЧИНА ПРОЖИТОЧНОГО МИНИМУМА,'!P43</f>
        <v>2.2075561476969927</v>
      </c>
      <c r="Q43" s="254">
        <f>'СРЕДНЕДУШЕВЫЕ ДЕНЕЖНЫЕ ДОХОДЫ Н'!Q43/'ВЕЛИЧИНА ПРОЖИТОЧНОГО МИНИМУМА,'!Q43</f>
        <v>2.1874037154508383</v>
      </c>
      <c r="R43" s="308">
        <f>'СРЕДНЕДУШЕВЫЕ ДЕНЕЖНЫЕ ДОХОДЫ Н'!R43/'ВЕЛИЧИНА ПРОЖИТОЧНОГО МИНИМУМА,'!R43</f>
        <v>2.1882562277580071</v>
      </c>
    </row>
    <row r="44" spans="1:18" ht="15.75" customHeight="1">
      <c r="A44" s="116">
        <v>43</v>
      </c>
      <c r="B44" s="125" t="s">
        <v>45</v>
      </c>
      <c r="C44" s="309">
        <f>'СРЕДНЕДУШЕВЫЕ ДЕНЕЖНЫЕ ДОХОДЫ Н'!C44/'ВЕЛИЧИНА ПРОЖИТОЧНОГО МИНИМУМА,'!C44</f>
        <v>1.9942174248265228</v>
      </c>
      <c r="D44" s="258">
        <f>'СРЕДНЕДУШЕВЫЕ ДЕНЕЖНЫЕ ДОХОДЫ Н'!D44/'ВЕЛИЧИНА ПРОЖИТОЧНОГО МИНИМУМА,'!D44</f>
        <v>2.1596721311475409</v>
      </c>
      <c r="E44" s="258">
        <f>'СРЕДНЕДУШЕВЫЕ ДЕНЕЖНЫЕ ДОХОДЫ Н'!E44/'ВЕЛИЧИНА ПРОЖИТОЧНОГО МИНИМУМА,'!E44</f>
        <v>2.3482827135963666</v>
      </c>
      <c r="F44" s="258">
        <f>'СРЕДНЕДУШЕВЫЕ ДЕНЕЖНЫЕ ДОХОДЫ Н'!F44/'ВЕЛИЧИНА ПРОЖИТОЧНОГО МИНИМУМА,'!F44</f>
        <v>2.2980835834680211</v>
      </c>
      <c r="G44" s="258">
        <f>'СРЕДНЕДУШЕВЫЕ ДЕНЕЖНЫЕ ДОХОДЫ Н'!G44/'ВЕЛИЧИНА ПРОЖИТОЧНОГО МИНИМУМА,'!G44</f>
        <v>2.3778008298755187</v>
      </c>
      <c r="H44" s="258">
        <f>'СРЕДНЕДУШЕВЫЕ ДЕНЕЖНЫЕ ДОХОДЫ Н'!H44/'ВЕЛИЧИНА ПРОЖИТОЧНОГО МИНИМУМА,'!H44</f>
        <v>2.3498826502978876</v>
      </c>
      <c r="I44" s="258">
        <f>'СРЕДНЕДУШЕВЫЕ ДЕНЕЖНЫЕ ДОХОДЫ Н'!I44/'ВЕЛИЧИНА ПРОЖИТОЧНОГО МИНИМУМА,'!I44</f>
        <v>2.4887969665632541</v>
      </c>
      <c r="J44" s="258">
        <f>'СРЕДНЕДУШЕВЫЕ ДЕНЕЖНЫЕ ДОХОДЫ Н'!J44/'ВЕЛИЧИНА ПРОЖИТОЧНОГО МИНИМУМА,'!J44</f>
        <v>2.7301485860361079</v>
      </c>
      <c r="K44" s="258">
        <f>'СРЕДНЕДУШЕВЫЕ ДЕНЕЖНЫЕ ДОХОДЫ Н'!K44/'ВЕЛИЧИНА ПРОЖИТОЧНОГО МИНИМУМА,'!K44</f>
        <v>2.873299709613327</v>
      </c>
      <c r="L44" s="258">
        <f>'СРЕДНЕДУШЕВЫЕ ДЕНЕЖНЫЕ ДОХОДЫ Н'!L44/'ВЕЛИЧИНА ПРОЖИТОЧНОГО МИНИМУМА,'!L44</f>
        <v>2.8707017053396702</v>
      </c>
      <c r="M44" s="258">
        <f>'СРЕДНЕДУШЕВЫЕ ДЕНЕЖНЫЕ ДОХОДЫ Н'!M44/'ВЕЛИЧИНА ПРОЖИТОЧНОГО МИНИМУМА,'!M44</f>
        <v>2.6465678335617291</v>
      </c>
      <c r="N44" s="258">
        <f>'СРЕДНЕДУШЕВЫЕ ДЕНЕЖНЫЕ ДОХОДЫ Н'!N44/'ВЕЛИЧИНА ПРОЖИТОЧНОГО МИНИМУМА,'!N44</f>
        <v>2.5754786450662741</v>
      </c>
      <c r="O44" s="258">
        <f>'СРЕДНЕДУШЕВЫЕ ДЕНЕЖНЫЕ ДОХОДЫ Н'!O44/'ВЕЛИЧИНА ПРОЖИТОЧНОГО МИНИМУМА,'!O44</f>
        <v>2.7261154219204657</v>
      </c>
      <c r="P44" s="258">
        <f>'СРЕДНЕДУШЕВЫЕ ДЕНЕЖНЫЕ ДОХОДЫ Н'!P44/'ВЕЛИЧИНА ПРОЖИТОЧНОГО МИНИМУМА,'!P44</f>
        <v>2.714915332869404</v>
      </c>
      <c r="Q44" s="258">
        <f>'СРЕДНЕДУШЕВЫЕ ДЕНЕЖНЫЕ ДОХОДЫ Н'!Q44/'ВЕЛИЧИНА ПРОЖИТОЧНОГО МИНИМУМА,'!Q44</f>
        <v>2.7154797726512871</v>
      </c>
      <c r="R44" s="310">
        <f>'СРЕДНЕДУШЕВЫЕ ДЕНЕЖНЫЕ ДОХОДЫ Н'!R44/'ВЕЛИЧИНА ПРОЖИТОЧНОГО МИНИМУМА,'!R44</f>
        <v>2.4456377211823668</v>
      </c>
    </row>
    <row r="45" spans="1:18" ht="15.75" customHeight="1">
      <c r="A45" s="108">
        <v>44</v>
      </c>
      <c r="B45" s="109" t="s">
        <v>46</v>
      </c>
      <c r="C45" s="305">
        <f>'СРЕДНЕДУШЕВЫЕ ДЕНЕЖНЫЕ ДОХОДЫ Н'!C45/'ВЕЛИЧИНА ПРОЖИТОЧНОГО МИНИМУМА,'!C45</f>
        <v>2.8832635983263599</v>
      </c>
      <c r="D45" s="242">
        <f>'СРЕДНЕДУШЕВЫЕ ДЕНЕЖНЫЕ ДОХОДЫ Н'!D45/'ВЕЛИЧИНА ПРОЖИТОЧНОГО МИНИМУМА,'!D45</f>
        <v>2.9966363942145979</v>
      </c>
      <c r="E45" s="242">
        <f>'СРЕДНЕДУШЕВЫЕ ДЕНЕЖНЫЕ ДОХОДЫ Н'!E45/'ВЕЛИЧИНА ПРОЖИТОЧНОГО МИНИМУМА,'!E45</f>
        <v>3.2865618510827646</v>
      </c>
      <c r="F45" s="242">
        <f>'СРЕДНЕДУШЕВЫЕ ДЕНЕЖНЫЕ ДОХОДЫ Н'!F45/'ВЕЛИЧИНА ПРОЖИТОЧНОГО МИНИМУМА,'!F45</f>
        <v>3.5865626572722697</v>
      </c>
      <c r="G45" s="242">
        <f>'СРЕДНЕДУШЕВЫЕ ДЕНЕЖНЫЕ ДОХОДЫ Н'!G45/'ВЕЛИЧИНА ПРОЖИТОЧНОГО МИНИМУМА,'!G45</f>
        <v>3.7660271408516612</v>
      </c>
      <c r="H45" s="242">
        <f>'СРЕДНЕДУШЕВЫЕ ДЕНЕЖНЫЕ ДОХОДЫ Н'!H45/'ВЕЛИЧИНА ПРОЖИТОЧНОГО МИНИМУМА,'!H45</f>
        <v>3.3299714557564224</v>
      </c>
      <c r="I45" s="242">
        <f>'СРЕДНЕДУШЕВЫЕ ДЕНЕЖНЫЕ ДОХОДЫ Н'!I45/'ВЕЛИЧИНА ПРОЖИТОЧНОГО МИНИМУМА,'!I45</f>
        <v>3.5195117440355097</v>
      </c>
      <c r="J45" s="242">
        <f>'СРЕДНЕДУШЕВЫЕ ДЕНЕЖНЫЕ ДОХОДЫ Н'!J45/'ВЕЛИЧИНА ПРОЖИТОЧНОГО МИНИМУМА,'!J45</f>
        <v>3.6953953084274542</v>
      </c>
      <c r="K45" s="242">
        <f>'СРЕДНЕДУШЕВЫЕ ДЕНЕЖНЫЕ ДОХОДЫ Н'!K45/'ВЕЛИЧИНА ПРОЖИТОЧНОГО МИНИМУМА,'!K45</f>
        <v>3.7024511324852623</v>
      </c>
      <c r="L45" s="242">
        <f>'СРЕДНЕДУШЕВЫЕ ДЕНЕЖНЫЕ ДОХОДЫ Н'!L45/'ВЕЛИЧИНА ПРОЖИТОЧНОГО МИНИМУМА,'!L45</f>
        <v>3.5588885816975395</v>
      </c>
      <c r="M45" s="242">
        <f>'СРЕДНЕДУШЕВЫЕ ДЕНЕЖНЫЕ ДОХОДЫ Н'!M45/'ВЕЛИЧИНА ПРОЖИТОЧНОГО МИНИМУМА,'!M45</f>
        <v>3.2804995196926034</v>
      </c>
      <c r="N45" s="242">
        <f>'СРЕДНЕДУШЕВЫЕ ДЕНЕЖНЫЕ ДОХОДЫ Н'!N45/'ВЕЛИЧИНА ПРОЖИТОЧНОГО МИНИМУМА,'!N45</f>
        <v>3.3460290760543074</v>
      </c>
      <c r="O45" s="242">
        <f>'СРЕДНЕДУШЕВЫЕ ДЕНЕЖНЫЕ ДОХОДЫ Н'!O45/'ВЕЛИЧИНА ПРОЖИТОЧНОГО МИНИМУМА,'!O45</f>
        <v>3.4224573214715077</v>
      </c>
      <c r="P45" s="242">
        <f>'СРЕДНЕДУШЕВЫЕ ДЕНЕЖНЫЕ ДОХОДЫ Н'!P45/'ВЕЛИЧИНА ПРОЖИТОЧНОГО МИНИМУМА,'!P45</f>
        <v>3.2977003642987248</v>
      </c>
      <c r="Q45" s="242">
        <f>'СРЕДНЕДУШЕВЫЕ ДЕНЕЖНЫЕ ДОХОДЫ Н'!Q45/'ВЕЛИЧИНА ПРОЖИТОЧНОГО МИНИМУМА,'!Q45</f>
        <v>3.3145738451528954</v>
      </c>
      <c r="R45" s="306">
        <f>'СРЕДНЕДУШЕВЫЕ ДЕНЕЖНЫЕ ДОХОДЫ Н'!R45/'ВЕЛИЧИНА ПРОЖИТОЧНОГО МИНИМУМА,'!R45</f>
        <v>3.0759609517998778</v>
      </c>
    </row>
    <row r="46" spans="1:18" ht="15.75" customHeight="1">
      <c r="A46" s="110">
        <v>45</v>
      </c>
      <c r="B46" s="111" t="s">
        <v>47</v>
      </c>
      <c r="C46" s="307">
        <f>'СРЕДНЕДУШЕВЫЕ ДЕНЕЖНЫЕ ДОХОДЫ Н'!C46/'ВЕЛИЧИНА ПРОЖИТОЧНОГО МИНИМУМА,'!C46</f>
        <v>1.468112798264642</v>
      </c>
      <c r="D46" s="254">
        <f>'СРЕДНЕДУШЕВЫЕ ДЕНЕЖНЫЕ ДОХОДЫ Н'!D46/'ВЕЛИЧИНА ПРОЖИТОЧНОГО МИНИМУМА,'!D46</f>
        <v>1.7601290785227681</v>
      </c>
      <c r="E46" s="254">
        <f>'СРЕДНЕДУШЕВЫЕ ДЕНЕЖНЫЕ ДОХОДЫ Н'!E46/'ВЕЛИЧИНА ПРОЖИТОЧНОГО МИНИМУМА,'!E46</f>
        <v>1.8574916081782118</v>
      </c>
      <c r="F46" s="254">
        <f>'СРЕДНЕДУШЕВЫЕ ДЕНЕЖНЫЕ ДОХОДЫ Н'!F46/'ВЕЛИЧИНА ПРОЖИТОЧНОГО МИНИМУМА,'!F46</f>
        <v>1.9941520467836258</v>
      </c>
      <c r="G46" s="254">
        <f>'СРЕДНЕДУШЕВЫЕ ДЕНЕЖНЫЕ ДОХОДЫ Н'!G46/'ВЕЛИЧИНА ПРОЖИТОЧНОГО МИНИМУМА,'!G46</f>
        <v>2.1458527493010253</v>
      </c>
      <c r="H46" s="254">
        <f>'СРЕДНЕДУШЕВЫЕ ДЕНЕЖНЫЕ ДОХОДЫ Н'!H46/'ВЕЛИЧИНА ПРОЖИТОЧНОГО МИНИМУМА,'!H46</f>
        <v>2.027461749705767</v>
      </c>
      <c r="I46" s="254">
        <f>'СРЕДНЕДУШЕВЫЕ ДЕНЕЖНЫЕ ДОХОДЫ Н'!I46/'ВЕЛИЧИНА ПРОЖИТОЧНОГО МИНИМУМА,'!I46</f>
        <v>2.2150958154086822</v>
      </c>
      <c r="J46" s="254">
        <f>'СРЕДНЕДУШЕВЫЕ ДЕНЕЖНЫЕ ДОХОДЫ Н'!J46/'ВЕЛИЧИНА ПРОЖИТОЧНОГО МИНИМУМА,'!J46</f>
        <v>2.3091947669062098</v>
      </c>
      <c r="K46" s="254">
        <f>'СРЕДНЕДУШЕВЫЕ ДЕНЕЖНЫЕ ДОХОДЫ Н'!K46/'ВЕЛИЧИНА ПРОЖИТОЧНОГО МИНИМУМА,'!K46</f>
        <v>2.3467247499193289</v>
      </c>
      <c r="L46" s="254">
        <f>'СРЕДНЕДУШЕВЫЕ ДЕНЕЖНЫЕ ДОХОДЫ Н'!L46/'ВЕЛИЧИНА ПРОЖИТОЧНОГО МИНИМУМА,'!L46</f>
        <v>2.2873212053881407</v>
      </c>
      <c r="M46" s="254">
        <f>'СРЕДНЕДУШЕВЫЕ ДЕНЕЖНЫЕ ДОХОДЫ Н'!M46/'ВЕЛИЧИНА ПРОЖИТОЧНОГО МИНИМУМА,'!M46</f>
        <v>2.2009966777408638</v>
      </c>
      <c r="N46" s="254">
        <f>'СРЕДНЕДУШЕВЫЕ ДЕНЕЖНЫЕ ДОХОДЫ Н'!N46/'ВЕЛИЧИНА ПРОЖИТОЧНОГО МИНИМУМА,'!N46</f>
        <v>2.17219534669431</v>
      </c>
      <c r="O46" s="254">
        <f>'СРЕДНЕДУШЕВЫЕ ДЕНЕЖНЫЕ ДОХОДЫ Н'!O46/'ВЕЛИЧИНА ПРОЖИТОЧНОГО МИНИМУМА,'!O46</f>
        <v>2.2112788835506749</v>
      </c>
      <c r="P46" s="254">
        <f>'СРЕДНЕДУШЕВЫЕ ДЕНЕЖНЫЕ ДОХОДЫ Н'!P46/'ВЕЛИЧИНА ПРОЖИТОЧНОГО МИНИМУМА,'!P46</f>
        <v>2.237766979319697</v>
      </c>
      <c r="Q46" s="254">
        <f>'СРЕДНЕДУШЕВЫЕ ДЕНЕЖНЫЕ ДОХОДЫ Н'!Q46/'ВЕЛИЧИНА ПРОЖИТОЧНОГО МИНИМУМА,'!Q46</f>
        <v>2.2536184921149278</v>
      </c>
      <c r="R46" s="308">
        <f>'СРЕДНЕДУШЕВЫЕ ДЕНЕЖНЫЕ ДОХОДЫ Н'!R46/'ВЕЛИЧИНА ПРОЖИТОЧНОГО МИНИМУМА,'!R46</f>
        <v>2.1596587446678854</v>
      </c>
    </row>
    <row r="47" spans="1:18" ht="15.75" customHeight="1">
      <c r="A47" s="110">
        <v>46</v>
      </c>
      <c r="B47" s="111" t="s">
        <v>48</v>
      </c>
      <c r="C47" s="307">
        <f>'СРЕДНЕДУШЕВЫЕ ДЕНЕЖНЫЕ ДОХОДЫ Н'!C47/'ВЕЛИЧИНА ПРОЖИТОЧНОГО МИНИМУМА,'!C47</f>
        <v>1.684596577017115</v>
      </c>
      <c r="D47" s="254">
        <f>'СРЕДНЕДУШЕВЫЕ ДЕНЕЖНЫЕ ДОХОДЫ Н'!D47/'ВЕЛИЧИНА ПРОЖИТОЧНОГО МИНИМУМА,'!D47</f>
        <v>1.7322443181818181</v>
      </c>
      <c r="E47" s="254">
        <f>'СРЕДНЕДУШЕВЫЕ ДЕНЕЖНЫЕ ДОХОДЫ Н'!E47/'ВЕЛИЧИНА ПРОЖИТОЧНОГО МИНИМУМА,'!E47</f>
        <v>1.8828220858895706</v>
      </c>
      <c r="F47" s="254">
        <f>'СРЕДНЕДУШЕВЫЕ ДЕНЕЖНЫЕ ДОХОДЫ Н'!F47/'ВЕЛИЧИНА ПРОЖИТОЧНОГО МИНИМУМА,'!F47</f>
        <v>2.1680889578484615</v>
      </c>
      <c r="G47" s="254">
        <f>'СРЕДНЕДУШЕВЫЕ ДЕНЕЖНЫЕ ДОХОДЫ Н'!G47/'ВЕЛИЧИНА ПРОЖИТОЧНОГО МИНИМУМА,'!G47</f>
        <v>2.302743614001892</v>
      </c>
      <c r="H47" s="254">
        <f>'СРЕДНЕДУШЕВЫЕ ДЕНЕЖНЫЕ ДОХОДЫ Н'!H47/'ВЕЛИЧИНА ПРОЖИТОЧНОГО МИНИМУМА,'!H47</f>
        <v>2.2556421010585179</v>
      </c>
      <c r="I47" s="254">
        <f>'СРЕДНЕДУШЕВЫЕ ДЕНЕЖНЫЕ ДОХОДЫ Н'!I47/'ВЕЛИЧИНА ПРОЖИТОЧНОГО МИНИМУМА,'!I47</f>
        <v>2.2324364723467864</v>
      </c>
      <c r="J47" s="254">
        <f>'СРЕДНЕДУШЕВЫЕ ДЕНЕЖНЫЕ ДОХОДЫ Н'!J47/'ВЕЛИЧИНА ПРОЖИТОЧНОГО МИНИМУМА,'!J47</f>
        <v>2.3317290552584669</v>
      </c>
      <c r="K47" s="254">
        <f>'СРЕДНЕДУШЕВЫЕ ДЕНЕЖНЫЕ ДОХОДЫ Н'!K47/'ВЕЛИЧИНА ПРОЖИТОЧНОГО МИНИМУМА,'!K47</f>
        <v>2.2410543130990415</v>
      </c>
      <c r="L47" s="254">
        <f>'СРЕДНЕДУШЕВЫЕ ДЕНЕЖНЫЕ ДОХОДЫ Н'!L47/'ВЕЛИЧИНА ПРОЖИТОЧНОГО МИНИМУМА,'!L47</f>
        <v>2.2556810061454908</v>
      </c>
      <c r="M47" s="254">
        <f>'СРЕДНЕДУШЕВЫЕ ДЕНЕЖНЫЕ ДОХОДЫ Н'!M47/'ВЕЛИЧИНА ПРОЖИТОЧНОГО МИНИМУМА,'!M47</f>
        <v>2.2368052906015516</v>
      </c>
      <c r="N47" s="254">
        <f>'СРЕДНЕДУШЕВЫЕ ДЕНЕЖНЫЕ ДОХОДЫ Н'!N47/'ВЕЛИЧИНА ПРОЖИТОЧНОГО МИНИМУМА,'!N47</f>
        <v>2.2932098765432101</v>
      </c>
      <c r="O47" s="254">
        <f>'СРЕДНЕДУШЕВЫЕ ДЕНЕЖНЫЕ ДОХОДЫ Н'!O47/'ВЕЛИЧИНА ПРОЖИТОЧНОГО МИНИМУМА,'!O47</f>
        <v>2.3332055214723928</v>
      </c>
      <c r="P47" s="254">
        <f>'СРЕДНЕДУШЕВЫЕ ДЕНЕЖНЫЕ ДОХОДЫ Н'!P47/'ВЕЛИЧИНА ПРОЖИТОЧНОГО МИНИМУМА,'!P47</f>
        <v>2.1934611313654004</v>
      </c>
      <c r="Q47" s="254">
        <f>'СРЕДНЕДУШЕВЫЕ ДЕНЕЖНЫЕ ДОХОДЫ Н'!Q47/'ВЕЛИЧИНА ПРОЖИТОЧНОГО МИНИМУМА,'!Q47</f>
        <v>2.1509639472824311</v>
      </c>
      <c r="R47" s="308">
        <f>'СРЕДНЕДУШЕВЫЕ ДЕНЕЖНЫЕ ДОХОДЫ Н'!R47/'ВЕЛИЧИНА ПРОЖИТОЧНОГО МИНИМУМА,'!R47</f>
        <v>2.1999360204734484</v>
      </c>
    </row>
    <row r="48" spans="1:18" ht="15.75" customHeight="1">
      <c r="A48" s="110">
        <v>47</v>
      </c>
      <c r="B48" s="111" t="s">
        <v>49</v>
      </c>
      <c r="C48" s="307">
        <f>'СРЕДНЕДУШЕВЫЕ ДЕНЕЖНЫЕ ДОХОДЫ Н'!C48/'ВЕЛИЧИНА ПРОЖИТОЧНОГО МИНИМУМА,'!C48</f>
        <v>3.0012195121951217</v>
      </c>
      <c r="D48" s="254">
        <f>'СРЕДНЕДУШЕВЫЕ ДЕНЕЖНЫЕ ДОХОДЫ Н'!D48/'ВЕЛИЧИНА ПРОЖИТОЧНОГО МИНИМУМА,'!D48</f>
        <v>3.4764378478664195</v>
      </c>
      <c r="E48" s="254">
        <f>'СРЕДНЕДУШЕВЫЕ ДЕНЕЖНЫЕ ДОХОДЫ Н'!E48/'ВЕЛИЧИНА ПРОЖИТОЧНОГО МИНИМУМА,'!E48</f>
        <v>3.6497477931904161</v>
      </c>
      <c r="F48" s="254">
        <f>'СРЕДНЕДУШЕВЫЕ ДЕНЕЖНЫЕ ДОХОДЫ Н'!F48/'ВЕЛИЧИНА ПРОЖИТОЧНОГО МИНИМУМА,'!F48</f>
        <v>3.6869474778991158</v>
      </c>
      <c r="G48" s="254">
        <f>'СРЕДНЕДУШЕВЫЕ ДЕНЕЖНЫЕ ДОХОДЫ Н'!G48/'ВЕЛИЧИНА ПРОЖИТОЧНОГО МИНИМУМА,'!G48</f>
        <v>3.8668617410387709</v>
      </c>
      <c r="H48" s="254">
        <f>'СРЕДНЕДУШЕВЫЕ ДЕНЕЖНЫЕ ДОХОДЫ Н'!H48/'ВЕЛИЧИНА ПРОЖИТОЧНОГО МИНИМУМА,'!H48</f>
        <v>3.8926684977815338</v>
      </c>
      <c r="I48" s="254">
        <f>'СРЕДНЕДУШЕВЫЕ ДЕНЕЖНЫЕ ДОХОДЫ Н'!I48/'ВЕЛИЧИНА ПРОЖИТОЧНОГО МИНИМУМА,'!I48</f>
        <v>4.0437912417516495</v>
      </c>
      <c r="J48" s="254">
        <f>'СРЕДНЕДУШЕВЫЕ ДЕНЕЖНЫЕ ДОХОДЫ Н'!J48/'ВЕЛИЧИНА ПРОЖИТОЧНОГО МИНИМУМА,'!J48</f>
        <v>4.2696549270722164</v>
      </c>
      <c r="K48" s="254">
        <f>'СРЕДНЕДУШЕВЫЕ ДЕНЕЖНЫЕ ДОХОДЫ Н'!K48/'ВЕЛИЧИНА ПРОЖИТОЧНОГО МИНИМУМА,'!K48</f>
        <v>4.3016884358075824</v>
      </c>
      <c r="L48" s="254">
        <f>'СРЕДНЕДУШЕВЫЕ ДЕНЕЖНЫЕ ДОХОДЫ Н'!L48/'ВЕЛИЧИНА ПРОЖИТОЧНОГО МИНИМУМА,'!L48</f>
        <v>4.2268174012593018</v>
      </c>
      <c r="M48" s="254">
        <f>'СРЕДНЕДУШЕВЫЕ ДЕНЕЖНЫЕ ДОХОДЫ Н'!M48/'ВЕЛИЧИНА ПРОЖИТОЧНОГО МИНИМУМА,'!M48</f>
        <v>4.1677170418006435</v>
      </c>
      <c r="N48" s="254">
        <f>'СРЕДНЕДУШЕВЫЕ ДЕНЕЖНЫЕ ДОХОДЫ Н'!N48/'ВЕЛИЧИНА ПРОЖИТОЧНОГО МИНИМУМА,'!N48</f>
        <v>4.040823877651702</v>
      </c>
      <c r="O48" s="254">
        <f>'СРЕДНЕДУШЕВЫЕ ДЕНЕЖНЫЕ ДОХОДЫ Н'!O48/'ВЕЛИЧИНА ПРОЖИТОЧНОГО МИНИМУМА,'!O48</f>
        <v>3.8920086393088553</v>
      </c>
      <c r="P48" s="254">
        <f>'СРЕДНЕДУШЕВЫЕ ДЕНЕЖНЫЕ ДОХОДЫ Н'!P48/'ВЕЛИЧИНА ПРОЖИТОЧНОГО МИНИМУМА,'!P48</f>
        <v>3.8724308186933056</v>
      </c>
      <c r="Q48" s="254">
        <f>'СРЕДНЕДУШЕВЫЕ ДЕНЕЖНЫЕ ДОХОДЫ Н'!Q48/'ВЕЛИЧИНА ПРОЖИТОЧНОГО МИНИМУМА,'!Q48</f>
        <v>3.9949653166256431</v>
      </c>
      <c r="R48" s="308">
        <f>'СРЕДНЕДУШЕВЫЕ ДЕНЕЖНЫЕ ДОХОДЫ Н'!R48/'ВЕЛИЧИНА ПРОЖИТОЧНОГО МИНИМУМА,'!R48</f>
        <v>3.7119791666666666</v>
      </c>
    </row>
    <row r="49" spans="1:18" ht="15.75" customHeight="1">
      <c r="A49" s="110">
        <v>48</v>
      </c>
      <c r="B49" s="111" t="s">
        <v>50</v>
      </c>
      <c r="C49" s="307">
        <f>'СРЕДНЕДУШЕВЫЕ ДЕНЕЖНЫЕ ДОХОДЫ Н'!C49/'ВЕЛИЧИНА ПРОЖИТОЧНОГО МИНИМУМА,'!C49</f>
        <v>1.8924076329679254</v>
      </c>
      <c r="D49" s="254">
        <f>'СРЕДНЕДУШЕВЫЕ ДЕНЕЖНЫЕ ДОХОДЫ Н'!D49/'ВЕЛИЧИНА ПРОЖИТОЧНОГО МИНИМУМА,'!D49</f>
        <v>2.1262300644723449</v>
      </c>
      <c r="E49" s="254">
        <f>'СРЕДНЕДУШЕВЫЕ ДЕНЕЖНЫЕ ДОХОДЫ Н'!E49/'ВЕЛИЧИНА ПРОЖИТОЧНОГО МИНИМУМА,'!E49</f>
        <v>2.1708737864077672</v>
      </c>
      <c r="F49" s="254">
        <f>'СРЕДНЕДУШЕВЫЕ ДЕНЕЖНЫЕ ДОХОДЫ Н'!F49/'ВЕЛИЧИНА ПРОЖИТОЧНОГО МИНИМУМА,'!F49</f>
        <v>2.3584255842558424</v>
      </c>
      <c r="G49" s="254">
        <f>'СРЕДНЕДУШЕВЫЕ ДЕНЕЖНЫЕ ДОХОДЫ Н'!G49/'ВЕЛИЧИНА ПРОЖИТОЧНОГО МИНИМУМА,'!G49</f>
        <v>2.5359281437125749</v>
      </c>
      <c r="H49" s="254">
        <f>'СРЕДНЕДУШЕВЫЕ ДЕНЕЖНЫЕ ДОХОДЫ Н'!H49/'ВЕЛИЧИНА ПРОЖИТОЧНОГО МИНИМУМА,'!H49</f>
        <v>2.5508840864440079</v>
      </c>
      <c r="I49" s="254">
        <f>'СРЕДНЕДУШЕВЫЕ ДЕНЕЖНЫЕ ДОХОДЫ Н'!I49/'ВЕЛИЧИНА ПРОЖИТОЧНОГО МИНИМУМА,'!I49</f>
        <v>2.7386772787568696</v>
      </c>
      <c r="J49" s="254">
        <f>'СРЕДНЕДУШЕВЫЕ ДЕНЕЖНЫЕ ДОХОДЫ Н'!J49/'ВЕЛИЧИНА ПРОЖИТОЧНОГО МИНИМУМА,'!J49</f>
        <v>2.901790370241613</v>
      </c>
      <c r="K49" s="254">
        <f>'СРЕДНЕДУШЕВЫЕ ДЕНЕЖНЫЕ ДОХОДЫ Н'!K49/'ВЕЛИЧИНА ПРОЖИТОЧНОГО МИНИМУМА,'!K49</f>
        <v>2.7885490196078431</v>
      </c>
      <c r="L49" s="254">
        <f>'СРЕДНЕДУШЕВЫЕ ДЕНЕЖНЫЕ ДОХОДЫ Н'!L49/'ВЕЛИЧИНА ПРОЖИТОЧНОГО МИНИМУМА,'!L49</f>
        <v>2.7531403604587656</v>
      </c>
      <c r="M49" s="254">
        <f>'СРЕДНЕДУШЕВЫЕ ДЕНЕЖНЫЕ ДОХОДЫ Н'!M49/'ВЕЛИЧИНА ПРОЖИТОЧНОГО МИНИМУМА,'!M49</f>
        <v>2.8626224477752862</v>
      </c>
      <c r="N49" s="254">
        <f>'СРЕДНЕДУШЕВЫЕ ДЕНЕЖНЫЕ ДОХОДЫ Н'!N49/'ВЕЛИЧИНА ПРОЖИТОЧНОГО МИНИМУМА,'!N49</f>
        <v>2.7485454968582732</v>
      </c>
      <c r="O49" s="254">
        <f>'СРЕДНЕДУШЕВЫЕ ДЕНЕЖНЫЕ ДОХОДЫ Н'!O49/'ВЕЛИЧИНА ПРОЖИТОЧНОГО МИНИМУМА,'!O49</f>
        <v>2.8386371702354194</v>
      </c>
      <c r="P49" s="254">
        <f>'СРЕДНЕДУШЕВЫЕ ДЕНЕЖНЫЕ ДОХОДЫ Н'!P49/'ВЕЛИЧИНА ПРОЖИТОЧНОГО МИНИМУМА,'!P49</f>
        <v>2.6548189415041783</v>
      </c>
      <c r="Q49" s="254">
        <f>'СРЕДНЕДУШЕВЫЕ ДЕНЕЖНЫЕ ДОХОДЫ Н'!Q49/'ВЕЛИЧИНА ПРОЖИТОЧНОГО МИНИМУМА,'!Q49</f>
        <v>2.651084082496034</v>
      </c>
      <c r="R49" s="308">
        <f>'СРЕДНЕДУШЕВЫЕ ДЕНЕЖНЫЕ ДОХОДЫ Н'!R49/'ВЕЛИЧИНА ПРОЖИТОЧНОГО МИНИМУМА,'!R49</f>
        <v>2.4674229203025013</v>
      </c>
    </row>
    <row r="50" spans="1:18" ht="15.75" customHeight="1">
      <c r="A50" s="110">
        <v>49</v>
      </c>
      <c r="B50" s="111" t="s">
        <v>51</v>
      </c>
      <c r="C50" s="307">
        <f>'СРЕДНЕДУШЕВЫЕ ДЕНЕЖНЫЕ ДОХОДЫ Н'!C50/'ВЕЛИЧИНА ПРОЖИТОЧНОГО МИНИМУМА,'!C50</f>
        <v>1.7553667262969588</v>
      </c>
      <c r="D50" s="254">
        <f>'СРЕДНЕДУШЕВЫЕ ДЕНЕЖНЫЕ ДОХОДЫ Н'!D50/'ВЕЛИЧИНА ПРОЖИТОЧНОГО МИНИМУМА,'!D50</f>
        <v>1.9852507374631267</v>
      </c>
      <c r="E50" s="254">
        <f>'СРЕДНЕДУШЕВЫЕ ДЕНЕЖНЫЕ ДОХОДЫ Н'!E50/'ВЕЛИЧИНА ПРОЖИТОЧНОГО МИНИМУМА,'!E50</f>
        <v>2.0143240823634736</v>
      </c>
      <c r="F50" s="254">
        <f>'СРЕДНЕДУШЕВЫЕ ДЕНЕЖНЫЕ ДОХОДЫ Н'!F50/'ВЕЛИЧИНА ПРОЖИТОЧНОГО МИНИМУМА,'!F50</f>
        <v>2.1587540818889726</v>
      </c>
      <c r="G50" s="254">
        <f>'СРЕДНЕДУШЕВЫЕ ДЕНЕЖНЫЕ ДОХОДЫ Н'!G50/'ВЕЛИЧИНА ПРОЖИТОЧНОГО МИНИМУМА,'!G50</f>
        <v>2.2313167259786475</v>
      </c>
      <c r="H50" s="254">
        <f>'СРЕДНЕДУШЕВЫЕ ДЕНЕЖНЫЕ ДОХОДЫ Н'!H50/'ВЕЛИЧИНА ПРОЖИТОЧНОГО МИНИМУМА,'!H50</f>
        <v>2.2101058518074694</v>
      </c>
      <c r="I50" s="254">
        <f>'СРЕДНЕДУШЕВЫЕ ДЕНЕЖНЫЕ ДОХОДЫ Н'!I50/'ВЕЛИЧИНА ПРОЖИТОЧНОГО МИНИМУМА,'!I50</f>
        <v>2.3028397179340576</v>
      </c>
      <c r="J50" s="254">
        <f>'СРЕДНЕДУШЕВЫЕ ДЕНЕЖНЫЕ ДОХОДЫ Н'!J50/'ВЕЛИЧИНА ПРОЖИТОЧНОГО МИНИМУМА,'!J50</f>
        <v>2.4970961887477312</v>
      </c>
      <c r="K50" s="254">
        <f>'СРЕДНЕДУШЕВЫЕ ДЕНЕЖНЫЕ ДОХОДЫ Н'!K50/'ВЕЛИЧИНА ПРОЖИТОЧНОГО МИНИМУМА,'!K50</f>
        <v>2.444701603570838</v>
      </c>
      <c r="L50" s="254">
        <f>'СРЕДНЕДУШЕВЫЕ ДЕНЕЖНЫЕ ДОХОДЫ Н'!L50/'ВЕЛИЧИНА ПРОЖИТОЧНОГО МИНИМУМА,'!L50</f>
        <v>2.3441614195764169</v>
      </c>
      <c r="M50" s="254">
        <f>'СРЕДНЕДУШЕВЫЕ ДЕНЕЖНЫЕ ДОХОДЫ Н'!M50/'ВЕЛИЧИНА ПРОЖИТОЧНОГО МИНИМУМА,'!M50</f>
        <v>2.2476768677982903</v>
      </c>
      <c r="N50" s="254">
        <f>'СРЕДНЕДУШЕВЫЕ ДЕНЕЖНЫЕ ДОХОДЫ Н'!N50/'ВЕЛИЧИНА ПРОЖИТОЧНОГО МИНИМУМА,'!N50</f>
        <v>2.1143062544931706</v>
      </c>
      <c r="O50" s="254">
        <f>'СРЕДНЕДУШЕВЫЕ ДЕНЕЖНЫЕ ДОХОДЫ Н'!O50/'ВЕЛИЧИНА ПРОЖИТОЧНОГО МИНИМУМА,'!O50</f>
        <v>2.1796988829528896</v>
      </c>
      <c r="P50" s="254">
        <f>'СРЕДНЕДУШЕВЫЕ ДЕНЕЖНЫЕ ДОХОДЫ Н'!P50/'ВЕЛИЧИНА ПРОЖИТОЧНОГО МИНИМУМА,'!P50</f>
        <v>2.1326094490008085</v>
      </c>
      <c r="Q50" s="254">
        <f>'СРЕДНЕДУШЕВЫЕ ДЕНЕЖНЫЕ ДОХОДЫ Н'!Q50/'ВЕЛИЧИНА ПРОЖИТОЧНОГО МИНИМУМА,'!Q50</f>
        <v>2.1714593430263864</v>
      </c>
      <c r="R50" s="308">
        <f>'СРЕДНЕДУШЕВЫЕ ДЕНЕЖНЫЕ ДОХОДЫ Н'!R50/'ВЕЛИЧИНА ПРОЖИТОЧНОГО МИНИМУМА,'!R50</f>
        <v>2.1577927376580988</v>
      </c>
    </row>
    <row r="51" spans="1:18" ht="15.75" customHeight="1">
      <c r="A51" s="110">
        <v>50</v>
      </c>
      <c r="B51" s="111" t="s">
        <v>52</v>
      </c>
      <c r="C51" s="307">
        <f>'СРЕДНЕДУШЕВЫЕ ДЕНЕЖНЫЕ ДОХОДЫ Н'!C51/'ВЕЛИЧИНА ПРОЖИТОЧНОГО МИНИМУМА,'!C51</f>
        <v>3.0187707029812292</v>
      </c>
      <c r="D51" s="254">
        <f>'СРЕДНЕДУШЕВЫЕ ДЕНЕЖНЫЕ ДОХОДЫ Н'!D51/'ВЕЛИЧИНА ПРОЖИТОЧНОГО МИНИМУМА,'!D51</f>
        <v>3.0753290394847381</v>
      </c>
      <c r="E51" s="254">
        <f>'СРЕДНЕДУШЕВЫЕ ДЕНЕЖНЫЕ ДОХОДЫ Н'!E51/'ВЕЛИЧИНА ПРОЖИТОЧНОГО МИНИМУМА,'!E51</f>
        <v>3.1817323578003305</v>
      </c>
      <c r="F51" s="254">
        <f>'СРЕДНЕДУШЕВЫЕ ДЕНЕЖНЫЕ ДОХОДЫ Н'!F51/'ВЕЛИЧИНА ПРОЖИТОЧНОГО МИНИМУМА,'!F51</f>
        <v>3.2322037296972126</v>
      </c>
      <c r="G51" s="254">
        <f>'СРЕДНЕДУШЕВЫЕ ДЕНЕЖНЫЕ ДОХОДЫ Н'!G51/'ВЕЛИЧИНА ПРОЖИТОЧНОГО МИНИМУМА,'!G51</f>
        <v>3.1747064137308039</v>
      </c>
      <c r="H51" s="254">
        <f>'СРЕДНЕДУШЕВЫЕ ДЕНЕЖНЫЕ ДОХОДЫ Н'!H51/'ВЕЛИЧИНА ПРОЖИТОЧНОГО МИНИМУМА,'!H51</f>
        <v>3.2509424684477954</v>
      </c>
      <c r="I51" s="254">
        <f>'СРЕДНЕДУШЕВЫЕ ДЕНЕЖНЫЕ ДОХОДЫ Н'!I51/'ВЕЛИЧИНА ПРОЖИТОЧНОГО МИНИМУМА,'!I51</f>
        <v>3.1849028400597907</v>
      </c>
      <c r="J51" s="254">
        <f>'СРЕДНЕДУШЕВЫЕ ДЕНЕЖНЫЕ ДОХОДЫ Н'!J51/'ВЕЛИЧИНА ПРОЖИТОЧНОГО МИНИМУМА,'!J51</f>
        <v>3.4809012235153687</v>
      </c>
      <c r="K51" s="254">
        <f>'СРЕДНЕДУШЕВЫЕ ДЕНЕЖНЫЕ ДОХОДЫ Н'!K51/'ВЕЛИЧИНА ПРОЖИТОЧНОГО МИНИМУМА,'!K51</f>
        <v>3.3898926776253226</v>
      </c>
      <c r="L51" s="254">
        <f>'СРЕДНЕДУШЕВЫЕ ДЕНЕЖНЫЕ ДОХОДЫ Н'!L51/'ВЕЛИЧИНА ПРОЖИТОЧНОГО МИНИМУМА,'!L51</f>
        <v>3.3286499694563227</v>
      </c>
      <c r="M51" s="254">
        <f>'СРЕДНЕДУШЕВЫЕ ДЕНЕЖНЫЕ ДОХОДЫ Н'!M51/'ВЕЛИЧИНА ПРОЖИТОЧНОГО МИНИМУМА,'!M51</f>
        <v>3.2984763097474432</v>
      </c>
      <c r="N51" s="254">
        <f>'СРЕДНЕДУШЕВЫЕ ДЕНЕЖНЫЕ ДОХОДЫ Н'!N51/'ВЕЛИЧИНА ПРОЖИТОЧНОГО МИНИМУМА,'!N51</f>
        <v>2.8923285386700019</v>
      </c>
      <c r="O51" s="254">
        <f>'СРЕДНЕДУШЕВЫЕ ДЕНЕЖНЫЕ ДОХОДЫ Н'!O51/'ВЕЛИЧИНА ПРОЖИТОЧНОГО МИНИМУМА,'!O51</f>
        <v>2.8064963359081005</v>
      </c>
      <c r="P51" s="254">
        <f>'СРЕДНЕДУШЕВЫЕ ДЕНЕЖНЫЕ ДОХОДЫ Н'!P51/'ВЕЛИЧИНА ПРОЖИТОЧНОГО МИНИМУМА,'!P51</f>
        <v>2.8429391958803722</v>
      </c>
      <c r="Q51" s="254">
        <f>'СРЕДНЕДУШЕВЫЕ ДЕНЕЖНЫЕ ДОХОДЫ Н'!Q51/'ВЕЛИЧИНА ПРОЖИТОЧНОГО МИНИМУМА,'!Q51</f>
        <v>2.8976885183781738</v>
      </c>
      <c r="R51" s="308">
        <f>'СРЕДНЕДУШЕВЫЕ ДЕНЕЖНЫЕ ДОХОДЫ Н'!R51/'ВЕЛИЧИНА ПРОЖИТОЧНОГО МИНИМУМА,'!R51</f>
        <v>2.7863334562891922</v>
      </c>
    </row>
    <row r="52" spans="1:18" ht="15.75" customHeight="1">
      <c r="A52" s="110">
        <v>51</v>
      </c>
      <c r="B52" s="111" t="s">
        <v>53</v>
      </c>
      <c r="C52" s="307">
        <f>'СРЕДНЕДУШЕВЫЕ ДЕНЕЖНЫЕ ДОХОДЫ Н'!C52/'ВЕЛИЧИНА ПРОЖИТОЧНОГО МИНИМУМА,'!C52</f>
        <v>1.6727538349159972</v>
      </c>
      <c r="D52" s="254">
        <f>'СРЕДНЕДУШЕВЫЕ ДЕНЕЖНЫЕ ДОХОДЫ Н'!D52/'ВЕЛИЧИНА ПРОЖИТОЧНОГО МИНИМУМА,'!D52</f>
        <v>1.8829093281148075</v>
      </c>
      <c r="E52" s="254">
        <f>'СРЕДНЕДУШЕВЫЕ ДЕНЕЖНЫЕ ДОХОДЫ Н'!E52/'ВЕЛИЧИНА ПРОЖИТОЧНОГО МИНИМУМА,'!E52</f>
        <v>1.9285904609645617</v>
      </c>
      <c r="F52" s="254">
        <f>'СРЕДНЕДУШЕВЫЕ ДЕНЕЖНЫЕ ДОХОДЫ Н'!F52/'ВЕЛИЧИНА ПРОЖИТОЧНОГО МИНИМУМА,'!F52</f>
        <v>2.3278084714548801</v>
      </c>
      <c r="G52" s="254">
        <f>'СРЕДНЕДУШЕВЫЕ ДЕНЕЖНЫЕ ДОХОДЫ Н'!G52/'ВЕЛИЧИНА ПРОЖИТОЧНОГО МИНИМУМА,'!G52</f>
        <v>2.3025705857564263</v>
      </c>
      <c r="H52" s="254">
        <f>'СРЕДНЕДУШЕВЫЕ ДЕНЕЖНЫЕ ДОХОДЫ Н'!H52/'ВЕЛИЧИНА ПРОЖИТОЧНОГО МИНИМУМА,'!H52</f>
        <v>2.4519036233216847</v>
      </c>
      <c r="I52" s="254">
        <f>'СРЕДНЕДУШЕВЫЕ ДЕНЕЖНЫЕ ДОХОДЫ Н'!I52/'ВЕЛИЧИНА ПРОЖИТОЧНОГО МИНИМУМА,'!I52</f>
        <v>2.5664568030779993</v>
      </c>
      <c r="J52" s="254">
        <f>'СРЕДНЕДУШЕВЫЕ ДЕНЕЖНЫЕ ДОХОДЫ Н'!J52/'ВЕЛИЧИНА ПРОЖИТОЧНОГО МИНИМУМА,'!J52</f>
        <v>2.7124331334089802</v>
      </c>
      <c r="K52" s="254">
        <f>'СРЕДНЕДУШЕВЫЕ ДЕНЕЖНЫЕ ДОХОДЫ Н'!K52/'ВЕЛИЧИНА ПРОЖИТОЧНОГО МИНИМУМА,'!K52</f>
        <v>2.514699493120927</v>
      </c>
      <c r="L52" s="254">
        <f>'СРЕДНЕДУШЕВЫЕ ДЕНЕЖНЫЕ ДОХОДЫ Н'!L52/'ВЕЛИЧИНА ПРОЖИТОЧНОГО МИНИМУМА,'!L52</f>
        <v>2.5712603062426385</v>
      </c>
      <c r="M52" s="254">
        <f>'СРЕДНЕДУШЕВЫЕ ДЕНЕЖНЫЕ ДОХОДЫ Н'!M52/'ВЕЛИЧИНА ПРОЖИТОЧНОГО МИНИМУМА,'!M52</f>
        <v>2.3248167313497197</v>
      </c>
      <c r="N52" s="254">
        <f>'СРЕДНЕДУШЕВЫЕ ДЕНЕЖНЫЕ ДОХОДЫ Н'!N52/'ВЕЛИЧИНА ПРОЖИТОЧНОГО МИНИМУМА,'!N52</f>
        <v>2.2980810694264768</v>
      </c>
      <c r="O52" s="254">
        <f>'СРЕДНЕДУШЕВЫЕ ДЕНЕЖНЫЕ ДОХОДЫ Н'!O52/'ВЕЛИЧИНА ПРОЖИТОЧНОГО МИНИМУМА,'!O52</f>
        <v>2.2639451542536615</v>
      </c>
      <c r="P52" s="254">
        <f>'СРЕДНЕДУШЕВЫЕ ДЕНЕЖНЫЕ ДОХОДЫ Н'!P52/'ВЕЛИЧИНА ПРОЖИТОЧНОГО МИНИМУМА,'!P52</f>
        <v>2.2478528847125392</v>
      </c>
      <c r="Q52" s="254">
        <f>'СРЕДНЕДУШЕВЫЕ ДЕНЕЖНЫЕ ДОХОДЫ Н'!Q52/'ВЕЛИЧИНА ПРОЖИТОЧНОГО МИНИМУМА,'!Q52</f>
        <v>2.2849951597289446</v>
      </c>
      <c r="R52" s="308">
        <f>'СРЕДНЕДУШЕВЫЕ ДЕНЕЖНЫЕ ДОХОДЫ Н'!R52/'ВЕЛИЧИНА ПРОЖИТОЧНОГО МИНИМУМА,'!R52</f>
        <v>2.2588235294117647</v>
      </c>
    </row>
    <row r="53" spans="1:18" ht="15.75" customHeight="1">
      <c r="A53" s="110">
        <v>52</v>
      </c>
      <c r="B53" s="111" t="s">
        <v>54</v>
      </c>
      <c r="C53" s="307">
        <f>'СРЕДНЕДУШЕВЫЕ ДЕНЕЖНЫЕ ДОХОДЫ Н'!C53/'ВЕЛИЧИНА ПРОЖИТОЧНОГО МИНИМУМА,'!C53</f>
        <v>2.4936240230357876</v>
      </c>
      <c r="D53" s="254">
        <f>'СРЕДНЕДУШЕВЫЕ ДЕНЕЖНЫЕ ДОХОДЫ Н'!D53/'ВЕЛИЧИНА ПРОЖИТОЧНОГО МИНИМУМА,'!D53</f>
        <v>2.4749615975422428</v>
      </c>
      <c r="E53" s="254">
        <f>'СРЕДНЕДУШЕВЫЕ ДЕНЕЖНЫЕ ДОХОДЫ Н'!E53/'ВЕЛИЧИНА ПРОЖИТОЧНОГО МИНИМУМА,'!E53</f>
        <v>2.6341526520051746</v>
      </c>
      <c r="F53" s="254">
        <f>'СРЕДНЕДУШЕВЫЕ ДЕНЕЖНЫЕ ДОХОДЫ Н'!F53/'ВЕЛИЧИНА ПРОЖИТОЧНОГО МИНИМУМА,'!F53</f>
        <v>2.7774241459792064</v>
      </c>
      <c r="G53" s="254">
        <f>'СРЕДНЕДУШЕВЫЕ ДЕНЕЖНЫЕ ДОХОДЫ Н'!G53/'ВЕЛИЧИНА ПРОЖИТОЧНОГО МИНИМУМА,'!G53</f>
        <v>2.8658730158730159</v>
      </c>
      <c r="H53" s="254">
        <f>'СРЕДНЕДУШЕВЫЕ ДЕНЕЖНЫЕ ДОХОДЫ Н'!H53/'ВЕЛИЧИНА ПРОЖИТОЧНОГО МИНИМУМА,'!H53</f>
        <v>2.8968002812939524</v>
      </c>
      <c r="I53" s="254">
        <f>'СРЕДНЕДУШЕВЫЕ ДЕНЕЖНЫЕ ДОХОДЫ Н'!I53/'ВЕЛИЧИНА ПРОЖИТОЧНОГО МИНИМУМА,'!I53</f>
        <v>3.0818487394957983</v>
      </c>
      <c r="J53" s="254">
        <f>'СРЕДНЕДУШЕВЫЕ ДЕНЕЖНЫЕ ДОХОДЫ Н'!J53/'ВЕЛИЧИНА ПРОЖИТОЧНОГО МИНИМУМА,'!J53</f>
        <v>3.3032375740994073</v>
      </c>
      <c r="K53" s="254">
        <f>'СРЕДНЕДУШЕВЫЕ ДЕНЕЖНЫЕ ДОХОДЫ Н'!K53/'ВЕЛИЧИНА ПРОЖИТОЧНОГО МИНИМУМА,'!K53</f>
        <v>3.7552404438964242</v>
      </c>
      <c r="L53" s="254">
        <f>'СРЕДНЕДУШЕВЫЕ ДЕНЕЖНЫЕ ДОХОДЫ Н'!L53/'ВЕЛИЧИНА ПРОЖИТОЧНОГО МИНИМУМА,'!L53</f>
        <v>3.628789911456936</v>
      </c>
      <c r="M53" s="254">
        <f>'СРЕДНЕДУШЕВЫЕ ДЕНЕЖНЫЕ ДОХОДЫ Н'!M53/'ВЕЛИЧИНА ПРОЖИТОЧНОГО МИНИМУМА,'!M53</f>
        <v>3.5794559770937724</v>
      </c>
      <c r="N53" s="254">
        <f>'СРЕДНЕДУШЕВЫЕ ДЕНЕЖНЫЕ ДОХОДЫ Н'!N53/'ВЕЛИЧИНА ПРОЖИТОЧНОГО МИНИМУМА,'!N53</f>
        <v>3.479222132191226</v>
      </c>
      <c r="O53" s="254">
        <f>'СРЕДНЕДУШЕВЫЕ ДЕНЕЖНЫЕ ДОХОДЫ Н'!O53/'ВЕЛИЧИНА ПРОЖИТОЧНОГО МИНИМУМА,'!O53</f>
        <v>3.4701910973795629</v>
      </c>
      <c r="P53" s="254">
        <f>'СРЕДНЕДУШЕВЫЕ ДЕНЕЖНЫЕ ДОХОДЫ Н'!P53/'ВЕЛИЧИНА ПРОЖИТОЧНОГО МИНИМУМА,'!P53</f>
        <v>3.4057688137063544</v>
      </c>
      <c r="Q53" s="254">
        <f>'СРЕДНЕДУШЕВЫЕ ДЕНЕЖНЫЕ ДОХОДЫ Н'!Q53/'ВЕЛИЧИНА ПРОЖИТОЧНОГО МИНИМУМА,'!Q53</f>
        <v>3.4866481080523766</v>
      </c>
      <c r="R53" s="308">
        <f>'СРЕДНЕДУШЕВЫЕ ДЕНЕЖНЫЕ ДОХОДЫ Н'!R53/'ВЕЛИЧИНА ПРОЖИТОЧНОГО МИНИМУМА,'!R53</f>
        <v>3.2438295410721172</v>
      </c>
    </row>
    <row r="54" spans="1:18" ht="15.75" customHeight="1">
      <c r="A54" s="110">
        <v>53</v>
      </c>
      <c r="B54" s="111" t="s">
        <v>55</v>
      </c>
      <c r="C54" s="307">
        <f>'СРЕДНЕДУШЕВЫЕ ДЕНЕЖНЫЕ ДОХОДЫ Н'!C54/'ВЕЛИЧИНА ПРОЖИТОЧНОГО МИНИМУМА,'!C54</f>
        <v>2.0168201842210651</v>
      </c>
      <c r="D54" s="254">
        <f>'СРЕДНЕДУШЕВЫЕ ДЕНЕЖНЫЕ ДОХОДЫ Н'!D54/'ВЕЛИЧИНА ПРОЖИТОЧНОГО МИНИМУМА,'!D54</f>
        <v>2.2585954645208486</v>
      </c>
      <c r="E54" s="254">
        <f>'СРЕДНЕДУШЕВЫЕ ДЕНЕЖНЫЕ ДОХОДЫ Н'!E54/'ВЕЛИЧИНА ПРОЖИТОЧНОГО МИНИМУМА,'!E54</f>
        <v>2.2338756536897151</v>
      </c>
      <c r="F54" s="254">
        <f>'СРЕДНЕДУШЕВЫЕ ДЕНЕЖНЫЕ ДОХОДЫ Н'!F54/'ВЕЛИЧИНА ПРОЖИТОЧНОГО МИНИМУМА,'!F54</f>
        <v>2.5251673692040666</v>
      </c>
      <c r="G54" s="254">
        <f>'СРЕДНЕДУШЕВЫЕ ДЕНЕЖНЫЕ ДОХОДЫ Н'!G54/'ВЕЛИЧИНА ПРОЖИТОЧНОГО МИНИМУМА,'!G54</f>
        <v>2.6069741282339707</v>
      </c>
      <c r="H54" s="254">
        <f>'СРЕДНЕДУШЕВЫЕ ДЕНЕЖНЫЕ ДОХОДЫ Н'!H54/'ВЕЛИЧИНА ПРОЖИТОЧНОГО МИНИМУМА,'!H54</f>
        <v>2.6416601714731098</v>
      </c>
      <c r="I54" s="254">
        <f>'СРЕДНЕДУШЕВЫЕ ДЕНЕЖНЫЕ ДОХОДЫ Н'!I54/'ВЕЛИЧИНА ПРОЖИТОЧНОГО МИНИМУМА,'!I54</f>
        <v>2.7861552853133769</v>
      </c>
      <c r="J54" s="254">
        <f>'СРЕДНЕДУШЕВЫЕ ДЕНЕЖНЫЕ ДОХОДЫ Н'!J54/'ВЕЛИЧИНА ПРОЖИТОЧНОГО МИНИМУМА,'!J54</f>
        <v>2.8604530520491096</v>
      </c>
      <c r="K54" s="254">
        <f>'СРЕДНЕДУШЕВЫЕ ДЕНЕЖНЫЕ ДОХОДЫ Н'!K54/'ВЕЛИЧИНА ПРОЖИТОЧНОГО МИНИМУМА,'!K54</f>
        <v>2.9995106834121676</v>
      </c>
      <c r="L54" s="254">
        <f>'СРЕДНЕДУШЕВЫЕ ДЕНЕЖНЫЕ ДОХОДЫ Н'!L54/'ВЕЛИЧИНА ПРОЖИТОЧНОГО МИНИМУМА,'!L54</f>
        <v>2.9694448429206712</v>
      </c>
      <c r="M54" s="254">
        <f>'СРЕДНЕДУШЕВЫЕ ДЕНЕЖНЫЕ ДОХОДЫ Н'!M54/'ВЕЛИЧИНА ПРОЖИТОЧНОГО МИНИМУМА,'!M54</f>
        <v>2.8490003725319757</v>
      </c>
      <c r="N54" s="254">
        <f>'СРЕДНЕДУШЕВЫЕ ДЕНЕЖНЫЕ ДОХОДЫ Н'!N54/'ВЕЛИЧИНА ПРОЖИТОЧНОГО МИНИМУМА,'!N54</f>
        <v>2.6868478524629946</v>
      </c>
      <c r="O54" s="254">
        <f>'СРЕДНЕДУШЕВЫЕ ДЕНЕЖНЫЕ ДОХОДЫ Н'!O54/'ВЕЛИЧИНА ПРОЖИТОЧНОГО МИНИМУМА,'!O54</f>
        <v>2.7823658003400533</v>
      </c>
      <c r="P54" s="254">
        <f>'СРЕДНЕДУШЕВЫЕ ДЕНЕЖНЫЕ ДОХОДЫ Н'!P54/'ВЕЛИЧИНА ПРОЖИТОЧНОГО МИНИМУМА,'!P54</f>
        <v>2.7059708400833142</v>
      </c>
      <c r="Q54" s="254">
        <f>'СРЕДНЕДУШЕВЫЕ ДЕНЕЖНЫЕ ДОХОДЫ Н'!Q54/'ВЕЛИЧИНА ПРОЖИТОЧНОГО МИНИМУМА,'!Q54</f>
        <v>2.7230563897230562</v>
      </c>
      <c r="R54" s="308">
        <f>'СРЕДНЕДУШЕВЫЕ ДЕНЕЖНЫЕ ДОХОДЫ Н'!R54/'ВЕЛИЧИНА ПРОЖИТОЧНОГО МИНИМУМА,'!R54</f>
        <v>2.5326844262295083</v>
      </c>
    </row>
    <row r="55" spans="1:18" ht="15.75" customHeight="1">
      <c r="A55" s="110">
        <v>54</v>
      </c>
      <c r="B55" s="111" t="s">
        <v>56</v>
      </c>
      <c r="C55" s="307">
        <f>'СРЕДНЕДУШЕВЫЕ ДЕНЕЖНЫЕ ДОХОДЫ Н'!C55/'ВЕЛИЧИНА ПРОЖИТОЧНОГО МИНИМУМА,'!C55</f>
        <v>1.5229166666666667</v>
      </c>
      <c r="D55" s="254">
        <f>'СРЕДНЕДУШЕВЫЕ ДЕНЕЖНЫЕ ДОХОДЫ Н'!D55/'ВЕЛИЧИНА ПРОЖИТОЧНОГО МИНИМУМА,'!D55</f>
        <v>1.8869623207735913</v>
      </c>
      <c r="E55" s="254">
        <f>'СРЕДНЕДУШЕВЫЕ ДЕНЕЖНЫЕ ДОХОДЫ Н'!E55/'ВЕЛИЧИНА ПРОЖИТОЧНОГО МИНИМУМА,'!E55</f>
        <v>2.3207656612529002</v>
      </c>
      <c r="F55" s="254">
        <f>'СРЕДНЕДУШЕВЫЕ ДЕНЕЖНЫЕ ДОХОДЫ Н'!F55/'ВЕЛИЧИНА ПРОЖИТОЧНОГО МИНИМУМА,'!F55</f>
        <v>2.4982809430255402</v>
      </c>
      <c r="G55" s="254">
        <f>'СРЕДНЕДУШЕВЫЕ ДЕНЕЖНЫЕ ДОХОДЫ Н'!G55/'ВЕЛИЧИНА ПРОЖИТОЧНОГО МИНИМУМА,'!G55</f>
        <v>2.6620594333102972</v>
      </c>
      <c r="H55" s="254">
        <f>'СРЕДНЕДУШЕВЫЕ ДЕНЕЖНЫЕ ДОХОДЫ Н'!H55/'ВЕЛИЧИНА ПРОЖИТОЧНОГО МИНИМУМА,'!H55</f>
        <v>2.5024210730195624</v>
      </c>
      <c r="I55" s="254">
        <f>'СРЕДНЕДУШЕВЫЕ ДЕНЕЖНЫЕ ДОХОДЫ Н'!I55/'ВЕЛИЧИНА ПРОЖИТОЧНОГО МИНИМУМА,'!I55</f>
        <v>2.6547396028475085</v>
      </c>
      <c r="J55" s="254">
        <f>'СРЕДНЕДУШЕВЫЕ ДЕНЕЖНЫЕ ДОХОДЫ Н'!J55/'ВЕЛИЧИНА ПРОЖИТОЧНОГО МИНИМУМА,'!J55</f>
        <v>2.8491680085882987</v>
      </c>
      <c r="K55" s="254">
        <f>'СРЕДНЕДУШЕВЫЕ ДЕНЕЖНЫЕ ДОХОДЫ Н'!K55/'ВЕЛИЧИНА ПРОЖИТОЧНОГО МИНИМУМА,'!K55</f>
        <v>2.7743107148753507</v>
      </c>
      <c r="L55" s="254">
        <f>'СРЕДНЕДУШЕВЫЕ ДЕНЕЖНЫЕ ДОХОДЫ Н'!L55/'ВЕЛИЧИНА ПРОЖИТОЧНОГО МИНИМУМА,'!L55</f>
        <v>2.7373885070916799</v>
      </c>
      <c r="M55" s="254">
        <f>'СРЕДНЕДУШЕВЫЕ ДЕНЕЖНЫЕ ДОХОДЫ Н'!M55/'ВЕЛИЧИНА ПРОЖИТОЧНОГО МИНИМУМА,'!M55</f>
        <v>2.6419950738916258</v>
      </c>
      <c r="N55" s="254">
        <f>'СРЕДНЕДУШЕВЫЕ ДЕНЕЖНЫЕ ДОХОДЫ Н'!N55/'ВЕЛИЧИНА ПРОЖИТОЧНОГО МИНИМУМА,'!N55</f>
        <v>2.4562991188378187</v>
      </c>
      <c r="O55" s="254">
        <f>'СРЕДНЕДУШЕВЫЕ ДЕНЕЖНЫЕ ДОХОДЫ Н'!O55/'ВЕЛИЧИНА ПРОЖИТОЧНОГО МИНИМУМА,'!O55</f>
        <v>2.5659380254624069</v>
      </c>
      <c r="P55" s="254">
        <f>'СРЕДНЕДУШЕВЫЕ ДЕНЕЖНЫЕ ДОХОДЫ Н'!P55/'ВЕЛИЧИНА ПРОЖИТОЧНОГО МИНИМУМА,'!P55</f>
        <v>2.4850695235924323</v>
      </c>
      <c r="Q55" s="254">
        <f>'СРЕДНЕДУШЕВЫЕ ДЕНЕЖНЫЕ ДОХОДЫ Н'!Q55/'ВЕЛИЧИНА ПРОЖИТОЧНОГО МИНИМУМА,'!Q55</f>
        <v>2.5023423030831244</v>
      </c>
      <c r="R55" s="308">
        <f>'СРЕДНЕДУШЕВЫЕ ДЕНЕЖНЫЕ ДОХОДЫ Н'!R55/'ВЕЛИЧИНА ПРОЖИТОЧНОГО МИНИМУМА,'!R55</f>
        <v>2.5096774193548388</v>
      </c>
    </row>
    <row r="56" spans="1:18" ht="15.75" customHeight="1">
      <c r="A56" s="110">
        <v>55</v>
      </c>
      <c r="B56" s="111" t="s">
        <v>57</v>
      </c>
      <c r="C56" s="307">
        <f>'СРЕДНЕДУШЕВЫЕ ДЕНЕЖНЫЕ ДОХОДЫ Н'!C56/'ВЕЛИЧИНА ПРОЖИТОЧНОГО МИНИМУМА,'!C56</f>
        <v>2.967005076142132</v>
      </c>
      <c r="D56" s="254">
        <f>'СРЕДНЕДУШЕВЫЕ ДЕНЕЖНЫЕ ДОХОДЫ Н'!D56/'ВЕЛИЧИНА ПРОЖИТОЧНОГО МИНИМУМА,'!D56</f>
        <v>3.0933726858062784</v>
      </c>
      <c r="E56" s="254">
        <f>'СРЕДНЕДУШЕВЫЕ ДЕНЕЖНЫЕ ДОХОДЫ Н'!E56/'ВЕЛИЧИНА ПРОЖИТОЧНОГО МИНИМУМА,'!E56</f>
        <v>3.2675858845524655</v>
      </c>
      <c r="F56" s="254">
        <f>'СРЕДНЕДУШЕВЫЕ ДЕНЕЖНЫЕ ДОХОДЫ Н'!F56/'ВЕЛИЧИНА ПРОЖИТОЧНОГО МИНИМУМА,'!F56</f>
        <v>3.1711476725521668</v>
      </c>
      <c r="G56" s="254">
        <f>'СРЕДНЕДУШЕВЫЕ ДЕНЕЖНЫЕ ДОХОДЫ Н'!G56/'ВЕЛИЧИНА ПРОЖИТОЧНОГО МИНИМУМА,'!G56</f>
        <v>3.3687130177514795</v>
      </c>
      <c r="H56" s="254">
        <f>'СРЕДНЕДУШЕВЫЕ ДЕНЕЖНЫЕ ДОХОДЫ Н'!H56/'ВЕЛИЧИНА ПРОЖИТОЧНОГО МИНИМУМА,'!H56</f>
        <v>3.2665159101922145</v>
      </c>
      <c r="I56" s="254">
        <f>'СРЕДНЕДУШЕВЫЕ ДЕНЕЖНЫЕ ДОХОДЫ Н'!I56/'ВЕЛИЧИНА ПРОЖИТОЧНОГО МИНИМУМА,'!I56</f>
        <v>3.3887850467289722</v>
      </c>
      <c r="J56" s="254">
        <f>'СРЕДНЕДУШЕВЫЕ ДЕНЕЖНЫЕ ДОХОДЫ Н'!J56/'ВЕЛИЧИНА ПРОЖИТОЧНОГО МИНИМУМА,'!J56</f>
        <v>3.577574967405476</v>
      </c>
      <c r="K56" s="254">
        <f>'СРЕДНЕДУШЕВЫЕ ДЕНЕЖНЫЕ ДОХОДЫ Н'!K56/'ВЕЛИЧИНА ПРОЖИТОЧНОГО МИНИМУМА,'!K56</f>
        <v>3.5205827318898688</v>
      </c>
      <c r="L56" s="254">
        <f>'СРЕДНЕДУШЕВЫЕ ДЕНЕЖНЫЕ ДОХОДЫ Н'!L56/'ВЕЛИЧИНА ПРОЖИТОЧНОГО МИНИМУМА,'!L56</f>
        <v>3.3135529293437265</v>
      </c>
      <c r="M56" s="254">
        <f>'СРЕДНЕДУШЕВЫЕ ДЕНЕЖНЫЕ ДОХОДЫ Н'!M56/'ВЕЛИЧИНА ПРОЖИТОЧНОГО МИНИМУМА,'!M56</f>
        <v>3.1459483827341375</v>
      </c>
      <c r="N56" s="254">
        <f>'СРЕДНЕДУШЕВЫЕ ДЕНЕЖНЫЕ ДОХОДЫ Н'!N56/'ВЕЛИЧИНА ПРОЖИТОЧНОГО МИНИМУМА,'!N56</f>
        <v>2.7893211920529803</v>
      </c>
      <c r="O56" s="254">
        <f>'СРЕДНЕДУШЕВЫЕ ДЕНЕЖНЫЕ ДОХОДЫ Н'!O56/'ВЕЛИЧИНА ПРОЖИТОЧНОГО МИНИМУМА,'!O56</f>
        <v>2.8823404255319147</v>
      </c>
      <c r="P56" s="254">
        <f>'СРЕДНЕДУШЕВЫЕ ДЕНЕЖНЫЕ ДОХОДЫ Н'!P56/'ВЕЛИЧИНА ПРОЖИТОЧНОГО МИНИМУМА,'!P56</f>
        <v>2.8545380875202593</v>
      </c>
      <c r="Q56" s="254">
        <f>'СРЕДНЕДУШЕВЫЕ ДЕНЕЖНЫЕ ДОХОДЫ Н'!Q56/'ВЕЛИЧИНА ПРОЖИТОЧНОГО МИНИМУМА,'!Q56</f>
        <v>2.8991919590067008</v>
      </c>
      <c r="R56" s="308">
        <f>'СРЕДНЕДУШЕВЫЕ ДЕНЕЖНЫЕ ДОХОДЫ Н'!R56/'ВЕЛИЧИНА ПРОЖИТОЧНОГО МИНИМУМА,'!R56</f>
        <v>2.726965882138296</v>
      </c>
    </row>
    <row r="57" spans="1:18" ht="15.75" customHeight="1">
      <c r="A57" s="110">
        <v>56</v>
      </c>
      <c r="B57" s="111" t="s">
        <v>58</v>
      </c>
      <c r="C57" s="307">
        <f>'СРЕДНЕДУШЕВЫЕ ДЕНЕЖНЫЕ ДОХОДЫ Н'!C57/'ВЕЛИЧИНА ПРОЖИТОЧНОГО МИНИМУМА,'!C57</f>
        <v>1.9096431283219437</v>
      </c>
      <c r="D57" s="254">
        <f>'СРЕДНЕДУШЕВЫЕ ДЕНЕЖНЫЕ ДОХОДЫ Н'!D57/'ВЕЛИЧИНА ПРОЖИТОЧНОГО МИНИМУМА,'!D57</f>
        <v>2.1017471736896196</v>
      </c>
      <c r="E57" s="254">
        <f>'СРЕДНЕДУШЕВЫЕ ДЕНЕЖНЫЕ ДОХОДЫ Н'!E57/'ВЕЛИЧИНА ПРОЖИТОЧНОГО МИНИМУМА,'!E57</f>
        <v>1.9416331994645248</v>
      </c>
      <c r="F57" s="254">
        <f>'СРЕДНЕДУШЕВЫЕ ДЕНЕЖНЫЕ ДОХОДЫ Н'!F57/'ВЕЛИЧИНА ПРОЖИТОЧНОГО МИНИМУМА,'!F57</f>
        <v>2.1560789911967642</v>
      </c>
      <c r="G57" s="254">
        <f>'СРЕДНЕДУШЕВЫЕ ДЕНЕЖНЫЕ ДОХОДЫ Н'!G57/'ВЕЛИЧИНА ПРОЖИТОЧНОГО МИНИМУМА,'!G57</f>
        <v>2.302361853832442</v>
      </c>
      <c r="H57" s="254">
        <f>'СРЕДНЕДУШЕВЫЕ ДЕНЕЖНЫЕ ДОХОДЫ Н'!H57/'ВЕЛИЧИНА ПРОЖИТОЧНОГО МИНИМУМА,'!H57</f>
        <v>2.4010674046254201</v>
      </c>
      <c r="I57" s="254">
        <f>'СРЕДНЕДУШЕВЫЕ ДЕНЕЖНЫЕ ДОХОДЫ Н'!I57/'ВЕЛИЧИНА ПРОЖИТОЧНОГО МИНИМУМА,'!I57</f>
        <v>2.4847277556440903</v>
      </c>
      <c r="J57" s="254">
        <f>'СРЕДНЕДУШЕВЫЕ ДЕНЕЖНЫЕ ДОХОДЫ Н'!J57/'ВЕЛИЧИНА ПРОЖИТОЧНОГО МИНИМУМА,'!J57</f>
        <v>2.4956308982873123</v>
      </c>
      <c r="K57" s="254">
        <f>'СРЕДНЕДУШЕВЫЕ ДЕНЕЖНЫЕ ДОХОДЫ Н'!K57/'ВЕЛИЧИНА ПРОЖИТОЧНОГО МИНИМУМА,'!K57</f>
        <v>2.6594841658504733</v>
      </c>
      <c r="L57" s="254">
        <f>'СРЕДНЕДУШЕВЫЕ ДЕНЕЖНЫЕ ДОХОДЫ Н'!L57/'ВЕЛИЧИНА ПРОЖИТОЧНОГО МИНИМУМА,'!L57</f>
        <v>2.5657818811309867</v>
      </c>
      <c r="M57" s="254">
        <f>'СРЕДНЕДУШЕВЫЕ ДЕНЕЖНЫЕ ДОХОДЫ Н'!M57/'ВЕЛИЧИНА ПРОЖИТОЧНОГО МИНИМУМА,'!M57</f>
        <v>2.5182819934886052</v>
      </c>
      <c r="N57" s="254">
        <f>'СРЕДНЕДУШЕВЫЕ ДЕНЕЖНЫЕ ДОХОДЫ Н'!N57/'ВЕЛИЧИНА ПРОЖИТОЧНОГО МИНИМУМА,'!N57</f>
        <v>2.4245837414299705</v>
      </c>
      <c r="O57" s="254">
        <f>'СРЕДНЕДУШЕВЫЕ ДЕНЕЖНЫЕ ДОХОДЫ Н'!O57/'ВЕЛИЧИНА ПРОЖИТОЧНОГО МИНИМУМА,'!O57</f>
        <v>2.4621746533690101</v>
      </c>
      <c r="P57" s="254">
        <f>'СРЕДНЕДУШЕВЫЕ ДЕНЕЖНЫЕ ДОХОДЫ Н'!P57/'ВЕЛИЧИНА ПРОЖИТОЧНОГО МИНИМУМА,'!P57</f>
        <v>2.4913362018839398</v>
      </c>
      <c r="Q57" s="254">
        <f>'СРЕДНЕДУШЕВЫЕ ДЕНЕЖНЫЕ ДОХОДЫ Н'!Q57/'ВЕЛИЧИНА ПРОЖИТОЧНОГО МИНИМУМА,'!Q57</f>
        <v>2.5833806334430696</v>
      </c>
      <c r="R57" s="308">
        <f>'СРЕДНЕДУШЕВЫЕ ДЕНЕЖНЫЕ ДОХОДЫ Н'!R57/'ВЕЛИЧИНА ПРОЖИТОЧНОГО МИНИМУМА,'!R57</f>
        <v>2.496729311597965</v>
      </c>
    </row>
    <row r="58" spans="1:18" ht="15.75" customHeight="1">
      <c r="A58" s="116">
        <v>57</v>
      </c>
      <c r="B58" s="117" t="s">
        <v>59</v>
      </c>
      <c r="C58" s="309">
        <f>'СРЕДНЕДУШЕВЫЕ ДЕНЕЖНЫЕ ДОХОДЫ Н'!C58/'ВЕЛИЧИНА ПРОЖИТОЧНОГО МИНИМУМА,'!C58</f>
        <v>1.8142292490118577</v>
      </c>
      <c r="D58" s="258">
        <f>'СРЕДНЕДУШЕВЫЕ ДЕНЕЖНЫЕ ДОХОДЫ Н'!D58/'ВЕЛИЧИНА ПРОЖИТОЧНОГО МИНИМУМА,'!D58</f>
        <v>2.0970708446866486</v>
      </c>
      <c r="E58" s="258">
        <f>'СРЕДНЕДУШЕВЫЕ ДЕНЕЖНЫЕ ДОХОДЫ Н'!E58/'ВЕЛИЧИНА ПРОЖИТОЧНОГО МИНИМУМА,'!E58</f>
        <v>2.2201311662389505</v>
      </c>
      <c r="F58" s="258">
        <f>'СРЕДНЕДУШЕВЫЕ ДЕНЕЖНЫЕ ДОХОДЫ Н'!F58/'ВЕЛИЧИНА ПРОЖИТОЧНОГО МИНИМУМА,'!F58</f>
        <v>2.3946980854197348</v>
      </c>
      <c r="G58" s="258">
        <f>'СРЕДНЕДУШЕВЫЕ ДЕНЕЖНЫЕ ДОХОДЫ Н'!G58/'ВЕЛИЧИНА ПРОЖИТОЧНОГО МИНИМУМА,'!G58</f>
        <v>2.439963751699139</v>
      </c>
      <c r="H58" s="258">
        <f>'СРЕДНЕДУШЕВЫЕ ДЕНЕЖНЫЕ ДОХОДЫ Н'!H58/'ВЕЛИЧИНА ПРОЖИТОЧНОГО МИНИМУМА,'!H58</f>
        <v>2.5429899302865997</v>
      </c>
      <c r="I58" s="258">
        <f>'СРЕДНЕДУШЕВЫЕ ДЕНЕЖНЫЕ ДОХОДЫ Н'!I58/'ВЕЛИЧИНА ПРОЖИТОЧНОГО МИНИМУМА,'!I58</f>
        <v>2.6347569955817378</v>
      </c>
      <c r="J58" s="258">
        <f>'СРЕДНЕДУШЕВЫЕ ДЕНЕЖНЫЕ ДОХОДЫ Н'!J58/'ВЕЛИЧИНА ПРОЖИТОЧНОГО МИНИМУМА,'!J58</f>
        <v>2.8301071552022123</v>
      </c>
      <c r="K58" s="258">
        <f>'СРЕДНЕДУШЕВЫЕ ДЕНЕЖНЫЕ ДОХОДЫ Н'!K58/'ВЕЛИЧИНА ПРОЖИТОЧНОГО МИНИМУМА,'!K58</f>
        <v>2.7591161928306551</v>
      </c>
      <c r="L58" s="258">
        <f>'СРЕДНЕДУШЕВЫЕ ДЕНЕЖНЫЕ ДОХОДЫ Н'!L58/'ВЕЛИЧИНА ПРОЖИТОЧНОГО МИНИМУМА,'!L58</f>
        <v>2.8178953137845983</v>
      </c>
      <c r="M58" s="258">
        <f>'СРЕДНЕДУШЕВЫЕ ДЕНЕЖНЫЕ ДОХОДЫ Н'!M58/'ВЕЛИЧИНА ПРОЖИТОЧНОГО МИНИМУМА,'!M58</f>
        <v>2.663109756097561</v>
      </c>
      <c r="N58" s="258">
        <f>'СРЕДНЕДУШЕВЫЕ ДЕНЕЖНЫЕ ДОХОДЫ Н'!N58/'ВЕЛИЧИНА ПРОЖИТОЧНОГО МИНИМУМА,'!N58</f>
        <v>2.5625424881033312</v>
      </c>
      <c r="O58" s="258">
        <f>'СРЕДНЕДУШЕВЫЕ ДЕНЕЖНЫЕ ДОХОДЫ Н'!O58/'ВЕЛИЧИНА ПРОЖИТОЧНОГО МИНИМУМА,'!O58</f>
        <v>2.5694107261090267</v>
      </c>
      <c r="P58" s="258">
        <f>'СРЕДНЕДУШЕВЫЕ ДЕНЕЖНЫЕ ДОХОДЫ Н'!P58/'ВЕЛИЧИНА ПРОЖИТОЧНОГО МИНИМУМА,'!P58</f>
        <v>2.4392253370425849</v>
      </c>
      <c r="Q58" s="258">
        <f>'СРЕДНЕДУШЕВЫЕ ДЕНЕЖНЫЕ ДОХОДЫ Н'!Q58/'ВЕЛИЧИНА ПРОЖИТОЧНОГО МИНИМУМА,'!Q58</f>
        <v>2.4608515057113189</v>
      </c>
      <c r="R58" s="310">
        <f>'СРЕДНЕДУШЕВЫЕ ДЕНЕЖНЫЕ ДОХОДЫ Н'!R58/'ВЕЛИЧИНА ПРОЖИТОЧНОГО МИНИМУМА,'!R58</f>
        <v>2.3859887444207257</v>
      </c>
    </row>
    <row r="59" spans="1:18" ht="15.75" customHeight="1">
      <c r="A59" s="108">
        <v>58</v>
      </c>
      <c r="B59" s="109" t="s">
        <v>60</v>
      </c>
      <c r="C59" s="305">
        <f>'СРЕДНЕДУШЕВЫЕ ДЕНЕЖНЫЕ ДОХОДЫ Н'!C59/'ВЕЛИЧИНА ПРОЖИТОЧНОГО МИНИМУМА,'!C59</f>
        <v>1.7980988593155893</v>
      </c>
      <c r="D59" s="242">
        <f>'СРЕДНЕДУШЕВЫЕ ДЕНЕЖНЫЕ ДОХОДЫ Н'!D59/'ВЕЛИЧИНА ПРОЖИТОЧНОГО МИНИМУМА,'!D59</f>
        <v>2.1951629156869332</v>
      </c>
      <c r="E59" s="242">
        <f>'СРЕДНЕДУШЕВЫЕ ДЕНЕЖНЫЕ ДОХОДЫ Н'!E59/'ВЕЛИЧИНА ПРОЖИТОЧНОГО МИНИМУМА,'!E59</f>
        <v>2.4163579367341121</v>
      </c>
      <c r="F59" s="242">
        <f>'СРЕДНЕДУШЕВЫЕ ДЕНЕЖНЫЕ ДОХОДЫ Н'!F59/'ВЕЛИЧИНА ПРОЖИТОЧНОГО МИНИМУМА,'!F59</f>
        <v>2.618498470228289</v>
      </c>
      <c r="G59" s="242">
        <f>'СРЕДНЕДУШЕВЫЕ ДЕНЕЖНЫЕ ДОХОДЫ Н'!G59/'ВЕЛИЧИНА ПРОЖИТОЧНОГО МИНИМУМА,'!G59</f>
        <v>2.7653083460448902</v>
      </c>
      <c r="H59" s="242">
        <f>'СРЕДНЕДУШЕВЫЕ ДЕНЕЖНЫЕ ДОХОДЫ Н'!H59/'ВЕЛИЧИНА ПРОЖИТОЧНОГО МИНИМУМА,'!H59</f>
        <v>2.5771286750668194</v>
      </c>
      <c r="I59" s="242">
        <f>'СРЕДНЕДУШЕВЫЕ ДЕНЕЖНЫЕ ДОХОДЫ Н'!I59/'ВЕЛИЧИНА ПРОЖИТОЧНОГО МИНИМУМА,'!I59</f>
        <v>2.5768402154398564</v>
      </c>
      <c r="J59" s="242">
        <f>'СРЕДНЕДУШЕВЫЕ ДЕНЕЖНЫЕ ДОХОДЫ Н'!J59/'ВЕЛИЧИНА ПРОЖИТОЧНОГО МИНИМУМА,'!J59</f>
        <v>2.669922198311538</v>
      </c>
      <c r="K59" s="242">
        <f>'СРЕДНЕДУШЕВЫЕ ДЕНЕЖНЫЕ ДОХОДЫ Н'!K59/'ВЕЛИЧИНА ПРОЖИТОЧНОГО МИНИМУМА,'!K59</f>
        <v>2.6234444615148256</v>
      </c>
      <c r="L59" s="242">
        <f>'СРЕДНЕДУШЕВЫЕ ДЕНЕЖНЫЕ ДОХОДЫ Н'!L59/'ВЕЛИЧИНА ПРОЖИТОЧНОГО МИНИМУМА,'!L59</f>
        <v>2.4082840236686391</v>
      </c>
      <c r="M59" s="242">
        <f>'СРЕДНЕДУШЕВЫЕ ДЕНЕЖНЫЕ ДОХОДЫ Н'!M59/'ВЕЛИЧИНА ПРОЖИТОЧНОГО МИНИМУМА,'!M59</f>
        <v>2.3097918799044694</v>
      </c>
      <c r="N59" s="242">
        <f>'СРЕДНЕДУШЕВЫЕ ДЕНЕЖНЫЕ ДОХОДЫ Н'!N59/'ВЕЛИЧИНА ПРОЖИТОЧНОГО МИНИМУМА,'!N59</f>
        <v>2.2068475169547144</v>
      </c>
      <c r="O59" s="242">
        <f>'СРЕДНЕДУШЕВЫЕ ДЕНЕЖНЫЕ ДОХОДЫ Н'!O59/'ВЕЛИЧИНА ПРОЖИТОЧНОГО МИНИМУМА,'!O59</f>
        <v>2.2407809110629069</v>
      </c>
      <c r="P59" s="242">
        <f>'СРЕДНЕДУШЕВЫЕ ДЕНЕЖНЫЕ ДОХОДЫ Н'!P59/'ВЕЛИЧИНА ПРОЖИТОЧНОГО МИНИМУМА,'!P59</f>
        <v>2.1661872802812399</v>
      </c>
      <c r="Q59" s="242">
        <f>'СРЕДНЕДУШЕВЫЕ ДЕНЕЖНЫЕ ДОХОДЫ Н'!Q59/'ВЕЛИЧИНА ПРОЖИТОЧНОГО МИНИМУМА,'!Q59</f>
        <v>2.1749872383869322</v>
      </c>
      <c r="R59" s="306">
        <f>'СРЕДНЕДУШЕВЫЕ ДЕНЕЖНЫЕ ДОХОДЫ Н'!R59/'ВЕЛИЧИНА ПРОЖИТОЧНОГО МИНИМУМА,'!R59</f>
        <v>2.0914657481821659</v>
      </c>
    </row>
    <row r="60" spans="1:18" ht="15.75" customHeight="1">
      <c r="A60" s="110">
        <v>59</v>
      </c>
      <c r="B60" s="111" t="s">
        <v>61</v>
      </c>
      <c r="C60" s="307">
        <f>'СРЕДНЕДУШЕВЫЕ ДЕНЕЖНЫЕ ДОХОДЫ Н'!C60/'ВЕЛИЧИНА ПРОЖИТОЧНОГО МИНИМУМА,'!C60</f>
        <v>3.1219853198182452</v>
      </c>
      <c r="D60" s="254">
        <f>'СРЕДНЕДУШЕВЫЕ ДЕНЕЖНЫЕ ДОХОДЫ Н'!D60/'ВЕЛИЧИНА ПРОЖИТОЧНОГО МИНИМУМА,'!D60</f>
        <v>3.3128760529482553</v>
      </c>
      <c r="E60" s="254">
        <f>'СРЕДНЕДУШЕВЫЕ ДЕНЕЖНЫЕ ДОХОДЫ Н'!E60/'ВЕЛИЧИНА ПРОЖИТОЧНОГО МИНИМУМА,'!E60</f>
        <v>3.6501793951819579</v>
      </c>
      <c r="F60" s="254">
        <f>'СРЕДНЕДУШЕВЫЕ ДЕНЕЖНЫЕ ДОХОДЫ Н'!F60/'ВЕЛИЧИНА ПРОЖИТОЧНОГО МИНИМУМА,'!F60</f>
        <v>3.6425540941875267</v>
      </c>
      <c r="G60" s="254">
        <f>'СРЕДНЕДУШЕВЫЕ ДЕНЕЖНЫЕ ДОХОДЫ Н'!G60/'ВЕЛИЧИНА ПРОЖИТОЧНОГО МИНИМУМА,'!G60</f>
        <v>3.7000576812151511</v>
      </c>
      <c r="H60" s="254">
        <f>'СРЕДНЕДУШЕВЫЕ ДЕНЕЖНЫЕ ДОХОДЫ Н'!H60/'ВЕЛИЧИНА ПРОЖИТОЧНОГО МИНИМУМА,'!H60</f>
        <v>3.7325933400605451</v>
      </c>
      <c r="I60" s="254">
        <f>'СРЕДНЕДУШЕВЫЕ ДЕНЕЖНЫЕ ДОХОДЫ Н'!I60/'ВЕЛИЧИНА ПРОЖИТОЧНОГО МИНИМУМА,'!I60</f>
        <v>3.822048211269768</v>
      </c>
      <c r="J60" s="254">
        <f>'СРЕДНЕДУШЕВЫЕ ДЕНЕЖНЫЕ ДОХОДЫ Н'!J60/'ВЕЛИЧИНА ПРОЖИТОЧНОГО МИНИМУМА,'!J60</f>
        <v>3.9760171306209848</v>
      </c>
      <c r="K60" s="254">
        <f>'СРЕДНЕДУШЕВЫЕ ДЕНЕЖНЫЕ ДОХОДЫ Н'!K60/'ВЕЛИЧИНА ПРОЖИТОЧНОГО МИНИМУМА,'!K60</f>
        <v>4.2082066869300911</v>
      </c>
      <c r="L60" s="254">
        <f>'СРЕДНЕДУШЕВЫЕ ДЕНЕЖНЫЕ ДОХОДЫ Н'!L60/'ВЕЛИЧИНА ПРОЖИТОЧНОГО МИНИМУМА,'!L60</f>
        <v>3.9299688473520251</v>
      </c>
      <c r="M60" s="254">
        <f>'СРЕДНЕДУШЕВЫЕ ДЕНЕЖНЫЕ ДОХОДЫ Н'!M60/'ВЕЛИЧИНА ПРОЖИТОЧНОГО МИНИМУМА,'!M60</f>
        <v>3.5277145811789037</v>
      </c>
      <c r="N60" s="254">
        <f>'СРЕДНЕДУШЕВЫЕ ДЕНЕЖНЫЕ ДОХОДЫ Н'!N60/'ВЕЛИЧИНА ПРОЖИТОЧНОГО МИНИМУМА,'!N60</f>
        <v>3.4811992379424446</v>
      </c>
      <c r="O60" s="254">
        <f>'СРЕДНЕДУШЕВЫЕ ДЕНЕЖНЫЕ ДОХОДЫ Н'!O60/'ВЕЛИЧИНА ПРОЖИТОЧНОГО МИНИМУМА,'!O60</f>
        <v>3.5101186322400557</v>
      </c>
      <c r="P60" s="254">
        <f>'СРЕДНЕДУШЕВЫЕ ДЕНЕЖНЫЕ ДОХОДЫ Н'!P60/'ВЕЛИЧИНА ПРОЖИТОЧНОГО МИНИМУМА,'!P60</f>
        <v>3.5954781246941372</v>
      </c>
      <c r="Q60" s="254">
        <f>'СРЕДНЕДУШЕВЫЕ ДЕНЕЖНЫЕ ДОХОДЫ Н'!Q60/'ВЕЛИЧИНА ПРОЖИТОЧНОГО МИНИМУМА,'!Q60</f>
        <v>3.838012958963283</v>
      </c>
      <c r="R60" s="308">
        <f>'СРЕДНЕДУШЕВЫЕ ДЕНЕЖНЫЕ ДОХОДЫ Н'!R60/'ВЕЛИЧИНА ПРОЖИТОЧНОГО МИНИМУМА,'!R60</f>
        <v>3.4551169455486734</v>
      </c>
    </row>
    <row r="61" spans="1:18" ht="15.75" customHeight="1">
      <c r="A61" s="110">
        <v>60</v>
      </c>
      <c r="B61" s="111" t="s">
        <v>62</v>
      </c>
      <c r="C61" s="307">
        <f>'СРЕДНЕДУШЕВЫЕ ДЕНЕЖНЫЕ ДОХОДЫ Н'!C61/'ВЕЛИЧИНА ПРОЖИТОЧНОГО МИНИМУМА,'!C61</f>
        <v>5.4539787312064538</v>
      </c>
      <c r="D61" s="254">
        <f>'СРЕДНЕДУШЕВЫЕ ДЕНЕЖНЫЕ ДОХОДЫ Н'!D61/'ВЕЛИЧИНА ПРОЖИТОЧНОГО МИНИМУМА,'!D61</f>
        <v>5.2382559774964834</v>
      </c>
      <c r="E61" s="254">
        <f>'СРЕДНЕДУШЕВЫЕ ДЕНЕЖНЫЕ ДОХОДЫ Н'!E61/'ВЕЛИЧИНА ПРОЖИТОЧНОГО МИНИМУМА,'!E61</f>
        <v>5.6537785588752199</v>
      </c>
      <c r="F61" s="254">
        <f>'СРЕДНЕДУШЕВЫЕ ДЕНЕЖНЫЕ ДОХОДЫ Н'!F61/'ВЕЛИЧИНА ПРОЖИТОЧНОГО МИНИМУМА,'!F61</f>
        <v>5.8537205851176592</v>
      </c>
      <c r="G61" s="254">
        <f>'СРЕДНЕДУШЕВЫЕ ДЕНЕЖНЫЕ ДОХОДЫ Н'!G61/'ВЕЛИЧИНА ПРОЖИТОЧНОГО МИНИМУМА,'!G61</f>
        <v>5.2016235605059471</v>
      </c>
      <c r="H61" s="254">
        <f>'СРЕДНЕДУШЕВЫЕ ДЕНЕЖНЫЕ ДОХОДЫ Н'!H61/'ВЕЛИЧИНА ПРОЖИТОЧНОГО МИНИМУМА,'!H61</f>
        <v>5.0888338347195186</v>
      </c>
      <c r="I61" s="254">
        <f>'СРЕДНЕДУШЕВЫЕ ДЕНЕЖНЫЕ ДОХОДЫ Н'!I61/'ВЕЛИЧИНА ПРОЖИТОЧНОГО МИНИМУМА,'!I61</f>
        <v>4.854703557312253</v>
      </c>
      <c r="J61" s="254">
        <f>'СРЕДНЕДУШЕВЫЕ ДЕНЕЖНЫЕ ДОХОДЫ Н'!J61/'ВЕЛИЧИНА ПРОЖИТОЧНОГО МИНИМУМА,'!J61</f>
        <v>5.0540540540540544</v>
      </c>
      <c r="K61" s="254">
        <f>'СРЕДНЕДУШЕВЫЕ ДЕНЕЖНЫЕ ДОХОДЫ Н'!K61/'ВЕЛИЧИНА ПРОЖИТОЧНОГО МИНИМУМА,'!K61</f>
        <v>4.6872731985484704</v>
      </c>
      <c r="L61" s="254">
        <f>'СРЕДНЕДУШЕВЫЕ ДЕНЕЖНЫЕ ДОХОДЫ Н'!L61/'ВЕЛИЧИНА ПРОЖИТОЧНОГО МИНИМУМА,'!L61</f>
        <v>4.4608028335301064</v>
      </c>
      <c r="M61" s="254">
        <f>'СРЕДНЕДУШЕВЫЕ ДЕНЕЖНЫЕ ДОХОДЫ Н'!M61/'ВЕЛИЧИНА ПРОЖИТОЧНОГО МИНИМУМА,'!M61</f>
        <v>4.3224308708212957</v>
      </c>
      <c r="N61" s="254">
        <f>'СРЕДНЕДУШЕВЫЕ ДЕНЕЖНЫЕ ДОХОДЫ Н'!N61/'ВЕЛИЧИНА ПРОЖИТОЧНОГО МИНИМУМА,'!N61</f>
        <v>4.3284627092846275</v>
      </c>
      <c r="O61" s="254">
        <f>'СРЕДНЕДУШЕВЫЕ ДЕНЕЖНЫЕ ДОХОДЫ Н'!O61/'ВЕЛИЧИНА ПРОЖИТОЧНОГО МИНИМУМА,'!O61</f>
        <v>4.338629008531921</v>
      </c>
      <c r="P61" s="254">
        <f>'СРЕДНЕДУШЕВЫЕ ДЕНЕЖНЫЕ ДОХОДЫ Н'!P61/'ВЕЛИЧИНА ПРОЖИТОЧНОГО МИНИМУМА,'!P61</f>
        <v>4.41377990430622</v>
      </c>
      <c r="Q61" s="254">
        <f>'СРЕДНЕДУШЕВЫЕ ДЕНЕЖНЫЕ ДОХОДЫ Н'!Q61/'ВЕЛИЧИНА ПРОЖИТОЧНОГО МИНИМУМА,'!Q61</f>
        <v>4.3865142027407202</v>
      </c>
      <c r="R61" s="308">
        <f>'СРЕДНЕДУШЕВЫЕ ДЕНЕЖНЫЕ ДОХОДЫ Н'!R61/'ВЕЛИЧИНА ПРОЖИТОЧНОГО МИНИМУМА,'!R61</f>
        <v>4.2610657133129042</v>
      </c>
    </row>
    <row r="62" spans="1:18" ht="15.75" customHeight="1">
      <c r="A62" s="116">
        <v>61</v>
      </c>
      <c r="B62" s="125" t="s">
        <v>63</v>
      </c>
      <c r="C62" s="309">
        <f>'СРЕДНЕДУШЕВЫЕ ДЕНЕЖНЫЕ ДОХОДЫ Н'!C62/'ВЕЛИЧИНА ПРОЖИТОЧНОГО МИНИМУМА,'!C62</f>
        <v>2.5402567094515751</v>
      </c>
      <c r="D62" s="258">
        <f>'СРЕДНЕДУШЕВЫЕ ДЕНЕЖНЫЕ ДОХОДЫ Н'!D62/'ВЕЛИЧИНА ПРОЖИТОЧНОГО МИНИМУМА,'!D62</f>
        <v>2.930588635590337</v>
      </c>
      <c r="E62" s="258">
        <f>'СРЕДНЕДУШЕВЫЕ ДЕНЕЖНЫЕ ДОХОДЫ Н'!E62/'ВЕЛИЧИНА ПРОЖИТОЧНОГО МИНИМУМА,'!E62</f>
        <v>2.9728898826159864</v>
      </c>
      <c r="F62" s="258">
        <f>'СРЕДНЕДУШЕВЫЕ ДЕНЕЖНЫЕ ДОХОДЫ Н'!F62/'ВЕЛИЧИНА ПРОЖИТОЧНОГО МИНИМУМА,'!F62</f>
        <v>3.2472222222222222</v>
      </c>
      <c r="G62" s="258">
        <f>'СРЕДНЕДУШЕВЫЕ ДЕНЕЖНЫЕ ДОХОДЫ Н'!G62/'ВЕЛИЧИНА ПРОЖИТОЧНОГО МИНИМУМА,'!G62</f>
        <v>3.2739934711643088</v>
      </c>
      <c r="H62" s="258">
        <f>'СРЕДНЕДУШЕВЫЕ ДЕНЕЖНЫЕ ДОХОДЫ Н'!H62/'ВЕЛИЧИНА ПРОЖИТОЧНОГО МИНИМУМА,'!H62</f>
        <v>3.2137944210928544</v>
      </c>
      <c r="I62" s="258">
        <f>'СРЕДНЕДУШЕВЫЕ ДЕНЕЖНЫЕ ДОХОДЫ Н'!I62/'ВЕЛИЧИНА ПРОЖИТОЧНОГО МИНИМУМА,'!I62</f>
        <v>3.3249279538904899</v>
      </c>
      <c r="J62" s="258">
        <f>'СРЕДНЕДУШЕВЫЕ ДЕНЕЖНЫЕ ДОХОДЫ Н'!J62/'ВЕЛИЧИНА ПРОЖИТОЧНОГО МИНИМУМА,'!J62</f>
        <v>3.22263782728899</v>
      </c>
      <c r="K62" s="258">
        <f>'СРЕДНЕДУШЕВЫЕ ДЕНЕЖНЫЕ ДОХОДЫ Н'!K62/'ВЕЛИЧИНА ПРОЖИТОЧНОГО МИНИМУМА,'!K62</f>
        <v>3.1676758938869667</v>
      </c>
      <c r="L62" s="258">
        <f>'СРЕДНЕДУШЕВЫЕ ДЕНЕЖНЫЕ ДОХОДЫ Н'!L62/'ВЕЛИЧИНА ПРОЖИТОЧНОГО МИНИМУМА,'!L62</f>
        <v>2.9040785498489425</v>
      </c>
      <c r="M62" s="258">
        <f>'СРЕДНЕДУШЕВЫЕ ДЕНЕЖНЫЕ ДОХОДЫ Н'!M62/'ВЕЛИЧИНА ПРОЖИТОЧНОГО МИНИМУМА,'!M62</f>
        <v>2.7278158884709005</v>
      </c>
      <c r="N62" s="258">
        <f>'СРЕДНЕДУШЕВЫЕ ДЕНЕЖНЫЕ ДОХОДЫ Н'!N62/'ВЕЛИЧИНА ПРОЖИТОЧНОГО МИНИМУМА,'!N62</f>
        <v>2.6332368655387355</v>
      </c>
      <c r="O62" s="258">
        <f>'СРЕДНЕДУШЕВЫЕ ДЕНЕЖНЫЕ ДОХОДЫ Н'!O62/'ВЕЛИЧИНА ПРОЖИТОЧНОГО МИНИМУМА,'!O62</f>
        <v>2.6466190582459275</v>
      </c>
      <c r="P62" s="258">
        <f>'СРЕДНЕДУШЕВЫЕ ДЕНЕЖНЫЕ ДОХОДЫ Н'!P62/'ВЕЛИЧИНА ПРОЖИТОЧНОГО МИНИМУМА,'!P62</f>
        <v>2.6137191854233657</v>
      </c>
      <c r="Q62" s="258">
        <f>'СРЕДНЕДУШЕВЫЕ ДЕНЕЖНЫЕ ДОХОДЫ Н'!Q62/'ВЕЛИЧИНА ПРОЖИТОЧНОГО МИНИМУМА,'!Q62</f>
        <v>2.5328750747160789</v>
      </c>
      <c r="R62" s="310">
        <f>'СРЕДНЕДУШЕВЫЕ ДЕНЕЖНЫЕ ДОХОДЫ Н'!R62/'ВЕЛИЧИНА ПРОЖИТОЧНОГО МИНИМУМА,'!R62</f>
        <v>2.3707264957264957</v>
      </c>
    </row>
    <row r="63" spans="1:18" ht="15.75" customHeight="1">
      <c r="A63" s="108">
        <v>62</v>
      </c>
      <c r="B63" s="126" t="s">
        <v>64</v>
      </c>
      <c r="C63" s="305">
        <f>'СРЕДНЕДУШЕВЫЕ ДЕНЕЖНЫЕ ДОХОДЫ Н'!C63/'ВЕЛИЧИНА ПРОЖИТОЧНОГО МИНИМУМА,'!C63</f>
        <v>1.437002652519894</v>
      </c>
      <c r="D63" s="242">
        <f>'СРЕДНЕДУШЕВЫЕ ДЕНЕЖНЫЕ ДОХОДЫ Н'!D63/'ВЕЛИЧИНА ПРОЖИТОЧНОГО МИНИМУМА,'!D63</f>
        <v>1.4241083051288728</v>
      </c>
      <c r="E63" s="242">
        <f>'СРЕДНЕДУШЕВЫЕ ДЕНЕЖНЫЕ ДОХОДЫ Н'!E63/'ВЕЛИЧИНА ПРОЖИТОЧНОГО МИНИМУМА,'!E63</f>
        <v>1.5323756906077348</v>
      </c>
      <c r="F63" s="242">
        <f>'СРЕДНЕДУШЕВЫЕ ДЕНЕЖНЫЕ ДОХОДЫ Н'!F63/'ВЕЛИЧИНА ПРОЖИТОЧНОГО МИНИМУМА,'!F63</f>
        <v>1.8454281567489115</v>
      </c>
      <c r="G63" s="242">
        <f>'СРЕДНЕДУШЕВЫЕ ДЕНЕЖНЫЕ ДОХОДЫ Н'!G63/'ВЕЛИЧИНА ПРОЖИТОЧНОГО МИНИМУМА,'!G63</f>
        <v>1.6211394302848576</v>
      </c>
      <c r="H63" s="242">
        <f>'СРЕДНЕДУШЕВЫЕ ДЕНЕЖНЫЕ ДОХОДЫ Н'!H63/'ВЕЛИЧИНА ПРОЖИТОЧНОГО МИНИМУМА,'!H63</f>
        <v>2.411974340698503</v>
      </c>
      <c r="I63" s="242">
        <f>'СРЕДНЕДУШЕВЫЕ ДЕНЕЖНЫЕ ДОХОДЫ Н'!I63/'ВЕЛИЧИНА ПРОЖИТОЧНОГО МИНИМУМА,'!I63</f>
        <v>2.3572402044293015</v>
      </c>
      <c r="J63" s="242">
        <f>'СРЕДНЕДУШЕВЫЕ ДЕНЕЖНЫЕ ДОХОДЫ Н'!J63/'ВЕЛИЧИНА ПРОЖИТОЧНОГО МИНИМУМА,'!J63</f>
        <v>2.195695618754804</v>
      </c>
      <c r="K63" s="242">
        <f>'СРЕДНЕДУШЕВЫЕ ДЕНЕЖНЫЕ ДОХОДЫ Н'!K63/'ВЕЛИЧИНА ПРОЖИТОЧНОГО МИНИМУМА,'!K63</f>
        <v>2.118573079145003</v>
      </c>
      <c r="L63" s="242">
        <f>'СРЕДНЕДУШЕВЫЕ ДЕНЕЖНЫЕ ДОХОДЫ Н'!L63/'ВЕЛИЧИНА ПРОЖИТОЧНОГО МИНИМУМА,'!L63</f>
        <v>2.0743730886850154</v>
      </c>
      <c r="M63" s="242">
        <f>'СРЕДНЕДУШЕВЫЕ ДЕНЕЖНЫЕ ДОХОДЫ Н'!M63/'ВЕЛИЧИНА ПРОЖИТОЧНОГО МИНИМУМА,'!M63</f>
        <v>1.9300215982721383</v>
      </c>
      <c r="N63" s="242">
        <f>'СРЕДНЕДУШЕВЫЕ ДЕНЕЖНЫЕ ДОХОДЫ Н'!N63/'ВЕЛИЧИНА ПРОЖИТОЧНОГО МИНИМУМА,'!N63</f>
        <v>1.9173527210520689</v>
      </c>
      <c r="O63" s="242">
        <f>'СРЕДНЕДУШЕВЫЕ ДЕНЕЖНЫЕ ДОХОДЫ Н'!O63/'ВЕЛИЧИНА ПРОЖИТОЧНОГО МИНИМУМА,'!O63</f>
        <v>1.9759702286018075</v>
      </c>
      <c r="P63" s="242">
        <f>'СРЕДНЕДУШЕВЫЕ ДЕНЕЖНЫЕ ДОХОДЫ Н'!P63/'ВЕЛИЧИНА ПРОЖИТОЧНОГО МИНИМУМА,'!P63</f>
        <v>1.9998974569319115</v>
      </c>
      <c r="Q63" s="242">
        <f>'СРЕДНЕДУШЕВЫЕ ДЕНЕЖНЫЕ ДОХОДЫ Н'!Q63/'ВЕЛИЧИНА ПРОЖИТОЧНОГО МИНИМУМА,'!Q63</f>
        <v>2.0173289512996715</v>
      </c>
      <c r="R63" s="306">
        <f>'СРЕДНЕДУШЕВЫЕ ДЕНЕЖНЫЕ ДОХОДЫ Н'!R63/'ВЕЛИЧИНА ПРОЖИТОЧНОГО МИНИМУМА,'!R63</f>
        <v>2.026456015705338</v>
      </c>
    </row>
    <row r="64" spans="1:18" ht="15.75" customHeight="1">
      <c r="A64" s="110">
        <v>63</v>
      </c>
      <c r="B64" s="111" t="s">
        <v>65</v>
      </c>
      <c r="C64" s="307">
        <f>'СРЕДНЕДУШЕВЫЕ ДЕНЕЖНЫЕ ДОХОДЫ Н'!C64/'ВЕЛИЧИНА ПРОЖИТОЧНОГО МИНИМУМА,'!C64</f>
        <v>1.7924080664294186</v>
      </c>
      <c r="D64" s="254">
        <f>'СРЕДНЕДУШЕВЫЕ ДЕНЕЖНЫЕ ДОХОДЫ Н'!D64/'ВЕЛИЧИНА ПРОЖИТОЧНОГО МИНИМУМА,'!D64</f>
        <v>1.7488789237668161</v>
      </c>
      <c r="E64" s="254">
        <f>'СРЕДНЕДУШЕВЫЕ ДЕНЕЖНЫЕ ДОХОДЫ Н'!E64/'ВЕЛИЧИНА ПРОЖИТОЧНОГО МИНИМУМА,'!E64</f>
        <v>2.1436837029893923</v>
      </c>
      <c r="F64" s="254">
        <f>'СРЕДНЕДУШЕВЫЕ ДЕНЕЖНЫЕ ДОХОДЫ Н'!F64/'ВЕЛИЧИНА ПРОЖИТОЧНОГО МИНИМУМА,'!F64</f>
        <v>2.4312459651387992</v>
      </c>
      <c r="G64" s="254">
        <f>'СРЕДНЕДУШЕВЫЕ ДЕНЕЖНЫЕ ДОХОДЫ Н'!G64/'ВЕЛИЧИНА ПРОЖИТОЧНОГО МИНИМУМА,'!G64</f>
        <v>2.618961352657005</v>
      </c>
      <c r="H64" s="254">
        <f>'СРЕДНЕДУШЕВЫЕ ДЕНЕЖНЫЕ ДОХОДЫ Н'!H64/'ВЕЛИЧИНА ПРОЖИТОЧНОГО МИНИМУМА,'!H64</f>
        <v>2.5289739500265815</v>
      </c>
      <c r="I64" s="254">
        <f>'СРЕДНЕДУШЕВЫЕ ДЕНЕЖНЫЕ ДОХОДЫ Н'!I64/'ВЕЛИЧИНА ПРОЖИТОЧНОГО МИНИМУМА,'!I64</f>
        <v>2.5228768662706695</v>
      </c>
      <c r="J64" s="254">
        <f>'СРЕДНЕДУШЕВЫЕ ДЕНЕЖНЫЕ ДОХОДЫ Н'!J64/'ВЕЛИЧИНА ПРОЖИТОЧНОГО МИНИМУМА,'!J64</f>
        <v>2.6142477091339047</v>
      </c>
      <c r="K64" s="254">
        <f>'СРЕДНЕДУШЕВЫЕ ДЕНЕЖНЫЕ ДОХОДЫ Н'!K64/'ВЕЛИЧИНА ПРОЖИТОЧНОГО МИНИМУМА,'!K64</f>
        <v>2.5888234488426245</v>
      </c>
      <c r="L64" s="254">
        <f>'СРЕДНЕДУШЕВЫЕ ДЕНЕЖНЫЕ ДОХОДЫ Н'!L64/'ВЕЛИЧИНА ПРОЖИТОЧНОГО МИНИМУМА,'!L64</f>
        <v>2.5063536245915525</v>
      </c>
      <c r="M64" s="254">
        <f>'СРЕДНЕДУШЕВЫЕ ДЕНЕЖНЫЕ ДОХОДЫ Н'!M64/'ВЕЛИЧИНА ПРОЖИТОЧНОГО МИНИМУМА,'!M64</f>
        <v>2.5767361486121612</v>
      </c>
      <c r="N64" s="254">
        <f>'СРЕДНЕДУШЕВЫЕ ДЕНЕЖНЫЕ ДОХОДЫ Н'!N64/'ВЕЛИЧИНА ПРОЖИТОЧНОГО МИНИМУМА,'!N64</f>
        <v>2.5654806964420893</v>
      </c>
      <c r="O64" s="254">
        <f>'СРЕДНЕДУШЕВЫЕ ДЕНЕЖНЫЕ ДОХОДЫ Н'!O64/'ВЕЛИЧИНА ПРОЖИТОЧНОГО МИНИМУМА,'!O64</f>
        <v>2.4950329394541462</v>
      </c>
      <c r="P64" s="254">
        <f>'СРЕДНЕДУШЕВЫЕ ДЕНЕЖНЫЕ ДОХОДЫ Н'!P64/'ВЕЛИЧИНА ПРОЖИТОЧНОГО МИНИМУМА,'!P64</f>
        <v>2.3165945165945168</v>
      </c>
      <c r="Q64" s="254">
        <f>'СРЕДНЕДУШЕВЫЕ ДЕНЕЖНЫЕ ДОХОДЫ Н'!Q64/'ВЕЛИЧИНА ПРОЖИТОЧНОГО МИНИМУМА,'!Q64</f>
        <v>2.241263083200284</v>
      </c>
      <c r="R64" s="308">
        <f>'СРЕДНЕДУШЕВЫЕ ДЕНЕЖНЫЕ ДОХОДЫ Н'!R64/'ВЕЛИЧИНА ПРОЖИТОЧНОГО МИНИМУМА,'!R64</f>
        <v>2.1156247466147735</v>
      </c>
    </row>
    <row r="65" spans="1:18" ht="15.75" customHeight="1">
      <c r="A65" s="110">
        <v>64</v>
      </c>
      <c r="B65" s="122" t="s">
        <v>66</v>
      </c>
      <c r="C65" s="307">
        <f>'СРЕДНЕДУШЕВЫЕ ДЕНЕЖНЫЕ ДОХОДЫ Н'!C65/'ВЕЛИЧИНА ПРОЖИТОЧНОГО МИНИМУМА,'!C65</f>
        <v>1.3201288244766505</v>
      </c>
      <c r="D65" s="254">
        <f>'СРЕДНЕДУШЕВЫЕ ДЕНЕЖНЫЕ ДОХОДЫ Н'!D65/'ВЕЛИЧИНА ПРОЖИТОЧНОГО МИНИМУМА,'!D65</f>
        <v>1.4212586570310148</v>
      </c>
      <c r="E65" s="254">
        <f>'СРЕДНЕДУШЕВЫЕ ДЕНЕЖНЫЕ ДОХОДЫ Н'!E65/'ВЕЛИЧИНА ПРОЖИТОЧНОГО МИНИМУМА,'!E65</f>
        <v>1.4473749688977358</v>
      </c>
      <c r="F65" s="254">
        <f>'СРЕДНЕДУШЕВЫЕ ДЕНЕЖНЫЕ ДОХОДЫ Н'!F65/'ВЕЛИЧИНА ПРОЖИТОЧНОГО МИНИМУМА,'!F65</f>
        <v>1.7181838026631739</v>
      </c>
      <c r="G65" s="254">
        <f>'СРЕДНЕДУШЕВЫЕ ДЕНЕЖНЫЕ ДОХОДЫ Н'!G65/'ВЕЛИЧИНА ПРОЖИТОЧНОГО МИНИМУМА,'!G65</f>
        <v>1.9154209284028325</v>
      </c>
      <c r="H65" s="254">
        <f>'СРЕДНЕДУШЕВЫЕ ДЕНЕЖНЫЕ ДОХОДЫ Н'!H65/'ВЕЛИЧИНА ПРОЖИТОЧНОГО МИНИМУМА,'!H65</f>
        <v>1.807186054784774</v>
      </c>
      <c r="I65" s="254">
        <f>'СРЕДНЕДУШЕВЫЕ ДЕНЕЖНЫЕ ДОХОДЫ Н'!I65/'ВЕЛИЧИНА ПРОЖИТОЧНОГО МИНИМУМА,'!I65</f>
        <v>1.8289956623289956</v>
      </c>
      <c r="J65" s="254">
        <f>'СРЕДНЕДУШЕВЫЕ ДЕНЕЖНЫЕ ДОХОДЫ Н'!J65/'ВЕЛИЧИНА ПРОЖИТОЧНОГО МИНИМУМА,'!J65</f>
        <v>1.8591767254719902</v>
      </c>
      <c r="K65" s="254">
        <f>'СРЕДНЕДУШЕВЫЕ ДЕНЕЖНЫЕ ДОХОДЫ Н'!K65/'ВЕЛИЧИНА ПРОЖИТОЧНОГО МИНИМУМА,'!K65</f>
        <v>1.6663389455573308</v>
      </c>
      <c r="L65" s="254">
        <f>'СРЕДНЕДУШЕВЫЕ ДЕНЕЖНЫЕ ДОХОДЫ Н'!L65/'ВЕЛИЧИНА ПРОЖИТОЧНОГО МИНИМУМА,'!L65</f>
        <v>1.610273654916512</v>
      </c>
      <c r="M65" s="254">
        <f>'СРЕДНЕДУШЕВЫЕ ДЕНЕЖНЫЕ ДОХОДЫ Н'!M65/'ВЕЛИЧИНА ПРОЖИТОЧНОГО МИНИМУМА,'!M65</f>
        <v>1.6281890422417398</v>
      </c>
      <c r="N65" s="254">
        <f>'СРЕДНЕДУШЕВЫЕ ДЕНЕЖНЫЕ ДОХОДЫ Н'!N65/'ВЕЛИЧИНА ПРОЖИТОЧНОГО МИНИМУМА,'!N65</f>
        <v>1.5307416879795397</v>
      </c>
      <c r="O65" s="254">
        <f>'СРЕДНЕДУШЕВЫЕ ДЕНЕЖНЫЕ ДОХОДЫ Н'!O65/'ВЕЛИЧИНА ПРОЖИТОЧНОГО МИНИМУМА,'!O65</f>
        <v>1.6068293727253264</v>
      </c>
      <c r="P65" s="254">
        <f>'СРЕДНЕДУШЕВЫЕ ДЕНЕЖНЫЕ ДОХОДЫ Н'!P65/'ВЕЛИЧИНА ПРОЖИТОЧНОГО МИНИМУМА,'!P65</f>
        <v>1.5682983214393407</v>
      </c>
      <c r="Q65" s="254">
        <f>'СРЕДНЕДУШЕВЫЕ ДЕНЕЖНЫЕ ДОХОДЫ Н'!Q65/'ВЕЛИЧИНА ПРОЖИТОЧНОГО МИНИМУМА,'!Q65</f>
        <v>1.5969761171032357</v>
      </c>
      <c r="R65" s="308">
        <f>'СРЕДНЕДУШЕВЫЕ ДЕНЕЖНЫЕ ДОХОДЫ Н'!R65/'ВЕЛИЧИНА ПРОЖИТОЧНОГО МИНИМУМА,'!R65</f>
        <v>2.0308225594903502</v>
      </c>
    </row>
    <row r="66" spans="1:18" ht="15.75" customHeight="1">
      <c r="A66" s="110">
        <v>65</v>
      </c>
      <c r="B66" s="111" t="s">
        <v>67</v>
      </c>
      <c r="C66" s="307">
        <f>'СРЕДНЕДУШЕВЫЕ ДЕНЕЖНЫЕ ДОХОДЫ Н'!C66/'ВЕЛИЧИНА ПРОЖИТОЧНОГО МИНИМУМА,'!C66</f>
        <v>1.7733701276302174</v>
      </c>
      <c r="D66" s="254">
        <f>'СРЕДНЕДУШЕВЫЕ ДЕНЕЖНЫЕ ДОХОДЫ Н'!D66/'ВЕЛИЧИНА ПРОЖИТОЧНОГО МИНИМУМА,'!D66</f>
        <v>1.9441221374045801</v>
      </c>
      <c r="E66" s="254">
        <f>'СРЕДНЕДУШЕВЫЕ ДЕНЕЖНЫЕ ДОХОДЫ Н'!E66/'ВЕЛИЧИНА ПРОЖИТОЧНОГО МИНИМУМА,'!E66</f>
        <v>2.1439699167338166</v>
      </c>
      <c r="F66" s="254">
        <f>'СРЕДНЕДУШЕВЫЕ ДЕНЕЖНЫЕ ДОХОДЫ Н'!F66/'ВЕЛИЧИНА ПРОЖИТОЧНОГО МИНИМУМА,'!F66</f>
        <v>2.4199640287769784</v>
      </c>
      <c r="G66" s="254">
        <f>'СРЕДНЕДУШЕВЫЕ ДЕНЕЖНЫЕ ДОХОДЫ Н'!G66/'ВЕЛИЧИНА ПРОЖИТОЧНОГО МИНИМУМА,'!G66</f>
        <v>2.358077709611452</v>
      </c>
      <c r="H66" s="254">
        <f>'СРЕДНЕДУШЕВЫЕ ДЕНЕЖНЫЕ ДОХОДЫ Н'!H66/'ВЕЛИЧИНА ПРОЖИТОЧНОГО МИНИМУМА,'!H66</f>
        <v>2.3566433566433567</v>
      </c>
      <c r="I66" s="254">
        <f>'СРЕДНЕДУШЕВЫЕ ДЕНЕЖНЫЕ ДОХОДЫ Н'!I66/'ВЕЛИЧИНА ПРОЖИТОЧНОГО МИНИМУМА,'!I66</f>
        <v>2.4127226463104328</v>
      </c>
      <c r="J66" s="254">
        <f>'СРЕДНЕДУШЕВЫЕ ДЕНЕЖНЫЕ ДОХОДЫ Н'!J66/'ВЕЛИЧИНА ПРОЖИТОЧНОГО МИНИМУМА,'!J66</f>
        <v>2.4999219359875098</v>
      </c>
      <c r="K66" s="254">
        <f>'СРЕДНЕДУШЕВЫЕ ДЕНЕЖНЫЕ ДОХОДЫ Н'!K66/'ВЕЛИЧИНА ПРОЖИТОЧНОГО МИНИМУМА,'!K66</f>
        <v>2.344599352203915</v>
      </c>
      <c r="L66" s="254">
        <f>'СРЕДНЕДУШЕВЫЕ ДЕНЕЖНЫЕ ДОХОДЫ Н'!L66/'ВЕЛИЧИНА ПРОЖИТОЧНОГО МИНИМУМА,'!L66</f>
        <v>2.2050961778665998</v>
      </c>
      <c r="M66" s="254">
        <f>'СРЕДНЕДУШЕВЫЕ ДЕНЕЖНЫЕ ДОХОДЫ Н'!M66/'ВЕЛИЧИНА ПРОЖИТОЧНОГО МИНИМУМА,'!M66</f>
        <v>2.1466591802358224</v>
      </c>
      <c r="N66" s="254">
        <f>'СРЕДНЕДУШЕВЫЕ ДЕНЕЖНЫЕ ДОХОДЫ Н'!N66/'ВЕЛИЧИНА ПРОЖИТОЧНОГО МИНИМУМА,'!N66</f>
        <v>2.1907791917838804</v>
      </c>
      <c r="O66" s="254">
        <f>'СРЕДНЕДУШЕВЫЕ ДЕНЕЖНЫЕ ДОХОДЫ Н'!O66/'ВЕЛИЧИНА ПРОЖИТОЧНОГО МИНИМУМА,'!O66</f>
        <v>2.2173436986751343</v>
      </c>
      <c r="P66" s="254">
        <f>'СРЕДНЕДУШЕВЫЕ ДЕНЕЖНЫЕ ДОХОДЫ Н'!P66/'ВЕЛИЧИНА ПРОЖИТОЧНОГО МИНИМУМА,'!P66</f>
        <v>2.1841838801134061</v>
      </c>
      <c r="Q66" s="254">
        <f>'СРЕДНЕДУШЕВЫЕ ДЕНЕЖНЫЕ ДОХОДЫ Н'!Q66/'ВЕЛИЧИНА ПРОЖИТОЧНОГО МИНИМУМА,'!Q66</f>
        <v>2.0990840965861781</v>
      </c>
      <c r="R66" s="308">
        <f>'СРЕДНЕДУШЕВЫЕ ДЕНЕЖНЫЕ ДОХОДЫ Н'!R66/'ВЕЛИЧИНА ПРОЖИТОЧНОГО МИНИМУМА,'!R66</f>
        <v>1.6084781687155574</v>
      </c>
    </row>
    <row r="67" spans="1:18" ht="15.75" customHeight="1">
      <c r="A67" s="110">
        <v>66</v>
      </c>
      <c r="B67" s="111" t="s">
        <v>68</v>
      </c>
      <c r="C67" s="307">
        <f>'СРЕДНЕДУШЕВЫЕ ДЕНЕЖНЫЕ ДОХОДЫ Н'!C67/'ВЕЛИЧИНА ПРОЖИТОЧНОГО МИНИМУМА,'!C67</f>
        <v>1.928421052631579</v>
      </c>
      <c r="D67" s="254">
        <f>'СРЕДНЕДУШЕВЫЕ ДЕНЕЖНЫЕ ДОХОДЫ Н'!D67/'ВЕЛИЧИНА ПРОЖИТОЧНОГО МИНИМУМА,'!D67</f>
        <v>2.0518202689406362</v>
      </c>
      <c r="E67" s="254">
        <f>'СРЕДНЕДУШЕВЫЕ ДЕНЕЖНЫЕ ДОХОДЫ Н'!E67/'ВЕЛИЧИНА ПРОЖИТОЧНОГО МИНИМУМА,'!E67</f>
        <v>2.0887391182252175</v>
      </c>
      <c r="F67" s="254">
        <f>'СРЕДНЕДУШЕВЫЕ ДЕНЕЖНЫЕ ДОХОДЫ Н'!F67/'ВЕЛИЧИНА ПРОЖИТОЧНОГО МИНИМУМА,'!F67</f>
        <v>2.1616407982261641</v>
      </c>
      <c r="G67" s="254">
        <f>'СРЕДНЕДУШЕВЫЕ ДЕНЕЖНЫЕ ДОХОДЫ Н'!G67/'ВЕЛИЧИНА ПРОЖИТОЧНОГО МИНИМУМА,'!G67</f>
        <v>1.879718364952083</v>
      </c>
      <c r="H67" s="254">
        <f>'СРЕДНЕДУШЕВЫЕ ДЕНЕЖНЫЕ ДОХОДЫ Н'!H67/'ВЕЛИЧИНА ПРОЖИТОЧНОГО МИНИМУМА,'!H67</f>
        <v>1.8785556123318004</v>
      </c>
      <c r="I67" s="254">
        <f>'СРЕДНЕДУШЕВЫЕ ДЕНЕЖНЫЕ ДОХОДЫ Н'!I67/'ВЕЛИЧИНА ПРОЖИТОЧНОГО МИНИМУМА,'!I67</f>
        <v>2.1033148241628807</v>
      </c>
      <c r="J67" s="254">
        <f>'СРЕДНЕДУШЕВЫЕ ДЕНЕЖНЫЕ ДОХОДЫ Н'!J67/'ВЕЛИЧИНА ПРОЖИТОЧНОГО МИНИМУМА,'!J67</f>
        <v>2.1762825635288476</v>
      </c>
      <c r="K67" s="254">
        <f>'СРЕДНЕДУШЕВЫЕ ДЕНЕЖНЫЕ ДОХОДЫ Н'!K67/'ВЕЛИЧИНА ПРОЖИТОЧНОГО МИНИМУМА,'!K67</f>
        <v>2.4228014022252706</v>
      </c>
      <c r="L67" s="254">
        <f>'СРЕДНЕДУШЕВЫЕ ДЕНЕЖНЫЕ ДОХОДЫ Н'!L67/'ВЕЛИЧИНА ПРОЖИТОЧНОГО МИНИМУМА,'!L67</f>
        <v>2.413060686015831</v>
      </c>
      <c r="M67" s="254">
        <f>'СРЕДНЕДУШЕВЫЕ ДЕНЕЖНЫЕ ДОХОДЫ Н'!M67/'ВЕЛИЧИНА ПРОЖИТОЧНОГО МИНИМУМА,'!M67</f>
        <v>2.3745019920318726</v>
      </c>
      <c r="N67" s="254">
        <f>'СРЕДНЕДУШЕВЫЕ ДЕНЕЖНЫЕ ДОХОДЫ Н'!N67/'ВЕЛИЧИНА ПРОЖИТОЧНОГО МИНИМУМА,'!N67</f>
        <v>2.4409738171796049</v>
      </c>
      <c r="O67" s="254">
        <f>'СРЕДНЕДУШЕВЫЕ ДЕНЕЖНЫЕ ДОХОДЫ Н'!O67/'ВЕЛИЧИНА ПРОЖИТОЧНОГО МИНИМУМА,'!O67</f>
        <v>2.5573524315582765</v>
      </c>
      <c r="P67" s="254">
        <f>'СРЕДНЕДУШЕВЫЕ ДЕНЕЖНЫЕ ДОХОДЫ Н'!P67/'ВЕЛИЧИНА ПРОЖИТОЧНОГО МИНИМУМА,'!P67</f>
        <v>2.4457895864581101</v>
      </c>
      <c r="Q67" s="254">
        <f>'СРЕДНЕДУШЕВЫЕ ДЕНЕЖНЫЕ ДОХОДЫ Н'!Q67/'ВЕЛИЧИНА ПРОЖИТОЧНОГО МИНИМУМА,'!Q67</f>
        <v>2.466714756801319</v>
      </c>
      <c r="R67" s="308">
        <f>'СРЕДНЕДУШЕВЫЕ ДЕНЕЖНЫЕ ДОХОДЫ Н'!R67/'ВЕЛИЧИНА ПРОЖИТОЧНОГО МИНИМУМА,'!R67</f>
        <v>2.3344432474782097</v>
      </c>
    </row>
    <row r="68" spans="1:18" ht="15.75" customHeight="1">
      <c r="A68" s="110">
        <v>67</v>
      </c>
      <c r="B68" s="111" t="s">
        <v>69</v>
      </c>
      <c r="C68" s="307">
        <f>'СРЕДНЕДУШЕВЫЕ ДЕНЕЖНЫЕ ДОХОДЫ Н'!C68/'ВЕЛИЧИНА ПРОЖИТОЧНОГО МИНИМУМА,'!C68</f>
        <v>2.0209406110538963</v>
      </c>
      <c r="D68" s="254">
        <f>'СРЕДНЕДУШЕВЫЕ ДЕНЕЖНЫЕ ДОХОДЫ Н'!D68/'ВЕЛИЧИНА ПРОЖИТОЧНОГО МИНИМУМА,'!D68</f>
        <v>1.9735228539576366</v>
      </c>
      <c r="E68" s="254">
        <f>'СРЕДНЕДУШЕВЫЕ ДЕНЕЖНЫЕ ДОХОДЫ Н'!E68/'ВЕЛИЧИНА ПРОЖИТОЧНОГО МИНИМУМА,'!E68</f>
        <v>2.053513378344586</v>
      </c>
      <c r="F68" s="254">
        <f>'СРЕДНЕДУШЕВЫЕ ДЕНЕЖНЫЕ ДОХОДЫ Н'!F68/'ВЕЛИЧИНА ПРОЖИТОЧНОГО МИНИМУМА,'!F68</f>
        <v>2.3608779857972886</v>
      </c>
      <c r="G68" s="254">
        <f>'СРЕДНЕДУШЕВЫЕ ДЕНЕЖНЫЕ ДОХОДЫ Н'!G68/'ВЕЛИЧИНА ПРОЖИТОЧНОГО МИНИМУМА,'!G68</f>
        <v>2.384659090909091</v>
      </c>
      <c r="H68" s="254">
        <f>'СРЕДНЕДУШЕВЫЕ ДЕНЕЖНЫЕ ДОХОДЫ Н'!H68/'ВЕЛИЧИНА ПРОЖИТОЧНОГО МИНИМУМА,'!H68</f>
        <v>2.4674309536216779</v>
      </c>
      <c r="I68" s="254">
        <f>'СРЕДНЕДУШЕВЫЕ ДЕНЕЖНЫЕ ДОХОДЫ Н'!I68/'ВЕЛИЧИНА ПРОЖИТОЧНОГО МИНИМУМА,'!I68</f>
        <v>2.5076947236180906</v>
      </c>
      <c r="J68" s="254">
        <f>'СРЕДНЕДУШЕВЫЕ ДЕНЕЖНЫЕ ДОХОДЫ Н'!J68/'ВЕЛИЧИНА ПРОЖИТОЧНОГО МИНИМУМА,'!J68</f>
        <v>2.5863797169811322</v>
      </c>
      <c r="K68" s="254">
        <f>'СРЕДНЕДУШЕВЫЕ ДЕНЕЖНЫЕ ДОХОДЫ Н'!K68/'ВЕЛИЧИНА ПРОЖИТОЧНОГО МИНИМУМА,'!K68</f>
        <v>2.4868318122555411</v>
      </c>
      <c r="L68" s="254">
        <f>'СРЕДНЕДУШЕВЫЕ ДЕНЕЖНЫЕ ДОХОДЫ Н'!L68/'ВЕЛИЧИНА ПРОЖИТОЧНОГО МИНИМУМА,'!L68</f>
        <v>2.2802223251505325</v>
      </c>
      <c r="M68" s="254">
        <f>'СРЕДНЕДУШЕВЫЕ ДЕНЕЖНЫЕ ДОХОДЫ Н'!M68/'ВЕЛИЧИНА ПРОЖИТОЧНОГО МИНИМУМА,'!M68</f>
        <v>2.166305845306042</v>
      </c>
      <c r="N68" s="254">
        <f>'СРЕДНЕДУШЕВЫЕ ДЕНЕЖНЫЕ ДОХОДЫ Н'!N68/'ВЕЛИЧИНА ПРОЖИТОЧНОГО МИНИМУМА,'!N68</f>
        <v>2.1630094043887147</v>
      </c>
      <c r="O68" s="254">
        <f>'СРЕДНЕДУШЕВЫЕ ДЕНЕЖНЫЕ ДОХОДЫ Н'!O68/'ВЕЛИЧИНА ПРОЖИТОЧНОГО МИНИМУМА,'!O68</f>
        <v>2.1448536355051937</v>
      </c>
      <c r="P68" s="254">
        <f>'СРЕДНЕДУШЕВЫЕ ДЕНЕЖНЫЕ ДОХОДЫ Н'!P68/'ВЕЛИЧИНА ПРОЖИТОЧНОГО МИНИМУМА,'!P68</f>
        <v>2.1261963842609002</v>
      </c>
      <c r="Q68" s="254">
        <f>'СРЕДНЕДУШЕВЫЕ ДЕНЕЖНЫЕ ДОХОДЫ Н'!Q68/'ВЕЛИЧИНА ПРОЖИТОЧНОГО МИНИМУМА,'!Q68</f>
        <v>2.0872173137715815</v>
      </c>
      <c r="R68" s="308">
        <f>'СРЕДНЕДУШЕВЫЕ ДЕНЕЖНЫЕ ДОХОДЫ Н'!R68/'ВЕЛИЧИНА ПРОЖИТОЧНОГО МИНИМУМА,'!R68</f>
        <v>2.0806215862758672</v>
      </c>
    </row>
    <row r="69" spans="1:18" ht="15.75" customHeight="1">
      <c r="A69" s="110">
        <v>68</v>
      </c>
      <c r="B69" s="111" t="s">
        <v>70</v>
      </c>
      <c r="C69" s="307">
        <f>'СРЕДНЕДУШЕВЫЕ ДЕНЕЖНЫЕ ДОХОДЫ Н'!C69/'ВЕЛИЧИНА ПРОЖИТОЧНОГО МИНИМУМА,'!C69</f>
        <v>2.3723076923076922</v>
      </c>
      <c r="D69" s="254">
        <f>'СРЕДНЕДУШЕВЫЕ ДЕНЕЖНЫЕ ДОХОДЫ Н'!D69/'ВЕЛИЧИНА ПРОЖИТОЧНОГО МИНИМУМА,'!D69</f>
        <v>2.5941872981700755</v>
      </c>
      <c r="E69" s="254">
        <f>'СРЕДНЕДУШЕВЫЕ ДЕНЕЖНЫЕ ДОХОДЫ Н'!E69/'ВЕЛИЧИНА ПРОЖИТОЧНОГО МИНИМУМА,'!E69</f>
        <v>3.0287218764959309</v>
      </c>
      <c r="F69" s="254">
        <f>'СРЕДНЕДУШЕВЫЕ ДЕНЕЖНЫЕ ДОХОДЫ Н'!F69/'ВЕЛИЧИНА ПРОЖИТОЧНОГО МИНИМУМА,'!F69</f>
        <v>2.9826070336391437</v>
      </c>
      <c r="G69" s="254">
        <f>'СРЕДНЕДУШЕВЫЕ ДЕНЕЖНЫЕ ДОХОДЫ Н'!G69/'ВЕЛИЧИНА ПРОЖИТОЧНОГО МИНИМУМА,'!G69</f>
        <v>2.8137204958397013</v>
      </c>
      <c r="H69" s="254">
        <f>'СРЕДНЕДУШЕВЫЕ ДЕНЕЖНЫЕ ДОХОДЫ Н'!H69/'ВЕЛИЧИНА ПРОЖИТОЧНОГО МИНИМУМА,'!H69</f>
        <v>2.7851151441207871</v>
      </c>
      <c r="I69" s="254">
        <f>'СРЕДНЕДУШЕВЫЕ ДЕНЕЖНЫЕ ДОХОДЫ Н'!I69/'ВЕЛИЧИНА ПРОЖИТОЧНОГО МИНИМУМА,'!I69</f>
        <v>2.8663915765509391</v>
      </c>
      <c r="J69" s="254">
        <f>'СРЕДНЕДУШЕВЫЕ ДЕНЕЖНЫЕ ДОХОДЫ Н'!J69/'ВЕЛИЧИНА ПРОЖИТОЧНОГО МИНИМУМА,'!J69</f>
        <v>2.91950745301361</v>
      </c>
      <c r="K69" s="254">
        <f>'СРЕДНЕДУШЕВЫЕ ДЕНЕЖНЫЕ ДОХОДЫ Н'!K69/'ВЕЛИЧИНА ПРОЖИТОЧНОГО МИНИМУМА,'!K69</f>
        <v>2.940720087283307</v>
      </c>
      <c r="L69" s="254">
        <f>'СРЕДНЕДУШЕВЫЕ ДЕНЕЖНЫЕ ДОХОДЫ Н'!L69/'ВЕЛИЧИНА ПРОЖИТОЧНОГО МИНИМУМА,'!L69</f>
        <v>2.6553450903548881</v>
      </c>
      <c r="M69" s="254">
        <f>'СРЕДНЕДУШЕВЫЕ ДЕНЕЖНЫЕ ДОХОДЫ Н'!M69/'ВЕЛИЧИНА ПРОЖИТОЧНОГО МИНИМУМА,'!M69</f>
        <v>2.5526514436686165</v>
      </c>
      <c r="N69" s="254">
        <f>'СРЕДНЕДУШЕВЫЕ ДЕНЕЖНЫЕ ДОХОДЫ Н'!N69/'ВЕЛИЧИНА ПРОЖИТОЧНОГО МИНИМУМА,'!N69</f>
        <v>2.5769337399500971</v>
      </c>
      <c r="O69" s="254">
        <f>'СРЕДНЕДУШЕВЫЕ ДЕНЕЖНЫЕ ДОХОДЫ Н'!O69/'ВЕЛИЧИНА ПРОЖИТОЧНОГО МИНИМУМА,'!O69</f>
        <v>2.6097075070180207</v>
      </c>
      <c r="P69" s="254">
        <f>'СРЕДНЕДУШЕВЫЕ ДЕНЕЖНЫЕ ДОХОДЫ Н'!P69/'ВЕЛИЧИНА ПРОЖИТОЧНОГО МИНИМУМА,'!P69</f>
        <v>2.5781652637003951</v>
      </c>
      <c r="Q69" s="254">
        <f>'СРЕДНЕДУШЕВЫЕ ДЕНЕЖНЫЕ ДОХОДЫ Н'!Q69/'ВЕЛИЧИНА ПРОЖИТОЧНОГО МИНИМУМА,'!Q69</f>
        <v>2.5825061025223759</v>
      </c>
      <c r="R69" s="308">
        <f>'СРЕДНЕДУШЕВЫЕ ДЕНЕЖНЫЕ ДОХОДЫ Н'!R69/'ВЕЛИЧИНА ПРОЖИТОЧНОГО МИНИМУМА,'!R69</f>
        <v>2.5152838427947599</v>
      </c>
    </row>
    <row r="70" spans="1:18" ht="15.75" customHeight="1">
      <c r="A70" s="110">
        <v>69</v>
      </c>
      <c r="B70" s="111" t="s">
        <v>71</v>
      </c>
      <c r="C70" s="307">
        <f>'СРЕДНЕДУШЕВЫЕ ДЕНЕЖНЫЕ ДОХОДЫ Н'!C70/'ВЕЛИЧИНА ПРОЖИТОЧНОГО МИНИМУМА,'!C70</f>
        <v>2.3883989145183175</v>
      </c>
      <c r="D70" s="254">
        <f>'СРЕДНЕДУШЕВЫЕ ДЕНЕЖНЫЕ ДОХОДЫ Н'!D70/'ВЕЛИЧИНА ПРОЖИТОЧНОГО МИНИМУМА,'!D70</f>
        <v>2.5745627038244887</v>
      </c>
      <c r="E70" s="254">
        <f>'СРЕДНЕДУШЕВЫЕ ДЕНЕЖНЫЕ ДОХОДЫ Н'!E70/'ВЕЛИЧИНА ПРОЖИТОЧНОГО МИНИМУМА,'!E70</f>
        <v>2.5578680203045687</v>
      </c>
      <c r="F70" s="254">
        <f>'СРЕДНЕДУШЕВЫЕ ДЕНЕЖНЫЕ ДОХОДЫ Н'!F70/'ВЕЛИЧИНА ПРОЖИТОЧНОГО МИНИМУМА,'!F70</f>
        <v>2.7160025300442756</v>
      </c>
      <c r="G70" s="254">
        <f>'СРЕДНЕДУШЕВЫЕ ДЕНЕЖНЫЕ ДОХОДЫ Н'!G70/'ВЕЛИЧИНА ПРОЖИТОЧНОГО МИНИМУМА,'!G70</f>
        <v>2.6168894053844665</v>
      </c>
      <c r="H70" s="254">
        <f>'СРЕДНЕДУШЕВЫЕ ДЕНЕЖНЫЕ ДОХОДЫ Н'!H70/'ВЕЛИЧИНА ПРОЖИТОЧНОГО МИНИМУМА,'!H70</f>
        <v>2.6663137462502204</v>
      </c>
      <c r="I70" s="254">
        <f>'СРЕДНЕДУШЕВЫЕ ДЕНЕЖНЫЕ ДОХОДЫ Н'!I70/'ВЕЛИЧИНА ПРОЖИТОЧНОГО МИНИМУМА,'!I70</f>
        <v>2.6317778508051264</v>
      </c>
      <c r="J70" s="254">
        <f>'СРЕДНЕДУШЕВЫЕ ДЕНЕЖНЫЕ ДОХОДЫ Н'!J70/'ВЕЛИЧИНА ПРОЖИТОЧНОГО МИНИМУМА,'!J70</f>
        <v>2.7177062681104163</v>
      </c>
      <c r="K70" s="254">
        <f>'СРЕДНЕДУШЕВЫЕ ДЕНЕЖНЫЕ ДОХОДЫ Н'!K70/'ВЕЛИЧИНА ПРОЖИТОЧНОГО МИНИМУМА,'!K70</f>
        <v>2.4257209062821832</v>
      </c>
      <c r="L70" s="254">
        <f>'СРЕДНЕДУШЕВЫЕ ДЕНЕЖНЫЕ ДОХОДЫ Н'!L70/'ВЕЛИЧИНА ПРОЖИТОЧНОГО МИНИМУМА,'!L70</f>
        <v>2.273380461235369</v>
      </c>
      <c r="M70" s="254">
        <f>'СРЕДНЕДУШЕВЫЕ ДЕНЕЖНЫЕ ДОХОДЫ Н'!M70/'ВЕЛИЧИНА ПРОЖИТОЧНОГО МИНИМУМА,'!M70</f>
        <v>2.2165274098227021</v>
      </c>
      <c r="N70" s="254">
        <f>'СРЕДНЕДУШЕВЫЕ ДЕНЕЖНЫЕ ДОХОДЫ Н'!N70/'ВЕЛИЧИНА ПРОЖИТОЧНОГО МИНИМУМА,'!N70</f>
        <v>2.2824984790103429</v>
      </c>
      <c r="O70" s="254">
        <f>'СРЕДНЕДУШЕВЫЕ ДЕНЕЖНЫЕ ДОХОДЫ Н'!O70/'ВЕЛИЧИНА ПРОЖИТОЧНОГО МИНИМУМА,'!O70</f>
        <v>2.3925699745547075</v>
      </c>
      <c r="P70" s="254">
        <f>'СРЕДНЕДУШЕВЫЕ ДЕНЕЖНЫЕ ДОХОДЫ Н'!P70/'ВЕЛИЧИНА ПРОЖИТОЧНОГО МИНИМУМА,'!P70</f>
        <v>2.2839783137034959</v>
      </c>
      <c r="Q70" s="254">
        <f>'СРЕДНЕДУШЕВЫЕ ДЕНЕЖНЫЕ ДОХОДЫ Н'!Q70/'ВЕЛИЧИНА ПРОЖИТОЧНОГО МИНИМУМА,'!Q70</f>
        <v>2.3146502419709636</v>
      </c>
      <c r="R70" s="308">
        <f>'СРЕДНЕДУШЕВЫЕ ДЕНЕЖНЫЕ ДОХОДЫ Н'!R70/'ВЕЛИЧИНА ПРОЖИТОЧНОГО МИНИМУМА,'!R70</f>
        <v>2.3010348856618261</v>
      </c>
    </row>
    <row r="71" spans="1:18" ht="15.75" customHeight="1">
      <c r="A71" s="110">
        <v>70</v>
      </c>
      <c r="B71" s="111" t="s">
        <v>72</v>
      </c>
      <c r="C71" s="307">
        <f>'СРЕДНЕДУШЕВЫЕ ДЕНЕЖНЫЕ ДОХОДЫ Н'!C71/'ВЕЛИЧИНА ПРОЖИТОЧНОГО МИНИМУМА,'!C71</f>
        <v>2.9229330340441453</v>
      </c>
      <c r="D71" s="254">
        <f>'СРЕДНЕДУШЕВЫЕ ДЕНЕЖНЫЕ ДОХОДЫ Н'!D71/'ВЕЛИЧИНА ПРОЖИТОЧНОГО МИНИМУМА,'!D71</f>
        <v>3.2195704057279237</v>
      </c>
      <c r="E71" s="254">
        <f>'СРЕДНЕДУШЕВЫЕ ДЕНЕЖНЫЕ ДОХОДЫ Н'!E71/'ВЕЛИЧИНА ПРОЖИТОЧНОГО МИНИМУМА,'!E71</f>
        <v>3.2819074333800842</v>
      </c>
      <c r="F71" s="254">
        <f>'СРЕДНЕДУШЕВЫЕ ДЕНЕЖНЫЕ ДОХОДЫ Н'!F71/'ВЕЛИЧИНА ПРОЖИТОЧНОГО МИНИМУМА,'!F71</f>
        <v>3.522566479629178</v>
      </c>
      <c r="G71" s="254">
        <f>'СРЕДНЕДУШЕВЫЕ ДЕНЕЖНЫЕ ДОХОДЫ Н'!G71/'ВЕЛИЧИНА ПРОЖИТОЧНОГО МИНИМУМА,'!G71</f>
        <v>3.1619718309859155</v>
      </c>
      <c r="H71" s="254">
        <f>'СРЕДНЕДУШЕВЫЕ ДЕНЕЖНЫЕ ДОХОДЫ Н'!H71/'ВЕЛИЧИНА ПРОЖИТОЧНОГО МИНИМУМА,'!H71</f>
        <v>3.1887341509041778</v>
      </c>
      <c r="I71" s="254">
        <f>'СРЕДНЕДУШЕВЫЕ ДЕНЕЖНЫЕ ДОХОДЫ Н'!I71/'ВЕЛИЧИНА ПРОЖИТОЧНОГО МИНИМУМА,'!I71</f>
        <v>3.2354882547078239</v>
      </c>
      <c r="J71" s="254">
        <f>'СРЕДНЕДУШЕВЫЕ ДЕНЕЖНЫЕ ДОХОДЫ Н'!J71/'ВЕЛИЧИНА ПРОЖИТОЧНОГО МИНИМУМА,'!J71</f>
        <v>3.2486837486837485</v>
      </c>
      <c r="K71" s="254">
        <f>'СРЕДНЕДУШЕВЫЕ ДЕНЕЖНЫЕ ДОХОДЫ Н'!K71/'ВЕЛИЧИНА ПРОЖИТОЧНОГО МИНИМУМА,'!K71</f>
        <v>2.8925471415743789</v>
      </c>
      <c r="L71" s="254">
        <f>'СРЕДНЕДУШЕВЫЕ ДЕНЕЖНЫЕ ДОХОДЫ Н'!L71/'ВЕЛИЧИНА ПРОЖИТОЧНОГО МИНИМУМА,'!L71</f>
        <v>2.6226714229092352</v>
      </c>
      <c r="M71" s="254">
        <f>'СРЕДНЕДУШЕВЫЕ ДЕНЕЖНЫЕ ДОХОДЫ Н'!M71/'ВЕЛИЧИНА ПРОЖИТОЧНОГО МИНИМУМА,'!M71</f>
        <v>2.5541676395050197</v>
      </c>
      <c r="N71" s="254">
        <f>'СРЕДНЕДУШЕВЫЕ ДЕНЕЖНЫЕ ДОХОДЫ Н'!N71/'ВЕЛИЧИНА ПРОЖИТОЧНОГО МИНИМУМА,'!N71</f>
        <v>2.4399862825788752</v>
      </c>
      <c r="O71" s="254">
        <f>'СРЕДНЕДУШЕВЫЕ ДЕНЕЖНЫЕ ДОХОДЫ Н'!O71/'ВЕЛИЧИНА ПРОЖИТОЧНОГО МИНИМУМА,'!O71</f>
        <v>2.4936366707962607</v>
      </c>
      <c r="P71" s="254">
        <f>'СРЕДНЕДУШЕВЫЕ ДЕНЕЖНЫЕ ДОХОДЫ Н'!P71/'ВЕЛИЧИНА ПРОЖИТОЧНОГО МИНИМУМА,'!P71</f>
        <v>2.5434782608695654</v>
      </c>
      <c r="Q71" s="254">
        <f>'СРЕДНЕДУШЕВЫЕ ДЕНЕЖНЫЕ ДОХОДЫ Н'!Q71/'ВЕЛИЧИНА ПРОЖИТОЧНОГО МИНИМУМА,'!Q71</f>
        <v>2.5487505120852112</v>
      </c>
      <c r="R71" s="308">
        <f>'СРЕДНЕДУШЕВЫЕ ДЕНЕЖНЫЕ ДОХОДЫ Н'!R71/'ВЕЛИЧИНА ПРОЖИТОЧНОГО МИНИМУМА,'!R71</f>
        <v>2.4447755455157165</v>
      </c>
    </row>
    <row r="72" spans="1:18" ht="15.75" customHeight="1">
      <c r="A72" s="110">
        <v>71</v>
      </c>
      <c r="B72" s="111" t="s">
        <v>73</v>
      </c>
      <c r="C72" s="307">
        <f>'СРЕДНЕДУШЕВЫЕ ДЕНЕЖНЫЕ ДОХОДЫ Н'!C72/'ВЕЛИЧИНА ПРОЖИТОЧНОГО МИНИМУМА,'!C72</f>
        <v>2.2129783693843592</v>
      </c>
      <c r="D72" s="254">
        <f>'СРЕДНЕДУШЕВЫЕ ДЕНЕЖНЫЕ ДОХОДЫ Н'!D72/'ВЕЛИЧИНА ПРОЖИТОЧНОГО МИНИМУМА,'!D72</f>
        <v>2.2860642351660316</v>
      </c>
      <c r="E72" s="254">
        <f>'СРЕДНЕДУШЕВЫЕ ДЕНЕЖНЫЕ ДОХОДЫ Н'!E72/'ВЕЛИЧИНА ПРОЖИТОЧНОГО МИНИМУМА,'!E72</f>
        <v>2.4505938242280285</v>
      </c>
      <c r="F72" s="254">
        <f>'СРЕДНЕДУШЕВЫЕ ДЕНЕЖНЫЕ ДОХОДЫ Н'!F72/'ВЕЛИЧИНА ПРОЖИТОЧНОГО МИНИМУМА,'!F72</f>
        <v>2.6547594885325756</v>
      </c>
      <c r="G72" s="254">
        <f>'СРЕДНЕДУШЕВЫЕ ДЕНЕЖНЫЕ ДОХОДЫ Н'!G72/'ВЕЛИЧИНА ПРОЖИТОЧНОГО МИНИМУМА,'!G72</f>
        <v>2.7933593025412726</v>
      </c>
      <c r="H72" s="254">
        <f>'СРЕДНЕДУШЕВЫЕ ДЕНЕЖНЫЕ ДОХОДЫ Н'!H72/'ВЕЛИЧИНА ПРОЖИТОЧНОГО МИНИМУМА,'!H72</f>
        <v>2.7126666666666668</v>
      </c>
      <c r="I72" s="254">
        <f>'СРЕДНЕДУШЕВЫЕ ДЕНЕЖНЫЕ ДОХОДЫ Н'!I72/'ВЕЛИЧИНА ПРОЖИТОЧНОГО МИНИМУМА,'!I72</f>
        <v>2.8145634063560627</v>
      </c>
      <c r="J72" s="254">
        <f>'СРЕДНЕДУШЕВЫЕ ДЕНЕЖНЫЕ ДОХОДЫ Н'!J72/'ВЕЛИЧИНА ПРОЖИТОЧНОГО МИНИМУМА,'!J72</f>
        <v>2.9658034053512661</v>
      </c>
      <c r="K72" s="254">
        <f>'СРЕДНЕДУШЕВЫЕ ДЕНЕЖНЫЕ ДОХОДЫ Н'!K72/'ВЕЛИЧИНА ПРОЖИТОЧНОГО МИНИМУМА,'!K72</f>
        <v>2.9129314786192686</v>
      </c>
      <c r="L72" s="254">
        <f>'СРЕДНЕДУШЕВЫЕ ДЕНЕЖНЫЕ ДОХОДЫ Н'!L72/'ВЕЛИЧИНА ПРОЖИТОЧНОГО МИНИМУМА,'!L72</f>
        <v>2.613638904415875</v>
      </c>
      <c r="M72" s="254">
        <f>'СРЕДНЕДУШЕВЫЕ ДЕНЕЖНЫЕ ДОХОДЫ Н'!M72/'ВЕЛИЧИНА ПРОЖИТОЧНОГО МИНИМУМА,'!M72</f>
        <v>2.5245626173766929</v>
      </c>
      <c r="N72" s="254">
        <f>'СРЕДНЕДУШЕВЫЕ ДЕНЕЖНЫЕ ДОХОДЫ Н'!N72/'ВЕЛИЧИНА ПРОЖИТОЧНОГО МИНИМУМА,'!N72</f>
        <v>2.6193643031784841</v>
      </c>
      <c r="O72" s="254">
        <f>'СРЕДНЕДУШЕВЫЕ ДЕНЕЖНЫЕ ДОХОДЫ Н'!O72/'ВЕЛИЧИНА ПРОЖИТОЧНОГО МИНИМУМА,'!O72</f>
        <v>2.6849554090732841</v>
      </c>
      <c r="P72" s="254">
        <f>'СРЕДНЕДУШЕВЫЕ ДЕНЕЖНЫЕ ДОХОДЫ Н'!P72/'ВЕЛИЧИНА ПРОЖИТОЧНОГО МИНИМУМА,'!P72</f>
        <v>2.7342683851402576</v>
      </c>
      <c r="Q72" s="254">
        <f>'СРЕДНЕДУШЕВЫЕ ДЕНЕЖНЫЕ ДОХОДЫ Н'!Q72/'ВЕЛИЧИНА ПРОЖИТОЧНОГО МИНИМУМА,'!Q72</f>
        <v>2.7713741150844071</v>
      </c>
      <c r="R72" s="308">
        <f>'СРЕДНЕДУШЕВЫЕ ДЕНЕЖНЫЕ ДОХОДЫ Н'!R72/'ВЕЛИЧИНА ПРОЖИТОЧНОГО МИНИМУМА,'!R72</f>
        <v>2.6646686365555086</v>
      </c>
    </row>
    <row r="73" spans="1:18" ht="15.75" customHeight="1">
      <c r="A73" s="110">
        <v>72</v>
      </c>
      <c r="B73" s="111" t="s">
        <v>74</v>
      </c>
      <c r="C73" s="307">
        <f>'СРЕДНЕДУШЕВЫЕ ДЕНЕЖНЫЕ ДОХОДЫ Н'!C73/'ВЕЛИЧИНА ПРОЖИТОЧНОГО МИНИМУМА,'!C73</f>
        <v>2.3864734299516908</v>
      </c>
      <c r="D73" s="254">
        <f>'СРЕДНЕДУШЕВЫЕ ДЕНЕЖНЫЕ ДОХОДЫ Н'!D73/'ВЕЛИЧИНА ПРОЖИТОЧНОГО МИНИМУМА,'!D73</f>
        <v>2.6645925925925926</v>
      </c>
      <c r="E73" s="254">
        <f>'СРЕДНЕДУШЕВЫЕ ДЕНЕЖНЫЕ ДОХОДЫ Н'!E73/'ВЕЛИЧИНА ПРОЖИТОЧНОГО МИНИМУМА,'!E73</f>
        <v>2.8806312038686688</v>
      </c>
      <c r="F73" s="254">
        <f>'СРЕДНЕДУШЕВЫЕ ДЕНЕЖНЫЕ ДОХОДЫ Н'!F73/'ВЕЛИЧИНА ПРОЖИТОЧНОГО МИНИМУМА,'!F73</f>
        <v>3.0092756183745584</v>
      </c>
      <c r="G73" s="254">
        <f>'СРЕДНЕДУШЕВЫЕ ДЕНЕЖНЫЕ ДОХОДЫ Н'!G73/'ВЕЛИЧИНА ПРОЖИТОЧНОГО МИНИМУМА,'!G73</f>
        <v>2.8371328814951737</v>
      </c>
      <c r="H73" s="254">
        <f>'СРЕДНЕДУШЕВЫЕ ДЕНЕЖНЫЕ ДОХОДЫ Н'!H73/'ВЕЛИЧИНА ПРОЖИТОЧНОГО МИНИМУМА,'!H73</f>
        <v>3.0228719172633252</v>
      </c>
      <c r="I73" s="254">
        <f>'СРЕДНЕДУШЕВЫЕ ДЕНЕЖНЫЕ ДОХОДЫ Н'!I73/'ВЕЛИЧИНА ПРОЖИТОЧНОГО МИНИМУМА,'!I73</f>
        <v>3.2803347280334729</v>
      </c>
      <c r="J73" s="254">
        <f>'СРЕДНЕДУШЕВЫЕ ДЕНЕЖНЫЕ ДОХОДЫ Н'!J73/'ВЕЛИЧИНА ПРОЖИТОЧНОГО МИНИМУМА,'!J73</f>
        <v>3.3769270743114497</v>
      </c>
      <c r="K73" s="254">
        <f>'СРЕДНЕДУШЕВЫЕ ДЕНЕЖНЫЕ ДОХОДЫ Н'!K73/'ВЕЛИЧИНА ПРОЖИТОЧНОГО МИНИМУМА,'!K73</f>
        <v>3.2721358298952712</v>
      </c>
      <c r="L73" s="254">
        <f>'СРЕДНЕДУШЕВЫЕ ДЕНЕЖНЫЕ ДОХОДЫ Н'!L73/'ВЕЛИЧИНА ПРОЖИТОЧНОГО МИНИМУМА,'!L73</f>
        <v>3.2226664828346889</v>
      </c>
      <c r="M73" s="254">
        <f>'СРЕДНЕДУШЕВЫЕ ДЕНЕЖНЫЕ ДОХОДЫ Н'!M73/'ВЕЛИЧИНА ПРОЖИТОЧНОГО МИНИМУМА,'!M73</f>
        <v>3.0322619333173422</v>
      </c>
      <c r="N73" s="254">
        <f>'СРЕДНЕДУШЕВЫЕ ДЕНЕЖНЫЕ ДОХОДЫ Н'!N73/'ВЕЛИЧИНА ПРОЖИТОЧНОГО МИНИМУМА,'!N73</f>
        <v>2.9273868751480694</v>
      </c>
      <c r="O73" s="254">
        <f>'СРЕДНЕДУШЕВЫЕ ДЕНЕЖНЫЕ ДОХОДЫ Н'!O73/'ВЕЛИЧИНА ПРОЖИТОЧНОГО МИНИМУМА,'!O73</f>
        <v>2.9190689981096409</v>
      </c>
      <c r="P73" s="254">
        <f>'СРЕДНЕДУШЕВЫЕ ДЕНЕЖНЫЕ ДОХОДЫ Н'!P73/'ВЕЛИЧИНА ПРОЖИТОЧНОГО МИНИМУМА,'!P73</f>
        <v>2.8439946320733616</v>
      </c>
      <c r="Q73" s="254">
        <f>'СРЕДНЕДУШЕВЫЕ ДЕНЕЖНЫЕ ДОХОДЫ Н'!Q73/'ВЕЛИЧИНА ПРОЖИТОЧНОГО МИНИМУМА,'!Q73</f>
        <v>2.8179728317659354</v>
      </c>
      <c r="R73" s="308">
        <f>'СРЕДНЕДУШЕВЫЕ ДЕНЕЖНЫЕ ДОХОДЫ Н'!R73/'ВЕЛИЧИНА ПРОЖИТОЧНОГО МИНИМУМА,'!R73</f>
        <v>2.6495544362650136</v>
      </c>
    </row>
    <row r="74" spans="1:18" ht="15.75" customHeight="1">
      <c r="A74" s="116">
        <v>73</v>
      </c>
      <c r="B74" s="117" t="s">
        <v>75</v>
      </c>
      <c r="C74" s="309">
        <f>'СРЕДНЕДУШЕВЫЕ ДЕНЕЖНЫЕ ДОХОДЫ Н'!C74/'ВЕЛИЧИНА ПРОЖИТОЧНОГО МИНИМУМА,'!C74</f>
        <v>2.5143212951432128</v>
      </c>
      <c r="D74" s="258">
        <f>'СРЕДНЕДУШЕВЫЕ ДЕНЕЖНЫЕ ДОХОДЫ Н'!D74/'ВЕЛИЧИНА ПРОЖИТОЧНОГО МИНИМУМА,'!D74</f>
        <v>2.7704367301231803</v>
      </c>
      <c r="E74" s="258">
        <f>'СРЕДНЕДУШЕВЫЕ ДЕНЕЖНЫЕ ДОХОДЫ Н'!E74/'ВЕЛИЧИНА ПРОЖИТОЧНОГО МИНИМУМА,'!E74</f>
        <v>2.8782377148390221</v>
      </c>
      <c r="F74" s="258">
        <f>'СРЕДНЕДУШЕВЫЕ ДЕНЕЖНЫЕ ДОХОДЫ Н'!F74/'ВЕЛИЧИНА ПРОЖИТОЧНОГО МИНИМУМА,'!F74</f>
        <v>2.8017456359102244</v>
      </c>
      <c r="G74" s="258">
        <f>'СРЕДНЕДУШЕВЫЕ ДЕНЕЖНЫЕ ДОХОДЫ Н'!G74/'ВЕЛИЧИНА ПРОЖИТОЧНОГО МИНИМУМА,'!G74</f>
        <v>2.440822111977321</v>
      </c>
      <c r="H74" s="258">
        <f>'СРЕДНЕДУШЕВЫЕ ДЕНЕЖНЫЕ ДОХОДЫ Н'!H74/'ВЕЛИЧИНА ПРОЖИТОЧНОГО МИНИМУМА,'!H74</f>
        <v>2.4547971982407559</v>
      </c>
      <c r="I74" s="258">
        <f>'СРЕДНЕДУШЕВЫЕ ДЕНЕЖНЫЕ ДОХОДЫ Н'!I74/'ВЕЛИЧИНА ПРОЖИТОЧНОГО МИНИМУМА,'!I74</f>
        <v>2.5249961779544412</v>
      </c>
      <c r="J74" s="258">
        <f>'СРЕДНЕДУШЕВЫЕ ДЕНЕЖНЫЕ ДОХОДЫ Н'!J74/'ВЕЛИЧИНА ПРОЖИТОЧНОГО МИНИМУМА,'!J74</f>
        <v>2.5472657905892326</v>
      </c>
      <c r="K74" s="258">
        <f>'СРЕДНЕДУШЕВЫЕ ДЕНЕЖНЫЕ ДОХОДЫ Н'!K74/'ВЕЛИЧИНА ПРОЖИТОЧНОГО МИНИМУМА,'!K74</f>
        <v>2.9457823567289116</v>
      </c>
      <c r="L74" s="258">
        <f>'СРЕДНЕДУШЕВЫЕ ДЕНЕЖНЫЕ ДОХОДЫ Н'!L74/'ВЕЛИЧИНА ПРОЖИТОЧНОГО МИНИМУМА,'!L74</f>
        <v>2.7997928891957198</v>
      </c>
      <c r="M74" s="258">
        <f>'СРЕДНЕДУШЕВЫЕ ДЕНЕЖНЫЕ ДОХОДЫ Н'!M74/'ВЕЛИЧИНА ПРОЖИТОЧНОГО МИНИМУМА,'!M74</f>
        <v>2.5827476653509196</v>
      </c>
      <c r="N74" s="258">
        <f>'СРЕДНЕДУШЕВЫЕ ДЕНЕЖНЫЕ ДОХОДЫ Н'!N74/'ВЕЛИЧИНА ПРОЖИТОЧНОГО МИНИМУМА,'!N74</f>
        <v>2.5496979146365231</v>
      </c>
      <c r="O74" s="258">
        <f>'СРЕДНЕДУШЕВЫЕ ДЕНЕЖНЫЕ ДОХОДЫ Н'!O74/'ВЕЛИЧИНА ПРОЖИТОЧНОГО МИНИМУМА,'!O74</f>
        <v>2.5722131226515077</v>
      </c>
      <c r="P74" s="258">
        <f>'СРЕДНЕДУШЕВЫЕ ДЕНЕЖНЫЕ ДОХОДЫ Н'!P74/'ВЕЛИЧИНА ПРОЖИТОЧНОГО МИНИМУМА,'!P74</f>
        <v>2.5763095799905615</v>
      </c>
      <c r="Q74" s="258">
        <f>'СРЕДНЕДУШЕВЫЕ ДЕНЕЖНЫЕ ДОХОДЫ Н'!Q74/'ВЕЛИЧИНА ПРОЖИТОЧНОГО МИНИМУМА,'!Q74</f>
        <v>2.5476660682226213</v>
      </c>
      <c r="R74" s="310">
        <f>'СРЕДНЕДУШЕВЫЕ ДЕНЕЖНЫЕ ДОХОДЫ Н'!R74/'ВЕЛИЧИНА ПРОЖИТОЧНОГО МИНИМУМА,'!R74</f>
        <v>2.4351898734177215</v>
      </c>
    </row>
    <row r="75" spans="1:18" ht="15.75" customHeight="1">
      <c r="A75" s="108">
        <v>74</v>
      </c>
      <c r="B75" s="126" t="s">
        <v>76</v>
      </c>
      <c r="C75" s="315">
        <f>'СРЕДНЕДУШЕВЫЕ ДЕНЕЖНЫЕ ДОХОДЫ Н'!C75/'ВЕЛИЧИНА ПРОЖИТОЧНОГО МИНИМУМА,'!C75</f>
        <v>2.3481756338899196</v>
      </c>
      <c r="D75" s="316">
        <f>'СРЕДНЕДУШЕВЫЕ ДЕНЕЖНЫЕ ДОХОДЫ Н'!D75/'ВЕЛИЧИНА ПРОЖИТОЧНОГО МИНИМУМА,'!D75</f>
        <v>2.4981671554252198</v>
      </c>
      <c r="E75" s="316">
        <f>'СРЕДНЕДУШЕВЫЕ ДЕНЕЖНЫЕ ДОХОДЫ Н'!E75/'ВЕЛИЧИНА ПРОЖИТОЧНОГО МИНИМУМА,'!E75</f>
        <v>2.3292737264221</v>
      </c>
      <c r="F75" s="316">
        <f>'СРЕДНЕДУШЕВЫЕ ДЕНЕЖНЫЕ ДОХОДЫ Н'!F75/'ВЕЛИЧИНА ПРОЖИТОЧНОГО МИНИМУМА,'!F75</f>
        <v>2.493480574773816</v>
      </c>
      <c r="G75" s="316">
        <f>'СРЕДНЕДУШЕВЫЕ ДЕНЕЖНЫЕ ДОХОДЫ Н'!G75/'ВЕЛИЧИНА ПРОЖИТОЧНОГО МИНИМУМА,'!G75</f>
        <v>2.4665584791932305</v>
      </c>
      <c r="H75" s="316">
        <f>'СРЕДНЕДУШЕВЫЕ ДЕНЕЖНЫЕ ДОХОДЫ Н'!H75/'ВЕЛИЧИНА ПРОЖИТОЧНОГО МИНИМУМА,'!H75</f>
        <v>2.5076572173346365</v>
      </c>
      <c r="I75" s="316">
        <f>'СРЕДНЕДУШЕВЫЕ ДЕНЕЖНЫЕ ДОХОДЫ Н'!I75/'ВЕЛИЧИНА ПРОЖИТОЧНОГО МИНИМУМА,'!I75</f>
        <v>2.5545472676505785</v>
      </c>
      <c r="J75" s="316">
        <f>'СРЕДНЕДУШЕВЫЕ ДЕНЕЖНЫЕ ДОХОДЫ Н'!J75/'ВЕЛИЧИНА ПРОЖИТОЧНОГО МИНИМУМА,'!J75</f>
        <v>2.6868563939337204</v>
      </c>
      <c r="K75" s="316">
        <f>'СРЕДНЕДУШЕВЫЕ ДЕНЕЖНЫЕ ДОХОДЫ Н'!K75/'ВЕЛИЧИНА ПРОЖИТОЧНОГО МИНИМУМА,'!K75</f>
        <v>2.5660488132181496</v>
      </c>
      <c r="L75" s="316">
        <f>'СРЕДНЕДУШЕВЫЕ ДЕНЕЖНЫЕ ДОХОДЫ Н'!L75/'ВЕЛИЧИНА ПРОЖИТОЧНОГО МИНИМУМА,'!L75</f>
        <v>2.4792979297929794</v>
      </c>
      <c r="M75" s="316">
        <f>'СРЕДНЕДУШЕВЫЕ ДЕНЕЖНЫЕ ДОХОДЫ Н'!M75/'ВЕЛИЧИНА ПРОЖИТОЧНОГО МИНИМУМА,'!M75</f>
        <v>2.3856268127618434</v>
      </c>
      <c r="N75" s="316">
        <f>'СРЕДНЕДУШЕВЫЕ ДЕНЕЖНЫЕ ДОХОДЫ Н'!N75/'ВЕЛИЧИНА ПРОЖИТОЧНОГО МИНИМУМА,'!N75</f>
        <v>2.4168532338308459</v>
      </c>
      <c r="O75" s="316">
        <f>'СРЕДНЕДУШЕВЫЕ ДЕНЕЖНЫЕ ДОХОДЫ Н'!O75/'ВЕЛИЧИНА ПРОЖИТОЧНОГО МИНИМУМА,'!O75</f>
        <v>2.4415412402167367</v>
      </c>
      <c r="P75" s="316">
        <f>'СРЕДНЕДУШЕВЫЕ ДЕНЕЖНЫЕ ДОХОДЫ Н'!P75/'ВЕЛИЧИНА ПРОЖИТОЧНОГО МИНИМУМА,'!P75</f>
        <v>2.5600887982240357</v>
      </c>
      <c r="Q75" s="316">
        <f>'СРЕДНЕДУШЕВЫЕ ДЕНЕЖНЫЕ ДОХОДЫ Н'!Q75/'ВЕЛИЧИНА ПРОЖИТОЧНОГО МИНИМУМА,'!Q75</f>
        <v>2.6297581858151107</v>
      </c>
      <c r="R75" s="317">
        <f>'СРЕДНЕДУШЕВЫЕ ДЕНЕЖНЫЕ ДОХОДЫ Н'!R75/'ВЕЛИЧИНА ПРОЖИТОЧНОГО МИНИМУМА,'!R75</f>
        <v>2.599753141831239</v>
      </c>
    </row>
    <row r="76" spans="1:18" ht="15.75" customHeight="1">
      <c r="A76" s="110">
        <v>75</v>
      </c>
      <c r="B76" s="122" t="s">
        <v>77</v>
      </c>
      <c r="C76" s="307">
        <f>'СРЕДНЕДУШЕВЫЕ ДЕНЕЖНЫЕ ДОХОДЫ Н'!C76/'ВЕЛИЧИНА ПРОЖИТОЧНОГО МИНИМУМА,'!C76</f>
        <v>2.7289672544080603</v>
      </c>
      <c r="D76" s="254">
        <f>'СРЕДНЕДУШЕВЫЕ ДЕНЕЖНЫЕ ДОХОДЫ Н'!D76/'ВЕЛИЧИНА ПРОЖИТОЧНОГО МИНИМУМА,'!D76</f>
        <v>2.99276509156681</v>
      </c>
      <c r="E76" s="254">
        <f>'СРЕДНЕДУШЕВЫЕ ДЕНЕЖНЫЕ ДОХОДЫ Н'!E76/'ВЕЛИЧИНА ПРОЖИТОЧНОГО МИНИМУМА,'!E76</f>
        <v>2.1122138414714833</v>
      </c>
      <c r="F76" s="254">
        <f>'СРЕДНЕДУШЕВЫЕ ДЕНЕЖНЫЕ ДОХОДЫ Н'!F76/'ВЕЛИЧИНА ПРОЖИТОЧНОГО МИНИМУМА,'!F76</f>
        <v>1.959802611288167</v>
      </c>
      <c r="G76" s="254">
        <f>'СРЕДНЕДУШЕВЫЕ ДЕНЕЖНЫЕ ДОХОДЫ Н'!G76/'ВЕЛИЧИНА ПРОЖИТОЧНОГО МИНИМУМА,'!G76</f>
        <v>2.0735537190082645</v>
      </c>
      <c r="H76" s="254">
        <f>'СРЕДНЕДУШЕВЫЕ ДЕНЕЖНЫЕ ДОХОДЫ Н'!H76/'ВЕЛИЧИНА ПРОЖИТОЧНОГО МИНИМУМА,'!H76</f>
        <v>2.2085036794766966</v>
      </c>
      <c r="I76" s="254">
        <f>'СРЕДНЕДУШЕВЫЕ ДЕНЕЖНЫЕ ДОХОДЫ Н'!I76/'ВЕЛИЧИНА ПРОЖИТОЧНОГО МИНИМУМА,'!I76</f>
        <v>2.3017323585505403</v>
      </c>
      <c r="J76" s="254">
        <f>'СРЕДНЕДУШЕВЫЕ ДЕНЕЖНЫЕ ДОХОДЫ Н'!J76/'ВЕЛИЧИНА ПРОЖИТОЧНОГО МИНИМУМА,'!J76</f>
        <v>2.3713325867861141</v>
      </c>
      <c r="K76" s="254">
        <f>'СРЕДНЕДУШЕВЫЕ ДЕНЕЖНЫЕ ДОХОДЫ Н'!K76/'ВЕЛИЧИНА ПРОЖИТОЧНОГО МИНИМУМА,'!K76</f>
        <v>2.4711484983314795</v>
      </c>
      <c r="L76" s="254">
        <f>'СРЕДНЕДУШЕВЫЕ ДЕНЕЖНЫЕ ДОХОДЫ Н'!L76/'ВЕЛИЧИНА ПРОЖИТОЧНОГО МИНИМУМА,'!L76</f>
        <v>2.4717471176992269</v>
      </c>
      <c r="M76" s="254">
        <f>'СРЕДНЕДУШЕВЫЕ ДЕНЕЖНЫЕ ДОХОДЫ Н'!M76/'ВЕЛИЧИНА ПРОЖИТОЧНОГО МИНИМУМА,'!M76</f>
        <v>2.3236555055082215</v>
      </c>
      <c r="N76" s="254">
        <f>'СРЕДНЕДУШЕВЫЕ ДЕНЕЖНЫЕ ДОХОДЫ Н'!N76/'ВЕЛИЧИНА ПРОЖИТОЧНОГО МИНИМУМА,'!N76</f>
        <v>2.2543313968433498</v>
      </c>
      <c r="O76" s="254">
        <f>'СРЕДНЕДУШЕВЫЕ ДЕНЕЖНЫЕ ДОХОДЫ Н'!O76/'ВЕЛИЧИНА ПРОЖИТОЧНОГО МИНИМУМА,'!O76</f>
        <v>2.3579604578563997</v>
      </c>
      <c r="P76" s="254">
        <f>'СРЕДНЕДУШЕВЫЕ ДЕНЕЖНЫЕ ДОХОДЫ Н'!P76/'ВЕЛИЧИНА ПРОЖИТОЧНОГО МИНИМУМА,'!P76</f>
        <v>2.4698850108910388</v>
      </c>
      <c r="Q76" s="254">
        <f>'СРЕДНЕДУШЕВЫЕ ДЕНЕЖНЫЕ ДОХОДЫ Н'!Q76/'ВЕЛИЧИНА ПРОЖИТОЧНОГО МИНИМУМА,'!Q76</f>
        <v>2.556493884682586</v>
      </c>
      <c r="R76" s="308">
        <f>'СРЕДНЕДУШЕВЫЕ ДЕНЕЖНЫЕ ДОХОДЫ Н'!R76/'ВЕЛИЧИНА ПРОЖИТОЧНОГО МИНИМУМА,'!R76</f>
        <v>2.5726166140122655</v>
      </c>
    </row>
    <row r="77" spans="1:18" ht="15.75" customHeight="1">
      <c r="A77" s="110">
        <v>76</v>
      </c>
      <c r="B77" s="122" t="s">
        <v>78</v>
      </c>
      <c r="C77" s="307">
        <f>'СРЕДНЕДУШЕВЫЕ ДЕНЕЖНЫЕ ДОХОДЫ Н'!C77/'ВЕЛИЧИНА ПРОЖИТОЧНОГО МИНИМУМА,'!C77</f>
        <v>1.6455783883629647</v>
      </c>
      <c r="D77" s="254">
        <f>'СРЕДНЕДУШЕВЫЕ ДЕНЕЖНЫЕ ДОХОДЫ Н'!D77/'ВЕЛИЧИНА ПРОЖИТОЧНОГО МИНИМУМА,'!D77</f>
        <v>1.8625875566543058</v>
      </c>
      <c r="E77" s="254">
        <f>'СРЕДНЕДУШЕВЫЕ ДЕНЕЖНЫЕ ДОХОДЫ Н'!E77/'ВЕЛИЧИНА ПРОЖИТОЧНОГО МИНИМУМА,'!E77</f>
        <v>2.1125024457053416</v>
      </c>
      <c r="F77" s="254">
        <f>'СРЕДНЕДУШЕВЫЕ ДЕНЕЖНЫЕ ДОХОДЫ Н'!F77/'ВЕЛИЧИНА ПРОЖИТОЧНОГО МИНИМУМА,'!F77</f>
        <v>2.1097018613078569</v>
      </c>
      <c r="G77" s="254">
        <f>'СРЕДНЕДУШЕВЫЕ ДЕНЕЖНЫЕ ДОХОДЫ Н'!G77/'ВЕЛИЧИНА ПРОЖИТОЧНОГО МИНИМУМА,'!G77</f>
        <v>2.365255428839244</v>
      </c>
      <c r="H77" s="254">
        <f>'СРЕДНЕДУШЕВЫЕ ДЕНЕЖНЫЕ ДОХОДЫ Н'!H77/'ВЕЛИЧИНА ПРОЖИТОЧНОГО МИНИМУМА,'!H77</f>
        <v>2.5197378004369995</v>
      </c>
      <c r="I77" s="254">
        <f>'СРЕДНЕДУШЕВЫЕ ДЕНЕЖНЫЕ ДОХОДЫ Н'!I77/'ВЕЛИЧИНА ПРОЖИТОЧНОГО МИНИМУМА,'!I77</f>
        <v>2.6117775354416577</v>
      </c>
      <c r="J77" s="254">
        <f>'СРЕДНЕДУШЕВЫЕ ДЕНЕЖНЫЕ ДОХОДЫ Н'!J77/'ВЕЛИЧИНА ПРОЖИТОЧНОГО МИНИМУМА,'!J77</f>
        <v>2.7655313177701237</v>
      </c>
      <c r="K77" s="254">
        <f>'СРЕДНЕДУШЕВЫЕ ДЕНЕЖНЫЕ ДОХОДЫ Н'!K77/'ВЕЛИЧИНА ПРОЖИТОЧНОГО МИНИМУМА,'!K77</f>
        <v>2.4623277023525754</v>
      </c>
      <c r="L77" s="254">
        <f>'СРЕДНЕДУШЕВЫЕ ДЕНЕЖНЫЕ ДОХОДЫ Н'!L77/'ВЕЛИЧИНА ПРОЖИТОЧНОГО МИНИМУМА,'!L77</f>
        <v>2.5722175418889823</v>
      </c>
      <c r="M77" s="254">
        <f>'СРЕДНЕДУШЕВЫЕ ДЕНЕЖНЫЕ ДОХОДЫ Н'!M77/'ВЕЛИЧИНА ПРОЖИТОЧНОГО МИНИМУМА,'!M77</f>
        <v>2.4788193059433588</v>
      </c>
      <c r="N77" s="254">
        <f>'СРЕДНЕДУШЕВЫЕ ДЕНЕЖНЫЕ ДОХОДЫ Н'!N77/'ВЕЛИЧИНА ПРОЖИТОЧНОГО МИНИМУМА,'!N77</f>
        <v>2.5100353243416826</v>
      </c>
      <c r="O77" s="254">
        <f>'СРЕДНЕДУШЕВЫЕ ДЕНЕЖНЫЕ ДОХОДЫ Н'!O77/'ВЕЛИЧИНА ПРОЖИТОЧНОГО МИНИМУМА,'!O77</f>
        <v>2.6541371936173714</v>
      </c>
      <c r="P77" s="254">
        <f>'СРЕДНЕДУШЕВЫЕ ДЕНЕЖНЫЕ ДОХОДЫ Н'!P77/'ВЕЛИЧИНА ПРОЖИТОЧНОГО МИНИМУМА,'!P77</f>
        <v>2.7425334706488158</v>
      </c>
      <c r="Q77" s="254">
        <f>'СРЕДНЕДУШЕВЫЕ ДЕНЕЖНЫЕ ДОХОДЫ Н'!Q77/'ВЕЛИЧИНА ПРОЖИТОЧНОГО МИНИМУМА,'!Q77</f>
        <v>2.7794272795779955</v>
      </c>
      <c r="R77" s="308">
        <f>'СРЕДНЕДУШЕВЫЕ ДЕНЕЖНЫЕ ДОХОДЫ Н'!R77/'ВЕЛИЧИНА ПРОЖИТОЧНОГО МИНИМУМА,'!R77</f>
        <v>2.6598217468805703</v>
      </c>
    </row>
    <row r="78" spans="1:18" ht="15.75" customHeight="1">
      <c r="A78" s="110">
        <v>77</v>
      </c>
      <c r="B78" s="122" t="s">
        <v>79</v>
      </c>
      <c r="C78" s="307">
        <f>'СРЕДНЕДУШЕВЫЕ ДЕНЕЖНЫЕ ДОХОДЫ Н'!C78/'ВЕЛИЧИНА ПРОЖИТОЧНОГО МИНИМУМА,'!C78</f>
        <v>2.5062317687616016</v>
      </c>
      <c r="D78" s="254">
        <f>'СРЕДНЕДУШЕВЫЕ ДЕНЕЖНЫЕ ДОХОДЫ Н'!D78/'ВЕЛИЧИНА ПРОЖИТОЧНОГО МИНИМУМА,'!D78</f>
        <v>2.7564897771651733</v>
      </c>
      <c r="E78" s="254">
        <f>'СРЕДНЕДУШЕВЫЕ ДЕНЕЖНЫЕ ДОХОДЫ Н'!E78/'ВЕЛИЧИНА ПРОЖИТОЧНОГО МИНИМУМА,'!E78</f>
        <v>2.6775675179129155</v>
      </c>
      <c r="F78" s="254">
        <f>'СРЕДНЕДУШЕВЫЕ ДЕНЕЖНЫЕ ДОХОДЫ Н'!F78/'ВЕЛИЧИНА ПРОЖИТОЧНОГО МИНИМУМА,'!F78</f>
        <v>2.2754274123442482</v>
      </c>
      <c r="G78" s="254">
        <f>'СРЕДНЕДУШЕВЫЕ ДЕНЕЖНЫЕ ДОХОДЫ Н'!G78/'ВЕЛИЧИНА ПРОЖИТОЧНОГО МИНИМУМА,'!G78</f>
        <v>2.3859627173777054</v>
      </c>
      <c r="H78" s="254">
        <f>'СРЕДНЕДУШЕВЫЕ ДЕНЕЖНЫЕ ДОХОДЫ Н'!H78/'ВЕЛИЧИНА ПРОЖИТОЧНОГО МИНИМУМА,'!H78</f>
        <v>2.5909405255878286</v>
      </c>
      <c r="I78" s="254">
        <f>'СРЕДНЕДУШЕВЫЕ ДЕНЕЖНЫЕ ДОХОДЫ Н'!I78/'ВЕЛИЧИНА ПРОЖИТОЧНОГО МИНИМУМА,'!I78</f>
        <v>2.6292731496846997</v>
      </c>
      <c r="J78" s="254">
        <f>'СРЕДНЕДУШЕВЫЕ ДЕНЕЖНЫЕ ДОХОДЫ Н'!J78/'ВЕЛИЧИНА ПРОЖИТОЧНОГО МИНИМУМА,'!J78</f>
        <v>2.7092385572663993</v>
      </c>
      <c r="K78" s="254">
        <f>'СРЕДНЕДУШЕВЫЕ ДЕНЕЖНЫЕ ДОХОДЫ Н'!K78/'ВЕЛИЧИНА ПРОЖИТОЧНОГО МИНИМУМА,'!K78</f>
        <v>2.8690826949518757</v>
      </c>
      <c r="L78" s="254">
        <f>'СРЕДНЕДУШЕВЫЕ ДЕНЕЖНЫЕ ДОХОДЫ Н'!L78/'ВЕЛИЧИНА ПРОЖИТОЧНОГО МИНИМУМА,'!L78</f>
        <v>2.7139625924314918</v>
      </c>
      <c r="M78" s="254">
        <f>'СРЕДНЕДУШЕВЫЕ ДЕНЕЖНЫЕ ДОХОДЫ Н'!M78/'ВЕЛИЧИНА ПРОЖИТОЧНОГО МИНИМУМА,'!M78</f>
        <v>2.6409473449020631</v>
      </c>
      <c r="N78" s="254">
        <f>'СРЕДНЕДУШЕВЫЕ ДЕНЕЖНЫЕ ДОХОДЫ Н'!N78/'ВЕЛИЧИНА ПРОЖИТОЧНОГО МИНИМУМА,'!N78</f>
        <v>2.8323005422153371</v>
      </c>
      <c r="O78" s="254">
        <f>'СРЕДНЕДУШЕВЫЕ ДЕНЕЖНЫЕ ДОХОДЫ Н'!O78/'ВЕЛИЧИНА ПРОЖИТОЧНОГО МИНИМУМА,'!O78</f>
        <v>2.8638258452987495</v>
      </c>
      <c r="P78" s="254">
        <f>'СРЕДНЕДУШЕВЫЕ ДЕНЕЖНЫЕ ДОХОДЫ Н'!P78/'ВЕЛИЧИНА ПРОЖИТОЧНОГО МИНИМУМА,'!P78</f>
        <v>2.89575461213603</v>
      </c>
      <c r="Q78" s="254">
        <f>'СРЕДНЕДУШЕВЫЕ ДЕНЕЖНЫЕ ДОХОДЫ Н'!Q78/'ВЕЛИЧИНА ПРОЖИТОЧНОГО МИНИМУМА,'!Q78</f>
        <v>2.8757022959006728</v>
      </c>
      <c r="R78" s="308">
        <f>'СРЕДНЕДУШЕВЫЕ ДЕНЕЖНЫЕ ДОХОДЫ Н'!R78/'ВЕЛИЧИНА ПРОЖИТОЧНОГО МИНИМУМА,'!R78</f>
        <v>2.6809685914316912</v>
      </c>
    </row>
    <row r="79" spans="1:18" ht="15.75" customHeight="1">
      <c r="A79" s="110">
        <v>78</v>
      </c>
      <c r="B79" s="111" t="s">
        <v>80</v>
      </c>
      <c r="C79" s="307">
        <f>'СРЕДНЕДУШЕВЫЕ ДЕНЕЖНЫЕ ДОХОДЫ Н'!C79/'ВЕЛИЧИНА ПРОЖИТОЧНОГО МИНИМУМА,'!C79</f>
        <v>0.96106020942408377</v>
      </c>
      <c r="D79" s="254">
        <f>'СРЕДНЕДУШЕВЫЕ ДЕНЕЖНЫЕ ДОХОДЫ Н'!D79/'ВЕЛИЧИНА ПРОЖИТОЧНОГО МИНИМУМА,'!D79</f>
        <v>1.0814892344497609</v>
      </c>
      <c r="E79" s="254">
        <f>'СРЕДНЕДУШЕВЫЕ ДЕНЕЖНЫЕ ДОХОДЫ Н'!E79/'ВЕЛИЧИНА ПРОЖИТОЧНОГО МИНИМУМА,'!E79</f>
        <v>1.8680859530441702</v>
      </c>
      <c r="F79" s="254">
        <f>'СРЕДНЕДУШЕВЫЕ ДЕНЕЖНЫЕ ДОХОДЫ Н'!F79/'ВЕЛИЧИНА ПРОЖИТОЧНОГО МИНИМУМА,'!F79</f>
        <v>2.0984528832630098</v>
      </c>
      <c r="G79" s="254">
        <f>'СРЕДНЕДУШЕВЫЕ ДЕНЕЖНЫЕ ДОХОДЫ Н'!G79/'ВЕЛИЧИНА ПРОЖИТОЧНОГО МИНИМУМА,'!G79</f>
        <v>1.9918775382692908</v>
      </c>
      <c r="H79" s="254">
        <f>'СРЕДНЕДУШЕВЫЕ ДЕНЕЖНЫЕ ДОХОДЫ Н'!H79/'ВЕЛИЧИНА ПРОЖИТОЧНОГО МИНИМУМА,'!H79</f>
        <v>1.9995811810693844</v>
      </c>
      <c r="I79" s="254">
        <f>'СРЕДНЕДУШЕВЫЕ ДЕНЕЖНЫЕ ДОХОДЫ Н'!I79/'ВЕЛИЧИНА ПРОЖИТОЧНОГО МИНИМУМА,'!I79</f>
        <v>2.2377358490566039</v>
      </c>
      <c r="J79" s="254">
        <f>'СРЕДНЕДУШЕВЫЕ ДЕНЕЖНЫЕ ДОХОДЫ Н'!J79/'ВЕЛИЧИНА ПРОЖИТОЧНОГО МИНИМУМА,'!J79</f>
        <v>2.6048512367068946</v>
      </c>
      <c r="K79" s="254">
        <f>'СРЕДНЕДУШЕВЫЕ ДЕНЕЖНЫЕ ДОХОДЫ Н'!K79/'ВЕЛИЧИНА ПРОЖИТОЧНОГО МИНИМУМА,'!K79</f>
        <v>2.4901091773862287</v>
      </c>
      <c r="L79" s="254">
        <f>'СРЕДНЕДУШЕВЫЕ ДЕНЕЖНЫЕ ДОХОДЫ Н'!L79/'ВЕЛИЧИНА ПРОЖИТОЧНОГО МИНИМУМА,'!L79</f>
        <v>2.6611804172345108</v>
      </c>
      <c r="M79" s="254">
        <f>'СРЕДНЕДУШЕВЫЕ ДЕНЕЖНЫЕ ДОХОДЫ Н'!M79/'ВЕЛИЧИНА ПРОЖИТОЧНОГО МИНИМУМА,'!M79</f>
        <v>2.4439636520986587</v>
      </c>
      <c r="N79" s="254">
        <f>'СРЕДНЕДУШЕВЫЕ ДЕНЕЖНЫЕ ДОХОДЫ Н'!N79/'ВЕЛИЧИНА ПРОЖИТОЧНОГО МИНИМУМА,'!N79</f>
        <v>2.4596448039388079</v>
      </c>
      <c r="O79" s="254">
        <f>'СРЕДНЕДУШЕВЫЕ ДЕНЕЖНЫЕ ДОХОДЫ Н'!O79/'ВЕЛИЧИНА ПРОЖИТОЧНОГО МИНИМУМА,'!O79</f>
        <v>2.6076051057752387</v>
      </c>
      <c r="P79" s="254">
        <f>'СРЕДНЕДУШЕВЫЕ ДЕНЕЖНЫЕ ДОХОДЫ Н'!P79/'ВЕЛИЧИНА ПРОЖИТОЧНОГО МИНИМУМА,'!P79</f>
        <v>2.7691550304332258</v>
      </c>
      <c r="Q79" s="254">
        <f>'СРЕДНЕДУШЕВЫЕ ДЕНЕЖНЫЕ ДОХОДЫ Н'!Q79/'ВЕЛИЧИНА ПРОЖИТОЧНОГО МИНИМУМА,'!Q79</f>
        <v>2.6903627110428951</v>
      </c>
      <c r="R79" s="308">
        <f>'СРЕДНЕДУШЕВЫЕ ДЕНЕЖНЫЕ ДОХОДЫ Н'!R79/'ВЕЛИЧИНА ПРОЖИТОЧНОГО МИНИМУМА,'!R79</f>
        <v>2.6237250554323723</v>
      </c>
    </row>
    <row r="80" spans="1:18" ht="15.75" customHeight="1">
      <c r="A80" s="110">
        <v>79</v>
      </c>
      <c r="B80" s="111" t="s">
        <v>81</v>
      </c>
      <c r="C80" s="307">
        <f>'СРЕДНЕДУШЕВЫЕ ДЕНЕЖНЫЕ ДОХОДЫ Н'!C80/'ВЕЛИЧИНА ПРОЖИТОЧНОГО МИНИМУМА,'!C80</f>
        <v>2.3353658536585367</v>
      </c>
      <c r="D80" s="254">
        <f>'СРЕДНЕДУШЕВЫЕ ДЕНЕЖНЫЕ ДОХОДЫ Н'!D80/'ВЕЛИЧИНА ПРОЖИТОЧНОГО МИНИМУМА,'!D80</f>
        <v>2.5798461249765436</v>
      </c>
      <c r="E80" s="254">
        <f>'СРЕДНЕДУШЕВЫЕ ДЕНЕЖНЫЕ ДОХОДЫ Н'!E80/'ВЕЛИЧИНА ПРОЖИТОЧНОГО МИНИМУМА,'!E80</f>
        <v>2.6226896112173357</v>
      </c>
      <c r="F80" s="254">
        <f>'СРЕДНЕДУШЕВЫЕ ДЕНЕЖНЫЕ ДОХОДЫ Н'!F80/'ВЕЛИЧИНА ПРОЖИТОЧНОГО МИНИМУМА,'!F80</f>
        <v>2.6249666933120173</v>
      </c>
      <c r="G80" s="254">
        <f>'СРЕДНЕДУШЕВЫЕ ДЕНЕЖНЫЕ ДОХОДЫ Н'!G80/'ВЕЛИЧИНА ПРОЖИТОЧНОГО МИНИМУМА,'!G80</f>
        <v>2.7975225746700625</v>
      </c>
      <c r="H80" s="254">
        <f>'СРЕДНЕДУШЕВЫЕ ДЕНЕЖНЫЕ ДОХОДЫ Н'!H80/'ВЕЛИЧИНА ПРОЖИТОЧНОГО МИНИМУМА,'!H80</f>
        <v>3.0100692940666955</v>
      </c>
      <c r="I80" s="254">
        <f>'СРЕДНЕДУШЕВЫЕ ДЕНЕЖНЫЕ ДОХОДЫ Н'!I80/'ВЕЛИЧИНА ПРОЖИТОЧНОГО МИНИМУМА,'!I80</f>
        <v>2.9712167040686897</v>
      </c>
      <c r="J80" s="254">
        <f>'СРЕДНЕДУШЕВЫЕ ДЕНЕЖНЫЕ ДОХОДЫ Н'!J80/'ВЕЛИЧИНА ПРОЖИТОЧНОГО МИНИМУМА,'!J80</f>
        <v>3.3287882919734568</v>
      </c>
      <c r="K80" s="254">
        <f>'СРЕДНЕДУШЕВЫЕ ДЕНЕЖНЫЕ ДОХОДЫ Н'!K80/'ВЕЛИЧИНА ПРОЖИТОЧНОГО МИНИМУМА,'!K80</f>
        <v>2.9982959386537917</v>
      </c>
      <c r="L80" s="254">
        <f>'СРЕДНЕДУШЕВЫЕ ДЕНЕЖНЫЕ ДОХОДЫ Н'!L80/'ВЕЛИЧИНА ПРОЖИТОЧНОГО МИНИМУМА,'!L80</f>
        <v>2.9189750243269543</v>
      </c>
      <c r="M80" s="254">
        <f>'СРЕДНЕДУШЕВЫЕ ДЕНЕЖНЫЕ ДОХОДЫ Н'!M80/'ВЕЛИЧИНА ПРОЖИТОЧНОГО МИНИМУМА,'!M80</f>
        <v>2.9051462590875263</v>
      </c>
      <c r="N80" s="254">
        <f>'СРЕДНЕДУШЕВЫЕ ДЕНЕЖНЫЕ ДОХОДЫ Н'!N80/'ВЕЛИЧИНА ПРОЖИТОЧНОГО МИНИМУМА,'!N80</f>
        <v>2.891634766944382</v>
      </c>
      <c r="O80" s="254">
        <f>'СРЕДНЕДУШЕВЫЕ ДЕНЕЖНЫЕ ДОХОДЫ Н'!O80/'ВЕЛИЧИНА ПРОЖИТОЧНОГО МИНИМУМА,'!O80</f>
        <v>3.1102353274737737</v>
      </c>
      <c r="P80" s="254">
        <f>'СРЕДНЕДУШЕВЫЕ ДЕНЕЖНЫЕ ДОХОДЫ Н'!P80/'ВЕЛИЧИНА ПРОЖИТОЧНОГО МИНИМУМА,'!P80</f>
        <v>3.1609730301427814</v>
      </c>
      <c r="Q80" s="254">
        <f>'СРЕДНЕДУШЕВЫЕ ДЕНЕЖНЫЕ ДОХОДЫ Н'!Q80/'ВЕЛИЧИНА ПРОЖИТОЧНОГО МИНИМУМА,'!Q80</f>
        <v>3.3184564610307183</v>
      </c>
      <c r="R80" s="308">
        <f>'СРЕДНЕДУШЕВЫЕ ДЕНЕЖНЫЕ ДОХОДЫ Н'!R80/'ВЕЛИЧИНА ПРОЖИТОЧНОГО МИНИМУМА,'!R80</f>
        <v>3.402016322611618</v>
      </c>
    </row>
    <row r="81" spans="1:18" ht="15.75" customHeight="1">
      <c r="A81" s="110">
        <v>80</v>
      </c>
      <c r="B81" s="111" t="s">
        <v>82</v>
      </c>
      <c r="C81" s="307">
        <f>'СРЕДНЕДУШЕВЫЕ ДЕНЕЖНЫЕ ДОХОДЫ Н'!C81/'ВЕЛИЧИНА ПРОЖИТОЧНОГО МИНИМУМА,'!C81</f>
        <v>2.4517389605314577</v>
      </c>
      <c r="D81" s="254">
        <f>'СРЕДНЕДУШЕВЫЕ ДЕНЕЖНЫЕ ДОХОДЫ Н'!D81/'ВЕЛИЧИНА ПРОЖИТОЧНОГО МИНИМУМА,'!D81</f>
        <v>2.7135922330097086</v>
      </c>
      <c r="E81" s="254">
        <f>'СРЕДНЕДУШЕВЫЕ ДЕНЕЖНЫЕ ДОХОДЫ Н'!E81/'ВЕЛИЧИНА ПРОЖИТОЧНОГО МИНИМУМА,'!E81</f>
        <v>3.0544959128065394</v>
      </c>
      <c r="F81" s="254">
        <f>'СРЕДНЕДУШЕВЫЕ ДЕНЕЖНЫЕ ДОХОДЫ Н'!F81/'ВЕЛИЧИНА ПРОЖИТОЧНОГО МИНИМУМА,'!F81</f>
        <v>3.2601248174213251</v>
      </c>
      <c r="G81" s="254">
        <f>'СРЕДНЕДУШЕВЫЕ ДЕНЕЖНЫЕ ДОХОДЫ Н'!G81/'ВЕЛИЧИНА ПРОЖИТОЧНОГО МИНИМУМА,'!G81</f>
        <v>3.2978952403731165</v>
      </c>
      <c r="H81" s="254">
        <f>'СРЕДНЕДУШЕВЫЕ ДЕНЕЖНЫЕ ДОХОДЫ Н'!H81/'ВЕЛИЧИНА ПРОЖИТОЧНОГО МИНИМУМА,'!H81</f>
        <v>3.382540730955526</v>
      </c>
      <c r="I81" s="254">
        <f>'СРЕДНЕДУШЕВЫЕ ДЕНЕЖНЫЕ ДОХОДЫ Н'!I81/'ВЕЛИЧИНА ПРОЖИТОЧНОГО МИНИМУМА,'!I81</f>
        <v>3.2712895377128954</v>
      </c>
      <c r="J81" s="254">
        <f>'СРЕДНЕДУШЕВЫЕ ДЕНЕЖНЫЕ ДОХОДЫ Н'!J81/'ВЕЛИЧИНА ПРОЖИТОЧНОГО МИНИМУМА,'!J81</f>
        <v>3.2610125573051625</v>
      </c>
      <c r="K81" s="254">
        <f>'СРЕДНЕДУШЕВЫЕ ДЕНЕЖНЫЕ ДОХОДЫ Н'!K81/'ВЕЛИЧИНА ПРОЖИТОЧНОГО МИНИМУМА,'!K81</f>
        <v>3.4098168365965895</v>
      </c>
      <c r="L81" s="254">
        <f>'СРЕДНЕДУШЕВЫЕ ДЕНЕЖНЫЕ ДОХОДЫ Н'!L81/'ВЕЛИЧИНА ПРОЖИТОЧНОГО МИНИМУМА,'!L81</f>
        <v>3.4346188487677067</v>
      </c>
      <c r="M81" s="254">
        <f>'СРЕДНЕДУШЕВЫЕ ДЕНЕЖНЫЕ ДОХОДЫ Н'!M81/'ВЕЛИЧИНА ПРОЖИТОЧНОГО МИНИМУМА,'!M81</f>
        <v>3.5374270302224193</v>
      </c>
      <c r="N81" s="254">
        <f>'СРЕДНЕДУШЕВЫЕ ДЕНЕЖНЫЕ ДОХОДЫ Н'!N81/'ВЕЛИЧИНА ПРОЖИТОЧНОГО МИНИМУМА,'!N81</f>
        <v>3.6034382284382285</v>
      </c>
      <c r="O81" s="254">
        <f>'СРЕДНЕДУШЕВЫЕ ДЕНЕЖНЫЕ ДОХОДЫ Н'!O81/'ВЕЛИЧИНА ПРОЖИТОЧНОГО МИНИМУМА,'!O81</f>
        <v>3.7888813864505964</v>
      </c>
      <c r="P81" s="254">
        <f>'СРЕДНЕДУШЕВЫЕ ДЕНЕЖНЫЕ ДОХОДЫ Н'!P81/'ВЕЛИЧИНА ПРОЖИТОЧНОГО МИНИМУМА,'!P81</f>
        <v>3.8219869243888573</v>
      </c>
      <c r="Q81" s="254">
        <f>'СРЕДНЕДУШЕВЫЕ ДЕНЕЖНЫЕ ДОХОДЫ Н'!Q81/'ВЕЛИЧИНА ПРОЖИТОЧНОГО МИНИМУМА,'!Q81</f>
        <v>3.9612699691233724</v>
      </c>
      <c r="R81" s="308">
        <f>'СРЕДНЕДУШЕВЫЕ ДЕНЕЖНЫЕ ДОХОДЫ Н'!R81/'ВЕЛИЧИНА ПРОЖИТОЧНОГО МИНИМУМА,'!R81</f>
        <v>3.76751394916305</v>
      </c>
    </row>
    <row r="82" spans="1:18" ht="15.75" customHeight="1">
      <c r="A82" s="110">
        <v>81</v>
      </c>
      <c r="B82" s="111" t="s">
        <v>83</v>
      </c>
      <c r="C82" s="307">
        <f>'СРЕДНЕДУШЕВЫЕ ДЕНЕЖНЫЕ ДОХОДЫ Н'!C82/'ВЕЛИЧИНА ПРОЖИТОЧНОГО МИНИМУМА,'!C82</f>
        <v>1.7442960489705064</v>
      </c>
      <c r="D82" s="254">
        <f>'СРЕДНЕДУШЕВЫЕ ДЕНЕЖНЫЕ ДОХОДЫ Н'!D82/'ВЕЛИЧИНА ПРОЖИТОЧНОГО МИНИМУМА,'!D82</f>
        <v>1.8993323061119671</v>
      </c>
      <c r="E82" s="254">
        <f>'СРЕДНЕДУШЕВЫЕ ДЕНЕЖНЫЕ ДОХОДЫ Н'!E82/'ВЕЛИЧИНА ПРОЖИТОЧНОГО МИНИМУМА,'!E82</f>
        <v>1.8063756953359007</v>
      </c>
      <c r="F82" s="254">
        <f>'СРЕДНЕДУШЕВЫЕ ДЕНЕЖНЫЕ ДОХОДЫ Н'!F82/'ВЕЛИЧИНА ПРОЖИТОЧНОГО МИНИМУМА,'!F82</f>
        <v>2.0194949870033421</v>
      </c>
      <c r="G82" s="254">
        <f>'СРЕДНЕДУШЕВЫЕ ДЕНЕЖНЫЕ ДОХОДЫ Н'!G82/'ВЕЛИЧИНА ПРОЖИТОЧНОГО МИНИМУМА,'!G82</f>
        <v>2.1357096141268803</v>
      </c>
      <c r="H82" s="254">
        <f>'СРЕДНЕДУШЕВЫЕ ДЕНЕЖНЫЕ ДОХОДЫ Н'!H82/'ВЕЛИЧИНА ПРОЖИТОЧНОГО МИНИМУМА,'!H82</f>
        <v>2.2731042654028437</v>
      </c>
      <c r="I82" s="254">
        <f>'СРЕДНЕДУШЕВЫЕ ДЕНЕЖНЫЕ ДОХОДЫ Н'!I82/'ВЕЛИЧИНА ПРОЖИТОЧНОГО МИНИМУМА,'!I82</f>
        <v>2.2349202055720854</v>
      </c>
      <c r="J82" s="254">
        <f>'СРЕДНЕДУШЕВЫЕ ДЕНЕЖНЫЕ ДОХОДЫ Н'!J82/'ВЕЛИЧИНА ПРОЖИТОЧНОГО МИНИМУМА,'!J82</f>
        <v>2.2358216190014542</v>
      </c>
      <c r="K82" s="254">
        <f>'СРЕДНЕДУШЕВЫЕ ДЕНЕЖНЫЕ ДОХОДЫ Н'!K82/'ВЕЛИЧИНА ПРОЖИТОЧНОГО МИНИМУМА,'!K82</f>
        <v>2.1415232899706251</v>
      </c>
      <c r="L82" s="254">
        <f>'СРЕДНЕДУШЕВЫЕ ДЕНЕЖНЫЕ ДОХОДЫ Н'!L82/'ВЕЛИЧИНА ПРОЖИТОЧНОГО МИНИМУМА,'!L82</f>
        <v>2.046672914714152</v>
      </c>
      <c r="M82" s="254">
        <f>'СРЕДНЕДУШЕВЫЕ ДЕНЕЖНЫЕ ДОХОДЫ Н'!M82/'ВЕЛИЧИНА ПРОЖИТОЧНОГО МИНИМУМА,'!M82</f>
        <v>1.9429996728819103</v>
      </c>
      <c r="N82" s="254">
        <f>'СРЕДНЕДУШЕВЫЕ ДЕНЕЖНЫЕ ДОХОДЫ Н'!N82/'ВЕЛИЧИНА ПРОЖИТОЧНОГО МИНИМУМА,'!N82</f>
        <v>1.8346588197868618</v>
      </c>
      <c r="O82" s="254">
        <f>'СРЕДНЕДУШЕВЫЕ ДЕНЕЖНЫЕ ДОХОДЫ Н'!O82/'ВЕЛИЧИНА ПРОЖИТОЧНОГО МИНИМУМА,'!O82</f>
        <v>1.947126058712277</v>
      </c>
      <c r="P82" s="254">
        <f>'СРЕДНЕДУШЕВЫЕ ДЕНЕЖНЫЕ ДОХОДЫ Н'!P82/'ВЕЛИЧИНА ПРОЖИТОЧНОГО МИНИМУМА,'!P82</f>
        <v>1.8922687916634742</v>
      </c>
      <c r="Q82" s="254">
        <f>'СРЕДНЕДУШЕВЫЕ ДЕНЕЖНЫЕ ДОХОДЫ Н'!Q82/'ВЕЛИЧИНА ПРОЖИТОЧНОГО МИНИМУМА,'!Q82</f>
        <v>1.8565147602763625</v>
      </c>
      <c r="R82" s="308">
        <f>'СРЕДНЕДУШЕВЫЕ ДЕНЕЖНЫЕ ДОХОДЫ Н'!R82/'ВЕЛИЧИНА ПРОЖИТОЧНОГО МИНИМУМА,'!R82</f>
        <v>1.819408406850026</v>
      </c>
    </row>
    <row r="83" spans="1:18" ht="15.75" customHeight="1">
      <c r="A83" s="127">
        <v>82</v>
      </c>
      <c r="B83" s="117" t="s">
        <v>84</v>
      </c>
      <c r="C83" s="309">
        <f>'СРЕДНЕДУШЕВЫЕ ДЕНЕЖНЫЕ ДОХОДЫ Н'!C83/'ВЕЛИЧИНА ПРОЖИТОЧНОГО МИНИМУМА,'!C83</f>
        <v>2.7498981670061098</v>
      </c>
      <c r="D83" s="258">
        <f>'СРЕДНЕДУШЕВЫЕ ДЕНЕЖНЫЕ ДОХОДЫ Н'!D83/'ВЕЛИЧИНА ПРОЖИТОЧНОГО МИНИМУМА,'!D83</f>
        <v>2.9024943310657596</v>
      </c>
      <c r="E83" s="258">
        <f>'СРЕДНЕДУШЕВЫЕ ДЕНЕЖНЫЕ ДОХОДЫ Н'!E83/'ВЕЛИЧИНА ПРОЖИТОЧНОГО МИНИМУМА,'!E83</f>
        <v>3.1043013149097392</v>
      </c>
      <c r="F83" s="258">
        <f>'СРЕДНЕДУШЕВЫЕ ДЕНЕЖНЫЕ ДОХОДЫ Н'!F83/'ВЕЛИЧИНА ПРОЖИТОЧНОГО МИНИМУМА,'!F83</f>
        <v>3.2609577922077921</v>
      </c>
      <c r="G83" s="258">
        <f>'СРЕДНЕДУШЕВЫЕ ДЕНЕЖНЫЕ ДОХОДЫ Н'!G83/'ВЕЛИЧИНА ПРОЖИТОЧНОГО МИНИМУМА,'!G83</f>
        <v>3.2426511369938988</v>
      </c>
      <c r="H83" s="258">
        <f>'СРЕДНЕДУШЕВЫЕ ДЕНЕЖНЫЕ ДОХОДЫ Н'!H83/'ВЕЛИЧИНА ПРОЖИТОЧНОГО МИНИМУМА,'!H83</f>
        <v>3.4802481525408266</v>
      </c>
      <c r="I83" s="258">
        <f>'СРЕДНЕДУШЕВЫЕ ДЕНЕЖНЫЕ ДОХОДЫ Н'!I83/'ВЕЛИЧИНА ПРОЖИТОЧНОГО МИНИМУМА,'!I83</f>
        <v>3.7669758487924394</v>
      </c>
      <c r="J83" s="258">
        <f>'СРЕДНЕДУШЕВЫЕ ДЕНЕЖНЫЕ ДОХОДЫ Н'!J83/'ВЕЛИЧИНА ПРОЖИТОЧНОГО МИНИМУМА,'!J83</f>
        <v>3.9921855720983794</v>
      </c>
      <c r="K83" s="258">
        <f>'СРЕДНЕДУШЕВЫЕ ДЕНЕЖНЫЕ ДОХОДЫ Н'!K83/'ВЕЛИЧИНА ПРОЖИТОЧНОГО МИНИМУМА,'!K83</f>
        <v>3.7671000948124069</v>
      </c>
      <c r="L83" s="258">
        <f>'СРЕДНЕДУШЕВЫЕ ДЕНЕЖНЫЕ ДОХОДЫ Н'!L83/'ВЕЛИЧИНА ПРОЖИТОЧНОГО МИНИМУМА,'!L83</f>
        <v>4.418392159752413</v>
      </c>
      <c r="M83" s="258">
        <f>'СРЕДНЕДУШЕВЫЕ ДЕНЕЖНЫЕ ДОХОДЫ Н'!M83/'ВЕЛИЧИНА ПРОЖИТОЧНОГО МИНИМУМА,'!M83</f>
        <v>3.7582665479370734</v>
      </c>
      <c r="N83" s="258">
        <f>'СРЕДНЕДУШЕВЫЕ ДЕНЕЖНЫЕ ДОХОДЫ Н'!N83/'ВЕЛИЧИНА ПРОЖИТОЧНОГО МИНИМУМА,'!N83</f>
        <v>3.8090576652601968</v>
      </c>
      <c r="O83" s="258">
        <f>'СРЕДНЕДУШЕВЫЕ ДЕНЕЖНЫЕ ДОХОДЫ Н'!O83/'ВЕЛИЧИНА ПРОЖИТОЧНОГО МИНИМУМА,'!O83</f>
        <v>3.6239515608715074</v>
      </c>
      <c r="P83" s="258">
        <f>'СРЕДНЕДУШЕВЫЕ ДЕНЕЖНЫЕ ДОХОДЫ Н'!P83/'ВЕЛИЧИНА ПРОЖИТОЧНОГО МИНИМУМА,'!P83</f>
        <v>3.6476904563547161</v>
      </c>
      <c r="Q83" s="258">
        <f>'СРЕДНЕДУШЕВЫЕ ДЕНЕЖНЫЕ ДОХОДЫ Н'!Q83/'ВЕЛИЧИНА ПРОЖИТОЧНОГО МИНИМУМА,'!Q83</f>
        <v>3.7734184089057834</v>
      </c>
      <c r="R83" s="310">
        <f>'СРЕДНЕДУШЕВЫЕ ДЕНЕЖНЫЕ ДОХОДЫ Н'!R83/'ВЕЛИЧИНА ПРОЖИТОЧНОГО МИНИМУМА,'!R83</f>
        <v>3.7310304596024833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R1000"/>
  <sheetViews>
    <sheetView topLeftCell="A66" zoomScaleNormal="100" workbookViewId="0">
      <selection activeCell="C1" sqref="C1:D83"/>
    </sheetView>
  </sheetViews>
  <sheetFormatPr defaultColWidth="12.625" defaultRowHeight="15" customHeight="1"/>
  <cols>
    <col min="1" max="1" width="9.75" bestFit="1" customWidth="1"/>
    <col min="2" max="2" width="31.375" customWidth="1"/>
    <col min="3" max="3" width="11.375" bestFit="1" customWidth="1"/>
    <col min="4" max="18" width="9.625" customWidth="1"/>
    <col min="19" max="26" width="11" customWidth="1"/>
  </cols>
  <sheetData>
    <row r="1" spans="1:17" ht="16.5" thickBot="1">
      <c r="A1" s="87" t="s">
        <v>494</v>
      </c>
      <c r="B1" s="90" t="s">
        <v>491</v>
      </c>
      <c r="C1" t="s">
        <v>492</v>
      </c>
      <c r="D1" t="s">
        <v>493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ht="16.5" thickBot="1">
      <c r="A2" s="91">
        <v>1</v>
      </c>
      <c r="B2" s="567">
        <v>0.49230853756938547</v>
      </c>
      <c r="C2" s="566">
        <v>43831</v>
      </c>
      <c r="D2">
        <v>13</v>
      </c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</row>
    <row r="3" spans="1:17" ht="16.5" thickBot="1">
      <c r="A3" s="96">
        <v>2</v>
      </c>
      <c r="B3" s="567">
        <v>0.39495976345778255</v>
      </c>
      <c r="C3" s="566">
        <v>43831</v>
      </c>
      <c r="D3">
        <v>13</v>
      </c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17" ht="16.5" thickBot="1">
      <c r="A4" s="96">
        <v>3</v>
      </c>
      <c r="B4" s="567">
        <v>0.36366929309027457</v>
      </c>
      <c r="C4" s="566">
        <v>43831</v>
      </c>
      <c r="D4">
        <v>13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</row>
    <row r="5" spans="1:17" ht="16.5" thickBot="1">
      <c r="A5" s="96">
        <v>4</v>
      </c>
      <c r="B5" s="567">
        <v>0.50425863889709677</v>
      </c>
      <c r="C5" s="566">
        <v>43831</v>
      </c>
      <c r="D5">
        <v>13</v>
      </c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</row>
    <row r="6" spans="1:17" ht="16.5" thickBot="1">
      <c r="A6" s="96">
        <v>5</v>
      </c>
      <c r="B6" s="567">
        <v>0.37648117084605753</v>
      </c>
      <c r="C6" s="566">
        <v>43831</v>
      </c>
      <c r="D6">
        <v>13</v>
      </c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</row>
    <row r="7" spans="1:17" ht="16.5" thickBot="1">
      <c r="A7" s="96">
        <v>6</v>
      </c>
      <c r="B7" s="567">
        <v>0.44048066775386685</v>
      </c>
      <c r="C7" s="566">
        <v>43831</v>
      </c>
      <c r="D7">
        <v>13</v>
      </c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</row>
    <row r="8" spans="1:17" ht="16.5" thickBot="1">
      <c r="A8" s="96">
        <v>7</v>
      </c>
      <c r="B8" s="567">
        <v>0.35483903170274561</v>
      </c>
      <c r="C8" s="566">
        <v>43831</v>
      </c>
      <c r="D8">
        <v>13</v>
      </c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</row>
    <row r="9" spans="1:17" ht="16.5" thickBot="1">
      <c r="A9" s="96">
        <v>8</v>
      </c>
      <c r="B9" s="567">
        <v>0.44297704144241251</v>
      </c>
      <c r="C9" s="566">
        <v>43831</v>
      </c>
      <c r="D9">
        <v>13</v>
      </c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5"/>
      <c r="Q9" s="305"/>
    </row>
    <row r="10" spans="1:17" ht="16.5" thickBot="1">
      <c r="A10" s="96">
        <v>9</v>
      </c>
      <c r="B10" s="567">
        <v>0.47717851938199068</v>
      </c>
      <c r="C10" s="566">
        <v>43831</v>
      </c>
      <c r="D10">
        <v>13</v>
      </c>
      <c r="E10" s="305"/>
      <c r="F10" s="305"/>
      <c r="G10" s="305"/>
      <c r="H10" s="305"/>
      <c r="I10" s="305"/>
      <c r="J10" s="305"/>
      <c r="K10" s="305"/>
      <c r="L10" s="305"/>
      <c r="M10" s="305"/>
      <c r="N10" s="305"/>
      <c r="O10" s="305"/>
      <c r="P10" s="305"/>
      <c r="Q10" s="305"/>
    </row>
    <row r="11" spans="1:17" ht="16.5" thickBot="1">
      <c r="A11" s="96">
        <v>10</v>
      </c>
      <c r="B11" s="567">
        <v>0.50708118628064236</v>
      </c>
      <c r="C11" s="566">
        <v>43831</v>
      </c>
      <c r="D11">
        <v>13</v>
      </c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5"/>
    </row>
    <row r="12" spans="1:17" ht="16.5" thickBot="1">
      <c r="A12" s="96">
        <v>11</v>
      </c>
      <c r="B12" s="567">
        <v>0.39143245954867179</v>
      </c>
      <c r="C12" s="566">
        <v>43831</v>
      </c>
      <c r="D12">
        <v>13</v>
      </c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5"/>
      <c r="Q12" s="305"/>
    </row>
    <row r="13" spans="1:17" ht="16.5" thickBot="1">
      <c r="A13" s="96">
        <v>12</v>
      </c>
      <c r="B13" s="567">
        <v>0.38366397255936574</v>
      </c>
      <c r="C13" s="566">
        <v>43831</v>
      </c>
      <c r="D13">
        <v>13</v>
      </c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5"/>
    </row>
    <row r="14" spans="1:17" ht="16.5" thickBot="1">
      <c r="A14" s="96">
        <v>13</v>
      </c>
      <c r="B14" s="567">
        <v>0.39591334635976311</v>
      </c>
      <c r="C14" s="566">
        <v>43831</v>
      </c>
      <c r="D14">
        <v>13</v>
      </c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5"/>
    </row>
    <row r="15" spans="1:17" ht="16.5" thickBot="1">
      <c r="A15" s="96">
        <v>14</v>
      </c>
      <c r="B15" s="567">
        <v>0.41256300493963444</v>
      </c>
      <c r="C15" s="566">
        <v>43831</v>
      </c>
      <c r="D15">
        <v>13</v>
      </c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</row>
    <row r="16" spans="1:17" ht="16.5" thickBot="1">
      <c r="A16" s="96">
        <v>15</v>
      </c>
      <c r="B16" s="567">
        <v>0.37675681199061178</v>
      </c>
      <c r="C16" s="566">
        <v>43831</v>
      </c>
      <c r="D16">
        <v>13</v>
      </c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05"/>
    </row>
    <row r="17" spans="1:17" ht="16.5" thickBot="1">
      <c r="A17" s="96">
        <v>16</v>
      </c>
      <c r="B17" s="567">
        <v>0.40330042562672963</v>
      </c>
      <c r="C17" s="566">
        <v>43831</v>
      </c>
      <c r="D17">
        <v>13</v>
      </c>
      <c r="E17" s="305"/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305"/>
    </row>
    <row r="18" spans="1:17" ht="16.5" thickBot="1">
      <c r="A18" s="96">
        <v>17</v>
      </c>
      <c r="B18" s="567">
        <v>0.41607210367935055</v>
      </c>
      <c r="C18" s="566">
        <v>43831</v>
      </c>
      <c r="D18">
        <v>13</v>
      </c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05"/>
    </row>
    <row r="19" spans="1:17" ht="16.5" thickBot="1">
      <c r="A19" s="102">
        <v>18</v>
      </c>
      <c r="B19" s="567">
        <v>0.57299289668977882</v>
      </c>
      <c r="C19" s="566">
        <v>43831</v>
      </c>
      <c r="D19">
        <v>13</v>
      </c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5"/>
      <c r="Q19" s="305"/>
    </row>
    <row r="20" spans="1:17" ht="16.5" thickBot="1">
      <c r="A20" s="91">
        <v>19</v>
      </c>
      <c r="B20" s="567">
        <v>0.34750228619256818</v>
      </c>
      <c r="C20" s="566">
        <v>43831</v>
      </c>
      <c r="D20">
        <v>13</v>
      </c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</row>
    <row r="21" spans="1:17" ht="15.75" customHeight="1" thickBot="1">
      <c r="A21" s="96">
        <v>20</v>
      </c>
      <c r="B21" s="567">
        <v>0.38153978063326144</v>
      </c>
      <c r="C21" s="566">
        <v>43831</v>
      </c>
      <c r="D21">
        <v>13</v>
      </c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</row>
    <row r="22" spans="1:17" ht="15.75" customHeight="1" thickBot="1">
      <c r="A22" s="96">
        <v>21</v>
      </c>
      <c r="B22" s="567">
        <v>0.41579705345231155</v>
      </c>
      <c r="C22" s="566">
        <v>43831</v>
      </c>
      <c r="D22">
        <v>13</v>
      </c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</row>
    <row r="23" spans="1:17" ht="15.75" customHeight="1" thickBot="1">
      <c r="A23" s="96">
        <v>22</v>
      </c>
      <c r="B23" s="567">
        <v>0.39097438402404278</v>
      </c>
      <c r="C23" s="566">
        <v>43831</v>
      </c>
      <c r="D23">
        <v>13</v>
      </c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5"/>
      <c r="Q23" s="305"/>
    </row>
    <row r="24" spans="1:17" ht="15.75" customHeight="1" thickBot="1">
      <c r="A24" s="96">
        <v>23</v>
      </c>
      <c r="B24" s="567">
        <v>0.37040599355124565</v>
      </c>
      <c r="C24" s="566">
        <v>43831</v>
      </c>
      <c r="D24">
        <v>13</v>
      </c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</row>
    <row r="25" spans="1:17" ht="15.75" customHeight="1" thickBot="1">
      <c r="A25" s="96">
        <v>24</v>
      </c>
      <c r="B25" s="567">
        <v>0.43771495818867978</v>
      </c>
      <c r="C25" s="566">
        <v>43831</v>
      </c>
      <c r="D25">
        <v>13</v>
      </c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</row>
    <row r="26" spans="1:17" ht="15.75" customHeight="1" thickBot="1">
      <c r="A26" s="96">
        <v>25</v>
      </c>
      <c r="B26" s="567">
        <v>0.39552423184672808</v>
      </c>
      <c r="C26" s="566">
        <v>43831</v>
      </c>
      <c r="D26">
        <v>13</v>
      </c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</row>
    <row r="27" spans="1:17" ht="15.75" customHeight="1" thickBot="1">
      <c r="A27" s="96">
        <v>26</v>
      </c>
      <c r="B27" s="567">
        <v>0.35048805604495242</v>
      </c>
      <c r="C27" s="566">
        <v>43831</v>
      </c>
      <c r="D27">
        <v>13</v>
      </c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</row>
    <row r="28" spans="1:17" ht="15.75" customHeight="1" thickBot="1">
      <c r="A28" s="96">
        <v>27</v>
      </c>
      <c r="B28" s="567">
        <v>0.34996105888734186</v>
      </c>
      <c r="C28" s="566">
        <v>43831</v>
      </c>
      <c r="D28">
        <v>13</v>
      </c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</row>
    <row r="29" spans="1:17" ht="15.75" customHeight="1" thickBot="1">
      <c r="A29" s="102">
        <v>28</v>
      </c>
      <c r="B29" s="567">
        <v>0.55588733953636149</v>
      </c>
      <c r="C29" s="566">
        <v>43831</v>
      </c>
      <c r="D29">
        <v>13</v>
      </c>
      <c r="E29" s="305"/>
      <c r="F29" s="305"/>
      <c r="G29" s="305"/>
      <c r="H29" s="305"/>
      <c r="I29" s="305"/>
      <c r="J29" s="305"/>
      <c r="K29" s="305"/>
      <c r="L29" s="305"/>
      <c r="M29" s="305"/>
      <c r="N29" s="305"/>
      <c r="O29" s="305"/>
      <c r="P29" s="305"/>
      <c r="Q29" s="305"/>
    </row>
    <row r="30" spans="1:17" ht="15.75" customHeight="1" thickBot="1">
      <c r="A30" s="108">
        <v>29</v>
      </c>
      <c r="B30" s="567">
        <v>0.45342766137956403</v>
      </c>
      <c r="C30" s="566">
        <v>43831</v>
      </c>
      <c r="D30">
        <v>13</v>
      </c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5"/>
      <c r="Q30" s="305"/>
    </row>
    <row r="31" spans="1:17" ht="15.75" customHeight="1" thickBot="1">
      <c r="A31" s="110">
        <v>30</v>
      </c>
      <c r="B31" s="567">
        <v>0.27836314724749889</v>
      </c>
      <c r="C31" s="566">
        <v>43831</v>
      </c>
      <c r="D31">
        <v>13</v>
      </c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05"/>
      <c r="P31" s="305"/>
      <c r="Q31" s="305"/>
    </row>
    <row r="32" spans="1:17" ht="15.75" customHeight="1" thickBot="1">
      <c r="A32" s="110">
        <v>31</v>
      </c>
      <c r="B32" s="567">
        <v>0.31017507925976529</v>
      </c>
      <c r="C32" s="566">
        <v>43831</v>
      </c>
      <c r="D32">
        <v>13</v>
      </c>
      <c r="E32" s="318"/>
      <c r="F32" s="318"/>
      <c r="G32" s="318"/>
      <c r="H32" s="318"/>
      <c r="I32" s="318"/>
      <c r="J32" s="318"/>
      <c r="K32" s="318"/>
      <c r="L32" s="305"/>
      <c r="M32" s="305"/>
      <c r="N32" s="305"/>
      <c r="O32" s="305"/>
      <c r="P32" s="305"/>
      <c r="Q32" s="305"/>
    </row>
    <row r="33" spans="1:17" ht="15.75" customHeight="1" thickBot="1">
      <c r="A33" s="110">
        <v>32</v>
      </c>
      <c r="B33" s="567">
        <v>0.47634732124354601</v>
      </c>
      <c r="C33" s="566">
        <v>43831</v>
      </c>
      <c r="D33">
        <v>13</v>
      </c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</row>
    <row r="34" spans="1:17" ht="15.75" customHeight="1" thickBot="1">
      <c r="A34" s="110">
        <v>33</v>
      </c>
      <c r="B34" s="567">
        <v>0.3537771402535187</v>
      </c>
      <c r="C34" s="566">
        <v>43831</v>
      </c>
      <c r="D34">
        <v>13</v>
      </c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</row>
    <row r="35" spans="1:17" ht="15.75" customHeight="1" thickBot="1">
      <c r="A35" s="110">
        <v>34</v>
      </c>
      <c r="B35" s="567">
        <v>0.38195815163848318</v>
      </c>
      <c r="C35" s="566">
        <v>43831</v>
      </c>
      <c r="D35">
        <v>13</v>
      </c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  <c r="Q35" s="305"/>
    </row>
    <row r="36" spans="1:17" ht="15.75" customHeight="1" thickBot="1">
      <c r="A36" s="110">
        <v>35</v>
      </c>
      <c r="B36" s="567">
        <v>0.43487129499194455</v>
      </c>
      <c r="C36" s="566">
        <v>43831</v>
      </c>
      <c r="D36">
        <v>13</v>
      </c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5"/>
    </row>
    <row r="37" spans="1:17" ht="15.75" customHeight="1" thickBot="1">
      <c r="A37" s="116">
        <v>36</v>
      </c>
      <c r="B37" s="567">
        <v>0.39737093739300544</v>
      </c>
      <c r="C37" s="566">
        <v>43831</v>
      </c>
      <c r="D37">
        <v>13</v>
      </c>
      <c r="E37" s="318"/>
      <c r="F37" s="318"/>
      <c r="G37" s="318"/>
      <c r="H37" s="318"/>
      <c r="I37" s="318"/>
      <c r="J37" s="318"/>
      <c r="K37" s="318"/>
      <c r="L37" s="305"/>
      <c r="M37" s="305"/>
      <c r="N37" s="305"/>
      <c r="O37" s="305"/>
      <c r="P37" s="305"/>
      <c r="Q37" s="305"/>
    </row>
    <row r="38" spans="1:17" ht="15.75" customHeight="1" thickBot="1">
      <c r="A38" s="108">
        <v>37</v>
      </c>
      <c r="B38" s="567">
        <v>0.39938256124038524</v>
      </c>
      <c r="C38" s="566">
        <v>43831</v>
      </c>
      <c r="D38">
        <v>13</v>
      </c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5"/>
    </row>
    <row r="39" spans="1:17" ht="15.75" customHeight="1" thickBot="1">
      <c r="A39" s="110">
        <v>38</v>
      </c>
      <c r="B39" s="567">
        <v>0.22577624000722005</v>
      </c>
      <c r="C39" s="566">
        <v>43831</v>
      </c>
      <c r="D39">
        <v>13</v>
      </c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</row>
    <row r="40" spans="1:17" ht="15.75" customHeight="1" thickBot="1">
      <c r="A40" s="110">
        <v>39</v>
      </c>
      <c r="B40" s="567">
        <v>0.28657778407478041</v>
      </c>
      <c r="C40" s="566">
        <v>43831</v>
      </c>
      <c r="D40">
        <v>13</v>
      </c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</row>
    <row r="41" spans="1:17" ht="15.75" customHeight="1" thickBot="1">
      <c r="A41" s="110">
        <v>40</v>
      </c>
      <c r="B41" s="567">
        <v>0.26827289063392307</v>
      </c>
      <c r="C41" s="566">
        <v>43831</v>
      </c>
      <c r="D41">
        <v>13</v>
      </c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</row>
    <row r="42" spans="1:17" ht="15.75" customHeight="1" thickBot="1">
      <c r="A42" s="110">
        <v>41</v>
      </c>
      <c r="B42" s="567">
        <v>0.36820318106231453</v>
      </c>
      <c r="C42" s="566">
        <v>43831</v>
      </c>
      <c r="D42">
        <v>13</v>
      </c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</row>
    <row r="43" spans="1:17" ht="15.75" customHeight="1" thickBot="1">
      <c r="A43" s="110">
        <v>42</v>
      </c>
      <c r="B43" s="567">
        <v>0.33000343243518487</v>
      </c>
      <c r="C43" s="566">
        <v>43831</v>
      </c>
      <c r="D43">
        <v>13</v>
      </c>
      <c r="E43" s="527"/>
      <c r="F43" s="527"/>
      <c r="G43" s="527"/>
      <c r="H43" s="305"/>
      <c r="I43" s="305"/>
      <c r="J43" s="305"/>
      <c r="K43" s="305"/>
      <c r="L43" s="305"/>
      <c r="M43" s="305"/>
      <c r="N43" s="305"/>
      <c r="O43" s="305"/>
      <c r="P43" s="305"/>
      <c r="Q43" s="305"/>
    </row>
    <row r="44" spans="1:17" ht="15.75" customHeight="1" thickBot="1">
      <c r="A44" s="116">
        <v>43</v>
      </c>
      <c r="B44" s="567">
        <v>0.37084299727564041</v>
      </c>
      <c r="C44" s="566">
        <v>43831</v>
      </c>
      <c r="D44">
        <v>13</v>
      </c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</row>
    <row r="45" spans="1:17" ht="15.75" customHeight="1" thickBot="1">
      <c r="A45" s="108">
        <v>44</v>
      </c>
      <c r="B45" s="567">
        <v>0.45443447848993845</v>
      </c>
      <c r="C45" s="566">
        <v>43831</v>
      </c>
      <c r="D45">
        <v>13</v>
      </c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</row>
    <row r="46" spans="1:17" ht="15.75" customHeight="1" thickBot="1">
      <c r="A46" s="110">
        <v>45</v>
      </c>
      <c r="B46" s="567">
        <v>0.32519423552241788</v>
      </c>
      <c r="C46" s="566">
        <v>43831</v>
      </c>
      <c r="D46">
        <v>13</v>
      </c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</row>
    <row r="47" spans="1:17" ht="15.75" customHeight="1" thickBot="1">
      <c r="A47" s="110">
        <v>46</v>
      </c>
      <c r="B47" s="567">
        <v>0.33195156107048818</v>
      </c>
      <c r="C47" s="566">
        <v>43831</v>
      </c>
      <c r="D47">
        <v>13</v>
      </c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  <c r="Q47" s="305"/>
    </row>
    <row r="48" spans="1:17" ht="15.75" customHeight="1" thickBot="1">
      <c r="A48" s="110">
        <v>47</v>
      </c>
      <c r="B48" s="567">
        <v>0.52018863214537658</v>
      </c>
      <c r="C48" s="566">
        <v>43831</v>
      </c>
      <c r="D48">
        <v>13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</row>
    <row r="49" spans="1:17" ht="15.75" customHeight="1" thickBot="1">
      <c r="A49" s="110">
        <v>48</v>
      </c>
      <c r="B49" s="567">
        <v>0.37410521264423346</v>
      </c>
      <c r="C49" s="566">
        <v>43831</v>
      </c>
      <c r="D49">
        <v>13</v>
      </c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</row>
    <row r="50" spans="1:17" ht="15.75" customHeight="1" thickBot="1">
      <c r="A50" s="110">
        <v>49</v>
      </c>
      <c r="B50" s="567">
        <v>0.324878485180782</v>
      </c>
      <c r="C50" s="566">
        <v>43831</v>
      </c>
      <c r="D50">
        <v>13</v>
      </c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</row>
    <row r="51" spans="1:17" ht="15.75" customHeight="1" thickBot="1">
      <c r="A51" s="110">
        <v>50</v>
      </c>
      <c r="B51" s="567">
        <v>0.41866520864677281</v>
      </c>
      <c r="C51" s="566">
        <v>43831</v>
      </c>
      <c r="D51">
        <v>13</v>
      </c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05"/>
      <c r="P51" s="305"/>
      <c r="Q51" s="305"/>
    </row>
    <row r="52" spans="1:17" ht="15.75" customHeight="1" thickBot="1">
      <c r="A52" s="110">
        <v>51</v>
      </c>
      <c r="B52" s="567">
        <v>0.34163337641376257</v>
      </c>
      <c r="C52" s="566">
        <v>43831</v>
      </c>
      <c r="D52">
        <v>13</v>
      </c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5"/>
      <c r="Q52" s="305"/>
    </row>
    <row r="53" spans="1:17" ht="15.75" customHeight="1" thickBot="1">
      <c r="A53" s="110">
        <v>52</v>
      </c>
      <c r="B53" s="567">
        <v>0.47336612886719687</v>
      </c>
      <c r="C53" s="566">
        <v>43831</v>
      </c>
      <c r="D53">
        <v>13</v>
      </c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</row>
    <row r="54" spans="1:17" ht="15.75" customHeight="1" thickBot="1">
      <c r="A54" s="110">
        <v>53</v>
      </c>
      <c r="B54" s="567">
        <v>0.38370436280412312</v>
      </c>
      <c r="C54" s="566">
        <v>43831</v>
      </c>
      <c r="D54">
        <v>13</v>
      </c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</row>
    <row r="55" spans="1:17" ht="15.75" customHeight="1" thickBot="1">
      <c r="A55" s="110">
        <v>54</v>
      </c>
      <c r="B55" s="567">
        <v>0.38034972249990268</v>
      </c>
      <c r="C55" s="566">
        <v>43831</v>
      </c>
      <c r="D55">
        <v>13</v>
      </c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</row>
    <row r="56" spans="1:17" ht="15.75" customHeight="1" thickBot="1">
      <c r="A56" s="110">
        <v>55</v>
      </c>
      <c r="B56" s="567">
        <v>0.41080403655397996</v>
      </c>
      <c r="C56" s="566">
        <v>43831</v>
      </c>
      <c r="D56">
        <v>13</v>
      </c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</row>
    <row r="57" spans="1:17" ht="15.75" customHeight="1" thickBot="1">
      <c r="A57" s="110">
        <v>56</v>
      </c>
      <c r="B57" s="567">
        <v>0.37844774482563365</v>
      </c>
      <c r="C57" s="566">
        <v>43831</v>
      </c>
      <c r="D57">
        <v>13</v>
      </c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</row>
    <row r="58" spans="1:17" ht="15.75" customHeight="1" thickBot="1">
      <c r="A58" s="116">
        <v>57</v>
      </c>
      <c r="B58" s="567">
        <v>0.36175951981796389</v>
      </c>
      <c r="C58" s="566">
        <v>43831</v>
      </c>
      <c r="D58">
        <v>13</v>
      </c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</row>
    <row r="59" spans="1:17" ht="15.75" customHeight="1" thickBot="1">
      <c r="A59" s="108">
        <v>58</v>
      </c>
      <c r="B59" s="567">
        <v>0.31349894201974482</v>
      </c>
      <c r="C59" s="566">
        <v>43831</v>
      </c>
      <c r="D59">
        <v>13</v>
      </c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</row>
    <row r="60" spans="1:17" ht="15.75" customHeight="1" thickBot="1">
      <c r="A60" s="110">
        <v>59</v>
      </c>
      <c r="B60" s="567">
        <v>0.4955181084000948</v>
      </c>
      <c r="C60" s="566">
        <v>43831</v>
      </c>
      <c r="D60">
        <v>13</v>
      </c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</row>
    <row r="61" spans="1:17" ht="15.75" customHeight="1" thickBot="1">
      <c r="A61" s="110">
        <v>60</v>
      </c>
      <c r="B61" s="567">
        <v>0.56589615537957882</v>
      </c>
      <c r="C61" s="566">
        <v>43831</v>
      </c>
      <c r="D61">
        <v>13</v>
      </c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</row>
    <row r="62" spans="1:17" ht="15.75" customHeight="1" thickBot="1">
      <c r="A62" s="116">
        <v>61</v>
      </c>
      <c r="B62" s="567">
        <v>0.3593992506648247</v>
      </c>
      <c r="C62" s="566">
        <v>43831</v>
      </c>
      <c r="D62">
        <v>13</v>
      </c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</row>
    <row r="63" spans="1:17" ht="15.75" customHeight="1" thickBot="1">
      <c r="A63" s="108">
        <v>62</v>
      </c>
      <c r="B63" s="567">
        <v>0.3020473838804929</v>
      </c>
      <c r="C63" s="566">
        <v>43831</v>
      </c>
      <c r="D63">
        <v>13</v>
      </c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</row>
    <row r="64" spans="1:17" ht="15.75" customHeight="1" thickBot="1">
      <c r="A64" s="110">
        <v>63</v>
      </c>
      <c r="B64" s="567">
        <v>0.31767915694565535</v>
      </c>
      <c r="C64" s="566">
        <v>43831</v>
      </c>
      <c r="D64">
        <v>13</v>
      </c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</row>
    <row r="65" spans="1:17" ht="15.75" customHeight="1" thickBot="1">
      <c r="A65" s="110">
        <v>64</v>
      </c>
      <c r="B65" s="567">
        <v>0.3028258797573613</v>
      </c>
      <c r="C65" s="566">
        <v>43831</v>
      </c>
      <c r="D65">
        <v>13</v>
      </c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</row>
    <row r="66" spans="1:17" ht="15.75" customHeight="1" thickBot="1">
      <c r="A66" s="110">
        <v>65</v>
      </c>
      <c r="B66" s="567">
        <v>0.22129306571790761</v>
      </c>
      <c r="C66" s="566">
        <v>43831</v>
      </c>
      <c r="D66">
        <v>13</v>
      </c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</row>
    <row r="67" spans="1:17" ht="15.75" customHeight="1" thickBot="1">
      <c r="A67" s="110">
        <v>66</v>
      </c>
      <c r="B67" s="567">
        <v>0.35372820818804773</v>
      </c>
      <c r="C67" s="566">
        <v>43831</v>
      </c>
      <c r="D67">
        <v>13</v>
      </c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</row>
    <row r="68" spans="1:17" ht="15.75" customHeight="1" thickBot="1">
      <c r="A68" s="110">
        <v>67</v>
      </c>
      <c r="B68" s="567">
        <v>0.31160934333178097</v>
      </c>
      <c r="C68" s="566">
        <v>43831</v>
      </c>
      <c r="D68">
        <v>13</v>
      </c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5"/>
      <c r="Q68" s="305"/>
    </row>
    <row r="69" spans="1:17" ht="15.75" customHeight="1" thickBot="1">
      <c r="A69" s="110">
        <v>68</v>
      </c>
      <c r="B69" s="567">
        <v>0.38117012232421188</v>
      </c>
      <c r="C69" s="566">
        <v>43831</v>
      </c>
      <c r="D69">
        <v>13</v>
      </c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</row>
    <row r="70" spans="1:17" ht="15.75" customHeight="1" thickBot="1">
      <c r="A70" s="110">
        <v>69</v>
      </c>
      <c r="B70" s="567">
        <v>0.34843109101524133</v>
      </c>
      <c r="C70" s="566">
        <v>43831</v>
      </c>
      <c r="D70">
        <v>13</v>
      </c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05"/>
      <c r="P70" s="305"/>
      <c r="Q70" s="305"/>
    </row>
    <row r="71" spans="1:17" ht="15.75" customHeight="1" thickBot="1">
      <c r="A71" s="110">
        <v>70</v>
      </c>
      <c r="B71" s="567">
        <v>0.37071328763091682</v>
      </c>
      <c r="C71" s="566">
        <v>43831</v>
      </c>
      <c r="D71">
        <v>13</v>
      </c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  <c r="P71" s="305"/>
      <c r="Q71" s="305"/>
    </row>
    <row r="72" spans="1:17" ht="15.75" customHeight="1" thickBot="1">
      <c r="A72" s="110">
        <v>71</v>
      </c>
      <c r="B72" s="567">
        <v>0.40234802530336705</v>
      </c>
      <c r="C72" s="566">
        <v>43831</v>
      </c>
      <c r="D72">
        <v>13</v>
      </c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</row>
    <row r="73" spans="1:17" ht="15.75" customHeight="1" thickBot="1">
      <c r="A73" s="110">
        <v>72</v>
      </c>
      <c r="B73" s="567">
        <v>0.40026383570967</v>
      </c>
      <c r="C73" s="566">
        <v>43831</v>
      </c>
      <c r="D73">
        <v>13</v>
      </c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</row>
    <row r="74" spans="1:17" ht="15.75" customHeight="1" thickBot="1">
      <c r="A74" s="116">
        <v>73</v>
      </c>
      <c r="B74" s="567">
        <v>0.36926806590819405</v>
      </c>
      <c r="C74" s="566">
        <v>43831</v>
      </c>
      <c r="D74">
        <v>13</v>
      </c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</row>
    <row r="75" spans="1:17" ht="15.75" customHeight="1" thickBot="1">
      <c r="A75" s="108">
        <v>74</v>
      </c>
      <c r="B75" s="567">
        <v>0.39330442705306662</v>
      </c>
      <c r="C75" s="566">
        <v>43831</v>
      </c>
      <c r="D75">
        <v>13</v>
      </c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5"/>
      <c r="Q75" s="305"/>
    </row>
    <row r="76" spans="1:17" ht="15.75" customHeight="1" thickBot="1">
      <c r="A76" s="110">
        <v>75</v>
      </c>
      <c r="B76" s="567">
        <v>0.38945200602369251</v>
      </c>
      <c r="C76" s="566">
        <v>43831</v>
      </c>
      <c r="D76">
        <v>13</v>
      </c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  <c r="Q76" s="305"/>
    </row>
    <row r="77" spans="1:17" ht="15.75" customHeight="1" thickBot="1">
      <c r="A77" s="110">
        <v>76</v>
      </c>
      <c r="B77" s="567">
        <v>0.40168106104443879</v>
      </c>
      <c r="C77" s="566">
        <v>43831</v>
      </c>
      <c r="D77">
        <v>13</v>
      </c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</row>
    <row r="78" spans="1:17" ht="15.75" customHeight="1" thickBot="1">
      <c r="A78" s="110">
        <v>77</v>
      </c>
      <c r="B78" s="567">
        <v>0.40458133723133377</v>
      </c>
      <c r="C78" s="566">
        <v>43831</v>
      </c>
      <c r="D78">
        <v>13</v>
      </c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</row>
    <row r="79" spans="1:17" ht="15.75" customHeight="1" thickBot="1">
      <c r="A79" s="110">
        <v>78</v>
      </c>
      <c r="B79" s="567">
        <v>0.39667207996427156</v>
      </c>
      <c r="C79" s="566">
        <v>43831</v>
      </c>
      <c r="D79">
        <v>13</v>
      </c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</row>
    <row r="80" spans="1:17" ht="15.75" customHeight="1" thickBot="1">
      <c r="A80" s="110">
        <v>79</v>
      </c>
      <c r="B80" s="567">
        <v>0.4901170877531123</v>
      </c>
      <c r="C80" s="566">
        <v>43831</v>
      </c>
      <c r="D80">
        <v>13</v>
      </c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05"/>
      <c r="Q80" s="305"/>
    </row>
    <row r="81" spans="1:18" ht="15.75" customHeight="1" thickBot="1">
      <c r="A81" s="110">
        <v>80</v>
      </c>
      <c r="B81" s="567">
        <v>0.52522424894823183</v>
      </c>
      <c r="C81" s="566">
        <v>43831</v>
      </c>
      <c r="D81">
        <v>13</v>
      </c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</row>
    <row r="82" spans="1:18" ht="15.75" customHeight="1" thickBot="1">
      <c r="A82" s="110">
        <v>81</v>
      </c>
      <c r="B82" s="567">
        <v>0.26357725309921193</v>
      </c>
      <c r="C82" s="566">
        <v>43831</v>
      </c>
      <c r="D82">
        <v>13</v>
      </c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05"/>
      <c r="P82" s="305"/>
      <c r="Q82" s="305"/>
    </row>
    <row r="83" spans="1:18" ht="15.75" customHeight="1" thickBot="1">
      <c r="A83" s="127">
        <v>82</v>
      </c>
      <c r="B83" s="567">
        <v>0.52192751113641889</v>
      </c>
      <c r="C83" s="566">
        <v>43831</v>
      </c>
      <c r="D83">
        <v>13</v>
      </c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05"/>
      <c r="P83" s="305"/>
      <c r="Q83" s="305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FF00"/>
    <outlinePr summaryBelow="0" summaryRight="0"/>
  </sheetPr>
  <dimension ref="A1:R1000"/>
  <sheetViews>
    <sheetView topLeftCell="A67" workbookViewId="0">
      <selection activeCell="Q6" sqref="Q6"/>
    </sheetView>
  </sheetViews>
  <sheetFormatPr defaultColWidth="12.625" defaultRowHeight="15" customHeight="1"/>
  <cols>
    <col min="1" max="1" width="8.375" customWidth="1"/>
    <col min="2" max="2" width="28.375" customWidth="1"/>
    <col min="3" max="18" width="8.375" customWidth="1"/>
    <col min="19" max="26" width="11" customWidth="1"/>
  </cols>
  <sheetData>
    <row r="1" spans="1:18" ht="15.75">
      <c r="A1" s="320" t="s">
        <v>1</v>
      </c>
      <c r="B1" s="321" t="s">
        <v>2</v>
      </c>
      <c r="C1" s="89">
        <v>2005</v>
      </c>
      <c r="D1" s="89">
        <v>2006</v>
      </c>
      <c r="E1" s="89">
        <v>2007</v>
      </c>
      <c r="F1" s="89">
        <v>2008</v>
      </c>
      <c r="G1" s="89">
        <v>2009</v>
      </c>
      <c r="H1" s="89">
        <v>2010</v>
      </c>
      <c r="I1" s="89">
        <v>2011</v>
      </c>
      <c r="J1" s="89">
        <v>2012</v>
      </c>
      <c r="K1" s="89">
        <v>2013</v>
      </c>
      <c r="L1" s="89">
        <v>2014</v>
      </c>
      <c r="M1" s="89">
        <v>2015</v>
      </c>
      <c r="N1" s="89">
        <v>2016</v>
      </c>
      <c r="O1" s="89">
        <v>2017</v>
      </c>
      <c r="P1" s="89">
        <v>2018</v>
      </c>
      <c r="Q1" s="322">
        <v>2019</v>
      </c>
      <c r="R1" s="90">
        <v>2020</v>
      </c>
    </row>
    <row r="2" spans="1:18" ht="15" customHeight="1">
      <c r="A2" s="91">
        <v>1</v>
      </c>
      <c r="B2" s="92" t="s">
        <v>3</v>
      </c>
      <c r="C2" s="93">
        <v>18.100000000000001</v>
      </c>
      <c r="D2" s="94">
        <v>15.1</v>
      </c>
      <c r="E2" s="94">
        <v>12.4</v>
      </c>
      <c r="F2" s="94">
        <v>10</v>
      </c>
      <c r="G2" s="94">
        <v>10.1</v>
      </c>
      <c r="H2" s="145">
        <v>8.1999999999999993</v>
      </c>
      <c r="I2" s="145">
        <v>8.6</v>
      </c>
      <c r="J2" s="145">
        <v>6.5</v>
      </c>
      <c r="K2" s="145">
        <v>7.6</v>
      </c>
      <c r="L2" s="145">
        <v>7.7</v>
      </c>
      <c r="M2" s="145">
        <v>8.5</v>
      </c>
      <c r="N2" s="145">
        <v>8.1</v>
      </c>
      <c r="O2" s="145">
        <v>7.8</v>
      </c>
      <c r="P2" s="145">
        <v>7.5</v>
      </c>
      <c r="Q2" s="145">
        <v>7.8</v>
      </c>
      <c r="R2" s="323">
        <v>7.2</v>
      </c>
    </row>
    <row r="3" spans="1:18" ht="15.75">
      <c r="A3" s="96">
        <v>2</v>
      </c>
      <c r="B3" s="97" t="s">
        <v>4</v>
      </c>
      <c r="C3" s="98">
        <v>20.100000000000001</v>
      </c>
      <c r="D3" s="99">
        <v>19.5</v>
      </c>
      <c r="E3" s="99">
        <v>18.399999999999999</v>
      </c>
      <c r="F3" s="99">
        <v>15.8</v>
      </c>
      <c r="G3" s="99">
        <v>15.3</v>
      </c>
      <c r="H3" s="148">
        <v>13.5</v>
      </c>
      <c r="I3" s="148">
        <v>12.6</v>
      </c>
      <c r="J3" s="148">
        <v>10.5</v>
      </c>
      <c r="K3" s="148">
        <v>12.6</v>
      </c>
      <c r="L3" s="148">
        <v>13.2</v>
      </c>
      <c r="M3" s="148">
        <v>14.1</v>
      </c>
      <c r="N3" s="148">
        <v>14.4</v>
      </c>
      <c r="O3" s="148">
        <v>14.2</v>
      </c>
      <c r="P3" s="148">
        <v>13.6</v>
      </c>
      <c r="Q3" s="148">
        <v>13.8</v>
      </c>
      <c r="R3" s="324">
        <v>13.8</v>
      </c>
    </row>
    <row r="4" spans="1:18" ht="15.75">
      <c r="A4" s="96">
        <v>3</v>
      </c>
      <c r="B4" s="97" t="s">
        <v>5</v>
      </c>
      <c r="C4" s="98">
        <v>29.2</v>
      </c>
      <c r="D4" s="99">
        <v>25.1</v>
      </c>
      <c r="E4" s="99">
        <v>22.7</v>
      </c>
      <c r="F4" s="99">
        <v>19.600000000000001</v>
      </c>
      <c r="G4" s="99">
        <v>19.2</v>
      </c>
      <c r="H4" s="148">
        <v>17.3</v>
      </c>
      <c r="I4" s="148">
        <v>17.5</v>
      </c>
      <c r="J4" s="148">
        <v>15</v>
      </c>
      <c r="K4" s="148">
        <v>14.1</v>
      </c>
      <c r="L4" s="148">
        <v>14.2</v>
      </c>
      <c r="M4" s="148">
        <v>14.7</v>
      </c>
      <c r="N4" s="148">
        <v>14.6</v>
      </c>
      <c r="O4" s="148">
        <v>13.2</v>
      </c>
      <c r="P4" s="148">
        <v>13.1</v>
      </c>
      <c r="Q4" s="148">
        <v>12.6</v>
      </c>
      <c r="R4" s="324">
        <v>12.5</v>
      </c>
    </row>
    <row r="5" spans="1:18" ht="15.75">
      <c r="A5" s="96">
        <v>4</v>
      </c>
      <c r="B5" s="97" t="s">
        <v>6</v>
      </c>
      <c r="C5" s="98">
        <v>23.2</v>
      </c>
      <c r="D5" s="99">
        <v>19.600000000000001</v>
      </c>
      <c r="E5" s="99">
        <v>19.5</v>
      </c>
      <c r="F5" s="99">
        <v>19.399999999999999</v>
      </c>
      <c r="G5" s="99">
        <v>21.3</v>
      </c>
      <c r="H5" s="148">
        <v>18.399999999999999</v>
      </c>
      <c r="I5" s="148">
        <v>17.2</v>
      </c>
      <c r="J5" s="148">
        <v>10.3</v>
      </c>
      <c r="K5" s="148">
        <v>9.4</v>
      </c>
      <c r="L5" s="148">
        <v>9.1999999999999993</v>
      </c>
      <c r="M5" s="148">
        <v>9.5</v>
      </c>
      <c r="N5" s="148">
        <v>9.4</v>
      </c>
      <c r="O5" s="148">
        <v>9</v>
      </c>
      <c r="P5" s="148">
        <v>8.9</v>
      </c>
      <c r="Q5" s="148">
        <v>8.9</v>
      </c>
      <c r="R5" s="324">
        <v>8.5</v>
      </c>
    </row>
    <row r="6" spans="1:18" ht="15.75">
      <c r="A6" s="96">
        <v>5</v>
      </c>
      <c r="B6" s="97" t="s">
        <v>7</v>
      </c>
      <c r="C6" s="98">
        <v>41.3</v>
      </c>
      <c r="D6" s="99">
        <v>34.6</v>
      </c>
      <c r="E6" s="99">
        <v>31.6</v>
      </c>
      <c r="F6" s="99">
        <v>22.6</v>
      </c>
      <c r="G6" s="99">
        <v>22.7</v>
      </c>
      <c r="H6" s="148">
        <v>20.100000000000001</v>
      </c>
      <c r="I6" s="148">
        <v>19</v>
      </c>
      <c r="J6" s="148">
        <v>13.8</v>
      </c>
      <c r="K6" s="148">
        <v>14.4</v>
      </c>
      <c r="L6" s="148">
        <v>14.6</v>
      </c>
      <c r="M6" s="148">
        <v>16</v>
      </c>
      <c r="N6" s="148">
        <v>14.9</v>
      </c>
      <c r="O6" s="148">
        <v>14.3</v>
      </c>
      <c r="P6" s="148">
        <v>14.7</v>
      </c>
      <c r="Q6" s="148">
        <v>14.2</v>
      </c>
      <c r="R6" s="324">
        <v>13.7</v>
      </c>
    </row>
    <row r="7" spans="1:18" ht="15.75">
      <c r="A7" s="96">
        <v>6</v>
      </c>
      <c r="B7" s="101" t="s">
        <v>8</v>
      </c>
      <c r="C7" s="98">
        <v>19.7</v>
      </c>
      <c r="D7" s="99">
        <v>17.2</v>
      </c>
      <c r="E7" s="99">
        <v>13.8</v>
      </c>
      <c r="F7" s="99">
        <v>12.7</v>
      </c>
      <c r="G7" s="99">
        <v>12.2</v>
      </c>
      <c r="H7" s="148">
        <v>11.3</v>
      </c>
      <c r="I7" s="148">
        <v>11.1</v>
      </c>
      <c r="J7" s="148">
        <v>8.5</v>
      </c>
      <c r="K7" s="148">
        <v>9.4</v>
      </c>
      <c r="L7" s="148">
        <v>9.6999999999999993</v>
      </c>
      <c r="M7" s="148">
        <v>10.8</v>
      </c>
      <c r="N7" s="148">
        <v>10.3</v>
      </c>
      <c r="O7" s="148">
        <v>10</v>
      </c>
      <c r="P7" s="148">
        <v>10.4</v>
      </c>
      <c r="Q7" s="148">
        <v>10.199999999999999</v>
      </c>
      <c r="R7" s="324">
        <v>9.6999999999999993</v>
      </c>
    </row>
    <row r="8" spans="1:18" ht="15.75">
      <c r="A8" s="96">
        <v>7</v>
      </c>
      <c r="B8" s="101" t="s">
        <v>9</v>
      </c>
      <c r="C8" s="98">
        <v>23.5</v>
      </c>
      <c r="D8" s="99">
        <v>19.3</v>
      </c>
      <c r="E8" s="99">
        <v>18.899999999999999</v>
      </c>
      <c r="F8" s="99">
        <v>18.7</v>
      </c>
      <c r="G8" s="99">
        <v>19.7</v>
      </c>
      <c r="H8" s="148">
        <v>15.7</v>
      </c>
      <c r="I8" s="148">
        <v>16.5</v>
      </c>
      <c r="J8" s="148">
        <v>15.1</v>
      </c>
      <c r="K8" s="148">
        <v>14.2</v>
      </c>
      <c r="L8" s="148">
        <v>13.6</v>
      </c>
      <c r="M8" s="148">
        <v>14.3</v>
      </c>
      <c r="N8" s="148">
        <v>13.7</v>
      </c>
      <c r="O8" s="148">
        <v>13.4</v>
      </c>
      <c r="P8" s="148">
        <v>12.7</v>
      </c>
      <c r="Q8" s="148">
        <v>12.6</v>
      </c>
      <c r="R8" s="324">
        <v>12.7</v>
      </c>
    </row>
    <row r="9" spans="1:18" ht="15.75">
      <c r="A9" s="96">
        <v>8</v>
      </c>
      <c r="B9" s="101" t="s">
        <v>10</v>
      </c>
      <c r="C9" s="98">
        <v>20.3</v>
      </c>
      <c r="D9" s="99">
        <v>15.4</v>
      </c>
      <c r="E9" s="99">
        <v>12.6</v>
      </c>
      <c r="F9" s="99">
        <v>11.3</v>
      </c>
      <c r="G9" s="99">
        <v>12</v>
      </c>
      <c r="H9" s="148">
        <v>10.8</v>
      </c>
      <c r="I9" s="148">
        <v>10.4</v>
      </c>
      <c r="J9" s="148">
        <v>8.1999999999999993</v>
      </c>
      <c r="K9" s="148">
        <v>9.6</v>
      </c>
      <c r="L9" s="148">
        <v>9.1999999999999993</v>
      </c>
      <c r="M9" s="148">
        <v>10.4</v>
      </c>
      <c r="N9" s="148">
        <v>10.5</v>
      </c>
      <c r="O9" s="148">
        <v>10.3</v>
      </c>
      <c r="P9" s="148">
        <v>9.9</v>
      </c>
      <c r="Q9" s="148">
        <v>9.9</v>
      </c>
      <c r="R9" s="324">
        <v>9.9</v>
      </c>
    </row>
    <row r="10" spans="1:18" ht="15.75">
      <c r="A10" s="96">
        <v>9</v>
      </c>
      <c r="B10" s="101" t="s">
        <v>11</v>
      </c>
      <c r="C10" s="98">
        <v>15.2</v>
      </c>
      <c r="D10" s="99">
        <v>11.4</v>
      </c>
      <c r="E10" s="99">
        <v>10.7</v>
      </c>
      <c r="F10" s="99">
        <v>10.3</v>
      </c>
      <c r="G10" s="99">
        <v>9.8000000000000007</v>
      </c>
      <c r="H10" s="148">
        <v>9.9</v>
      </c>
      <c r="I10" s="148">
        <v>10.6</v>
      </c>
      <c r="J10" s="148">
        <v>8.4</v>
      </c>
      <c r="K10" s="148">
        <v>7.9</v>
      </c>
      <c r="L10" s="148">
        <v>8.3000000000000007</v>
      </c>
      <c r="M10" s="148">
        <v>9.3000000000000007</v>
      </c>
      <c r="N10" s="148">
        <v>9.1999999999999993</v>
      </c>
      <c r="O10" s="148">
        <v>8.8000000000000007</v>
      </c>
      <c r="P10" s="148">
        <v>8.6999999999999993</v>
      </c>
      <c r="Q10" s="148">
        <v>8.6999999999999993</v>
      </c>
      <c r="R10" s="324">
        <v>8.5</v>
      </c>
    </row>
    <row r="11" spans="1:18" ht="15.75">
      <c r="A11" s="96">
        <v>10</v>
      </c>
      <c r="B11" s="101" t="s">
        <v>12</v>
      </c>
      <c r="C11" s="98">
        <v>17.899999999999999</v>
      </c>
      <c r="D11" s="99">
        <v>12.5</v>
      </c>
      <c r="E11" s="99">
        <v>10.5</v>
      </c>
      <c r="F11" s="99">
        <v>8.9</v>
      </c>
      <c r="G11" s="99">
        <v>10.1</v>
      </c>
      <c r="H11" s="148">
        <v>10.1</v>
      </c>
      <c r="I11" s="148">
        <v>9.6</v>
      </c>
      <c r="J11" s="148">
        <v>6.9</v>
      </c>
      <c r="K11" s="148">
        <v>7.5</v>
      </c>
      <c r="L11" s="148">
        <v>7.6</v>
      </c>
      <c r="M11" s="148">
        <v>8.3000000000000007</v>
      </c>
      <c r="N11" s="148">
        <v>7.8</v>
      </c>
      <c r="O11" s="148">
        <v>7.9</v>
      </c>
      <c r="P11" s="148">
        <v>7.3</v>
      </c>
      <c r="Q11" s="148">
        <v>7.3</v>
      </c>
      <c r="R11" s="324">
        <v>6.8</v>
      </c>
    </row>
    <row r="12" spans="1:18" ht="15.75">
      <c r="A12" s="96">
        <v>11</v>
      </c>
      <c r="B12" s="101" t="s">
        <v>13</v>
      </c>
      <c r="C12" s="98">
        <v>23.9</v>
      </c>
      <c r="D12" s="99">
        <v>21.3</v>
      </c>
      <c r="E12" s="99">
        <v>19.899999999999999</v>
      </c>
      <c r="F12" s="99">
        <v>16.8</v>
      </c>
      <c r="G12" s="99">
        <v>18.100000000000001</v>
      </c>
      <c r="H12" s="148">
        <v>14.7</v>
      </c>
      <c r="I12" s="148">
        <v>14.5</v>
      </c>
      <c r="J12" s="148">
        <v>11.3</v>
      </c>
      <c r="K12" s="148">
        <v>13.3</v>
      </c>
      <c r="L12" s="148">
        <v>13.5</v>
      </c>
      <c r="M12" s="148">
        <v>14.5</v>
      </c>
      <c r="N12" s="148">
        <v>14.2</v>
      </c>
      <c r="O12" s="148">
        <v>13.9</v>
      </c>
      <c r="P12" s="148">
        <v>13.5</v>
      </c>
      <c r="Q12" s="148">
        <v>13.7</v>
      </c>
      <c r="R12" s="324">
        <v>13</v>
      </c>
    </row>
    <row r="13" spans="1:18" ht="15.75">
      <c r="A13" s="96">
        <v>12</v>
      </c>
      <c r="B13" s="101" t="s">
        <v>14</v>
      </c>
      <c r="C13" s="98">
        <v>22.5</v>
      </c>
      <c r="D13" s="99">
        <v>20.3</v>
      </c>
      <c r="E13" s="99">
        <v>17.100000000000001</v>
      </c>
      <c r="F13" s="99">
        <v>14.4</v>
      </c>
      <c r="G13" s="99">
        <v>15.7</v>
      </c>
      <c r="H13" s="148">
        <v>15</v>
      </c>
      <c r="I13" s="148">
        <v>16</v>
      </c>
      <c r="J13" s="148">
        <v>12.5</v>
      </c>
      <c r="K13" s="148">
        <v>12.3</v>
      </c>
      <c r="L13" s="148">
        <v>11</v>
      </c>
      <c r="M13" s="148">
        <v>13</v>
      </c>
      <c r="N13" s="148">
        <v>12.8</v>
      </c>
      <c r="O13" s="148">
        <v>13.3</v>
      </c>
      <c r="P13" s="148">
        <v>13</v>
      </c>
      <c r="Q13" s="148">
        <v>12.7</v>
      </c>
      <c r="R13" s="324">
        <v>12.9</v>
      </c>
    </row>
    <row r="14" spans="1:18" ht="15.75">
      <c r="A14" s="96">
        <v>13</v>
      </c>
      <c r="B14" s="101" t="s">
        <v>15</v>
      </c>
      <c r="C14" s="98">
        <v>17.7</v>
      </c>
      <c r="D14" s="99">
        <v>19.100000000000001</v>
      </c>
      <c r="E14" s="99">
        <v>17.399999999999999</v>
      </c>
      <c r="F14" s="99">
        <v>14.4</v>
      </c>
      <c r="G14" s="99">
        <v>14.8</v>
      </c>
      <c r="H14" s="148">
        <v>15.2</v>
      </c>
      <c r="I14" s="148">
        <v>17.3</v>
      </c>
      <c r="J14" s="148">
        <v>14.8</v>
      </c>
      <c r="K14" s="148">
        <v>15.7</v>
      </c>
      <c r="L14" s="148">
        <v>15.7</v>
      </c>
      <c r="M14" s="148">
        <v>17.600000000000001</v>
      </c>
      <c r="N14" s="148">
        <v>17.8</v>
      </c>
      <c r="O14" s="148">
        <v>16.899999999999999</v>
      </c>
      <c r="P14" s="148">
        <v>16.399999999999999</v>
      </c>
      <c r="Q14" s="148">
        <v>16.3</v>
      </c>
      <c r="R14" s="324">
        <v>15.9</v>
      </c>
    </row>
    <row r="15" spans="1:18" ht="15.75">
      <c r="A15" s="96">
        <v>14</v>
      </c>
      <c r="B15" s="101" t="s">
        <v>16</v>
      </c>
      <c r="C15" s="98">
        <v>16.899999999999999</v>
      </c>
      <c r="D15" s="99">
        <v>14.8</v>
      </c>
      <c r="E15" s="99">
        <v>13.5</v>
      </c>
      <c r="F15" s="99">
        <v>11.1</v>
      </c>
      <c r="G15" s="99">
        <v>11.7</v>
      </c>
      <c r="H15" s="148">
        <v>10.8</v>
      </c>
      <c r="I15" s="148">
        <v>10.7</v>
      </c>
      <c r="J15" s="148">
        <v>9.4</v>
      </c>
      <c r="K15" s="148">
        <v>8.1999999999999993</v>
      </c>
      <c r="L15" s="148">
        <v>9.6</v>
      </c>
      <c r="M15" s="148">
        <v>10.7</v>
      </c>
      <c r="N15" s="148">
        <v>10.6</v>
      </c>
      <c r="O15" s="148">
        <v>10.4</v>
      </c>
      <c r="P15" s="148">
        <v>9.8000000000000007</v>
      </c>
      <c r="Q15" s="148">
        <v>10.7</v>
      </c>
      <c r="R15" s="324">
        <v>10.8</v>
      </c>
    </row>
    <row r="16" spans="1:18" ht="15.75">
      <c r="A16" s="96">
        <v>15</v>
      </c>
      <c r="B16" s="101" t="s">
        <v>17</v>
      </c>
      <c r="C16" s="98">
        <v>18.5</v>
      </c>
      <c r="D16" s="99">
        <v>13.9</v>
      </c>
      <c r="E16" s="99">
        <v>14.8</v>
      </c>
      <c r="F16" s="99">
        <v>13.9</v>
      </c>
      <c r="G16" s="99">
        <v>14.1</v>
      </c>
      <c r="H16" s="148">
        <v>13.2</v>
      </c>
      <c r="I16" s="148">
        <v>13.5</v>
      </c>
      <c r="J16" s="148">
        <v>11.4</v>
      </c>
      <c r="K16" s="148">
        <v>11.6</v>
      </c>
      <c r="L16" s="148">
        <v>11.6</v>
      </c>
      <c r="M16" s="148">
        <v>13</v>
      </c>
      <c r="N16" s="148">
        <v>12.8</v>
      </c>
      <c r="O16" s="148">
        <v>12.4</v>
      </c>
      <c r="P16" s="148">
        <v>12.2</v>
      </c>
      <c r="Q16" s="148">
        <v>11.7</v>
      </c>
      <c r="R16" s="324">
        <v>11.4</v>
      </c>
    </row>
    <row r="17" spans="1:18" ht="15.75">
      <c r="A17" s="96">
        <v>16</v>
      </c>
      <c r="B17" s="101" t="s">
        <v>18</v>
      </c>
      <c r="C17" s="98">
        <v>17.2</v>
      </c>
      <c r="D17" s="99">
        <v>14.6</v>
      </c>
      <c r="E17" s="99">
        <v>14.2</v>
      </c>
      <c r="F17" s="99">
        <v>12.8</v>
      </c>
      <c r="G17" s="99">
        <v>12.2</v>
      </c>
      <c r="H17" s="148">
        <v>11</v>
      </c>
      <c r="I17" s="148">
        <v>10.9</v>
      </c>
      <c r="J17" s="148">
        <v>9.5</v>
      </c>
      <c r="K17" s="148">
        <v>9.6999999999999993</v>
      </c>
      <c r="L17" s="148">
        <v>9.8000000000000007</v>
      </c>
      <c r="M17" s="148">
        <v>10.6</v>
      </c>
      <c r="N17" s="148">
        <v>10</v>
      </c>
      <c r="O17" s="148">
        <v>9.9</v>
      </c>
      <c r="P17" s="148">
        <v>10</v>
      </c>
      <c r="Q17" s="148">
        <v>10.3</v>
      </c>
      <c r="R17" s="324">
        <v>10.1</v>
      </c>
    </row>
    <row r="18" spans="1:18" ht="15.75">
      <c r="A18" s="96">
        <v>17</v>
      </c>
      <c r="B18" s="101" t="s">
        <v>19</v>
      </c>
      <c r="C18" s="98">
        <v>17.399999999999999</v>
      </c>
      <c r="D18" s="99">
        <v>13.7</v>
      </c>
      <c r="E18" s="99">
        <v>15.1</v>
      </c>
      <c r="F18" s="99">
        <v>14.5</v>
      </c>
      <c r="G18" s="99">
        <v>16.100000000000001</v>
      </c>
      <c r="H18" s="148">
        <v>12.8</v>
      </c>
      <c r="I18" s="148">
        <v>13.4</v>
      </c>
      <c r="J18" s="148">
        <v>10.9</v>
      </c>
      <c r="K18" s="148">
        <v>10.8</v>
      </c>
      <c r="L18" s="148">
        <v>10.3</v>
      </c>
      <c r="M18" s="148">
        <v>10.8</v>
      </c>
      <c r="N18" s="148">
        <v>11</v>
      </c>
      <c r="O18" s="148">
        <v>10.7</v>
      </c>
      <c r="P18" s="148">
        <v>10.199999999999999</v>
      </c>
      <c r="Q18" s="148">
        <v>10.3</v>
      </c>
      <c r="R18" s="324">
        <v>9.9</v>
      </c>
    </row>
    <row r="19" spans="1:18" ht="15.75">
      <c r="A19" s="102">
        <v>18</v>
      </c>
      <c r="B19" s="103" t="s">
        <v>20</v>
      </c>
      <c r="C19" s="104">
        <v>13.2</v>
      </c>
      <c r="D19" s="105">
        <v>13.2</v>
      </c>
      <c r="E19" s="105">
        <v>11.6</v>
      </c>
      <c r="F19" s="105">
        <v>11.9</v>
      </c>
      <c r="G19" s="105">
        <v>10.3</v>
      </c>
      <c r="H19" s="151">
        <v>10</v>
      </c>
      <c r="I19" s="151">
        <v>10</v>
      </c>
      <c r="J19" s="151">
        <v>9.6</v>
      </c>
      <c r="K19" s="151">
        <v>8.6999999999999993</v>
      </c>
      <c r="L19" s="151">
        <v>8.8000000000000007</v>
      </c>
      <c r="M19" s="151">
        <v>8.9</v>
      </c>
      <c r="N19" s="151">
        <v>8.5</v>
      </c>
      <c r="O19" s="151">
        <v>7.5</v>
      </c>
      <c r="P19" s="151">
        <v>6.8</v>
      </c>
      <c r="Q19" s="151">
        <v>6.6</v>
      </c>
      <c r="R19" s="325">
        <v>6.3</v>
      </c>
    </row>
    <row r="20" spans="1:18" ht="15.75">
      <c r="A20" s="91">
        <v>19</v>
      </c>
      <c r="B20" s="107" t="s">
        <v>21</v>
      </c>
      <c r="C20" s="93">
        <v>16.399999999999999</v>
      </c>
      <c r="D20" s="94">
        <v>15.4</v>
      </c>
      <c r="E20" s="94">
        <v>17</v>
      </c>
      <c r="F20" s="94">
        <v>16.7</v>
      </c>
      <c r="G20" s="94">
        <v>17.100000000000001</v>
      </c>
      <c r="H20" s="145">
        <v>14.9</v>
      </c>
      <c r="I20" s="145">
        <v>15.7</v>
      </c>
      <c r="J20" s="145">
        <v>13.6</v>
      </c>
      <c r="K20" s="145">
        <v>13.4</v>
      </c>
      <c r="L20" s="145">
        <v>14.1</v>
      </c>
      <c r="M20" s="145">
        <v>16.2</v>
      </c>
      <c r="N20" s="145">
        <v>16.7</v>
      </c>
      <c r="O20" s="145">
        <v>16.5</v>
      </c>
      <c r="P20" s="145">
        <v>15.6</v>
      </c>
      <c r="Q20" s="145">
        <v>15.7</v>
      </c>
      <c r="R20" s="323">
        <v>15.5</v>
      </c>
    </row>
    <row r="21" spans="1:18" ht="15.75" customHeight="1">
      <c r="A21" s="96">
        <v>20</v>
      </c>
      <c r="B21" s="101" t="s">
        <v>22</v>
      </c>
      <c r="C21" s="98">
        <v>15.3</v>
      </c>
      <c r="D21" s="99">
        <v>15.2</v>
      </c>
      <c r="E21" s="99">
        <v>14.5</v>
      </c>
      <c r="F21" s="99">
        <v>15.9</v>
      </c>
      <c r="G21" s="99">
        <v>16.600000000000001</v>
      </c>
      <c r="H21" s="148">
        <v>15.6</v>
      </c>
      <c r="I21" s="148">
        <v>16.3</v>
      </c>
      <c r="J21" s="148">
        <v>13.4</v>
      </c>
      <c r="K21" s="148">
        <v>14</v>
      </c>
      <c r="L21" s="148">
        <v>14.9</v>
      </c>
      <c r="M21" s="148">
        <v>15.6</v>
      </c>
      <c r="N21" s="148">
        <v>16.100000000000001</v>
      </c>
      <c r="O21" s="148">
        <v>15.7</v>
      </c>
      <c r="P21" s="148">
        <v>14.9</v>
      </c>
      <c r="Q21" s="148">
        <v>15.5</v>
      </c>
      <c r="R21" s="324">
        <v>15.5</v>
      </c>
    </row>
    <row r="22" spans="1:18" ht="15.75" customHeight="1">
      <c r="A22" s="96">
        <v>21</v>
      </c>
      <c r="B22" s="101" t="s">
        <v>23</v>
      </c>
      <c r="C22" s="98">
        <v>17.600000000000001</v>
      </c>
      <c r="D22" s="99">
        <v>17.399999999999999</v>
      </c>
      <c r="E22" s="99">
        <v>16.100000000000001</v>
      </c>
      <c r="F22" s="99">
        <v>14.6</v>
      </c>
      <c r="G22" s="99">
        <v>14</v>
      </c>
      <c r="H22" s="148">
        <v>14</v>
      </c>
      <c r="I22" s="148">
        <v>14.4</v>
      </c>
      <c r="J22" s="148">
        <v>13.2</v>
      </c>
      <c r="K22" s="148">
        <v>14.6</v>
      </c>
      <c r="L22" s="148">
        <v>14.8</v>
      </c>
      <c r="M22" s="148">
        <v>16.5</v>
      </c>
      <c r="N22" s="148">
        <v>15.2</v>
      </c>
      <c r="O22" s="148">
        <v>14.3</v>
      </c>
      <c r="P22" s="148">
        <v>13.5</v>
      </c>
      <c r="Q22" s="148">
        <v>13.6</v>
      </c>
      <c r="R22" s="324">
        <v>12.8</v>
      </c>
    </row>
    <row r="23" spans="1:18" ht="15.75" customHeight="1">
      <c r="A23" s="96">
        <v>22</v>
      </c>
      <c r="B23" s="101" t="s">
        <v>24</v>
      </c>
      <c r="C23" s="98">
        <v>18.3</v>
      </c>
      <c r="D23" s="99">
        <v>16.5</v>
      </c>
      <c r="E23" s="99">
        <v>14.8</v>
      </c>
      <c r="F23" s="99">
        <v>15.8</v>
      </c>
      <c r="G23" s="99">
        <v>18.399999999999999</v>
      </c>
      <c r="H23" s="148">
        <v>16.8</v>
      </c>
      <c r="I23" s="148">
        <v>17.100000000000001</v>
      </c>
      <c r="J23" s="148">
        <v>13.2</v>
      </c>
      <c r="K23" s="148">
        <v>14</v>
      </c>
      <c r="L23" s="148">
        <v>13.5</v>
      </c>
      <c r="M23" s="148">
        <v>14.5</v>
      </c>
      <c r="N23" s="148">
        <v>13.8</v>
      </c>
      <c r="O23" s="148">
        <v>13.9</v>
      </c>
      <c r="P23" s="148">
        <v>13.6</v>
      </c>
      <c r="Q23" s="148">
        <v>12.9</v>
      </c>
      <c r="R23" s="324">
        <v>12.9</v>
      </c>
    </row>
    <row r="24" spans="1:18" ht="15.75" customHeight="1">
      <c r="A24" s="96">
        <v>23</v>
      </c>
      <c r="B24" s="101" t="s">
        <v>25</v>
      </c>
      <c r="C24" s="98">
        <v>20</v>
      </c>
      <c r="D24" s="99">
        <v>14.3</v>
      </c>
      <c r="E24" s="99">
        <v>12.4</v>
      </c>
      <c r="F24" s="99">
        <v>13.6</v>
      </c>
      <c r="G24" s="99">
        <v>13.3</v>
      </c>
      <c r="H24" s="148">
        <v>12.4</v>
      </c>
      <c r="I24" s="148">
        <v>12.7</v>
      </c>
      <c r="J24" s="148">
        <v>10.8</v>
      </c>
      <c r="K24" s="148">
        <v>12.7</v>
      </c>
      <c r="L24" s="148">
        <v>12.4</v>
      </c>
      <c r="M24" s="148">
        <v>13.6</v>
      </c>
      <c r="N24" s="148">
        <v>14.1</v>
      </c>
      <c r="O24" s="148">
        <v>13.8</v>
      </c>
      <c r="P24" s="148">
        <v>13.7</v>
      </c>
      <c r="Q24" s="148">
        <v>13.6</v>
      </c>
      <c r="R24" s="324">
        <v>13.7</v>
      </c>
    </row>
    <row r="25" spans="1:18" ht="15.75" customHeight="1">
      <c r="A25" s="96">
        <v>24</v>
      </c>
      <c r="B25" s="101" t="s">
        <v>26</v>
      </c>
      <c r="C25" s="98">
        <v>20.5</v>
      </c>
      <c r="D25" s="99">
        <v>14.3</v>
      </c>
      <c r="E25" s="99">
        <v>12.6</v>
      </c>
      <c r="F25" s="99">
        <v>12.8</v>
      </c>
      <c r="G25" s="99">
        <v>13.4</v>
      </c>
      <c r="H25" s="148">
        <v>12.6</v>
      </c>
      <c r="I25" s="148">
        <v>13</v>
      </c>
      <c r="J25" s="148">
        <v>11.9</v>
      </c>
      <c r="K25" s="148">
        <v>10.7</v>
      </c>
      <c r="L25" s="148">
        <v>9.8000000000000007</v>
      </c>
      <c r="M25" s="148">
        <v>10.3</v>
      </c>
      <c r="N25" s="148">
        <v>9.6999999999999993</v>
      </c>
      <c r="O25" s="148">
        <v>9</v>
      </c>
      <c r="P25" s="148">
        <v>8.4</v>
      </c>
      <c r="Q25" s="148">
        <v>8.8000000000000007</v>
      </c>
      <c r="R25" s="324">
        <v>8.8000000000000007</v>
      </c>
    </row>
    <row r="26" spans="1:18" ht="15.75" customHeight="1">
      <c r="A26" s="96">
        <v>25</v>
      </c>
      <c r="B26" s="101" t="s">
        <v>27</v>
      </c>
      <c r="C26" s="98">
        <v>19.7</v>
      </c>
      <c r="D26" s="99">
        <v>18.3</v>
      </c>
      <c r="E26" s="99">
        <v>15.5</v>
      </c>
      <c r="F26" s="99">
        <v>14.7</v>
      </c>
      <c r="G26" s="99">
        <v>14.7</v>
      </c>
      <c r="H26" s="148">
        <v>13.2</v>
      </c>
      <c r="I26" s="148">
        <v>13.6</v>
      </c>
      <c r="J26" s="148">
        <v>11.1</v>
      </c>
      <c r="K26" s="148">
        <v>11</v>
      </c>
      <c r="L26" s="148">
        <v>11</v>
      </c>
      <c r="M26" s="148">
        <v>12.7</v>
      </c>
      <c r="N26" s="148">
        <v>12</v>
      </c>
      <c r="O26" s="148">
        <v>11.3</v>
      </c>
      <c r="P26" s="148">
        <v>9.9</v>
      </c>
      <c r="Q26" s="148">
        <v>10.6</v>
      </c>
      <c r="R26" s="324">
        <v>10.199999999999999</v>
      </c>
    </row>
    <row r="27" spans="1:18" ht="15.75" customHeight="1">
      <c r="A27" s="96">
        <v>26</v>
      </c>
      <c r="B27" s="101" t="s">
        <v>28</v>
      </c>
      <c r="C27" s="98">
        <v>23.8</v>
      </c>
      <c r="D27" s="99">
        <v>19.899999999999999</v>
      </c>
      <c r="E27" s="99">
        <v>20.3</v>
      </c>
      <c r="F27" s="99">
        <v>17.8</v>
      </c>
      <c r="G27" s="99">
        <v>16.600000000000001</v>
      </c>
      <c r="H27" s="148">
        <v>14.9</v>
      </c>
      <c r="I27" s="148">
        <v>15</v>
      </c>
      <c r="J27" s="148">
        <v>11.7</v>
      </c>
      <c r="K27" s="148">
        <v>12.6</v>
      </c>
      <c r="L27" s="148">
        <v>12.6</v>
      </c>
      <c r="M27" s="148">
        <v>13.9</v>
      </c>
      <c r="N27" s="148">
        <v>14.8</v>
      </c>
      <c r="O27" s="148">
        <v>13.9</v>
      </c>
      <c r="P27" s="148">
        <v>13.8</v>
      </c>
      <c r="Q27" s="148">
        <v>13.9</v>
      </c>
      <c r="R27" s="324">
        <v>13.9</v>
      </c>
    </row>
    <row r="28" spans="1:18" ht="15.75" customHeight="1">
      <c r="A28" s="96">
        <v>27</v>
      </c>
      <c r="B28" s="101" t="s">
        <v>29</v>
      </c>
      <c r="C28" s="98">
        <v>19.3</v>
      </c>
      <c r="D28" s="99">
        <v>18.5</v>
      </c>
      <c r="E28" s="99">
        <v>17.100000000000001</v>
      </c>
      <c r="F28" s="99">
        <v>16.100000000000001</v>
      </c>
      <c r="G28" s="99">
        <v>16.5</v>
      </c>
      <c r="H28" s="148">
        <v>15.6</v>
      </c>
      <c r="I28" s="148">
        <v>16.7</v>
      </c>
      <c r="J28" s="148">
        <v>15.4</v>
      </c>
      <c r="K28" s="148">
        <v>15.9</v>
      </c>
      <c r="L28" s="148">
        <v>15.8</v>
      </c>
      <c r="M28" s="148">
        <v>19</v>
      </c>
      <c r="N28" s="148">
        <v>19</v>
      </c>
      <c r="O28" s="148">
        <v>17.7</v>
      </c>
      <c r="P28" s="148">
        <v>17</v>
      </c>
      <c r="Q28" s="148">
        <v>16.2</v>
      </c>
      <c r="R28" s="324">
        <v>16.2</v>
      </c>
    </row>
    <row r="29" spans="1:18" ht="15.75" customHeight="1">
      <c r="A29" s="102">
        <v>28</v>
      </c>
      <c r="B29" s="103" t="s">
        <v>30</v>
      </c>
      <c r="C29" s="104">
        <v>10</v>
      </c>
      <c r="D29" s="105">
        <v>9.6</v>
      </c>
      <c r="E29" s="105">
        <v>9.1</v>
      </c>
      <c r="F29" s="105">
        <v>10.8</v>
      </c>
      <c r="G29" s="105">
        <v>9.1999999999999993</v>
      </c>
      <c r="H29" s="151">
        <v>8.6</v>
      </c>
      <c r="I29" s="151">
        <v>9.1</v>
      </c>
      <c r="J29" s="151">
        <v>9</v>
      </c>
      <c r="K29" s="151">
        <v>8.1999999999999993</v>
      </c>
      <c r="L29" s="151">
        <v>8.6999999999999993</v>
      </c>
      <c r="M29" s="151">
        <v>8.5</v>
      </c>
      <c r="N29" s="151">
        <v>8.3000000000000007</v>
      </c>
      <c r="O29" s="151">
        <v>7.3</v>
      </c>
      <c r="P29" s="151">
        <v>6.6</v>
      </c>
      <c r="Q29" s="151">
        <v>6.5</v>
      </c>
      <c r="R29" s="325">
        <v>5.9</v>
      </c>
    </row>
    <row r="30" spans="1:18" ht="15.75" customHeight="1">
      <c r="A30" s="108">
        <v>29</v>
      </c>
      <c r="B30" s="109" t="s">
        <v>31</v>
      </c>
      <c r="C30" s="93">
        <v>33.200000000000003</v>
      </c>
      <c r="D30" s="94">
        <v>32.9</v>
      </c>
      <c r="E30" s="94">
        <v>30.4</v>
      </c>
      <c r="F30" s="94">
        <v>24.2</v>
      </c>
      <c r="G30" s="94">
        <v>18.600000000000001</v>
      </c>
      <c r="H30" s="145">
        <v>16</v>
      </c>
      <c r="I30" s="145">
        <v>14.6</v>
      </c>
      <c r="J30" s="145">
        <v>11.3</v>
      </c>
      <c r="K30" s="145">
        <v>12</v>
      </c>
      <c r="L30" s="145">
        <v>11</v>
      </c>
      <c r="M30" s="145">
        <v>13.9</v>
      </c>
      <c r="N30" s="145">
        <v>13.4</v>
      </c>
      <c r="O30" s="145">
        <v>13</v>
      </c>
      <c r="P30" s="145">
        <v>12.8</v>
      </c>
      <c r="Q30" s="145">
        <v>12.6</v>
      </c>
      <c r="R30" s="323">
        <v>12.5</v>
      </c>
    </row>
    <row r="31" spans="1:18" ht="15.75" customHeight="1">
      <c r="A31" s="110">
        <v>30</v>
      </c>
      <c r="B31" s="111" t="s">
        <v>32</v>
      </c>
      <c r="C31" s="98">
        <v>60.3</v>
      </c>
      <c r="D31" s="99">
        <v>47.2</v>
      </c>
      <c r="E31" s="99">
        <v>44.2</v>
      </c>
      <c r="F31" s="99">
        <v>38.5</v>
      </c>
      <c r="G31" s="99">
        <v>35.5</v>
      </c>
      <c r="H31" s="148">
        <v>35.700000000000003</v>
      </c>
      <c r="I31" s="148">
        <v>35.799999999999997</v>
      </c>
      <c r="J31" s="148">
        <v>30.7</v>
      </c>
      <c r="K31" s="148">
        <v>33.4</v>
      </c>
      <c r="L31" s="148">
        <v>31.8</v>
      </c>
      <c r="M31" s="148">
        <v>29.5</v>
      </c>
      <c r="N31" s="148">
        <v>26.7</v>
      </c>
      <c r="O31" s="148">
        <v>24.3</v>
      </c>
      <c r="P31" s="148">
        <v>23.6</v>
      </c>
      <c r="Q31" s="148">
        <v>23.5</v>
      </c>
      <c r="R31" s="324">
        <v>22.7</v>
      </c>
    </row>
    <row r="32" spans="1:18" ht="15.75" customHeight="1">
      <c r="A32" s="110">
        <v>31</v>
      </c>
      <c r="B32" s="111" t="s">
        <v>33</v>
      </c>
      <c r="C32" s="112"/>
      <c r="D32" s="113"/>
      <c r="E32" s="113"/>
      <c r="F32" s="113"/>
      <c r="G32" s="113"/>
      <c r="H32" s="157"/>
      <c r="I32" s="157"/>
      <c r="J32" s="157"/>
      <c r="K32" s="157"/>
      <c r="L32" s="148">
        <v>23</v>
      </c>
      <c r="M32" s="148">
        <v>23.1</v>
      </c>
      <c r="N32" s="148">
        <v>23.3</v>
      </c>
      <c r="O32" s="148">
        <v>19.399999999999999</v>
      </c>
      <c r="P32" s="148">
        <v>17.3</v>
      </c>
      <c r="Q32" s="148">
        <v>17.2</v>
      </c>
      <c r="R32" s="324">
        <v>17.3</v>
      </c>
    </row>
    <row r="33" spans="1:18" ht="15.75" customHeight="1">
      <c r="A33" s="110">
        <v>32</v>
      </c>
      <c r="B33" s="111" t="s">
        <v>34</v>
      </c>
      <c r="C33" s="98">
        <v>26.1</v>
      </c>
      <c r="D33" s="99">
        <v>22.4</v>
      </c>
      <c r="E33" s="99">
        <v>19.2</v>
      </c>
      <c r="F33" s="99">
        <v>17.5</v>
      </c>
      <c r="G33" s="99">
        <v>18.399999999999999</v>
      </c>
      <c r="H33" s="148">
        <v>15.2</v>
      </c>
      <c r="I33" s="148">
        <v>13.5</v>
      </c>
      <c r="J33" s="148">
        <v>11.2</v>
      </c>
      <c r="K33" s="148">
        <v>10.7</v>
      </c>
      <c r="L33" s="148">
        <v>10.3</v>
      </c>
      <c r="M33" s="148">
        <v>11.7</v>
      </c>
      <c r="N33" s="148">
        <v>11.6</v>
      </c>
      <c r="O33" s="148">
        <v>10.9</v>
      </c>
      <c r="P33" s="148">
        <v>10.5</v>
      </c>
      <c r="Q33" s="148">
        <v>10.7</v>
      </c>
      <c r="R33" s="324">
        <v>10.6</v>
      </c>
    </row>
    <row r="34" spans="1:18" ht="15.75" customHeight="1">
      <c r="A34" s="110">
        <v>33</v>
      </c>
      <c r="B34" s="111" t="s">
        <v>35</v>
      </c>
      <c r="C34" s="98">
        <v>19.3</v>
      </c>
      <c r="D34" s="99">
        <v>17.3</v>
      </c>
      <c r="E34" s="99">
        <v>16.3</v>
      </c>
      <c r="F34" s="99">
        <v>16.3</v>
      </c>
      <c r="G34" s="99">
        <v>15.1</v>
      </c>
      <c r="H34" s="148">
        <v>14.1</v>
      </c>
      <c r="I34" s="148">
        <v>14.2</v>
      </c>
      <c r="J34" s="148">
        <v>12.5</v>
      </c>
      <c r="K34" s="148">
        <v>11.8</v>
      </c>
      <c r="L34" s="148">
        <v>12</v>
      </c>
      <c r="M34" s="148">
        <v>14.2</v>
      </c>
      <c r="N34" s="148">
        <v>16.100000000000001</v>
      </c>
      <c r="O34" s="148">
        <v>15.5</v>
      </c>
      <c r="P34" s="148">
        <v>15.1</v>
      </c>
      <c r="Q34" s="148">
        <v>15.5</v>
      </c>
      <c r="R34" s="324">
        <v>15.6</v>
      </c>
    </row>
    <row r="35" spans="1:18" ht="15.75" customHeight="1">
      <c r="A35" s="110">
        <v>34</v>
      </c>
      <c r="B35" s="111" t="s">
        <v>36</v>
      </c>
      <c r="C35" s="98">
        <v>17.2</v>
      </c>
      <c r="D35" s="99">
        <v>11.9</v>
      </c>
      <c r="E35" s="99">
        <v>13</v>
      </c>
      <c r="F35" s="99">
        <v>13.7</v>
      </c>
      <c r="G35" s="99">
        <v>12.9</v>
      </c>
      <c r="H35" s="148">
        <v>14</v>
      </c>
      <c r="I35" s="148">
        <v>15.1</v>
      </c>
      <c r="J35" s="148">
        <v>13.6</v>
      </c>
      <c r="K35" s="148">
        <v>13</v>
      </c>
      <c r="L35" s="148">
        <v>13.6</v>
      </c>
      <c r="M35" s="148">
        <v>14.2</v>
      </c>
      <c r="N35" s="148">
        <v>14.4</v>
      </c>
      <c r="O35" s="148">
        <v>13.6</v>
      </c>
      <c r="P35" s="148">
        <v>13.4</v>
      </c>
      <c r="Q35" s="148">
        <v>12.9</v>
      </c>
      <c r="R35" s="324">
        <v>12</v>
      </c>
    </row>
    <row r="36" spans="1:18" ht="15.75" customHeight="1">
      <c r="A36" s="110">
        <v>35</v>
      </c>
      <c r="B36" s="111" t="s">
        <v>37</v>
      </c>
      <c r="C36" s="98">
        <v>18.3</v>
      </c>
      <c r="D36" s="99">
        <v>18.3</v>
      </c>
      <c r="E36" s="99">
        <v>15.8</v>
      </c>
      <c r="F36" s="99">
        <v>14.7</v>
      </c>
      <c r="G36" s="99">
        <v>15.8</v>
      </c>
      <c r="H36" s="148">
        <v>14.9</v>
      </c>
      <c r="I36" s="148">
        <v>15.2</v>
      </c>
      <c r="J36" s="148">
        <v>12.9</v>
      </c>
      <c r="K36" s="148">
        <v>13.2</v>
      </c>
      <c r="L36" s="148">
        <v>13.1</v>
      </c>
      <c r="M36" s="148">
        <v>14.4</v>
      </c>
      <c r="N36" s="148">
        <v>14.2</v>
      </c>
      <c r="O36" s="148">
        <v>13.9</v>
      </c>
      <c r="P36" s="148">
        <v>13.2</v>
      </c>
      <c r="Q36" s="148">
        <v>13.4</v>
      </c>
      <c r="R36" s="324">
        <v>13</v>
      </c>
    </row>
    <row r="37" spans="1:18" ht="15.75" customHeight="1">
      <c r="A37" s="116">
        <v>36</v>
      </c>
      <c r="B37" s="117" t="s">
        <v>38</v>
      </c>
      <c r="C37" s="118"/>
      <c r="D37" s="119"/>
      <c r="E37" s="119"/>
      <c r="F37" s="119"/>
      <c r="G37" s="119"/>
      <c r="H37" s="160"/>
      <c r="I37" s="160"/>
      <c r="J37" s="160"/>
      <c r="K37" s="160"/>
      <c r="L37" s="151">
        <v>15</v>
      </c>
      <c r="M37" s="151">
        <v>15.1</v>
      </c>
      <c r="N37" s="151">
        <v>11.7</v>
      </c>
      <c r="O37" s="151">
        <v>10.9</v>
      </c>
      <c r="P37" s="151">
        <v>10.8</v>
      </c>
      <c r="Q37" s="151">
        <v>11.6</v>
      </c>
      <c r="R37" s="325">
        <v>11</v>
      </c>
    </row>
    <row r="38" spans="1:18" ht="15.75" customHeight="1">
      <c r="A38" s="108">
        <v>37</v>
      </c>
      <c r="B38" s="109" t="s">
        <v>39</v>
      </c>
      <c r="C38" s="93">
        <v>24</v>
      </c>
      <c r="D38" s="94">
        <v>14.9</v>
      </c>
      <c r="E38" s="94">
        <v>13.8</v>
      </c>
      <c r="F38" s="94">
        <v>10.6</v>
      </c>
      <c r="G38" s="94">
        <v>9.1999999999999993</v>
      </c>
      <c r="H38" s="145">
        <v>8.8000000000000007</v>
      </c>
      <c r="I38" s="145">
        <v>8.3000000000000007</v>
      </c>
      <c r="J38" s="145">
        <v>7</v>
      </c>
      <c r="K38" s="145">
        <v>10.199999999999999</v>
      </c>
      <c r="L38" s="145">
        <v>10.199999999999999</v>
      </c>
      <c r="M38" s="145">
        <v>11</v>
      </c>
      <c r="N38" s="145">
        <v>13</v>
      </c>
      <c r="O38" s="145">
        <v>14.5</v>
      </c>
      <c r="P38" s="145">
        <v>14.7</v>
      </c>
      <c r="Q38" s="145">
        <v>14.6</v>
      </c>
      <c r="R38" s="323">
        <v>14.8</v>
      </c>
    </row>
    <row r="39" spans="1:18" ht="15.75" customHeight="1">
      <c r="A39" s="110">
        <v>38</v>
      </c>
      <c r="B39" s="111" t="s">
        <v>40</v>
      </c>
      <c r="C39" s="98">
        <v>63.2</v>
      </c>
      <c r="D39" s="99">
        <v>56.4</v>
      </c>
      <c r="E39" s="99">
        <v>44.8</v>
      </c>
      <c r="F39" s="99">
        <v>37.6</v>
      </c>
      <c r="G39" s="99">
        <v>36.200000000000003</v>
      </c>
      <c r="H39" s="148">
        <v>22.1</v>
      </c>
      <c r="I39" s="148">
        <v>18.5</v>
      </c>
      <c r="J39" s="148">
        <v>17.100000000000001</v>
      </c>
      <c r="K39" s="148">
        <v>20.3</v>
      </c>
      <c r="L39" s="148">
        <v>23.9</v>
      </c>
      <c r="M39" s="148">
        <v>29.9</v>
      </c>
      <c r="N39" s="148">
        <v>29.3</v>
      </c>
      <c r="O39" s="148">
        <v>29.6</v>
      </c>
      <c r="P39" s="148">
        <v>30.4</v>
      </c>
      <c r="Q39" s="148">
        <v>30.5</v>
      </c>
      <c r="R39" s="324">
        <v>30</v>
      </c>
    </row>
    <row r="40" spans="1:18" ht="15.75" customHeight="1">
      <c r="A40" s="110">
        <v>39</v>
      </c>
      <c r="B40" s="122" t="s">
        <v>41</v>
      </c>
      <c r="C40" s="98">
        <v>24.7</v>
      </c>
      <c r="D40" s="99">
        <v>22.2</v>
      </c>
      <c r="E40" s="99">
        <v>18.3</v>
      </c>
      <c r="F40" s="99">
        <v>16.100000000000001</v>
      </c>
      <c r="G40" s="99">
        <v>16.3</v>
      </c>
      <c r="H40" s="148">
        <v>15.7</v>
      </c>
      <c r="I40" s="148">
        <v>15.3</v>
      </c>
      <c r="J40" s="148">
        <v>14.2</v>
      </c>
      <c r="K40" s="148">
        <v>19</v>
      </c>
      <c r="L40" s="148">
        <v>18.7</v>
      </c>
      <c r="M40" s="148">
        <v>21.1</v>
      </c>
      <c r="N40" s="148">
        <v>25.8</v>
      </c>
      <c r="O40" s="148">
        <v>24.7</v>
      </c>
      <c r="P40" s="148">
        <v>24.2</v>
      </c>
      <c r="Q40" s="148">
        <v>24.2</v>
      </c>
      <c r="R40" s="324">
        <v>24.2</v>
      </c>
    </row>
    <row r="41" spans="1:18" ht="15.75" customHeight="1">
      <c r="A41" s="110">
        <v>40</v>
      </c>
      <c r="B41" s="122" t="s">
        <v>42</v>
      </c>
      <c r="C41" s="98">
        <v>26.1</v>
      </c>
      <c r="D41" s="99">
        <v>20.8</v>
      </c>
      <c r="E41" s="99">
        <v>18.3</v>
      </c>
      <c r="F41" s="99">
        <v>17.2</v>
      </c>
      <c r="G41" s="99">
        <v>16.2</v>
      </c>
      <c r="H41" s="148">
        <v>17.7</v>
      </c>
      <c r="I41" s="148">
        <v>18.8</v>
      </c>
      <c r="J41" s="148">
        <v>16</v>
      </c>
      <c r="K41" s="148">
        <v>20.3</v>
      </c>
      <c r="L41" s="148">
        <v>19.2</v>
      </c>
      <c r="M41" s="148">
        <v>22.8</v>
      </c>
      <c r="N41" s="148">
        <v>23.8</v>
      </c>
      <c r="O41" s="148">
        <v>23.2</v>
      </c>
      <c r="P41" s="148">
        <v>22.9</v>
      </c>
      <c r="Q41" s="148">
        <v>23.5</v>
      </c>
      <c r="R41" s="324">
        <v>23.6</v>
      </c>
    </row>
    <row r="42" spans="1:18" ht="15.75" customHeight="1">
      <c r="A42" s="110">
        <v>41</v>
      </c>
      <c r="B42" s="111" t="s">
        <v>43</v>
      </c>
      <c r="C42" s="98">
        <v>16.8</v>
      </c>
      <c r="D42" s="99">
        <v>16.3</v>
      </c>
      <c r="E42" s="99">
        <v>12.9</v>
      </c>
      <c r="F42" s="99">
        <v>11.9</v>
      </c>
      <c r="G42" s="99">
        <v>13.8</v>
      </c>
      <c r="H42" s="148">
        <v>10.5</v>
      </c>
      <c r="I42" s="148">
        <v>12.6</v>
      </c>
      <c r="J42" s="148">
        <v>10.4</v>
      </c>
      <c r="K42" s="148">
        <v>12.6</v>
      </c>
      <c r="L42" s="148">
        <v>12.5</v>
      </c>
      <c r="M42" s="148">
        <v>14.2</v>
      </c>
      <c r="N42" s="148">
        <v>14.3</v>
      </c>
      <c r="O42" s="148">
        <v>14.4</v>
      </c>
      <c r="P42" s="148">
        <v>14</v>
      </c>
      <c r="Q42" s="148">
        <v>13.8</v>
      </c>
      <c r="R42" s="324">
        <v>13.9</v>
      </c>
    </row>
    <row r="43" spans="1:18" ht="15.75" customHeight="1">
      <c r="A43" s="110">
        <v>42</v>
      </c>
      <c r="B43" s="122" t="s">
        <v>44</v>
      </c>
      <c r="C43" s="529"/>
      <c r="D43" s="530"/>
      <c r="E43" s="530"/>
      <c r="F43" s="530"/>
      <c r="G43" s="530"/>
      <c r="H43" s="531"/>
      <c r="I43" s="531"/>
      <c r="J43" s="148">
        <v>21.7</v>
      </c>
      <c r="K43" s="148">
        <v>17.8</v>
      </c>
      <c r="L43" s="148">
        <v>14.2</v>
      </c>
      <c r="M43" s="148">
        <v>16</v>
      </c>
      <c r="N43" s="148">
        <v>17.3</v>
      </c>
      <c r="O43" s="148">
        <v>20.7</v>
      </c>
      <c r="P43" s="148">
        <v>20.5</v>
      </c>
      <c r="Q43" s="148">
        <v>20.7</v>
      </c>
      <c r="R43" s="324">
        <v>20.399999999999999</v>
      </c>
    </row>
    <row r="44" spans="1:18" ht="15.75" customHeight="1">
      <c r="A44" s="116">
        <v>43</v>
      </c>
      <c r="B44" s="125" t="s">
        <v>45</v>
      </c>
      <c r="C44" s="104">
        <v>24.5</v>
      </c>
      <c r="D44" s="105">
        <v>21.6</v>
      </c>
      <c r="E44" s="105">
        <v>18.600000000000001</v>
      </c>
      <c r="F44" s="105">
        <v>19.600000000000001</v>
      </c>
      <c r="G44" s="105">
        <v>19.3</v>
      </c>
      <c r="H44" s="151">
        <v>18.5</v>
      </c>
      <c r="I44" s="151">
        <v>18.3</v>
      </c>
      <c r="J44" s="151">
        <v>13.7</v>
      </c>
      <c r="K44" s="151">
        <v>12.4</v>
      </c>
      <c r="L44" s="151">
        <v>12.2</v>
      </c>
      <c r="M44" s="151">
        <v>14.6</v>
      </c>
      <c r="N44" s="151">
        <v>15</v>
      </c>
      <c r="O44" s="151">
        <v>14.3</v>
      </c>
      <c r="P44" s="151">
        <v>13.9</v>
      </c>
      <c r="Q44" s="151">
        <v>14</v>
      </c>
      <c r="R44" s="325">
        <v>14</v>
      </c>
    </row>
    <row r="45" spans="1:18" ht="15.75" customHeight="1">
      <c r="A45" s="108">
        <v>44</v>
      </c>
      <c r="B45" s="109" t="s">
        <v>46</v>
      </c>
      <c r="C45" s="93">
        <v>14.9</v>
      </c>
      <c r="D45" s="94">
        <v>14.5</v>
      </c>
      <c r="E45" s="94">
        <v>12.8</v>
      </c>
      <c r="F45" s="94">
        <v>11.5</v>
      </c>
      <c r="G45" s="94">
        <v>11.2</v>
      </c>
      <c r="H45" s="145">
        <v>12.1</v>
      </c>
      <c r="I45" s="145">
        <v>12.6</v>
      </c>
      <c r="J45" s="145">
        <v>10.3</v>
      </c>
      <c r="K45" s="145">
        <v>10.4</v>
      </c>
      <c r="L45" s="145">
        <v>10.8</v>
      </c>
      <c r="M45" s="145">
        <v>13</v>
      </c>
      <c r="N45" s="145">
        <v>12.5</v>
      </c>
      <c r="O45" s="145">
        <v>12.3</v>
      </c>
      <c r="P45" s="145">
        <v>12</v>
      </c>
      <c r="Q45" s="145">
        <v>12.1</v>
      </c>
      <c r="R45" s="323">
        <v>11.7</v>
      </c>
    </row>
    <row r="46" spans="1:18" ht="15.75" customHeight="1">
      <c r="A46" s="110">
        <v>45</v>
      </c>
      <c r="B46" s="111" t="s">
        <v>47</v>
      </c>
      <c r="C46" s="98">
        <v>39.700000000000003</v>
      </c>
      <c r="D46" s="99">
        <v>29.9</v>
      </c>
      <c r="E46" s="99">
        <v>27.5</v>
      </c>
      <c r="F46" s="99">
        <v>25.4</v>
      </c>
      <c r="G46" s="99">
        <v>24.2</v>
      </c>
      <c r="H46" s="148">
        <v>24</v>
      </c>
      <c r="I46" s="148">
        <v>24.2</v>
      </c>
      <c r="J46" s="148">
        <v>20</v>
      </c>
      <c r="K46" s="148">
        <v>19.399999999999999</v>
      </c>
      <c r="L46" s="148">
        <v>19.5</v>
      </c>
      <c r="M46" s="148">
        <v>22.2</v>
      </c>
      <c r="N46" s="148">
        <v>22.1</v>
      </c>
      <c r="O46" s="148">
        <v>21.7</v>
      </c>
      <c r="P46" s="148">
        <v>20.399999999999999</v>
      </c>
      <c r="Q46" s="148">
        <v>20.100000000000001</v>
      </c>
      <c r="R46" s="324">
        <v>19.5</v>
      </c>
    </row>
    <row r="47" spans="1:18" ht="15.75" customHeight="1">
      <c r="A47" s="110">
        <v>46</v>
      </c>
      <c r="B47" s="111" t="s">
        <v>48</v>
      </c>
      <c r="C47" s="98">
        <v>29.8</v>
      </c>
      <c r="D47" s="99">
        <v>28.3</v>
      </c>
      <c r="E47" s="99">
        <v>24.2</v>
      </c>
      <c r="F47" s="99">
        <v>20</v>
      </c>
      <c r="G47" s="99">
        <v>19.2</v>
      </c>
      <c r="H47" s="148">
        <v>18.3</v>
      </c>
      <c r="I47" s="148">
        <v>20.2</v>
      </c>
      <c r="J47" s="148">
        <v>18</v>
      </c>
      <c r="K47" s="148">
        <v>18.7</v>
      </c>
      <c r="L47" s="148">
        <v>17.600000000000001</v>
      </c>
      <c r="M47" s="148">
        <v>19.8</v>
      </c>
      <c r="N47" s="148">
        <v>18.5</v>
      </c>
      <c r="O47" s="148">
        <v>18.2</v>
      </c>
      <c r="P47" s="148">
        <v>17.8</v>
      </c>
      <c r="Q47" s="148">
        <v>18</v>
      </c>
      <c r="R47" s="324">
        <v>17.600000000000001</v>
      </c>
    </row>
    <row r="48" spans="1:18" ht="15.75" customHeight="1">
      <c r="A48" s="110">
        <v>47</v>
      </c>
      <c r="B48" s="111" t="s">
        <v>49</v>
      </c>
      <c r="C48" s="98">
        <v>12.8</v>
      </c>
      <c r="D48" s="99">
        <v>9.9</v>
      </c>
      <c r="E48" s="99">
        <v>8.6999999999999993</v>
      </c>
      <c r="F48" s="99">
        <v>8.6</v>
      </c>
      <c r="G48" s="99">
        <v>8.4</v>
      </c>
      <c r="H48" s="148">
        <v>7.7</v>
      </c>
      <c r="I48" s="148">
        <v>8.1</v>
      </c>
      <c r="J48" s="148">
        <v>6.5</v>
      </c>
      <c r="K48" s="148">
        <v>6.8</v>
      </c>
      <c r="L48" s="148">
        <v>7</v>
      </c>
      <c r="M48" s="148">
        <v>7.1</v>
      </c>
      <c r="N48" s="148">
        <v>7.5</v>
      </c>
      <c r="O48" s="148">
        <v>7.2</v>
      </c>
      <c r="P48" s="148">
        <v>7</v>
      </c>
      <c r="Q48" s="148">
        <v>6.9</v>
      </c>
      <c r="R48" s="324">
        <v>6.6</v>
      </c>
    </row>
    <row r="49" spans="1:18" ht="15.75" customHeight="1">
      <c r="A49" s="110">
        <v>48</v>
      </c>
      <c r="B49" s="111" t="s">
        <v>50</v>
      </c>
      <c r="C49" s="98">
        <v>22.4</v>
      </c>
      <c r="D49" s="99">
        <v>19</v>
      </c>
      <c r="E49" s="99">
        <v>17.3</v>
      </c>
      <c r="F49" s="99">
        <v>16.100000000000001</v>
      </c>
      <c r="G49" s="99">
        <v>15</v>
      </c>
      <c r="H49" s="148">
        <v>13.7</v>
      </c>
      <c r="I49" s="148">
        <v>14</v>
      </c>
      <c r="J49" s="148">
        <v>11.1</v>
      </c>
      <c r="K49" s="148">
        <v>11.8</v>
      </c>
      <c r="L49" s="148">
        <v>11.9</v>
      </c>
      <c r="M49" s="148">
        <v>12.3</v>
      </c>
      <c r="N49" s="148">
        <v>12.4</v>
      </c>
      <c r="O49" s="148">
        <v>12.2</v>
      </c>
      <c r="P49" s="148">
        <v>12.2</v>
      </c>
      <c r="Q49" s="148">
        <v>12.4</v>
      </c>
      <c r="R49" s="324">
        <v>11.9</v>
      </c>
    </row>
    <row r="50" spans="1:18" ht="15.75" customHeight="1">
      <c r="A50" s="110">
        <v>49</v>
      </c>
      <c r="B50" s="111" t="s">
        <v>51</v>
      </c>
      <c r="C50" s="98">
        <v>27</v>
      </c>
      <c r="D50" s="99">
        <v>21.4</v>
      </c>
      <c r="E50" s="99">
        <v>20.6</v>
      </c>
      <c r="F50" s="99">
        <v>19.3</v>
      </c>
      <c r="G50" s="99">
        <v>19.5</v>
      </c>
      <c r="H50" s="148">
        <v>18.2</v>
      </c>
      <c r="I50" s="148">
        <v>19.3</v>
      </c>
      <c r="J50" s="148">
        <v>16</v>
      </c>
      <c r="K50" s="148">
        <v>16.5</v>
      </c>
      <c r="L50" s="148">
        <v>16.399999999999999</v>
      </c>
      <c r="M50" s="148">
        <v>17.899999999999999</v>
      </c>
      <c r="N50" s="148">
        <v>18.8</v>
      </c>
      <c r="O50" s="148">
        <v>18.399999999999999</v>
      </c>
      <c r="P50" s="148">
        <v>17.8</v>
      </c>
      <c r="Q50" s="148">
        <v>17.399999999999999</v>
      </c>
      <c r="R50" s="324">
        <v>16.8</v>
      </c>
    </row>
    <row r="51" spans="1:18" ht="15.75" customHeight="1">
      <c r="A51" s="110">
        <v>50</v>
      </c>
      <c r="B51" s="111" t="s">
        <v>52</v>
      </c>
      <c r="C51" s="98">
        <v>17.100000000000001</v>
      </c>
      <c r="D51" s="99">
        <v>14.4</v>
      </c>
      <c r="E51" s="99">
        <v>13.8</v>
      </c>
      <c r="F51" s="99">
        <v>14.3</v>
      </c>
      <c r="G51" s="99">
        <v>14.8</v>
      </c>
      <c r="H51" s="148">
        <v>13.2</v>
      </c>
      <c r="I51" s="148">
        <v>14.4</v>
      </c>
      <c r="J51" s="148">
        <v>12.2</v>
      </c>
      <c r="K51" s="148">
        <v>11.9</v>
      </c>
      <c r="L51" s="148">
        <v>12.5</v>
      </c>
      <c r="M51" s="148">
        <v>12.8</v>
      </c>
      <c r="N51" s="148">
        <v>15.3</v>
      </c>
      <c r="O51" s="148">
        <v>15.1</v>
      </c>
      <c r="P51" s="148">
        <v>14.9</v>
      </c>
      <c r="Q51" s="148">
        <v>13.9</v>
      </c>
      <c r="R51" s="324">
        <v>13.3</v>
      </c>
    </row>
    <row r="52" spans="1:18" ht="15.75" customHeight="1">
      <c r="A52" s="110">
        <v>51</v>
      </c>
      <c r="B52" s="111" t="s">
        <v>53</v>
      </c>
      <c r="C52" s="98">
        <v>26.8</v>
      </c>
      <c r="D52" s="99">
        <v>23.5</v>
      </c>
      <c r="E52" s="99">
        <v>22.1</v>
      </c>
      <c r="F52" s="99">
        <v>17.5</v>
      </c>
      <c r="G52" s="99">
        <v>18.399999999999999</v>
      </c>
      <c r="H52" s="148">
        <v>14.2</v>
      </c>
      <c r="I52" s="148">
        <v>15</v>
      </c>
      <c r="J52" s="148">
        <v>12.4</v>
      </c>
      <c r="K52" s="148">
        <v>14.1</v>
      </c>
      <c r="L52" s="148">
        <v>13.1</v>
      </c>
      <c r="M52" s="148">
        <v>15.3</v>
      </c>
      <c r="N52" s="148">
        <v>15.9</v>
      </c>
      <c r="O52" s="148">
        <v>15.4</v>
      </c>
      <c r="P52" s="148">
        <v>15.2</v>
      </c>
      <c r="Q52" s="148">
        <v>14.7</v>
      </c>
      <c r="R52" s="324">
        <v>14.1</v>
      </c>
    </row>
    <row r="53" spans="1:18" ht="15.75" customHeight="1">
      <c r="A53" s="110">
        <v>52</v>
      </c>
      <c r="B53" s="111" t="s">
        <v>54</v>
      </c>
      <c r="C53" s="98">
        <v>17.5</v>
      </c>
      <c r="D53" s="99">
        <v>15.9</v>
      </c>
      <c r="E53" s="99">
        <v>14.2</v>
      </c>
      <c r="F53" s="99">
        <v>13.5</v>
      </c>
      <c r="G53" s="99">
        <v>13.4</v>
      </c>
      <c r="H53" s="148">
        <v>12.3</v>
      </c>
      <c r="I53" s="148">
        <v>12.5</v>
      </c>
      <c r="J53" s="148">
        <v>10.3</v>
      </c>
      <c r="K53" s="148">
        <v>9</v>
      </c>
      <c r="L53" s="148">
        <v>8.8000000000000007</v>
      </c>
      <c r="M53" s="148">
        <v>9.9</v>
      </c>
      <c r="N53" s="148">
        <v>9.8000000000000007</v>
      </c>
      <c r="O53" s="148">
        <v>10</v>
      </c>
      <c r="P53" s="148">
        <v>9.5</v>
      </c>
      <c r="Q53" s="148">
        <v>9.5</v>
      </c>
      <c r="R53" s="324">
        <v>9.5</v>
      </c>
    </row>
    <row r="54" spans="1:18" ht="15.75" customHeight="1">
      <c r="A54" s="110">
        <v>53</v>
      </c>
      <c r="B54" s="111" t="s">
        <v>55</v>
      </c>
      <c r="C54" s="98">
        <v>22</v>
      </c>
      <c r="D54" s="99">
        <v>19.399999999999999</v>
      </c>
      <c r="E54" s="99">
        <v>18.600000000000001</v>
      </c>
      <c r="F54" s="99">
        <v>16.399999999999999</v>
      </c>
      <c r="G54" s="99">
        <v>16</v>
      </c>
      <c r="H54" s="148">
        <v>13.9</v>
      </c>
      <c r="I54" s="148">
        <v>14.4</v>
      </c>
      <c r="J54" s="148">
        <v>12.7</v>
      </c>
      <c r="K54" s="148">
        <v>12.3</v>
      </c>
      <c r="L54" s="148">
        <v>11.9</v>
      </c>
      <c r="M54" s="148">
        <v>13.9</v>
      </c>
      <c r="N54" s="148">
        <v>14.6</v>
      </c>
      <c r="O54" s="148">
        <v>14.3</v>
      </c>
      <c r="P54" s="148">
        <v>14.2</v>
      </c>
      <c r="Q54" s="148">
        <v>14.3</v>
      </c>
      <c r="R54" s="324">
        <v>14</v>
      </c>
    </row>
    <row r="55" spans="1:18" ht="15.75" customHeight="1">
      <c r="A55" s="110">
        <v>54</v>
      </c>
      <c r="B55" s="111" t="s">
        <v>56</v>
      </c>
      <c r="C55" s="98">
        <v>26</v>
      </c>
      <c r="D55" s="99">
        <v>23.1</v>
      </c>
      <c r="E55" s="99">
        <v>17.100000000000001</v>
      </c>
      <c r="F55" s="99">
        <v>15.7</v>
      </c>
      <c r="G55" s="99">
        <v>15</v>
      </c>
      <c r="H55" s="148">
        <v>15.2</v>
      </c>
      <c r="I55" s="148">
        <v>15.4</v>
      </c>
      <c r="J55" s="148">
        <v>13.1</v>
      </c>
      <c r="K55" s="148">
        <v>13.4</v>
      </c>
      <c r="L55" s="148">
        <v>13.2</v>
      </c>
      <c r="M55" s="148">
        <v>14.4</v>
      </c>
      <c r="N55" s="148">
        <v>14.8</v>
      </c>
      <c r="O55" s="148">
        <v>14.2</v>
      </c>
      <c r="P55" s="148">
        <v>13.5</v>
      </c>
      <c r="Q55" s="148">
        <v>13.6</v>
      </c>
      <c r="R55" s="324">
        <v>13</v>
      </c>
    </row>
    <row r="56" spans="1:18" ht="15.75" customHeight="1">
      <c r="A56" s="110">
        <v>55</v>
      </c>
      <c r="B56" s="111" t="s">
        <v>57</v>
      </c>
      <c r="C56" s="98">
        <v>17.3</v>
      </c>
      <c r="D56" s="99">
        <v>17</v>
      </c>
      <c r="E56" s="99">
        <v>15.5</v>
      </c>
      <c r="F56" s="99">
        <v>16.7</v>
      </c>
      <c r="G56" s="99">
        <v>15.8</v>
      </c>
      <c r="H56" s="148">
        <v>15.1</v>
      </c>
      <c r="I56" s="148">
        <v>15.2</v>
      </c>
      <c r="J56" s="148">
        <v>12.3</v>
      </c>
      <c r="K56" s="148">
        <v>12.3</v>
      </c>
      <c r="L56" s="148">
        <v>12.3</v>
      </c>
      <c r="M56" s="148">
        <v>13.1</v>
      </c>
      <c r="N56" s="148">
        <v>13.5</v>
      </c>
      <c r="O56" s="148">
        <v>13.3</v>
      </c>
      <c r="P56" s="148">
        <v>12.7</v>
      </c>
      <c r="Q56" s="148">
        <v>12.9</v>
      </c>
      <c r="R56" s="324">
        <v>12.3</v>
      </c>
    </row>
    <row r="57" spans="1:18" ht="15.75" customHeight="1">
      <c r="A57" s="110">
        <v>56</v>
      </c>
      <c r="B57" s="111" t="s">
        <v>58</v>
      </c>
      <c r="C57" s="98">
        <v>24.9</v>
      </c>
      <c r="D57" s="99">
        <v>21.7</v>
      </c>
      <c r="E57" s="99">
        <v>23.1</v>
      </c>
      <c r="F57" s="99">
        <v>21</v>
      </c>
      <c r="G57" s="99">
        <v>19.5</v>
      </c>
      <c r="H57" s="148">
        <v>16.399999999999999</v>
      </c>
      <c r="I57" s="148">
        <v>17.3</v>
      </c>
      <c r="J57" s="148">
        <v>15.9</v>
      </c>
      <c r="K57" s="148">
        <v>15</v>
      </c>
      <c r="L57" s="148">
        <v>15</v>
      </c>
      <c r="M57" s="148">
        <v>16.899999999999999</v>
      </c>
      <c r="N57" s="148">
        <v>16.8</v>
      </c>
      <c r="O57" s="148">
        <v>16.5</v>
      </c>
      <c r="P57" s="148">
        <v>15.3</v>
      </c>
      <c r="Q57" s="148">
        <v>15.5</v>
      </c>
      <c r="R57" s="324">
        <v>14.8</v>
      </c>
    </row>
    <row r="58" spans="1:18" ht="15.75" customHeight="1">
      <c r="A58" s="116">
        <v>57</v>
      </c>
      <c r="B58" s="117" t="s">
        <v>59</v>
      </c>
      <c r="C58" s="104">
        <v>28.8</v>
      </c>
      <c r="D58" s="105">
        <v>24.2</v>
      </c>
      <c r="E58" s="105">
        <v>20.7</v>
      </c>
      <c r="F58" s="105">
        <v>19.5</v>
      </c>
      <c r="G58" s="105">
        <v>19.600000000000001</v>
      </c>
      <c r="H58" s="151">
        <v>16.399999999999999</v>
      </c>
      <c r="I58" s="151">
        <v>16.8</v>
      </c>
      <c r="J58" s="151">
        <v>13.3</v>
      </c>
      <c r="K58" s="151">
        <v>13.8</v>
      </c>
      <c r="L58" s="151">
        <v>12.7</v>
      </c>
      <c r="M58" s="151">
        <v>14.8</v>
      </c>
      <c r="N58" s="151">
        <v>14.7</v>
      </c>
      <c r="O58" s="151">
        <v>14.9</v>
      </c>
      <c r="P58" s="151">
        <v>15.3</v>
      </c>
      <c r="Q58" s="151">
        <v>15.5</v>
      </c>
      <c r="R58" s="325">
        <v>15</v>
      </c>
    </row>
    <row r="59" spans="1:18" ht="15.75" customHeight="1">
      <c r="A59" s="108">
        <v>58</v>
      </c>
      <c r="B59" s="109" t="s">
        <v>60</v>
      </c>
      <c r="C59" s="93">
        <v>31.4</v>
      </c>
      <c r="D59" s="94">
        <v>23.5</v>
      </c>
      <c r="E59" s="94">
        <v>19.5</v>
      </c>
      <c r="F59" s="94">
        <v>18.100000000000001</v>
      </c>
      <c r="G59" s="94">
        <v>17.100000000000001</v>
      </c>
      <c r="H59" s="145">
        <v>16.899999999999999</v>
      </c>
      <c r="I59" s="145">
        <v>18.5</v>
      </c>
      <c r="J59" s="145">
        <v>15.6</v>
      </c>
      <c r="K59" s="145">
        <v>16.899999999999999</v>
      </c>
      <c r="L59" s="145">
        <v>17.100000000000001</v>
      </c>
      <c r="M59" s="145">
        <v>18.8</v>
      </c>
      <c r="N59" s="145">
        <v>19.7</v>
      </c>
      <c r="O59" s="145">
        <v>19.7</v>
      </c>
      <c r="P59" s="145">
        <v>19.600000000000001</v>
      </c>
      <c r="Q59" s="145">
        <v>19.600000000000001</v>
      </c>
      <c r="R59" s="323">
        <v>19.3</v>
      </c>
    </row>
    <row r="60" spans="1:18" ht="15.75" customHeight="1">
      <c r="A60" s="110">
        <v>59</v>
      </c>
      <c r="B60" s="111" t="s">
        <v>61</v>
      </c>
      <c r="C60" s="98">
        <v>12.8</v>
      </c>
      <c r="D60" s="99">
        <v>12.3</v>
      </c>
      <c r="E60" s="99">
        <v>10.6</v>
      </c>
      <c r="F60" s="99">
        <v>10.8</v>
      </c>
      <c r="G60" s="99">
        <v>11</v>
      </c>
      <c r="H60" s="148">
        <v>10</v>
      </c>
      <c r="I60" s="148">
        <v>10.5</v>
      </c>
      <c r="J60" s="148">
        <v>8.5</v>
      </c>
      <c r="K60" s="148">
        <v>8.4</v>
      </c>
      <c r="L60" s="148">
        <v>8.5</v>
      </c>
      <c r="M60" s="148">
        <v>9.9</v>
      </c>
      <c r="N60" s="148">
        <v>10.199999999999999</v>
      </c>
      <c r="O60" s="148">
        <v>9.8000000000000007</v>
      </c>
      <c r="P60" s="148">
        <v>9.5</v>
      </c>
      <c r="Q60" s="148">
        <v>8.9</v>
      </c>
      <c r="R60" s="324">
        <v>9</v>
      </c>
    </row>
    <row r="61" spans="1:18" ht="15.75" customHeight="1">
      <c r="A61" s="110">
        <v>60</v>
      </c>
      <c r="B61" s="111" t="s">
        <v>62</v>
      </c>
      <c r="C61" s="98">
        <v>11.6</v>
      </c>
      <c r="D61" s="99">
        <v>11.2</v>
      </c>
      <c r="E61" s="99">
        <v>10.8</v>
      </c>
      <c r="F61" s="99">
        <v>10.3</v>
      </c>
      <c r="G61" s="99">
        <v>12.3</v>
      </c>
      <c r="H61" s="148">
        <v>11.9</v>
      </c>
      <c r="I61" s="148">
        <v>12.3</v>
      </c>
      <c r="J61" s="148">
        <v>11</v>
      </c>
      <c r="K61" s="148">
        <v>11.8</v>
      </c>
      <c r="L61" s="148">
        <v>12.3</v>
      </c>
      <c r="M61" s="148">
        <v>14</v>
      </c>
      <c r="N61" s="148">
        <v>13.8</v>
      </c>
      <c r="O61" s="148">
        <v>12.8</v>
      </c>
      <c r="P61" s="148">
        <v>12.1</v>
      </c>
      <c r="Q61" s="148">
        <v>12</v>
      </c>
      <c r="R61" s="324">
        <v>11.7</v>
      </c>
    </row>
    <row r="62" spans="1:18" ht="15.75" customHeight="1">
      <c r="A62" s="116">
        <v>61</v>
      </c>
      <c r="B62" s="125" t="s">
        <v>63</v>
      </c>
      <c r="C62" s="104">
        <v>15</v>
      </c>
      <c r="D62" s="105">
        <v>12.4</v>
      </c>
      <c r="E62" s="105">
        <v>11.7</v>
      </c>
      <c r="F62" s="105">
        <v>10.7</v>
      </c>
      <c r="G62" s="105">
        <v>11.1</v>
      </c>
      <c r="H62" s="151">
        <v>10.199999999999999</v>
      </c>
      <c r="I62" s="151">
        <v>10.8</v>
      </c>
      <c r="J62" s="151">
        <v>10.1</v>
      </c>
      <c r="K62" s="151">
        <v>11.1</v>
      </c>
      <c r="L62" s="151">
        <v>11.7</v>
      </c>
      <c r="M62" s="151">
        <v>13.7</v>
      </c>
      <c r="N62" s="151">
        <v>13.8</v>
      </c>
      <c r="O62" s="151">
        <v>13.2</v>
      </c>
      <c r="P62" s="151">
        <v>12.8</v>
      </c>
      <c r="Q62" s="151">
        <v>12.8</v>
      </c>
      <c r="R62" s="325">
        <v>12.8</v>
      </c>
    </row>
    <row r="63" spans="1:18" ht="15.75" customHeight="1">
      <c r="A63" s="108">
        <v>62</v>
      </c>
      <c r="B63" s="126" t="s">
        <v>64</v>
      </c>
      <c r="C63" s="93">
        <v>36.4</v>
      </c>
      <c r="D63" s="94">
        <v>36.799999999999997</v>
      </c>
      <c r="E63" s="94">
        <v>33.799999999999997</v>
      </c>
      <c r="F63" s="94">
        <v>26.5</v>
      </c>
      <c r="G63" s="94">
        <v>32.200000000000003</v>
      </c>
      <c r="H63" s="145">
        <v>17.7</v>
      </c>
      <c r="I63" s="145">
        <v>18.600000000000001</v>
      </c>
      <c r="J63" s="145">
        <v>18.5</v>
      </c>
      <c r="K63" s="145">
        <v>21</v>
      </c>
      <c r="L63" s="145">
        <v>20.9</v>
      </c>
      <c r="M63" s="145">
        <v>24.8</v>
      </c>
      <c r="N63" s="145">
        <v>25.6</v>
      </c>
      <c r="O63" s="145">
        <v>25.4</v>
      </c>
      <c r="P63" s="145">
        <v>24</v>
      </c>
      <c r="Q63" s="145">
        <v>24.3</v>
      </c>
      <c r="R63" s="323">
        <v>23.8</v>
      </c>
    </row>
    <row r="64" spans="1:18" ht="15.75" customHeight="1">
      <c r="A64" s="110">
        <v>63</v>
      </c>
      <c r="B64" s="111" t="s">
        <v>65</v>
      </c>
      <c r="C64" s="98">
        <v>32.6</v>
      </c>
      <c r="D64" s="99">
        <v>29.7</v>
      </c>
      <c r="E64" s="99">
        <v>25</v>
      </c>
      <c r="F64" s="99">
        <v>20.5</v>
      </c>
      <c r="G64" s="99">
        <v>18.899999999999999</v>
      </c>
      <c r="H64" s="148">
        <v>19.2</v>
      </c>
      <c r="I64" s="148">
        <v>20.100000000000001</v>
      </c>
      <c r="J64" s="148">
        <v>17.7</v>
      </c>
      <c r="K64" s="148">
        <v>17.5</v>
      </c>
      <c r="L64" s="148">
        <v>18.2</v>
      </c>
      <c r="M64" s="148">
        <v>18.899999999999999</v>
      </c>
      <c r="N64" s="148">
        <v>19.3</v>
      </c>
      <c r="O64" s="148">
        <v>19</v>
      </c>
      <c r="P64" s="148">
        <v>19.100000000000001</v>
      </c>
      <c r="Q64" s="148">
        <v>20.100000000000001</v>
      </c>
      <c r="R64" s="324">
        <v>20</v>
      </c>
    </row>
    <row r="65" spans="1:18" ht="15.75" customHeight="1">
      <c r="A65" s="110">
        <v>64</v>
      </c>
      <c r="B65" s="122" t="s">
        <v>66</v>
      </c>
      <c r="C65" s="98">
        <v>45.3</v>
      </c>
      <c r="D65" s="99">
        <v>41.3</v>
      </c>
      <c r="E65" s="99">
        <v>37.200000000000003</v>
      </c>
      <c r="F65" s="99">
        <v>31.6</v>
      </c>
      <c r="G65" s="99">
        <v>28</v>
      </c>
      <c r="H65" s="148">
        <v>29.6</v>
      </c>
      <c r="I65" s="148">
        <v>30.6</v>
      </c>
      <c r="J65" s="148">
        <v>27.9</v>
      </c>
      <c r="K65" s="148">
        <v>33</v>
      </c>
      <c r="L65" s="148">
        <v>35.200000000000003</v>
      </c>
      <c r="M65" s="148">
        <v>36.9</v>
      </c>
      <c r="N65" s="148">
        <v>37.799999999999997</v>
      </c>
      <c r="O65" s="148">
        <v>35.799999999999997</v>
      </c>
      <c r="P65" s="148">
        <v>34.4</v>
      </c>
      <c r="Q65" s="148">
        <v>34.1</v>
      </c>
      <c r="R65" s="324">
        <v>34.1</v>
      </c>
    </row>
    <row r="66" spans="1:18" ht="15.75" customHeight="1">
      <c r="A66" s="110">
        <v>65</v>
      </c>
      <c r="B66" s="111" t="s">
        <v>67</v>
      </c>
      <c r="C66" s="98">
        <v>27.2</v>
      </c>
      <c r="D66" s="99">
        <v>24.3</v>
      </c>
      <c r="E66" s="99">
        <v>20.5</v>
      </c>
      <c r="F66" s="99">
        <v>17.399999999999999</v>
      </c>
      <c r="G66" s="99">
        <v>18.7</v>
      </c>
      <c r="H66" s="148">
        <v>18.399999999999999</v>
      </c>
      <c r="I66" s="148">
        <v>18.600000000000001</v>
      </c>
      <c r="J66" s="148">
        <v>16.3</v>
      </c>
      <c r="K66" s="148">
        <v>17.8</v>
      </c>
      <c r="L66" s="148">
        <v>18.2</v>
      </c>
      <c r="M66" s="148">
        <v>19.2</v>
      </c>
      <c r="N66" s="148">
        <v>19.100000000000001</v>
      </c>
      <c r="O66" s="148">
        <v>18.8</v>
      </c>
      <c r="P66" s="148">
        <v>18.5</v>
      </c>
      <c r="Q66" s="148">
        <v>19</v>
      </c>
      <c r="R66" s="324">
        <v>18.5</v>
      </c>
    </row>
    <row r="67" spans="1:18" ht="15.75" customHeight="1">
      <c r="A67" s="110">
        <v>66</v>
      </c>
      <c r="B67" s="111" t="s">
        <v>68</v>
      </c>
      <c r="C67" s="98">
        <v>25.4</v>
      </c>
      <c r="D67" s="99">
        <v>19.8</v>
      </c>
      <c r="E67" s="99">
        <v>20.7</v>
      </c>
      <c r="F67" s="99">
        <v>19.600000000000001</v>
      </c>
      <c r="G67" s="99">
        <v>25.3</v>
      </c>
      <c r="H67" s="148">
        <v>23.9</v>
      </c>
      <c r="I67" s="148">
        <v>22.6</v>
      </c>
      <c r="J67" s="148">
        <v>20.6</v>
      </c>
      <c r="K67" s="148">
        <v>17.600000000000001</v>
      </c>
      <c r="L67" s="148">
        <v>17.100000000000001</v>
      </c>
      <c r="M67" s="148">
        <v>18</v>
      </c>
      <c r="N67" s="148">
        <v>17.8</v>
      </c>
      <c r="O67" s="148">
        <v>17.5</v>
      </c>
      <c r="P67" s="148">
        <v>17.399999999999999</v>
      </c>
      <c r="Q67" s="148">
        <v>17.600000000000001</v>
      </c>
      <c r="R67" s="324">
        <v>17.5</v>
      </c>
    </row>
    <row r="68" spans="1:18" ht="15.75" customHeight="1">
      <c r="A68" s="110">
        <v>67</v>
      </c>
      <c r="B68" s="111" t="s">
        <v>69</v>
      </c>
      <c r="C68" s="98">
        <v>26.2</v>
      </c>
      <c r="D68" s="99">
        <v>23.8</v>
      </c>
      <c r="E68" s="99">
        <v>23.9</v>
      </c>
      <c r="F68" s="99">
        <v>20.100000000000001</v>
      </c>
      <c r="G68" s="99">
        <v>20</v>
      </c>
      <c r="H68" s="148">
        <v>19</v>
      </c>
      <c r="I68" s="148">
        <v>18.899999999999999</v>
      </c>
      <c r="J68" s="148">
        <v>17.600000000000001</v>
      </c>
      <c r="K68" s="148">
        <v>16.899999999999999</v>
      </c>
      <c r="L68" s="148">
        <v>18.8</v>
      </c>
      <c r="M68" s="148">
        <v>21.3</v>
      </c>
      <c r="N68" s="148">
        <v>22.1</v>
      </c>
      <c r="O68" s="148">
        <v>22</v>
      </c>
      <c r="P68" s="148">
        <v>21.4</v>
      </c>
      <c r="Q68" s="148">
        <v>21.5</v>
      </c>
      <c r="R68" s="324">
        <v>21</v>
      </c>
    </row>
    <row r="69" spans="1:18" ht="15.75" customHeight="1">
      <c r="A69" s="110">
        <v>68</v>
      </c>
      <c r="B69" s="111" t="s">
        <v>70</v>
      </c>
      <c r="C69" s="98">
        <v>21.7</v>
      </c>
      <c r="D69" s="99">
        <v>19.600000000000001</v>
      </c>
      <c r="E69" s="99">
        <v>16.2</v>
      </c>
      <c r="F69" s="99">
        <v>16.600000000000001</v>
      </c>
      <c r="G69" s="99">
        <v>18.399999999999999</v>
      </c>
      <c r="H69" s="148">
        <v>17.899999999999999</v>
      </c>
      <c r="I69" s="148">
        <v>18.100000000000001</v>
      </c>
      <c r="J69" s="148">
        <v>15.6</v>
      </c>
      <c r="K69" s="148">
        <v>15.6</v>
      </c>
      <c r="L69" s="148">
        <v>17</v>
      </c>
      <c r="M69" s="148">
        <v>18.899999999999999</v>
      </c>
      <c r="N69" s="148">
        <v>18.399999999999999</v>
      </c>
      <c r="O69" s="148">
        <v>17.600000000000001</v>
      </c>
      <c r="P69" s="148">
        <v>17.100000000000001</v>
      </c>
      <c r="Q69" s="148">
        <v>17.3</v>
      </c>
      <c r="R69" s="324">
        <v>17</v>
      </c>
    </row>
    <row r="70" spans="1:18" ht="15.75" customHeight="1">
      <c r="A70" s="110">
        <v>69</v>
      </c>
      <c r="B70" s="111" t="s">
        <v>71</v>
      </c>
      <c r="C70" s="98">
        <v>21.6</v>
      </c>
      <c r="D70" s="99">
        <v>19.3</v>
      </c>
      <c r="E70" s="99">
        <v>18.899999999999999</v>
      </c>
      <c r="F70" s="99">
        <v>17.3</v>
      </c>
      <c r="G70" s="99">
        <v>19.3</v>
      </c>
      <c r="H70" s="148">
        <v>18.100000000000001</v>
      </c>
      <c r="I70" s="148">
        <v>19.2</v>
      </c>
      <c r="J70" s="148">
        <v>16.8</v>
      </c>
      <c r="K70" s="148">
        <v>17</v>
      </c>
      <c r="L70" s="148">
        <v>18.8</v>
      </c>
      <c r="M70" s="148">
        <v>20.7</v>
      </c>
      <c r="N70" s="148">
        <v>20</v>
      </c>
      <c r="O70" s="148">
        <v>18</v>
      </c>
      <c r="P70" s="148">
        <v>17.7</v>
      </c>
      <c r="Q70" s="148">
        <v>17.899999999999999</v>
      </c>
      <c r="R70" s="324">
        <v>17.600000000000001</v>
      </c>
    </row>
    <row r="71" spans="1:18" ht="15.75" customHeight="1">
      <c r="A71" s="110">
        <v>70</v>
      </c>
      <c r="B71" s="111" t="s">
        <v>72</v>
      </c>
      <c r="C71" s="98">
        <v>13</v>
      </c>
      <c r="D71" s="99">
        <v>11.7</v>
      </c>
      <c r="E71" s="99">
        <v>10.9</v>
      </c>
      <c r="F71" s="99">
        <v>9.9</v>
      </c>
      <c r="G71" s="99">
        <v>12.1</v>
      </c>
      <c r="H71" s="148">
        <v>11</v>
      </c>
      <c r="I71" s="148">
        <v>11.6</v>
      </c>
      <c r="J71" s="148">
        <v>10.6</v>
      </c>
      <c r="K71" s="148">
        <v>13.9</v>
      </c>
      <c r="L71" s="148">
        <v>14.1</v>
      </c>
      <c r="M71" s="148">
        <v>15.7</v>
      </c>
      <c r="N71" s="148">
        <v>15.8</v>
      </c>
      <c r="O71" s="148">
        <v>14.9</v>
      </c>
      <c r="P71" s="148">
        <v>13.9</v>
      </c>
      <c r="Q71" s="148">
        <v>13.6</v>
      </c>
      <c r="R71" s="324">
        <v>13.2</v>
      </c>
    </row>
    <row r="72" spans="1:18" ht="15.75" customHeight="1">
      <c r="A72" s="110">
        <v>71</v>
      </c>
      <c r="B72" s="111" t="s">
        <v>73</v>
      </c>
      <c r="C72" s="98">
        <v>21.9</v>
      </c>
      <c r="D72" s="99">
        <v>20.7</v>
      </c>
      <c r="E72" s="99">
        <v>18.7</v>
      </c>
      <c r="F72" s="99">
        <v>17.2</v>
      </c>
      <c r="G72" s="99">
        <v>16.399999999999999</v>
      </c>
      <c r="H72" s="148">
        <v>16.3</v>
      </c>
      <c r="I72" s="148">
        <v>16.5</v>
      </c>
      <c r="J72" s="148">
        <v>14.1</v>
      </c>
      <c r="K72" s="148">
        <v>14.4</v>
      </c>
      <c r="L72" s="148">
        <v>14.9</v>
      </c>
      <c r="M72" s="148">
        <v>17.3</v>
      </c>
      <c r="N72" s="148">
        <v>16.100000000000001</v>
      </c>
      <c r="O72" s="148">
        <v>15.1</v>
      </c>
      <c r="P72" s="148">
        <v>14.1</v>
      </c>
      <c r="Q72" s="148">
        <v>13.9</v>
      </c>
      <c r="R72" s="324">
        <v>13.8</v>
      </c>
    </row>
    <row r="73" spans="1:18" ht="15.75" customHeight="1">
      <c r="A73" s="110">
        <v>72</v>
      </c>
      <c r="B73" s="111" t="s">
        <v>74</v>
      </c>
      <c r="C73" s="98">
        <v>16.3</v>
      </c>
      <c r="D73" s="99">
        <v>15.8</v>
      </c>
      <c r="E73" s="99">
        <v>14.2</v>
      </c>
      <c r="F73" s="99">
        <v>13.9</v>
      </c>
      <c r="G73" s="99">
        <v>15.5</v>
      </c>
      <c r="H73" s="148">
        <v>14.1</v>
      </c>
      <c r="I73" s="148">
        <v>12.7</v>
      </c>
      <c r="J73" s="148">
        <v>11</v>
      </c>
      <c r="K73" s="148">
        <v>12.5</v>
      </c>
      <c r="L73" s="148">
        <v>12.4</v>
      </c>
      <c r="M73" s="148">
        <v>14.2</v>
      </c>
      <c r="N73" s="148">
        <v>14.7</v>
      </c>
      <c r="O73" s="148">
        <v>14.2</v>
      </c>
      <c r="P73" s="148">
        <v>13.6</v>
      </c>
      <c r="Q73" s="148">
        <v>13.9</v>
      </c>
      <c r="R73" s="324">
        <v>13.6</v>
      </c>
    </row>
    <row r="74" spans="1:18" ht="15.75" customHeight="1">
      <c r="A74" s="116">
        <v>73</v>
      </c>
      <c r="B74" s="117" t="s">
        <v>75</v>
      </c>
      <c r="C74" s="104">
        <v>16.600000000000001</v>
      </c>
      <c r="D74" s="105">
        <v>14.6</v>
      </c>
      <c r="E74" s="105">
        <v>13.4</v>
      </c>
      <c r="F74" s="105">
        <v>14.6</v>
      </c>
      <c r="G74" s="105">
        <v>17.8</v>
      </c>
      <c r="H74" s="151">
        <v>17.399999999999999</v>
      </c>
      <c r="I74" s="151">
        <v>17.8</v>
      </c>
      <c r="J74" s="151">
        <v>16.2</v>
      </c>
      <c r="K74" s="151">
        <v>13</v>
      </c>
      <c r="L74" s="151">
        <v>13</v>
      </c>
      <c r="M74" s="151">
        <v>14.9</v>
      </c>
      <c r="N74" s="151">
        <v>15</v>
      </c>
      <c r="O74" s="151">
        <v>14.8</v>
      </c>
      <c r="P74" s="151">
        <v>14.7</v>
      </c>
      <c r="Q74" s="151">
        <v>14.8</v>
      </c>
      <c r="R74" s="325">
        <v>14.4</v>
      </c>
    </row>
    <row r="75" spans="1:18" ht="15.75" customHeight="1">
      <c r="A75" s="108">
        <v>74</v>
      </c>
      <c r="B75" s="126" t="s">
        <v>76</v>
      </c>
      <c r="C75" s="93">
        <v>20</v>
      </c>
      <c r="D75" s="94">
        <v>18.899999999999999</v>
      </c>
      <c r="E75" s="94">
        <v>20.100000000000001</v>
      </c>
      <c r="F75" s="94">
        <v>18.8</v>
      </c>
      <c r="G75" s="94">
        <v>19.5</v>
      </c>
      <c r="H75" s="145">
        <v>19</v>
      </c>
      <c r="I75" s="145">
        <v>18.600000000000001</v>
      </c>
      <c r="J75" s="145">
        <v>16.7</v>
      </c>
      <c r="K75" s="145">
        <v>16.8</v>
      </c>
      <c r="L75" s="145">
        <v>18</v>
      </c>
      <c r="M75" s="145">
        <v>19.399999999999999</v>
      </c>
      <c r="N75" s="145">
        <v>19.8</v>
      </c>
      <c r="O75" s="145">
        <v>19.600000000000001</v>
      </c>
      <c r="P75" s="145">
        <v>18.600000000000001</v>
      </c>
      <c r="Q75" s="145">
        <v>17.8</v>
      </c>
      <c r="R75" s="323">
        <v>17.399999999999999</v>
      </c>
    </row>
    <row r="76" spans="1:18" ht="15.75" customHeight="1">
      <c r="A76" s="110">
        <v>75</v>
      </c>
      <c r="B76" s="122" t="s">
        <v>77</v>
      </c>
      <c r="C76" s="98">
        <v>26.3</v>
      </c>
      <c r="D76" s="99">
        <v>25.1</v>
      </c>
      <c r="E76" s="99">
        <v>22</v>
      </c>
      <c r="F76" s="99">
        <v>24.4</v>
      </c>
      <c r="G76" s="99">
        <v>23.2</v>
      </c>
      <c r="H76" s="148">
        <v>19.5</v>
      </c>
      <c r="I76" s="148">
        <v>19.2</v>
      </c>
      <c r="J76" s="148">
        <v>17.8</v>
      </c>
      <c r="K76" s="148">
        <v>16.7</v>
      </c>
      <c r="L76" s="148">
        <v>16.7</v>
      </c>
      <c r="M76" s="148">
        <v>17.100000000000001</v>
      </c>
      <c r="N76" s="148">
        <v>17.7</v>
      </c>
      <c r="O76" s="148">
        <v>16.8</v>
      </c>
      <c r="P76" s="148">
        <v>15.8</v>
      </c>
      <c r="Q76" s="148">
        <v>14.9</v>
      </c>
      <c r="R76" s="324">
        <v>14.9</v>
      </c>
    </row>
    <row r="77" spans="1:18" ht="15.75" customHeight="1">
      <c r="A77" s="110">
        <v>76</v>
      </c>
      <c r="B77" s="122" t="s">
        <v>78</v>
      </c>
      <c r="C77" s="98">
        <v>27.6</v>
      </c>
      <c r="D77" s="99">
        <v>23</v>
      </c>
      <c r="E77" s="99">
        <v>21.7</v>
      </c>
      <c r="F77" s="99">
        <v>21.7</v>
      </c>
      <c r="G77" s="99">
        <v>19.399999999999999</v>
      </c>
      <c r="H77" s="148">
        <v>16.3</v>
      </c>
      <c r="I77" s="148">
        <v>15.7</v>
      </c>
      <c r="J77" s="148">
        <v>14.2</v>
      </c>
      <c r="K77" s="148">
        <v>16.3</v>
      </c>
      <c r="L77" s="148">
        <v>15.2</v>
      </c>
      <c r="M77" s="148">
        <v>16.2</v>
      </c>
      <c r="N77" s="148">
        <v>16.3</v>
      </c>
      <c r="O77" s="148">
        <v>14.9</v>
      </c>
      <c r="P77" s="148">
        <v>13.9</v>
      </c>
      <c r="Q77" s="148">
        <v>13.5</v>
      </c>
      <c r="R77" s="324">
        <v>13</v>
      </c>
    </row>
    <row r="78" spans="1:18" ht="15.75" customHeight="1">
      <c r="A78" s="110">
        <v>77</v>
      </c>
      <c r="B78" s="122" t="s">
        <v>79</v>
      </c>
      <c r="C78" s="98">
        <v>21.3</v>
      </c>
      <c r="D78" s="99">
        <v>18.2</v>
      </c>
      <c r="E78" s="99">
        <v>15.7</v>
      </c>
      <c r="F78" s="99">
        <v>19.8</v>
      </c>
      <c r="G78" s="99">
        <v>18.899999999999999</v>
      </c>
      <c r="H78" s="148">
        <v>15.9</v>
      </c>
      <c r="I78" s="148">
        <v>15.8</v>
      </c>
      <c r="J78" s="148">
        <v>14.3</v>
      </c>
      <c r="K78" s="148">
        <v>12.5</v>
      </c>
      <c r="L78" s="148">
        <v>13.4</v>
      </c>
      <c r="M78" s="148">
        <v>14.1</v>
      </c>
      <c r="N78" s="148">
        <v>13</v>
      </c>
      <c r="O78" s="148">
        <v>12.5</v>
      </c>
      <c r="P78" s="148">
        <v>12.2</v>
      </c>
      <c r="Q78" s="148">
        <v>12.2</v>
      </c>
      <c r="R78" s="324">
        <v>12</v>
      </c>
    </row>
    <row r="79" spans="1:18" ht="15.75" customHeight="1">
      <c r="A79" s="110">
        <v>78</v>
      </c>
      <c r="B79" s="111" t="s">
        <v>80</v>
      </c>
      <c r="C79" s="98">
        <v>30.9</v>
      </c>
      <c r="D79" s="99">
        <v>30.1</v>
      </c>
      <c r="E79" s="99">
        <v>25.3</v>
      </c>
      <c r="F79" s="99">
        <v>22.2</v>
      </c>
      <c r="G79" s="99">
        <v>24.1</v>
      </c>
      <c r="H79" s="148">
        <v>23.7</v>
      </c>
      <c r="I79" s="148">
        <v>20.399999999999999</v>
      </c>
      <c r="J79" s="148">
        <v>16</v>
      </c>
      <c r="K79" s="148">
        <v>16.2</v>
      </c>
      <c r="L79" s="148">
        <v>14.8</v>
      </c>
      <c r="M79" s="148">
        <v>15.2</v>
      </c>
      <c r="N79" s="148">
        <v>17</v>
      </c>
      <c r="O79" s="148">
        <v>16.7</v>
      </c>
      <c r="P79" s="148">
        <v>15.6</v>
      </c>
      <c r="Q79" s="148">
        <v>15.7</v>
      </c>
      <c r="R79" s="324">
        <v>15.2</v>
      </c>
    </row>
    <row r="80" spans="1:18" ht="15.75" customHeight="1">
      <c r="A80" s="110">
        <v>79</v>
      </c>
      <c r="B80" s="111" t="s">
        <v>81</v>
      </c>
      <c r="C80" s="98">
        <v>18.7</v>
      </c>
      <c r="D80" s="99">
        <v>17.7</v>
      </c>
      <c r="E80" s="99">
        <v>16.399999999999999</v>
      </c>
      <c r="F80" s="99">
        <v>16.399999999999999</v>
      </c>
      <c r="G80" s="99">
        <v>15.8</v>
      </c>
      <c r="H80" s="148">
        <v>13.6</v>
      </c>
      <c r="I80" s="148">
        <v>13.9</v>
      </c>
      <c r="J80" s="148">
        <v>11.3</v>
      </c>
      <c r="K80" s="148">
        <v>12.2</v>
      </c>
      <c r="L80" s="148">
        <v>12.3</v>
      </c>
      <c r="M80" s="148">
        <v>12.9</v>
      </c>
      <c r="N80" s="148">
        <v>13</v>
      </c>
      <c r="O80" s="148">
        <v>11.1</v>
      </c>
      <c r="P80" s="148">
        <v>9.5</v>
      </c>
      <c r="Q80" s="148">
        <v>9.3000000000000007</v>
      </c>
      <c r="R80" s="324">
        <v>8.6999999999999993</v>
      </c>
    </row>
    <row r="81" spans="1:18" ht="15.75" customHeight="1">
      <c r="A81" s="110">
        <v>80</v>
      </c>
      <c r="B81" s="111" t="s">
        <v>82</v>
      </c>
      <c r="C81" s="98">
        <v>18.399999999999999</v>
      </c>
      <c r="D81" s="99">
        <v>15.8</v>
      </c>
      <c r="E81" s="99">
        <v>12.9</v>
      </c>
      <c r="F81" s="99">
        <v>11.7</v>
      </c>
      <c r="G81" s="99">
        <v>12</v>
      </c>
      <c r="H81" s="148">
        <v>11</v>
      </c>
      <c r="I81" s="148">
        <v>11.9</v>
      </c>
      <c r="J81" s="148">
        <v>11.8</v>
      </c>
      <c r="K81" s="148">
        <v>9.9</v>
      </c>
      <c r="L81" s="148">
        <v>9.6999999999999993</v>
      </c>
      <c r="M81" s="148">
        <v>10</v>
      </c>
      <c r="N81" s="148">
        <v>9.9</v>
      </c>
      <c r="O81" s="148">
        <v>9.1999999999999993</v>
      </c>
      <c r="P81" s="148">
        <v>8.5</v>
      </c>
      <c r="Q81" s="148">
        <v>8.1999999999999993</v>
      </c>
      <c r="R81" s="324">
        <v>7.8</v>
      </c>
    </row>
    <row r="82" spans="1:18" ht="15.75" customHeight="1">
      <c r="A82" s="110">
        <v>81</v>
      </c>
      <c r="B82" s="111" t="s">
        <v>83</v>
      </c>
      <c r="C82" s="98">
        <v>28.4</v>
      </c>
      <c r="D82" s="99">
        <v>26.3</v>
      </c>
      <c r="E82" s="99">
        <v>26.7</v>
      </c>
      <c r="F82" s="99">
        <v>23.5</v>
      </c>
      <c r="G82" s="99">
        <v>22.3</v>
      </c>
      <c r="H82" s="148">
        <v>19.5</v>
      </c>
      <c r="I82" s="148">
        <v>20.100000000000001</v>
      </c>
      <c r="J82" s="148">
        <v>18.8</v>
      </c>
      <c r="K82" s="148">
        <v>20.9</v>
      </c>
      <c r="L82" s="148">
        <v>21.4</v>
      </c>
      <c r="M82" s="148">
        <v>25.1</v>
      </c>
      <c r="N82" s="148">
        <v>25.5</v>
      </c>
      <c r="O82" s="148">
        <v>24.3</v>
      </c>
      <c r="P82" s="148">
        <v>23.7</v>
      </c>
      <c r="Q82" s="148">
        <v>23.9</v>
      </c>
      <c r="R82" s="324">
        <v>23.7</v>
      </c>
    </row>
    <row r="83" spans="1:18" ht="15.75" customHeight="1">
      <c r="A83" s="127">
        <v>82</v>
      </c>
      <c r="B83" s="117" t="s">
        <v>84</v>
      </c>
      <c r="C83" s="104">
        <v>14.5</v>
      </c>
      <c r="D83" s="105">
        <v>13.4</v>
      </c>
      <c r="E83" s="105">
        <v>12.4</v>
      </c>
      <c r="F83" s="105">
        <v>11.2</v>
      </c>
      <c r="G83" s="105">
        <v>11</v>
      </c>
      <c r="H83" s="151">
        <v>10.3</v>
      </c>
      <c r="I83" s="151">
        <v>9</v>
      </c>
      <c r="J83" s="151">
        <v>7.7</v>
      </c>
      <c r="K83" s="151">
        <v>7.5</v>
      </c>
      <c r="L83" s="151">
        <v>7.6</v>
      </c>
      <c r="M83" s="151">
        <v>8.6</v>
      </c>
      <c r="N83" s="151">
        <v>8.6</v>
      </c>
      <c r="O83" s="151">
        <v>8.5</v>
      </c>
      <c r="P83" s="151">
        <v>8.8000000000000007</v>
      </c>
      <c r="Q83" s="151">
        <v>8.5</v>
      </c>
      <c r="R83" s="325">
        <v>8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1000"/>
  <sheetViews>
    <sheetView topLeftCell="A66" workbookViewId="0">
      <selection activeCell="C1" sqref="C1:D83"/>
    </sheetView>
  </sheetViews>
  <sheetFormatPr defaultColWidth="12.625" defaultRowHeight="15" customHeight="1"/>
  <cols>
    <col min="1" max="1" width="5.625" customWidth="1"/>
    <col min="2" max="2" width="30.625" customWidth="1"/>
    <col min="3" max="3" width="10.875" bestFit="1" customWidth="1"/>
    <col min="4" max="18" width="9.625" customWidth="1"/>
    <col min="19" max="26" width="11" customWidth="1"/>
  </cols>
  <sheetData>
    <row r="1" spans="1:17" ht="16.5" thickBot="1">
      <c r="A1" s="320" t="s">
        <v>494</v>
      </c>
      <c r="B1" s="90" t="s">
        <v>491</v>
      </c>
      <c r="C1" t="s">
        <v>492</v>
      </c>
      <c r="D1" t="s">
        <v>493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322"/>
    </row>
    <row r="2" spans="1:17" ht="16.5" thickBot="1">
      <c r="A2" s="91">
        <v>1</v>
      </c>
      <c r="B2" s="93">
        <v>0.43527528164806206</v>
      </c>
      <c r="C2" s="566">
        <v>43831</v>
      </c>
      <c r="D2">
        <v>14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</row>
    <row r="3" spans="1:17" ht="16.5" thickBot="1">
      <c r="A3" s="96">
        <v>2</v>
      </c>
      <c r="B3" s="93">
        <v>0.20306309908905884</v>
      </c>
      <c r="C3" s="566">
        <v>43831</v>
      </c>
      <c r="D3">
        <v>14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17" ht="16.5" thickBot="1">
      <c r="A4" s="96">
        <v>3</v>
      </c>
      <c r="B4" s="93">
        <v>0.23596857817042335</v>
      </c>
      <c r="C4" s="566">
        <v>43831</v>
      </c>
      <c r="D4">
        <v>14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7" ht="16.5" thickBot="1">
      <c r="A5" s="96">
        <v>4</v>
      </c>
      <c r="B5" s="93">
        <v>0.37457676921917038</v>
      </c>
      <c r="C5" s="566">
        <v>43831</v>
      </c>
      <c r="D5">
        <v>14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</row>
    <row r="6" spans="1:17" ht="16.5" thickBot="1">
      <c r="A6" s="96">
        <v>5</v>
      </c>
      <c r="B6" s="93">
        <v>0.20542257864644758</v>
      </c>
      <c r="C6" s="566">
        <v>43831</v>
      </c>
      <c r="D6">
        <v>14</v>
      </c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</row>
    <row r="7" spans="1:17" ht="16.5" thickBot="1">
      <c r="A7" s="96">
        <v>6</v>
      </c>
      <c r="B7" s="93">
        <v>0.32608801744139115</v>
      </c>
      <c r="C7" s="566">
        <v>43831</v>
      </c>
      <c r="D7">
        <v>14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</row>
    <row r="8" spans="1:17" ht="16.5" thickBot="1">
      <c r="A8" s="96">
        <v>7</v>
      </c>
      <c r="B8" s="93">
        <v>0.2305790483964848</v>
      </c>
      <c r="C8" s="566">
        <v>43831</v>
      </c>
      <c r="D8">
        <v>14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</row>
    <row r="9" spans="1:17" ht="16.5" thickBot="1">
      <c r="A9" s="96">
        <v>8</v>
      </c>
      <c r="B9" s="93">
        <v>0.3186401568298155</v>
      </c>
      <c r="C9" s="566">
        <v>43831</v>
      </c>
      <c r="D9">
        <v>14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</row>
    <row r="10" spans="1:17" ht="16.5" thickBot="1">
      <c r="A10" s="96">
        <v>9</v>
      </c>
      <c r="B10" s="93">
        <v>0.37457676921917038</v>
      </c>
      <c r="C10" s="566">
        <v>43831</v>
      </c>
      <c r="D10">
        <v>14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</row>
    <row r="11" spans="1:17" ht="16.5" thickBot="1">
      <c r="A11" s="96">
        <v>10</v>
      </c>
      <c r="B11" s="93">
        <v>0.45586124427910846</v>
      </c>
      <c r="C11" s="566">
        <v>43831</v>
      </c>
      <c r="D11">
        <v>14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</row>
    <row r="12" spans="1:17" ht="16.5" thickBot="1">
      <c r="A12" s="96">
        <v>11</v>
      </c>
      <c r="B12" s="93">
        <v>0.22272467953508487</v>
      </c>
      <c r="C12" s="566">
        <v>43831</v>
      </c>
      <c r="D12">
        <v>14</v>
      </c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</row>
    <row r="13" spans="1:17" ht="16.5" thickBot="1">
      <c r="A13" s="96">
        <v>12</v>
      </c>
      <c r="B13" s="93">
        <v>0.22531261565270755</v>
      </c>
      <c r="C13" s="566">
        <v>43831</v>
      </c>
      <c r="D13">
        <v>14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</row>
    <row r="14" spans="1:17" ht="16.5" thickBot="1">
      <c r="A14" s="96">
        <v>13</v>
      </c>
      <c r="B14" s="93">
        <v>0.15932007841490781</v>
      </c>
      <c r="C14" s="566">
        <v>43831</v>
      </c>
      <c r="D14">
        <v>14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</row>
    <row r="15" spans="1:17" ht="16.5" thickBot="1">
      <c r="A15" s="96">
        <v>14</v>
      </c>
      <c r="B15" s="93">
        <v>0.28717458874925877</v>
      </c>
      <c r="C15" s="566">
        <v>43831</v>
      </c>
      <c r="D15">
        <v>14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17" ht="16.5" thickBot="1">
      <c r="A16" s="96">
        <v>15</v>
      </c>
      <c r="B16" s="93">
        <v>0.26794336563407328</v>
      </c>
      <c r="C16" s="566">
        <v>43831</v>
      </c>
      <c r="D16">
        <v>14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</row>
    <row r="17" spans="1:17" ht="16.5" thickBot="1">
      <c r="A17" s="96">
        <v>16</v>
      </c>
      <c r="B17" s="93">
        <v>0.31136240558970568</v>
      </c>
      <c r="C17" s="566">
        <v>43831</v>
      </c>
      <c r="D17">
        <v>14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</row>
    <row r="18" spans="1:17" ht="16.5" thickBot="1">
      <c r="A18" s="96">
        <v>17</v>
      </c>
      <c r="B18" s="93">
        <v>0.3186401568298155</v>
      </c>
      <c r="C18" s="566">
        <v>43831</v>
      </c>
      <c r="D18">
        <v>14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</row>
    <row r="19" spans="1:17" ht="16.5" thickBot="1">
      <c r="A19" s="102">
        <v>18</v>
      </c>
      <c r="B19" s="93">
        <v>0.48296816446242274</v>
      </c>
      <c r="C19" s="566">
        <v>43831</v>
      </c>
      <c r="D19">
        <v>14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</row>
    <row r="20" spans="1:17" ht="16.5" thickBot="1">
      <c r="A20" s="91">
        <v>19</v>
      </c>
      <c r="B20" s="93">
        <v>0.16685498177125427</v>
      </c>
      <c r="C20" s="566">
        <v>43831</v>
      </c>
      <c r="D20">
        <v>14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</row>
    <row r="21" spans="1:17" ht="15.75" customHeight="1" thickBot="1">
      <c r="A21" s="96">
        <v>20</v>
      </c>
      <c r="B21" s="93">
        <v>0.16685498177125427</v>
      </c>
      <c r="C21" s="566">
        <v>43831</v>
      </c>
      <c r="D21">
        <v>14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1:17" ht="15.75" customHeight="1" thickBot="1">
      <c r="A22" s="96">
        <v>21</v>
      </c>
      <c r="B22" s="93">
        <v>0.22793062213955423</v>
      </c>
      <c r="C22" s="566">
        <v>43831</v>
      </c>
      <c r="D22">
        <v>14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</row>
    <row r="23" spans="1:17" ht="15.75" customHeight="1" thickBot="1">
      <c r="A23" s="96">
        <v>22</v>
      </c>
      <c r="B23" s="93">
        <v>0.22531261565270755</v>
      </c>
      <c r="C23" s="566">
        <v>43831</v>
      </c>
      <c r="D23">
        <v>14</v>
      </c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</row>
    <row r="24" spans="1:17" ht="15.75" customHeight="1" thickBot="1">
      <c r="A24" s="96">
        <v>23</v>
      </c>
      <c r="B24" s="93">
        <v>0.20542257864644758</v>
      </c>
      <c r="C24" s="566">
        <v>43831</v>
      </c>
      <c r="D24">
        <v>14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</row>
    <row r="25" spans="1:17" ht="15.75" customHeight="1" thickBot="1">
      <c r="A25" s="96">
        <v>24</v>
      </c>
      <c r="B25" s="93">
        <v>0.36181730936009454</v>
      </c>
      <c r="C25" s="566">
        <v>43831</v>
      </c>
      <c r="D25">
        <v>14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</row>
    <row r="26" spans="1:17" ht="15.75" customHeight="1" thickBot="1">
      <c r="A26" s="96">
        <v>25</v>
      </c>
      <c r="B26" s="93">
        <v>0.30778610333622908</v>
      </c>
      <c r="C26" s="566">
        <v>43831</v>
      </c>
      <c r="D26">
        <v>14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17" ht="15.75" customHeight="1" thickBot="1">
      <c r="A27" s="96">
        <v>26</v>
      </c>
      <c r="B27" s="93">
        <v>0.20073072046584411</v>
      </c>
      <c r="C27" s="566">
        <v>43831</v>
      </c>
      <c r="D27">
        <v>14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17" ht="15.75" customHeight="1" thickBot="1">
      <c r="A28" s="96">
        <v>27</v>
      </c>
      <c r="B28" s="93">
        <v>0.15389305166811457</v>
      </c>
      <c r="C28" s="566">
        <v>43831</v>
      </c>
      <c r="D28">
        <v>14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</row>
    <row r="29" spans="1:17" ht="15.75" customHeight="1" thickBot="1">
      <c r="A29" s="102">
        <v>28</v>
      </c>
      <c r="B29" s="93">
        <v>0.50580972015096126</v>
      </c>
      <c r="C29" s="566">
        <v>43831</v>
      </c>
      <c r="D29">
        <v>14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</row>
    <row r="30" spans="1:17" ht="15.75" customHeight="1" thickBot="1">
      <c r="A30" s="108">
        <v>29</v>
      </c>
      <c r="B30" s="93">
        <v>0.23596857817042335</v>
      </c>
      <c r="C30" s="566">
        <v>43831</v>
      </c>
      <c r="D30">
        <v>14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</row>
    <row r="31" spans="1:17" ht="15.75" customHeight="1" thickBot="1">
      <c r="A31" s="110">
        <v>30</v>
      </c>
      <c r="B31" s="93">
        <v>7.2627849184864979E-2</v>
      </c>
      <c r="C31" s="566">
        <v>43831</v>
      </c>
      <c r="D31">
        <v>14</v>
      </c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</row>
    <row r="32" spans="1:17" ht="15.75" customHeight="1" thickBot="1">
      <c r="A32" s="110">
        <v>31</v>
      </c>
      <c r="B32" s="93">
        <v>0.1355283587876773</v>
      </c>
      <c r="C32" s="566">
        <v>43831</v>
      </c>
      <c r="D32">
        <v>14</v>
      </c>
      <c r="E32" s="326"/>
      <c r="F32" s="326"/>
      <c r="G32" s="326"/>
      <c r="H32" s="326"/>
      <c r="I32" s="326"/>
      <c r="J32" s="326"/>
      <c r="K32" s="326"/>
      <c r="L32" s="93"/>
      <c r="M32" s="93"/>
      <c r="N32" s="93"/>
      <c r="O32" s="93"/>
      <c r="P32" s="93"/>
      <c r="Q32" s="93"/>
    </row>
    <row r="33" spans="1:17" ht="15.75" customHeight="1" thickBot="1">
      <c r="A33" s="110">
        <v>32</v>
      </c>
      <c r="B33" s="93">
        <v>0.29388697657090218</v>
      </c>
      <c r="C33" s="566">
        <v>43831</v>
      </c>
      <c r="D33">
        <v>14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</row>
    <row r="34" spans="1:17" ht="15.75" customHeight="1" thickBot="1">
      <c r="A34" s="110">
        <v>33</v>
      </c>
      <c r="B34" s="93">
        <v>0.1649384888466118</v>
      </c>
      <c r="C34" s="566">
        <v>43831</v>
      </c>
      <c r="D34">
        <v>14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</row>
    <row r="35" spans="1:17" ht="15.75" customHeight="1" thickBot="1">
      <c r="A35" s="110">
        <v>34</v>
      </c>
      <c r="B35" s="93">
        <v>0.25</v>
      </c>
      <c r="C35" s="566">
        <v>43831</v>
      </c>
      <c r="D35">
        <v>14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</row>
    <row r="36" spans="1:17" ht="15.75" customHeight="1" thickBot="1">
      <c r="A36" s="110">
        <v>35</v>
      </c>
      <c r="B36" s="93">
        <v>0.22272467953508487</v>
      </c>
      <c r="C36" s="566">
        <v>43831</v>
      </c>
      <c r="D36">
        <v>14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</row>
    <row r="37" spans="1:17" ht="15.75" customHeight="1" thickBot="1">
      <c r="A37" s="116">
        <v>36</v>
      </c>
      <c r="B37" s="93">
        <v>0.28061551207734331</v>
      </c>
      <c r="C37" s="566">
        <v>43831</v>
      </c>
      <c r="D37">
        <v>14</v>
      </c>
      <c r="E37" s="326"/>
      <c r="F37" s="326"/>
      <c r="G37" s="326"/>
      <c r="H37" s="326"/>
      <c r="I37" s="326"/>
      <c r="J37" s="326"/>
      <c r="K37" s="326"/>
      <c r="L37" s="93"/>
      <c r="M37" s="93"/>
      <c r="N37" s="93"/>
      <c r="O37" s="93"/>
      <c r="P37" s="93"/>
      <c r="Q37" s="93"/>
    </row>
    <row r="38" spans="1:17" ht="15.75" customHeight="1" thickBot="1">
      <c r="A38" s="108">
        <v>37</v>
      </c>
      <c r="B38" s="93">
        <v>0.18090865468004724</v>
      </c>
      <c r="C38" s="566">
        <v>43831</v>
      </c>
      <c r="D38">
        <v>14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</row>
    <row r="39" spans="1:17" ht="15.75" customHeight="1" thickBot="1">
      <c r="A39" s="110">
        <v>38</v>
      </c>
      <c r="B39" s="93">
        <v>3.125E-2</v>
      </c>
      <c r="C39" s="566">
        <v>43831</v>
      </c>
      <c r="D39">
        <v>14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</row>
    <row r="40" spans="1:17" ht="15.75" customHeight="1" thickBot="1">
      <c r="A40" s="110">
        <v>39</v>
      </c>
      <c r="B40" s="93">
        <v>6.1072498027140397E-2</v>
      </c>
      <c r="C40" s="566">
        <v>43831</v>
      </c>
      <c r="D40">
        <v>14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</row>
    <row r="41" spans="1:17" ht="15.75" customHeight="1" thickBot="1">
      <c r="A41" s="110">
        <v>40</v>
      </c>
      <c r="B41" s="93">
        <v>6.545588267628917E-2</v>
      </c>
      <c r="C41" s="566">
        <v>43831</v>
      </c>
      <c r="D41">
        <v>14</v>
      </c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</row>
    <row r="42" spans="1:17" ht="15.75" customHeight="1" thickBot="1">
      <c r="A42" s="110">
        <v>41</v>
      </c>
      <c r="B42" s="93">
        <v>0.20073072046584411</v>
      </c>
      <c r="C42" s="566">
        <v>43831</v>
      </c>
      <c r="D42">
        <v>14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</row>
    <row r="43" spans="1:17" ht="15.75" customHeight="1" thickBot="1">
      <c r="A43" s="110">
        <v>42</v>
      </c>
      <c r="B43" s="93">
        <v>9.4732285406899902E-2</v>
      </c>
      <c r="C43" s="566">
        <v>43831</v>
      </c>
      <c r="D43">
        <v>14</v>
      </c>
      <c r="E43" s="532"/>
      <c r="F43" s="532"/>
      <c r="G43" s="532"/>
      <c r="H43" s="532"/>
      <c r="I43" s="532"/>
      <c r="J43" s="93"/>
      <c r="K43" s="93"/>
      <c r="L43" s="93"/>
      <c r="M43" s="93"/>
      <c r="N43" s="93"/>
      <c r="O43" s="93"/>
      <c r="P43" s="93"/>
      <c r="Q43" s="93"/>
    </row>
    <row r="44" spans="1:17" ht="15.75" customHeight="1" thickBot="1">
      <c r="A44" s="116">
        <v>43</v>
      </c>
      <c r="B44" s="93">
        <v>0.19842513149602489</v>
      </c>
      <c r="C44" s="566">
        <v>43831</v>
      </c>
      <c r="D44">
        <v>14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</row>
    <row r="45" spans="1:17" ht="15.75" customHeight="1" thickBot="1">
      <c r="A45" s="108">
        <v>44</v>
      </c>
      <c r="B45" s="93">
        <v>0.2588162309603444</v>
      </c>
      <c r="C45" s="566">
        <v>43831</v>
      </c>
      <c r="D45">
        <v>14</v>
      </c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</row>
    <row r="46" spans="1:17" ht="15.75" customHeight="1" thickBot="1">
      <c r="A46" s="110">
        <v>45</v>
      </c>
      <c r="B46" s="93">
        <v>0.10511205190671434</v>
      </c>
      <c r="C46" s="566">
        <v>43831</v>
      </c>
      <c r="D46">
        <v>14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</row>
    <row r="47" spans="1:17" ht="15.75" customHeight="1" thickBot="1">
      <c r="A47" s="110">
        <v>46</v>
      </c>
      <c r="B47" s="93">
        <v>0.13091176535257834</v>
      </c>
      <c r="C47" s="566">
        <v>43831</v>
      </c>
      <c r="D47">
        <v>14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</row>
    <row r="48" spans="1:17" ht="15.75" customHeight="1" thickBot="1">
      <c r="A48" s="110">
        <v>47</v>
      </c>
      <c r="B48" s="93">
        <v>0.46651649576840371</v>
      </c>
      <c r="C48" s="566">
        <v>43831</v>
      </c>
      <c r="D48">
        <v>14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</row>
    <row r="49" spans="1:17" ht="15.75" customHeight="1" thickBot="1">
      <c r="A49" s="110">
        <v>48</v>
      </c>
      <c r="B49" s="93">
        <v>0.25290486007548058</v>
      </c>
      <c r="C49" s="566">
        <v>43831</v>
      </c>
      <c r="D49">
        <v>14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</row>
    <row r="50" spans="1:17" ht="15.75" customHeight="1" thickBot="1">
      <c r="A50" s="110">
        <v>49</v>
      </c>
      <c r="B50" s="93">
        <v>0.14358729437462939</v>
      </c>
      <c r="C50" s="566">
        <v>43831</v>
      </c>
      <c r="D50">
        <v>14</v>
      </c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</row>
    <row r="51" spans="1:17" ht="15.75" customHeight="1" thickBot="1">
      <c r="A51" s="110">
        <v>50</v>
      </c>
      <c r="B51" s="93">
        <v>0.21513785931108251</v>
      </c>
      <c r="C51" s="566">
        <v>43831</v>
      </c>
      <c r="D51">
        <v>14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</row>
    <row r="52" spans="1:17" ht="15.75" customHeight="1" thickBot="1">
      <c r="A52" s="110">
        <v>51</v>
      </c>
      <c r="B52" s="93">
        <v>0.19614602447418766</v>
      </c>
      <c r="C52" s="566">
        <v>43831</v>
      </c>
      <c r="D52">
        <v>14</v>
      </c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</row>
    <row r="53" spans="1:17" ht="15.75" customHeight="1" thickBot="1">
      <c r="A53" s="110">
        <v>52</v>
      </c>
      <c r="B53" s="93">
        <v>0.33370996354250865</v>
      </c>
      <c r="C53" s="566">
        <v>43831</v>
      </c>
      <c r="D53">
        <v>14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</row>
    <row r="54" spans="1:17" ht="15.75" customHeight="1" thickBot="1">
      <c r="A54" s="110">
        <v>53</v>
      </c>
      <c r="B54" s="93">
        <v>0.19842513149602489</v>
      </c>
      <c r="C54" s="566">
        <v>43831</v>
      </c>
      <c r="D54">
        <v>14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</row>
    <row r="55" spans="1:17" ht="15.75" customHeight="1" thickBot="1">
      <c r="A55" s="110">
        <v>54</v>
      </c>
      <c r="B55" s="93">
        <v>0.22272467953508487</v>
      </c>
      <c r="C55" s="566">
        <v>43831</v>
      </c>
      <c r="D55">
        <v>14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</row>
    <row r="56" spans="1:17" ht="15.75" customHeight="1" thickBot="1">
      <c r="A56" s="110">
        <v>55</v>
      </c>
      <c r="B56" s="93">
        <v>0.24148408223121137</v>
      </c>
      <c r="C56" s="566">
        <v>43831</v>
      </c>
      <c r="D56">
        <v>14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</row>
    <row r="57" spans="1:17" ht="15.75" customHeight="1" thickBot="1">
      <c r="A57" s="110">
        <v>56</v>
      </c>
      <c r="B57" s="93">
        <v>0.18090865468004724</v>
      </c>
      <c r="C57" s="566">
        <v>43831</v>
      </c>
      <c r="D57">
        <v>14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</row>
    <row r="58" spans="1:17" ht="15.75" customHeight="1" thickBot="1">
      <c r="A58" s="116">
        <v>57</v>
      </c>
      <c r="B58" s="93">
        <v>0.17677669529663687</v>
      </c>
      <c r="C58" s="566">
        <v>43831</v>
      </c>
      <c r="D58">
        <v>14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</row>
    <row r="59" spans="1:17" ht="15.75" customHeight="1" thickBot="1">
      <c r="A59" s="108">
        <v>58</v>
      </c>
      <c r="B59" s="93">
        <v>0.10756892965554123</v>
      </c>
      <c r="C59" s="566">
        <v>43831</v>
      </c>
      <c r="D59">
        <v>14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</row>
    <row r="60" spans="1:17" ht="15.75" customHeight="1" thickBot="1">
      <c r="A60" s="110">
        <v>59</v>
      </c>
      <c r="B60" s="93">
        <v>0.35355339059327379</v>
      </c>
      <c r="C60" s="566">
        <v>43831</v>
      </c>
      <c r="D60">
        <v>14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</row>
    <row r="61" spans="1:17" ht="15.75" customHeight="1" thickBot="1">
      <c r="A61" s="110">
        <v>60</v>
      </c>
      <c r="B61" s="93">
        <v>0.2588162309603444</v>
      </c>
      <c r="C61" s="566">
        <v>43831</v>
      </c>
      <c r="D61">
        <v>14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</row>
    <row r="62" spans="1:17" ht="15.75" customHeight="1" thickBot="1">
      <c r="A62" s="116">
        <v>61</v>
      </c>
      <c r="B62" s="93">
        <v>0.22793062213955423</v>
      </c>
      <c r="C62" s="566">
        <v>43831</v>
      </c>
      <c r="D62">
        <v>14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</row>
    <row r="63" spans="1:17" ht="15.75" customHeight="1" thickBot="1">
      <c r="A63" s="108">
        <v>62</v>
      </c>
      <c r="B63" s="93">
        <v>6.3960868249798422E-2</v>
      </c>
      <c r="C63" s="566">
        <v>43831</v>
      </c>
      <c r="D63">
        <v>14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</row>
    <row r="64" spans="1:17" ht="15.75" customHeight="1" thickBot="1">
      <c r="A64" s="110">
        <v>63</v>
      </c>
      <c r="B64" s="93">
        <v>9.921256574801246E-2</v>
      </c>
      <c r="C64" s="566">
        <v>43831</v>
      </c>
      <c r="D64">
        <v>14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</row>
    <row r="65" spans="1:17" ht="15.75" customHeight="1" thickBot="1">
      <c r="A65" s="110">
        <v>64</v>
      </c>
      <c r="B65" s="93">
        <v>1.9460150349356605E-2</v>
      </c>
      <c r="C65" s="566">
        <v>43831</v>
      </c>
      <c r="D65">
        <v>14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</row>
    <row r="66" spans="1:17" ht="15.75" customHeight="1" thickBot="1">
      <c r="A66" s="110">
        <v>65</v>
      </c>
      <c r="B66" s="93">
        <v>0.11798428908521168</v>
      </c>
      <c r="C66" s="566">
        <v>43831</v>
      </c>
      <c r="D66">
        <v>14</v>
      </c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</row>
    <row r="67" spans="1:17" ht="15.75" customHeight="1" thickBot="1">
      <c r="A67" s="110">
        <v>66</v>
      </c>
      <c r="B67" s="93">
        <v>0.13243288679491194</v>
      </c>
      <c r="C67" s="566">
        <v>43831</v>
      </c>
      <c r="D67">
        <v>14</v>
      </c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</row>
    <row r="68" spans="1:17" ht="15.75" customHeight="1" thickBot="1">
      <c r="A68" s="110">
        <v>67</v>
      </c>
      <c r="B68" s="93">
        <v>8.8388347648318447E-2</v>
      </c>
      <c r="C68" s="566">
        <v>43831</v>
      </c>
      <c r="D68">
        <v>14</v>
      </c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</row>
    <row r="69" spans="1:17" ht="15.75" customHeight="1" thickBot="1">
      <c r="A69" s="110">
        <v>68</v>
      </c>
      <c r="B69" s="93">
        <v>0.14030775603867163</v>
      </c>
      <c r="C69" s="566">
        <v>43831</v>
      </c>
      <c r="D69">
        <v>14</v>
      </c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</row>
    <row r="70" spans="1:17" ht="15.75" customHeight="1" thickBot="1">
      <c r="A70" s="110">
        <v>69</v>
      </c>
      <c r="B70" s="93">
        <v>0.13091176535257834</v>
      </c>
      <c r="C70" s="566">
        <v>43831</v>
      </c>
      <c r="D70">
        <v>14</v>
      </c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</row>
    <row r="71" spans="1:17" ht="15.75" customHeight="1" thickBot="1">
      <c r="A71" s="110">
        <v>70</v>
      </c>
      <c r="B71" s="93">
        <v>0.21763764082403111</v>
      </c>
      <c r="C71" s="566">
        <v>43831</v>
      </c>
      <c r="D71">
        <v>14</v>
      </c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</row>
    <row r="72" spans="1:17" ht="15.75" customHeight="1" thickBot="1">
      <c r="A72" s="110">
        <v>71</v>
      </c>
      <c r="B72" s="93">
        <v>0.20306309908905884</v>
      </c>
      <c r="C72" s="566">
        <v>43831</v>
      </c>
      <c r="D72">
        <v>14</v>
      </c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</row>
    <row r="73" spans="1:17" ht="15.75" customHeight="1" thickBot="1">
      <c r="A73" s="110">
        <v>72</v>
      </c>
      <c r="B73" s="93">
        <v>0.20780947403569699</v>
      </c>
      <c r="C73" s="566">
        <v>43831</v>
      </c>
      <c r="D73">
        <v>14</v>
      </c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</row>
    <row r="74" spans="1:17" ht="15.75" customHeight="1" thickBot="1">
      <c r="A74" s="116">
        <v>73</v>
      </c>
      <c r="B74" s="93">
        <v>0.18946457081379978</v>
      </c>
      <c r="C74" s="566">
        <v>43831</v>
      </c>
      <c r="D74">
        <v>14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</row>
    <row r="75" spans="1:17" ht="15.75" customHeight="1" thickBot="1">
      <c r="A75" s="108">
        <v>74</v>
      </c>
      <c r="B75" s="93">
        <v>0.13397168281703667</v>
      </c>
      <c r="C75" s="566">
        <v>43831</v>
      </c>
      <c r="D75">
        <v>14</v>
      </c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</row>
    <row r="76" spans="1:17" ht="15.75" customHeight="1" thickBot="1">
      <c r="A76" s="110">
        <v>75</v>
      </c>
      <c r="B76" s="93">
        <v>0.17883074155440731</v>
      </c>
      <c r="C76" s="566">
        <v>43831</v>
      </c>
      <c r="D76">
        <v>14</v>
      </c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</row>
    <row r="77" spans="1:17" ht="15.75" customHeight="1" thickBot="1">
      <c r="A77" s="110">
        <v>76</v>
      </c>
      <c r="B77" s="93">
        <v>0.22272467953508487</v>
      </c>
      <c r="C77" s="566">
        <v>43831</v>
      </c>
      <c r="D77">
        <v>14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</row>
    <row r="78" spans="1:17" ht="15.75" customHeight="1" thickBot="1">
      <c r="A78" s="110">
        <v>77</v>
      </c>
      <c r="B78" s="93">
        <v>0.25</v>
      </c>
      <c r="C78" s="566">
        <v>43831</v>
      </c>
      <c r="D78">
        <v>14</v>
      </c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</row>
    <row r="79" spans="1:17" ht="15.75" customHeight="1" thickBot="1">
      <c r="A79" s="110">
        <v>78</v>
      </c>
      <c r="B79" s="93">
        <v>0.17273910999597203</v>
      </c>
      <c r="C79" s="566">
        <v>43831</v>
      </c>
      <c r="D79">
        <v>14</v>
      </c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</row>
    <row r="80" spans="1:17" ht="15.75" customHeight="1" thickBot="1">
      <c r="A80" s="110">
        <v>79</v>
      </c>
      <c r="B80" s="93">
        <v>0.36602142398640636</v>
      </c>
      <c r="C80" s="566">
        <v>43831</v>
      </c>
      <c r="D80">
        <v>14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</row>
    <row r="81" spans="1:18" ht="15.75" customHeight="1" thickBot="1">
      <c r="A81" s="110">
        <v>80</v>
      </c>
      <c r="B81" s="93">
        <v>0.40612619817811774</v>
      </c>
      <c r="C81" s="566">
        <v>43831</v>
      </c>
      <c r="D81">
        <v>14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</row>
    <row r="82" spans="1:18" ht="15.75" customHeight="1" thickBot="1">
      <c r="A82" s="110">
        <v>81</v>
      </c>
      <c r="B82" s="93">
        <v>6.4704057740086099E-2</v>
      </c>
      <c r="C82" s="566">
        <v>43831</v>
      </c>
      <c r="D82">
        <v>14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</row>
    <row r="83" spans="1:18" ht="15.75" customHeight="1" thickBot="1">
      <c r="A83" s="127">
        <v>82</v>
      </c>
      <c r="B83" s="93">
        <v>0.39685026299204995</v>
      </c>
      <c r="C83" s="566">
        <v>43831</v>
      </c>
      <c r="D83">
        <v>14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FF00"/>
    <outlinePr summaryBelow="0" summaryRight="0"/>
  </sheetPr>
  <dimension ref="A1:R1000"/>
  <sheetViews>
    <sheetView topLeftCell="E1" workbookViewId="0">
      <selection activeCell="P12" sqref="P12"/>
    </sheetView>
  </sheetViews>
  <sheetFormatPr defaultColWidth="12.625" defaultRowHeight="15" customHeight="1"/>
  <cols>
    <col min="1" max="1" width="8.375" customWidth="1"/>
    <col min="2" max="2" width="22.625" customWidth="1"/>
    <col min="3" max="18" width="8.375" customWidth="1"/>
    <col min="19" max="26" width="11" customWidth="1"/>
  </cols>
  <sheetData>
    <row r="1" spans="1:18" ht="15.75">
      <c r="A1" s="320" t="s">
        <v>1</v>
      </c>
      <c r="B1" s="321" t="s">
        <v>2</v>
      </c>
      <c r="C1" s="89">
        <v>2005</v>
      </c>
      <c r="D1" s="89">
        <v>2006</v>
      </c>
      <c r="E1" s="89">
        <v>2007</v>
      </c>
      <c r="F1" s="89">
        <v>2008</v>
      </c>
      <c r="G1" s="89">
        <v>2009</v>
      </c>
      <c r="H1" s="89">
        <v>2010</v>
      </c>
      <c r="I1" s="89">
        <v>2011</v>
      </c>
      <c r="J1" s="89">
        <v>2012</v>
      </c>
      <c r="K1" s="89">
        <v>2013</v>
      </c>
      <c r="L1" s="89">
        <v>2014</v>
      </c>
      <c r="M1" s="89">
        <v>2015</v>
      </c>
      <c r="N1" s="89">
        <v>2016</v>
      </c>
      <c r="O1" s="89">
        <v>2017</v>
      </c>
      <c r="P1" s="89">
        <v>2018</v>
      </c>
      <c r="Q1" s="322">
        <v>2019</v>
      </c>
      <c r="R1" s="90">
        <v>2020</v>
      </c>
    </row>
    <row r="2" spans="1:18" ht="15" customHeight="1">
      <c r="A2" s="91">
        <v>1</v>
      </c>
      <c r="B2" s="92" t="s">
        <v>3</v>
      </c>
      <c r="C2" s="327">
        <v>10.5</v>
      </c>
      <c r="D2" s="328">
        <v>11.8</v>
      </c>
      <c r="E2" s="329">
        <v>13</v>
      </c>
      <c r="F2" s="328">
        <v>14.4</v>
      </c>
      <c r="G2" s="328">
        <v>14.4</v>
      </c>
      <c r="H2" s="328">
        <v>14.6</v>
      </c>
      <c r="I2" s="328">
        <v>14.4</v>
      </c>
      <c r="J2" s="328">
        <v>15.4</v>
      </c>
      <c r="K2" s="328">
        <v>14.4</v>
      </c>
      <c r="L2" s="328">
        <v>13.8</v>
      </c>
      <c r="M2" s="328">
        <v>13.1</v>
      </c>
      <c r="N2" s="329">
        <v>14</v>
      </c>
      <c r="O2" s="328">
        <v>13.6</v>
      </c>
      <c r="P2" s="328">
        <v>13.6</v>
      </c>
      <c r="Q2" s="329">
        <v>13</v>
      </c>
      <c r="R2" s="330">
        <v>12</v>
      </c>
    </row>
    <row r="3" spans="1:18" ht="15.75">
      <c r="A3" s="96">
        <v>2</v>
      </c>
      <c r="B3" s="97" t="s">
        <v>4</v>
      </c>
      <c r="C3" s="331">
        <v>10.3</v>
      </c>
      <c r="D3" s="332">
        <v>11</v>
      </c>
      <c r="E3" s="333">
        <v>11.7</v>
      </c>
      <c r="F3" s="333">
        <v>12.7</v>
      </c>
      <c r="G3" s="333">
        <v>12.9</v>
      </c>
      <c r="H3" s="333">
        <v>12.7</v>
      </c>
      <c r="I3" s="333">
        <v>12.8</v>
      </c>
      <c r="J3" s="332">
        <v>14</v>
      </c>
      <c r="K3" s="333">
        <v>12.6</v>
      </c>
      <c r="L3" s="333">
        <v>12.5</v>
      </c>
      <c r="M3" s="333">
        <v>11.8</v>
      </c>
      <c r="N3" s="332">
        <v>12</v>
      </c>
      <c r="O3" s="333">
        <v>11.8</v>
      </c>
      <c r="P3" s="333">
        <v>12.1</v>
      </c>
      <c r="Q3" s="333">
        <v>11.9</v>
      </c>
      <c r="R3" s="334">
        <v>11</v>
      </c>
    </row>
    <row r="4" spans="1:18" ht="15.75">
      <c r="A4" s="96">
        <v>3</v>
      </c>
      <c r="B4" s="97" t="s">
        <v>5</v>
      </c>
      <c r="C4" s="331">
        <v>8.1999999999999993</v>
      </c>
      <c r="D4" s="333">
        <v>8.9</v>
      </c>
      <c r="E4" s="333">
        <v>9.5</v>
      </c>
      <c r="F4" s="333">
        <v>10.3</v>
      </c>
      <c r="G4" s="333">
        <v>10.4</v>
      </c>
      <c r="H4" s="333">
        <v>11.1</v>
      </c>
      <c r="I4" s="333">
        <v>11.1</v>
      </c>
      <c r="J4" s="333">
        <v>11.8</v>
      </c>
      <c r="K4" s="333">
        <v>11.5</v>
      </c>
      <c r="L4" s="333">
        <v>10.8</v>
      </c>
      <c r="M4" s="333">
        <v>10.4</v>
      </c>
      <c r="N4" s="333">
        <v>10.1</v>
      </c>
      <c r="O4" s="332">
        <v>10</v>
      </c>
      <c r="P4" s="333">
        <v>9.6</v>
      </c>
      <c r="Q4" s="333">
        <v>9.3000000000000007</v>
      </c>
      <c r="R4" s="335">
        <v>8.6999999999999993</v>
      </c>
    </row>
    <row r="5" spans="1:18" ht="15.75">
      <c r="A5" s="96">
        <v>4</v>
      </c>
      <c r="B5" s="97" t="s">
        <v>6</v>
      </c>
      <c r="C5" s="331">
        <v>13.6</v>
      </c>
      <c r="D5" s="333">
        <v>14.4</v>
      </c>
      <c r="E5" s="333">
        <v>14.7</v>
      </c>
      <c r="F5" s="333">
        <v>14.9</v>
      </c>
      <c r="G5" s="333">
        <v>14.3</v>
      </c>
      <c r="H5" s="333">
        <v>14.7</v>
      </c>
      <c r="I5" s="333">
        <v>14.6</v>
      </c>
      <c r="J5" s="333">
        <v>14.8</v>
      </c>
      <c r="K5" s="333">
        <v>15.3</v>
      </c>
      <c r="L5" s="333">
        <v>15.3</v>
      </c>
      <c r="M5" s="333">
        <v>15.1</v>
      </c>
      <c r="N5" s="333">
        <v>14.8</v>
      </c>
      <c r="O5" s="333">
        <v>14.2</v>
      </c>
      <c r="P5" s="333">
        <v>14.1</v>
      </c>
      <c r="Q5" s="333">
        <v>13.7</v>
      </c>
      <c r="R5" s="335">
        <v>13.4</v>
      </c>
    </row>
    <row r="6" spans="1:18" ht="15.75">
      <c r="A6" s="96">
        <v>5</v>
      </c>
      <c r="B6" s="97" t="s">
        <v>7</v>
      </c>
      <c r="C6" s="331">
        <v>7.9</v>
      </c>
      <c r="D6" s="333">
        <v>8.6</v>
      </c>
      <c r="E6" s="332">
        <v>9</v>
      </c>
      <c r="F6" s="333">
        <v>10.199999999999999</v>
      </c>
      <c r="G6" s="333">
        <v>10.199999999999999</v>
      </c>
      <c r="H6" s="333">
        <v>10.5</v>
      </c>
      <c r="I6" s="333">
        <v>10.7</v>
      </c>
      <c r="J6" s="333">
        <v>11.7</v>
      </c>
      <c r="K6" s="333">
        <v>11.3</v>
      </c>
      <c r="L6" s="332">
        <v>11</v>
      </c>
      <c r="M6" s="333">
        <v>10.4</v>
      </c>
      <c r="N6" s="333">
        <v>10.9</v>
      </c>
      <c r="O6" s="332">
        <v>11</v>
      </c>
      <c r="P6" s="333">
        <v>10.6</v>
      </c>
      <c r="Q6" s="333">
        <v>10.8</v>
      </c>
      <c r="R6" s="335">
        <v>10.1</v>
      </c>
    </row>
    <row r="7" spans="1:18" ht="15.75">
      <c r="A7" s="96">
        <v>6</v>
      </c>
      <c r="B7" s="101" t="s">
        <v>8</v>
      </c>
      <c r="C7" s="331">
        <v>9.3000000000000007</v>
      </c>
      <c r="D7" s="333">
        <v>10.1</v>
      </c>
      <c r="E7" s="333">
        <v>11.9</v>
      </c>
      <c r="F7" s="333">
        <v>12.5</v>
      </c>
      <c r="G7" s="333">
        <v>12.8</v>
      </c>
      <c r="H7" s="333">
        <v>13.1</v>
      </c>
      <c r="I7" s="333">
        <v>13.3</v>
      </c>
      <c r="J7" s="333">
        <v>14.4</v>
      </c>
      <c r="K7" s="333">
        <v>13.3</v>
      </c>
      <c r="L7" s="333">
        <v>12.8</v>
      </c>
      <c r="M7" s="332">
        <v>12</v>
      </c>
      <c r="N7" s="333">
        <v>12.1</v>
      </c>
      <c r="O7" s="333">
        <v>11.2</v>
      </c>
      <c r="P7" s="333">
        <v>10.7</v>
      </c>
      <c r="Q7" s="333">
        <v>10.9</v>
      </c>
      <c r="R7" s="335">
        <v>10.4</v>
      </c>
    </row>
    <row r="8" spans="1:18" ht="15.75">
      <c r="A8" s="96">
        <v>7</v>
      </c>
      <c r="B8" s="101" t="s">
        <v>9</v>
      </c>
      <c r="C8" s="331">
        <v>10.199999999999999</v>
      </c>
      <c r="D8" s="333">
        <v>10.9</v>
      </c>
      <c r="E8" s="333">
        <v>11.1</v>
      </c>
      <c r="F8" s="333">
        <v>11.2</v>
      </c>
      <c r="G8" s="333">
        <v>10.8</v>
      </c>
      <c r="H8" s="333">
        <v>11.1</v>
      </c>
      <c r="I8" s="333">
        <v>10.8</v>
      </c>
      <c r="J8" s="333">
        <v>11.3</v>
      </c>
      <c r="K8" s="333">
        <v>10.199999999999999</v>
      </c>
      <c r="L8" s="333">
        <v>10.6</v>
      </c>
      <c r="M8" s="332">
        <v>10</v>
      </c>
      <c r="N8" s="333">
        <v>10.3</v>
      </c>
      <c r="O8" s="333">
        <v>10.199999999999999</v>
      </c>
      <c r="P8" s="333">
        <v>9.1999999999999993</v>
      </c>
      <c r="Q8" s="333">
        <v>9.1999999999999993</v>
      </c>
      <c r="R8" s="335">
        <v>8.4</v>
      </c>
    </row>
    <row r="9" spans="1:18" ht="15.75">
      <c r="A9" s="96">
        <v>8</v>
      </c>
      <c r="B9" s="101" t="s">
        <v>10</v>
      </c>
      <c r="C9" s="331">
        <v>9.9</v>
      </c>
      <c r="D9" s="333">
        <v>10.6</v>
      </c>
      <c r="E9" s="333">
        <v>11.9</v>
      </c>
      <c r="F9" s="333">
        <v>12.6</v>
      </c>
      <c r="G9" s="333">
        <v>12.2</v>
      </c>
      <c r="H9" s="333">
        <v>12.4</v>
      </c>
      <c r="I9" s="333">
        <v>12.6</v>
      </c>
      <c r="J9" s="333">
        <v>13.7</v>
      </c>
      <c r="K9" s="333">
        <v>12.5</v>
      </c>
      <c r="L9" s="333">
        <v>12.8</v>
      </c>
      <c r="M9" s="333">
        <v>12.2</v>
      </c>
      <c r="N9" s="333">
        <v>12.2</v>
      </c>
      <c r="O9" s="333">
        <v>11.7</v>
      </c>
      <c r="P9" s="333">
        <v>11.5</v>
      </c>
      <c r="Q9" s="333">
        <v>11.3</v>
      </c>
      <c r="R9" s="335">
        <v>10.8</v>
      </c>
    </row>
    <row r="10" spans="1:18" ht="15.75">
      <c r="A10" s="96">
        <v>9</v>
      </c>
      <c r="B10" s="101" t="s">
        <v>11</v>
      </c>
      <c r="C10" s="336">
        <v>11</v>
      </c>
      <c r="D10" s="333">
        <v>11.6</v>
      </c>
      <c r="E10" s="333">
        <v>12.3</v>
      </c>
      <c r="F10" s="333">
        <v>12.6</v>
      </c>
      <c r="G10" s="333">
        <v>12.9</v>
      </c>
      <c r="H10" s="333">
        <v>12.8</v>
      </c>
      <c r="I10" s="333">
        <v>12.5</v>
      </c>
      <c r="J10" s="332">
        <v>14</v>
      </c>
      <c r="K10" s="332">
        <v>14</v>
      </c>
      <c r="L10" s="333">
        <v>13.6</v>
      </c>
      <c r="M10" s="333">
        <v>12.8</v>
      </c>
      <c r="N10" s="333">
        <v>12.9</v>
      </c>
      <c r="O10" s="333">
        <v>12.9</v>
      </c>
      <c r="P10" s="333">
        <v>13.4</v>
      </c>
      <c r="Q10" s="333">
        <v>13.3</v>
      </c>
      <c r="R10" s="335">
        <v>12.1</v>
      </c>
    </row>
    <row r="11" spans="1:18" ht="15.75">
      <c r="A11" s="96">
        <v>10</v>
      </c>
      <c r="B11" s="101" t="s">
        <v>12</v>
      </c>
      <c r="C11" s="331">
        <v>11.4</v>
      </c>
      <c r="D11" s="333">
        <v>12.1</v>
      </c>
      <c r="E11" s="333">
        <v>14.5</v>
      </c>
      <c r="F11" s="332">
        <v>16</v>
      </c>
      <c r="G11" s="333">
        <v>15.1</v>
      </c>
      <c r="H11" s="333">
        <v>15.4</v>
      </c>
      <c r="I11" s="333">
        <v>15.8</v>
      </c>
      <c r="J11" s="333">
        <v>16.5</v>
      </c>
      <c r="K11" s="333">
        <v>16.100000000000001</v>
      </c>
      <c r="L11" s="333">
        <v>14.6</v>
      </c>
      <c r="M11" s="333">
        <v>13.6</v>
      </c>
      <c r="N11" s="332">
        <v>14</v>
      </c>
      <c r="O11" s="333">
        <v>13.6</v>
      </c>
      <c r="P11" s="333">
        <v>13.6</v>
      </c>
      <c r="Q11" s="333">
        <v>13.5</v>
      </c>
      <c r="R11" s="335">
        <v>11.9</v>
      </c>
    </row>
    <row r="12" spans="1:18" ht="15.75">
      <c r="A12" s="96">
        <v>11</v>
      </c>
      <c r="B12" s="101" t="s">
        <v>13</v>
      </c>
      <c r="C12" s="331">
        <v>11.9</v>
      </c>
      <c r="D12" s="333">
        <v>12.6</v>
      </c>
      <c r="E12" s="333">
        <v>13.8</v>
      </c>
      <c r="F12" s="333">
        <v>14.8</v>
      </c>
      <c r="G12" s="333">
        <v>14.2</v>
      </c>
      <c r="H12" s="333">
        <v>14.1</v>
      </c>
      <c r="I12" s="333">
        <v>14.1</v>
      </c>
      <c r="J12" s="333">
        <v>14.6</v>
      </c>
      <c r="K12" s="333">
        <v>11.6</v>
      </c>
      <c r="L12" s="333">
        <v>11.3</v>
      </c>
      <c r="M12" s="332">
        <v>11</v>
      </c>
      <c r="N12" s="333">
        <v>11.4</v>
      </c>
      <c r="O12" s="333">
        <v>11.2</v>
      </c>
      <c r="P12" s="333">
        <v>11.1</v>
      </c>
      <c r="Q12" s="332">
        <v>11</v>
      </c>
      <c r="R12" s="335">
        <v>10.3</v>
      </c>
    </row>
    <row r="13" spans="1:18" ht="15.75">
      <c r="A13" s="96">
        <v>12</v>
      </c>
      <c r="B13" s="101" t="s">
        <v>14</v>
      </c>
      <c r="C13" s="331">
        <v>9.4</v>
      </c>
      <c r="D13" s="333">
        <v>9.9</v>
      </c>
      <c r="E13" s="333">
        <v>10.8</v>
      </c>
      <c r="F13" s="332">
        <v>12</v>
      </c>
      <c r="G13" s="333">
        <v>11.3</v>
      </c>
      <c r="H13" s="333">
        <v>11.7</v>
      </c>
      <c r="I13" s="333">
        <v>11.1</v>
      </c>
      <c r="J13" s="333">
        <v>12.5</v>
      </c>
      <c r="K13" s="333">
        <v>12.2</v>
      </c>
      <c r="L13" s="333">
        <v>12.5</v>
      </c>
      <c r="M13" s="333">
        <v>11.6</v>
      </c>
      <c r="N13" s="333">
        <v>11.4</v>
      </c>
      <c r="O13" s="333">
        <v>11.3</v>
      </c>
      <c r="P13" s="333">
        <v>11.2</v>
      </c>
      <c r="Q13" s="333">
        <v>11.2</v>
      </c>
      <c r="R13" s="335">
        <v>10.5</v>
      </c>
    </row>
    <row r="14" spans="1:18" ht="15.75">
      <c r="A14" s="96">
        <v>13</v>
      </c>
      <c r="B14" s="101" t="s">
        <v>15</v>
      </c>
      <c r="C14" s="336">
        <v>10</v>
      </c>
      <c r="D14" s="332">
        <v>10</v>
      </c>
      <c r="E14" s="332">
        <v>11</v>
      </c>
      <c r="F14" s="333">
        <v>12.1</v>
      </c>
      <c r="G14" s="333">
        <v>12.1</v>
      </c>
      <c r="H14" s="333">
        <v>12.2</v>
      </c>
      <c r="I14" s="333">
        <v>11.3</v>
      </c>
      <c r="J14" s="333">
        <v>12.3</v>
      </c>
      <c r="K14" s="333">
        <v>10.7</v>
      </c>
      <c r="L14" s="333">
        <v>10.9</v>
      </c>
      <c r="M14" s="333">
        <v>10.9</v>
      </c>
      <c r="N14" s="333">
        <v>10.8</v>
      </c>
      <c r="O14" s="333">
        <v>12.1</v>
      </c>
      <c r="P14" s="333">
        <v>12.5</v>
      </c>
      <c r="Q14" s="333">
        <v>12.3</v>
      </c>
      <c r="R14" s="335">
        <v>12.5</v>
      </c>
    </row>
    <row r="15" spans="1:18" ht="15.75">
      <c r="A15" s="96">
        <v>14</v>
      </c>
      <c r="B15" s="101" t="s">
        <v>16</v>
      </c>
      <c r="C15" s="331">
        <v>11.7</v>
      </c>
      <c r="D15" s="333">
        <v>13.1</v>
      </c>
      <c r="E15" s="333">
        <v>13.7</v>
      </c>
      <c r="F15" s="333">
        <v>14.9</v>
      </c>
      <c r="G15" s="333">
        <v>14.6</v>
      </c>
      <c r="H15" s="333">
        <v>14.9</v>
      </c>
      <c r="I15" s="332">
        <v>15</v>
      </c>
      <c r="J15" s="333">
        <v>15.6</v>
      </c>
      <c r="K15" s="333">
        <v>15.5</v>
      </c>
      <c r="L15" s="333">
        <v>13.2</v>
      </c>
      <c r="M15" s="333">
        <v>12.4</v>
      </c>
      <c r="N15" s="333">
        <v>12.6</v>
      </c>
      <c r="O15" s="333">
        <v>12.3</v>
      </c>
      <c r="P15" s="332">
        <v>12</v>
      </c>
      <c r="Q15" s="333">
        <v>11.4</v>
      </c>
      <c r="R15" s="335">
        <v>10.3</v>
      </c>
    </row>
    <row r="16" spans="1:18" ht="15.75">
      <c r="A16" s="96">
        <v>15</v>
      </c>
      <c r="B16" s="101" t="s">
        <v>17</v>
      </c>
      <c r="C16" s="331">
        <v>8.9</v>
      </c>
      <c r="D16" s="333">
        <v>9.6999999999999993</v>
      </c>
      <c r="E16" s="333">
        <v>9.3000000000000007</v>
      </c>
      <c r="F16" s="332">
        <v>10</v>
      </c>
      <c r="G16" s="332">
        <v>10</v>
      </c>
      <c r="H16" s="333">
        <v>10.5</v>
      </c>
      <c r="I16" s="333">
        <v>10.199999999999999</v>
      </c>
      <c r="J16" s="333">
        <v>11.2</v>
      </c>
      <c r="K16" s="333">
        <v>10.7</v>
      </c>
      <c r="L16" s="333">
        <v>9.9</v>
      </c>
      <c r="M16" s="333">
        <v>9.4</v>
      </c>
      <c r="N16" s="333">
        <v>9.5</v>
      </c>
      <c r="O16" s="333">
        <v>9.1</v>
      </c>
      <c r="P16" s="333">
        <v>9.1999999999999993</v>
      </c>
      <c r="Q16" s="333">
        <v>9.5</v>
      </c>
      <c r="R16" s="335">
        <v>8.9</v>
      </c>
    </row>
    <row r="17" spans="1:18" ht="15.75">
      <c r="A17" s="96">
        <v>16</v>
      </c>
      <c r="B17" s="101" t="s">
        <v>18</v>
      </c>
      <c r="C17" s="331">
        <v>8.1</v>
      </c>
      <c r="D17" s="333">
        <v>9.8000000000000007</v>
      </c>
      <c r="E17" s="332">
        <v>10</v>
      </c>
      <c r="F17" s="333">
        <v>11.2</v>
      </c>
      <c r="G17" s="333">
        <v>11.5</v>
      </c>
      <c r="H17" s="333">
        <v>11.9</v>
      </c>
      <c r="I17" s="332">
        <v>12</v>
      </c>
      <c r="J17" s="333">
        <v>12.9</v>
      </c>
      <c r="K17" s="333">
        <v>11.4</v>
      </c>
      <c r="L17" s="333">
        <v>11.2</v>
      </c>
      <c r="M17" s="333">
        <v>10.9</v>
      </c>
      <c r="N17" s="333">
        <v>11.1</v>
      </c>
      <c r="O17" s="333">
        <v>10.9</v>
      </c>
      <c r="P17" s="333">
        <v>10.199999999999999</v>
      </c>
      <c r="Q17" s="333">
        <v>9.8000000000000007</v>
      </c>
      <c r="R17" s="335">
        <v>9.4</v>
      </c>
    </row>
    <row r="18" spans="1:18" ht="15.75">
      <c r="A18" s="96">
        <v>17</v>
      </c>
      <c r="B18" s="101" t="s">
        <v>19</v>
      </c>
      <c r="C18" s="336">
        <v>12</v>
      </c>
      <c r="D18" s="333">
        <v>12.7</v>
      </c>
      <c r="E18" s="333">
        <v>12.3</v>
      </c>
      <c r="F18" s="333">
        <v>13.1</v>
      </c>
      <c r="G18" s="333">
        <v>12.5</v>
      </c>
      <c r="H18" s="333">
        <v>12.7</v>
      </c>
      <c r="I18" s="333">
        <v>12.1</v>
      </c>
      <c r="J18" s="333">
        <v>13.4</v>
      </c>
      <c r="K18" s="333">
        <v>13.3</v>
      </c>
      <c r="L18" s="332">
        <v>13</v>
      </c>
      <c r="M18" s="333">
        <v>12.6</v>
      </c>
      <c r="N18" s="333">
        <v>12.3</v>
      </c>
      <c r="O18" s="333">
        <v>11.5</v>
      </c>
      <c r="P18" s="333">
        <v>10.5</v>
      </c>
      <c r="Q18" s="333">
        <v>10.5</v>
      </c>
      <c r="R18" s="334">
        <v>10</v>
      </c>
    </row>
    <row r="19" spans="1:18" ht="15.75">
      <c r="A19" s="102">
        <v>18</v>
      </c>
      <c r="B19" s="103" t="s">
        <v>20</v>
      </c>
      <c r="C19" s="337">
        <v>37.1</v>
      </c>
      <c r="D19" s="338">
        <v>39.200000000000003</v>
      </c>
      <c r="E19" s="338">
        <v>38.299999999999997</v>
      </c>
      <c r="F19" s="338">
        <v>30.9</v>
      </c>
      <c r="G19" s="338">
        <v>30.8</v>
      </c>
      <c r="H19" s="338">
        <v>28.3</v>
      </c>
      <c r="I19" s="338">
        <v>27.3</v>
      </c>
      <c r="J19" s="338">
        <v>27.3</v>
      </c>
      <c r="K19" s="338">
        <v>26.6</v>
      </c>
      <c r="L19" s="338">
        <v>21.2</v>
      </c>
      <c r="M19" s="338">
        <v>18.100000000000001</v>
      </c>
      <c r="N19" s="338">
        <v>17.3</v>
      </c>
      <c r="O19" s="338">
        <v>16.100000000000001</v>
      </c>
      <c r="P19" s="338">
        <v>16.100000000000001</v>
      </c>
      <c r="Q19" s="338">
        <v>15.9</v>
      </c>
      <c r="R19" s="339">
        <v>15.4</v>
      </c>
    </row>
    <row r="20" spans="1:18" ht="15.75">
      <c r="A20" s="91">
        <v>19</v>
      </c>
      <c r="B20" s="107" t="s">
        <v>21</v>
      </c>
      <c r="C20" s="340">
        <v>10</v>
      </c>
      <c r="D20" s="328">
        <v>11.1</v>
      </c>
      <c r="E20" s="328">
        <v>10.8</v>
      </c>
      <c r="F20" s="328">
        <v>10.9</v>
      </c>
      <c r="G20" s="328">
        <v>10.9</v>
      </c>
      <c r="H20" s="328">
        <v>10.8</v>
      </c>
      <c r="I20" s="328">
        <v>10.6</v>
      </c>
      <c r="J20" s="328">
        <v>11.6</v>
      </c>
      <c r="K20" s="328">
        <v>11.4</v>
      </c>
      <c r="L20" s="328">
        <v>10.3</v>
      </c>
      <c r="M20" s="328">
        <v>9.3000000000000007</v>
      </c>
      <c r="N20" s="328">
        <v>9.1</v>
      </c>
      <c r="O20" s="328">
        <v>9.1999999999999993</v>
      </c>
      <c r="P20" s="328">
        <v>9.4</v>
      </c>
      <c r="Q20" s="328">
        <v>9.4</v>
      </c>
      <c r="R20" s="341">
        <v>9.4</v>
      </c>
    </row>
    <row r="21" spans="1:18" ht="15.75" customHeight="1">
      <c r="A21" s="96">
        <v>20</v>
      </c>
      <c r="B21" s="101" t="s">
        <v>22</v>
      </c>
      <c r="C21" s="331">
        <v>17.5</v>
      </c>
      <c r="D21" s="333">
        <v>17.8</v>
      </c>
      <c r="E21" s="333">
        <v>18.399999999999999</v>
      </c>
      <c r="F21" s="333">
        <v>17.8</v>
      </c>
      <c r="G21" s="332">
        <v>17</v>
      </c>
      <c r="H21" s="333">
        <v>16.899999999999999</v>
      </c>
      <c r="I21" s="333">
        <v>16.5</v>
      </c>
      <c r="J21" s="332">
        <v>17</v>
      </c>
      <c r="K21" s="333">
        <v>16.3</v>
      </c>
      <c r="L21" s="333">
        <v>14.2</v>
      </c>
      <c r="M21" s="333">
        <v>13.8</v>
      </c>
      <c r="N21" s="333">
        <v>13.1</v>
      </c>
      <c r="O21" s="333">
        <v>12.7</v>
      </c>
      <c r="P21" s="333">
        <v>12.6</v>
      </c>
      <c r="Q21" s="333">
        <v>12.2</v>
      </c>
      <c r="R21" s="335">
        <v>11.7</v>
      </c>
    </row>
    <row r="22" spans="1:18" ht="15.75" customHeight="1">
      <c r="A22" s="96">
        <v>21</v>
      </c>
      <c r="B22" s="101" t="s">
        <v>23</v>
      </c>
      <c r="C22" s="331">
        <v>11.4</v>
      </c>
      <c r="D22" s="333">
        <v>11.4</v>
      </c>
      <c r="E22" s="333">
        <v>11.9</v>
      </c>
      <c r="F22" s="333">
        <v>12.6</v>
      </c>
      <c r="G22" s="332">
        <v>13</v>
      </c>
      <c r="H22" s="333">
        <v>12.7</v>
      </c>
      <c r="I22" s="333">
        <v>12.5</v>
      </c>
      <c r="J22" s="332">
        <v>13</v>
      </c>
      <c r="K22" s="333">
        <v>11.9</v>
      </c>
      <c r="L22" s="333">
        <v>11.6</v>
      </c>
      <c r="M22" s="333">
        <v>10.9</v>
      </c>
      <c r="N22" s="333">
        <v>11.4</v>
      </c>
      <c r="O22" s="333">
        <v>12.3</v>
      </c>
      <c r="P22" s="333">
        <v>12.5</v>
      </c>
      <c r="Q22" s="333">
        <v>12.4</v>
      </c>
      <c r="R22" s="334">
        <v>11</v>
      </c>
    </row>
    <row r="23" spans="1:18" ht="15.75" customHeight="1">
      <c r="A23" s="96">
        <v>22</v>
      </c>
      <c r="B23" s="101" t="s">
        <v>24</v>
      </c>
      <c r="C23" s="336">
        <v>11</v>
      </c>
      <c r="D23" s="333">
        <v>12.2</v>
      </c>
      <c r="E23" s="333">
        <v>12.9</v>
      </c>
      <c r="F23" s="333">
        <v>12.5</v>
      </c>
      <c r="G23" s="333">
        <v>11.5</v>
      </c>
      <c r="H23" s="333">
        <v>11.7</v>
      </c>
      <c r="I23" s="333">
        <v>11.4</v>
      </c>
      <c r="J23" s="333">
        <v>12.1</v>
      </c>
      <c r="K23" s="333">
        <v>11.1</v>
      </c>
      <c r="L23" s="333">
        <v>11.1</v>
      </c>
      <c r="M23" s="333">
        <v>10.8</v>
      </c>
      <c r="N23" s="333">
        <v>11.2</v>
      </c>
      <c r="O23" s="332">
        <v>10</v>
      </c>
      <c r="P23" s="333">
        <v>10.199999999999999</v>
      </c>
      <c r="Q23" s="333">
        <v>10.4</v>
      </c>
      <c r="R23" s="335">
        <v>10.3</v>
      </c>
    </row>
    <row r="24" spans="1:18" ht="15.75" customHeight="1">
      <c r="A24" s="96">
        <v>23</v>
      </c>
      <c r="B24" s="101" t="s">
        <v>25</v>
      </c>
      <c r="C24" s="331">
        <v>9.5</v>
      </c>
      <c r="D24" s="333">
        <v>10.7</v>
      </c>
      <c r="E24" s="333">
        <v>12.7</v>
      </c>
      <c r="F24" s="333">
        <v>11.9</v>
      </c>
      <c r="G24" s="333">
        <v>12.1</v>
      </c>
      <c r="H24" s="333">
        <v>12.3</v>
      </c>
      <c r="I24" s="333">
        <v>12.1</v>
      </c>
      <c r="J24" s="333">
        <v>13.4</v>
      </c>
      <c r="K24" s="333">
        <v>12.5</v>
      </c>
      <c r="L24" s="333">
        <v>12.7</v>
      </c>
      <c r="M24" s="333">
        <v>11.4</v>
      </c>
      <c r="N24" s="332">
        <v>11</v>
      </c>
      <c r="O24" s="333">
        <v>10.5</v>
      </c>
      <c r="P24" s="333">
        <v>10.5</v>
      </c>
      <c r="Q24" s="333">
        <v>10.5</v>
      </c>
      <c r="R24" s="335">
        <v>9.8000000000000007</v>
      </c>
    </row>
    <row r="25" spans="1:18" ht="15.75" customHeight="1">
      <c r="A25" s="96">
        <v>24</v>
      </c>
      <c r="B25" s="101" t="s">
        <v>26</v>
      </c>
      <c r="C25" s="331">
        <v>10.199999999999999</v>
      </c>
      <c r="D25" s="333">
        <v>10.8</v>
      </c>
      <c r="E25" s="333">
        <v>12.3</v>
      </c>
      <c r="F25" s="333">
        <v>12.2</v>
      </c>
      <c r="G25" s="333">
        <v>11.8</v>
      </c>
      <c r="H25" s="333">
        <v>12.4</v>
      </c>
      <c r="I25" s="333">
        <v>12.4</v>
      </c>
      <c r="J25" s="332">
        <v>13</v>
      </c>
      <c r="K25" s="333">
        <v>12.9</v>
      </c>
      <c r="L25" s="333">
        <v>12.6</v>
      </c>
      <c r="M25" s="333">
        <v>11.9</v>
      </c>
      <c r="N25" s="333">
        <v>12.3</v>
      </c>
      <c r="O25" s="333">
        <v>11.6</v>
      </c>
      <c r="P25" s="333">
        <v>11.2</v>
      </c>
      <c r="Q25" s="333">
        <v>10.5</v>
      </c>
      <c r="R25" s="335">
        <v>10.3</v>
      </c>
    </row>
    <row r="26" spans="1:18" ht="15.75" customHeight="1">
      <c r="A26" s="96">
        <v>25</v>
      </c>
      <c r="B26" s="101" t="s">
        <v>27</v>
      </c>
      <c r="C26" s="331">
        <v>12.1</v>
      </c>
      <c r="D26" s="333">
        <v>12.6</v>
      </c>
      <c r="E26" s="333">
        <v>13.6</v>
      </c>
      <c r="F26" s="332">
        <v>14</v>
      </c>
      <c r="G26" s="332">
        <v>14</v>
      </c>
      <c r="H26" s="333">
        <v>13.6</v>
      </c>
      <c r="I26" s="333">
        <v>13.2</v>
      </c>
      <c r="J26" s="333">
        <v>13.9</v>
      </c>
      <c r="K26" s="333">
        <v>13.5</v>
      </c>
      <c r="L26" s="333">
        <v>12.3</v>
      </c>
      <c r="M26" s="333">
        <v>11.1</v>
      </c>
      <c r="N26" s="333">
        <v>11.1</v>
      </c>
      <c r="O26" s="333">
        <v>10.8</v>
      </c>
      <c r="P26" s="333">
        <v>10.5</v>
      </c>
      <c r="Q26" s="333">
        <v>9.4</v>
      </c>
      <c r="R26" s="334">
        <v>9</v>
      </c>
    </row>
    <row r="27" spans="1:18" ht="15.75" customHeight="1">
      <c r="A27" s="96">
        <v>26</v>
      </c>
      <c r="B27" s="101" t="s">
        <v>28</v>
      </c>
      <c r="C27" s="331">
        <v>10.9</v>
      </c>
      <c r="D27" s="333">
        <v>12.1</v>
      </c>
      <c r="E27" s="333">
        <v>12.1</v>
      </c>
      <c r="F27" s="333">
        <v>13.9</v>
      </c>
      <c r="G27" s="333">
        <v>14.4</v>
      </c>
      <c r="H27" s="333">
        <v>14.6</v>
      </c>
      <c r="I27" s="333">
        <v>14.5</v>
      </c>
      <c r="J27" s="333">
        <v>14.9</v>
      </c>
      <c r="K27" s="333">
        <v>13.5</v>
      </c>
      <c r="L27" s="333">
        <v>13.2</v>
      </c>
      <c r="M27" s="333">
        <v>12.1</v>
      </c>
      <c r="N27" s="333">
        <v>11.6</v>
      </c>
      <c r="O27" s="333">
        <v>10.8</v>
      </c>
      <c r="P27" s="333">
        <v>9.8000000000000007</v>
      </c>
      <c r="Q27" s="333">
        <v>9.4</v>
      </c>
      <c r="R27" s="335">
        <v>8.6999999999999993</v>
      </c>
    </row>
    <row r="28" spans="1:18" ht="15.75" customHeight="1">
      <c r="A28" s="96">
        <v>27</v>
      </c>
      <c r="B28" s="101" t="s">
        <v>29</v>
      </c>
      <c r="C28" s="331">
        <v>9.6999999999999993</v>
      </c>
      <c r="D28" s="333">
        <v>10.199999999999999</v>
      </c>
      <c r="E28" s="333">
        <v>11.2</v>
      </c>
      <c r="F28" s="333">
        <v>12.1</v>
      </c>
      <c r="G28" s="333">
        <v>11.8</v>
      </c>
      <c r="H28" s="333">
        <v>11.9</v>
      </c>
      <c r="I28" s="333">
        <v>11.5</v>
      </c>
      <c r="J28" s="333">
        <v>12.2</v>
      </c>
      <c r="K28" s="333">
        <v>11.6</v>
      </c>
      <c r="L28" s="333">
        <v>10.7</v>
      </c>
      <c r="M28" s="333">
        <v>9.5</v>
      </c>
      <c r="N28" s="333">
        <v>9.5</v>
      </c>
      <c r="O28" s="332">
        <v>10</v>
      </c>
      <c r="P28" s="333">
        <v>10.1</v>
      </c>
      <c r="Q28" s="333">
        <v>10.1</v>
      </c>
      <c r="R28" s="335">
        <v>9.9</v>
      </c>
    </row>
    <row r="29" spans="1:18" ht="15.75" customHeight="1">
      <c r="A29" s="102">
        <v>28</v>
      </c>
      <c r="B29" s="103" t="s">
        <v>30</v>
      </c>
      <c r="C29" s="342">
        <v>18</v>
      </c>
      <c r="D29" s="338">
        <v>18.5</v>
      </c>
      <c r="E29" s="338">
        <v>19.399999999999999</v>
      </c>
      <c r="F29" s="338">
        <v>17.899999999999999</v>
      </c>
      <c r="G29" s="338">
        <v>19.2</v>
      </c>
      <c r="H29" s="343">
        <v>20</v>
      </c>
      <c r="I29" s="338">
        <v>19.399999999999999</v>
      </c>
      <c r="J29" s="338">
        <v>19.600000000000001</v>
      </c>
      <c r="K29" s="338">
        <v>19.100000000000001</v>
      </c>
      <c r="L29" s="343">
        <v>18</v>
      </c>
      <c r="M29" s="338">
        <v>15.1</v>
      </c>
      <c r="N29" s="338">
        <v>15.3</v>
      </c>
      <c r="O29" s="338">
        <v>14.8</v>
      </c>
      <c r="P29" s="338">
        <v>14.7</v>
      </c>
      <c r="Q29" s="338">
        <v>14.8</v>
      </c>
      <c r="R29" s="339">
        <v>14.1</v>
      </c>
    </row>
    <row r="30" spans="1:18" ht="15.75" customHeight="1">
      <c r="A30" s="108">
        <v>29</v>
      </c>
      <c r="B30" s="109" t="s">
        <v>31</v>
      </c>
      <c r="C30" s="327">
        <v>9.4</v>
      </c>
      <c r="D30" s="328">
        <v>9.8000000000000007</v>
      </c>
      <c r="E30" s="328">
        <v>10.199999999999999</v>
      </c>
      <c r="F30" s="328">
        <v>11.3</v>
      </c>
      <c r="G30" s="328">
        <v>12.7</v>
      </c>
      <c r="H30" s="328">
        <v>12.8</v>
      </c>
      <c r="I30" s="329">
        <v>13</v>
      </c>
      <c r="J30" s="329">
        <v>14</v>
      </c>
      <c r="K30" s="328">
        <v>13.5</v>
      </c>
      <c r="L30" s="328">
        <v>13.8</v>
      </c>
      <c r="M30" s="328">
        <v>12.6</v>
      </c>
      <c r="N30" s="328">
        <v>13.6</v>
      </c>
      <c r="O30" s="328">
        <v>13.8</v>
      </c>
      <c r="P30" s="328">
        <v>14.5</v>
      </c>
      <c r="Q30" s="328">
        <v>14.7</v>
      </c>
      <c r="R30" s="341">
        <v>14.2</v>
      </c>
    </row>
    <row r="31" spans="1:18" ht="15.75" customHeight="1">
      <c r="A31" s="110">
        <v>30</v>
      </c>
      <c r="B31" s="111" t="s">
        <v>32</v>
      </c>
      <c r="C31" s="336">
        <v>11</v>
      </c>
      <c r="D31" s="333">
        <v>11.3</v>
      </c>
      <c r="E31" s="333">
        <v>11.6</v>
      </c>
      <c r="F31" s="333">
        <v>11.7</v>
      </c>
      <c r="G31" s="333">
        <v>11.7</v>
      </c>
      <c r="H31" s="333">
        <v>11.8</v>
      </c>
      <c r="I31" s="333">
        <v>11.8</v>
      </c>
      <c r="J31" s="333">
        <v>12.6</v>
      </c>
      <c r="K31" s="333">
        <v>11.9</v>
      </c>
      <c r="L31" s="333">
        <v>11.8</v>
      </c>
      <c r="M31" s="332">
        <v>11</v>
      </c>
      <c r="N31" s="333">
        <v>10.7</v>
      </c>
      <c r="O31" s="333">
        <v>9.6</v>
      </c>
      <c r="P31" s="333">
        <v>9.3000000000000007</v>
      </c>
      <c r="Q31" s="333">
        <v>9.1</v>
      </c>
      <c r="R31" s="335">
        <v>9.1</v>
      </c>
    </row>
    <row r="32" spans="1:18" ht="15.75" customHeight="1">
      <c r="A32" s="110">
        <v>31</v>
      </c>
      <c r="B32" s="111" t="s">
        <v>33</v>
      </c>
      <c r="C32" s="344"/>
      <c r="D32" s="114"/>
      <c r="E32" s="114"/>
      <c r="F32" s="114"/>
      <c r="G32" s="114"/>
      <c r="H32" s="114"/>
      <c r="I32" s="114"/>
      <c r="J32" s="114"/>
      <c r="K32" s="114"/>
      <c r="L32" s="124">
        <v>7.4</v>
      </c>
      <c r="M32" s="333">
        <v>7.5</v>
      </c>
      <c r="N32" s="333">
        <v>8.6</v>
      </c>
      <c r="O32" s="333">
        <v>9.4</v>
      </c>
      <c r="P32" s="333">
        <v>9.8000000000000007</v>
      </c>
      <c r="Q32" s="332">
        <v>9</v>
      </c>
      <c r="R32" s="335">
        <v>8.6999999999999993</v>
      </c>
    </row>
    <row r="33" spans="1:18" ht="15.75" customHeight="1">
      <c r="A33" s="110">
        <v>32</v>
      </c>
      <c r="B33" s="111" t="s">
        <v>34</v>
      </c>
      <c r="C33" s="331">
        <v>13.2</v>
      </c>
      <c r="D33" s="332">
        <v>14</v>
      </c>
      <c r="E33" s="333">
        <v>15.6</v>
      </c>
      <c r="F33" s="333">
        <v>16.100000000000001</v>
      </c>
      <c r="G33" s="333">
        <v>15.7</v>
      </c>
      <c r="H33" s="333">
        <v>15.9</v>
      </c>
      <c r="I33" s="333">
        <v>16.100000000000001</v>
      </c>
      <c r="J33" s="333">
        <v>16.5</v>
      </c>
      <c r="K33" s="333">
        <v>16.399999999999999</v>
      </c>
      <c r="L33" s="333">
        <v>16.600000000000001</v>
      </c>
      <c r="M33" s="333">
        <v>15.8</v>
      </c>
      <c r="N33" s="333">
        <v>15.9</v>
      </c>
      <c r="O33" s="333">
        <v>14.7</v>
      </c>
      <c r="P33" s="333">
        <v>14.6</v>
      </c>
      <c r="Q33" s="333">
        <v>14.2</v>
      </c>
      <c r="R33" s="335">
        <v>13.7</v>
      </c>
    </row>
    <row r="34" spans="1:18" ht="15.75" customHeight="1">
      <c r="A34" s="110">
        <v>33</v>
      </c>
      <c r="B34" s="111" t="s">
        <v>35</v>
      </c>
      <c r="C34" s="331">
        <v>11.9</v>
      </c>
      <c r="D34" s="333">
        <v>12.6</v>
      </c>
      <c r="E34" s="333">
        <v>13.4</v>
      </c>
      <c r="F34" s="333">
        <v>13.4</v>
      </c>
      <c r="G34" s="332">
        <v>14</v>
      </c>
      <c r="H34" s="333">
        <v>14.3</v>
      </c>
      <c r="I34" s="333">
        <v>14.2</v>
      </c>
      <c r="J34" s="333">
        <v>14.7</v>
      </c>
      <c r="K34" s="333">
        <v>14.9</v>
      </c>
      <c r="L34" s="333">
        <v>14.6</v>
      </c>
      <c r="M34" s="333">
        <v>13.5</v>
      </c>
      <c r="N34" s="333">
        <v>12.7</v>
      </c>
      <c r="O34" s="332">
        <v>11</v>
      </c>
      <c r="P34" s="333">
        <v>11.1</v>
      </c>
      <c r="Q34" s="333">
        <v>10.7</v>
      </c>
      <c r="R34" s="335">
        <v>10.1</v>
      </c>
    </row>
    <row r="35" spans="1:18" ht="15.75" customHeight="1">
      <c r="A35" s="110">
        <v>34</v>
      </c>
      <c r="B35" s="111" t="s">
        <v>36</v>
      </c>
      <c r="C35" s="336">
        <v>12</v>
      </c>
      <c r="D35" s="332">
        <v>12</v>
      </c>
      <c r="E35" s="333">
        <v>11.3</v>
      </c>
      <c r="F35" s="333">
        <v>10.9</v>
      </c>
      <c r="G35" s="333">
        <v>11.3</v>
      </c>
      <c r="H35" s="333">
        <v>11.1</v>
      </c>
      <c r="I35" s="333">
        <v>10.8</v>
      </c>
      <c r="J35" s="333">
        <v>11.2</v>
      </c>
      <c r="K35" s="333">
        <v>11.3</v>
      </c>
      <c r="L35" s="332">
        <v>11</v>
      </c>
      <c r="M35" s="333">
        <v>10.5</v>
      </c>
      <c r="N35" s="333">
        <v>9.8000000000000007</v>
      </c>
      <c r="O35" s="333">
        <v>9.6</v>
      </c>
      <c r="P35" s="333">
        <v>10.1</v>
      </c>
      <c r="Q35" s="333">
        <v>9.8000000000000007</v>
      </c>
      <c r="R35" s="335">
        <v>9.8000000000000007</v>
      </c>
    </row>
    <row r="36" spans="1:18" ht="15.75" customHeight="1">
      <c r="A36" s="110">
        <v>35</v>
      </c>
      <c r="B36" s="111" t="s">
        <v>37</v>
      </c>
      <c r="C36" s="331">
        <v>12.9</v>
      </c>
      <c r="D36" s="333">
        <v>12.9</v>
      </c>
      <c r="E36" s="333">
        <v>13.7</v>
      </c>
      <c r="F36" s="333">
        <v>14.2</v>
      </c>
      <c r="G36" s="333">
        <v>13.8</v>
      </c>
      <c r="H36" s="332">
        <v>14</v>
      </c>
      <c r="I36" s="333">
        <v>13.4</v>
      </c>
      <c r="J36" s="332">
        <v>14</v>
      </c>
      <c r="K36" s="333">
        <v>13.7</v>
      </c>
      <c r="L36" s="333">
        <v>13.8</v>
      </c>
      <c r="M36" s="332">
        <v>13</v>
      </c>
      <c r="N36" s="333">
        <v>13.2</v>
      </c>
      <c r="O36" s="333">
        <v>13.7</v>
      </c>
      <c r="P36" s="333">
        <v>14.3</v>
      </c>
      <c r="Q36" s="333">
        <v>14.2</v>
      </c>
      <c r="R36" s="335">
        <v>13.2</v>
      </c>
    </row>
    <row r="37" spans="1:18" ht="15.75" customHeight="1">
      <c r="A37" s="116">
        <v>36</v>
      </c>
      <c r="B37" s="117" t="s">
        <v>38</v>
      </c>
      <c r="C37" s="345"/>
      <c r="D37" s="120"/>
      <c r="E37" s="120"/>
      <c r="F37" s="120"/>
      <c r="G37" s="120"/>
      <c r="H37" s="120"/>
      <c r="I37" s="120"/>
      <c r="J37" s="120"/>
      <c r="K37" s="120"/>
      <c r="L37" s="138">
        <v>7.3</v>
      </c>
      <c r="M37" s="338">
        <v>7.2</v>
      </c>
      <c r="N37" s="338">
        <v>10.5</v>
      </c>
      <c r="O37" s="338">
        <v>10.7</v>
      </c>
      <c r="P37" s="343">
        <v>11</v>
      </c>
      <c r="Q37" s="338">
        <v>10.7</v>
      </c>
      <c r="R37" s="339">
        <v>9.5</v>
      </c>
    </row>
    <row r="38" spans="1:18" ht="15.75" customHeight="1">
      <c r="A38" s="108">
        <v>37</v>
      </c>
      <c r="B38" s="109" t="s">
        <v>39</v>
      </c>
      <c r="C38" s="327">
        <v>11.6</v>
      </c>
      <c r="D38" s="328">
        <v>11.6</v>
      </c>
      <c r="E38" s="329">
        <v>12</v>
      </c>
      <c r="F38" s="328">
        <v>12.4</v>
      </c>
      <c r="G38" s="328">
        <v>13.3</v>
      </c>
      <c r="H38" s="328">
        <v>14.1</v>
      </c>
      <c r="I38" s="328">
        <v>14.5</v>
      </c>
      <c r="J38" s="329">
        <v>15</v>
      </c>
      <c r="K38" s="328">
        <v>13.3</v>
      </c>
      <c r="L38" s="328">
        <v>13.3</v>
      </c>
      <c r="M38" s="328">
        <v>12.9</v>
      </c>
      <c r="N38" s="328">
        <v>12.6</v>
      </c>
      <c r="O38" s="328">
        <v>13.7</v>
      </c>
      <c r="P38" s="328">
        <v>13.5</v>
      </c>
      <c r="Q38" s="328">
        <v>13.6</v>
      </c>
      <c r="R38" s="341">
        <v>12.6</v>
      </c>
    </row>
    <row r="39" spans="1:18" ht="15.75" customHeight="1">
      <c r="A39" s="110">
        <v>38</v>
      </c>
      <c r="B39" s="111" t="s">
        <v>40</v>
      </c>
      <c r="C39" s="331">
        <v>9.3000000000000007</v>
      </c>
      <c r="D39" s="333">
        <v>9.3000000000000007</v>
      </c>
      <c r="E39" s="333">
        <v>9.9</v>
      </c>
      <c r="F39" s="333">
        <v>9.8000000000000007</v>
      </c>
      <c r="G39" s="332">
        <v>10</v>
      </c>
      <c r="H39" s="333">
        <v>10.6</v>
      </c>
      <c r="I39" s="333">
        <v>11.6</v>
      </c>
      <c r="J39" s="333">
        <v>12.1</v>
      </c>
      <c r="K39" s="333">
        <v>11.1</v>
      </c>
      <c r="L39" s="333">
        <v>11.3</v>
      </c>
      <c r="M39" s="333">
        <v>10.5</v>
      </c>
      <c r="N39" s="333">
        <v>10.4</v>
      </c>
      <c r="O39" s="333">
        <v>10.5</v>
      </c>
      <c r="P39" s="333">
        <v>9.4</v>
      </c>
      <c r="Q39" s="333">
        <v>8.9</v>
      </c>
      <c r="R39" s="335">
        <v>8.6</v>
      </c>
    </row>
    <row r="40" spans="1:18" ht="15.75" customHeight="1">
      <c r="A40" s="110">
        <v>39</v>
      </c>
      <c r="B40" s="122" t="s">
        <v>41</v>
      </c>
      <c r="C40" s="331">
        <v>10.1</v>
      </c>
      <c r="D40" s="333">
        <v>10.3</v>
      </c>
      <c r="E40" s="333">
        <v>11.5</v>
      </c>
      <c r="F40" s="333">
        <v>12.2</v>
      </c>
      <c r="G40" s="333">
        <v>12.2</v>
      </c>
      <c r="H40" s="332">
        <v>12</v>
      </c>
      <c r="I40" s="333">
        <v>12.1</v>
      </c>
      <c r="J40" s="333">
        <v>12.6</v>
      </c>
      <c r="K40" s="333">
        <v>11.4</v>
      </c>
      <c r="L40" s="333">
        <v>11.8</v>
      </c>
      <c r="M40" s="333">
        <v>11.4</v>
      </c>
      <c r="N40" s="333">
        <v>10.199999999999999</v>
      </c>
      <c r="O40" s="333">
        <v>10.1</v>
      </c>
      <c r="P40" s="333">
        <v>10.6</v>
      </c>
      <c r="Q40" s="333">
        <v>9.1999999999999993</v>
      </c>
      <c r="R40" s="334">
        <v>9</v>
      </c>
    </row>
    <row r="41" spans="1:18" ht="15.75" customHeight="1">
      <c r="A41" s="110">
        <v>40</v>
      </c>
      <c r="B41" s="122" t="s">
        <v>42</v>
      </c>
      <c r="C41" s="331">
        <v>10.1</v>
      </c>
      <c r="D41" s="332">
        <v>10</v>
      </c>
      <c r="E41" s="333">
        <v>10.6</v>
      </c>
      <c r="F41" s="333">
        <v>10.9</v>
      </c>
      <c r="G41" s="333">
        <v>11.1</v>
      </c>
      <c r="H41" s="333">
        <v>11.4</v>
      </c>
      <c r="I41" s="332">
        <v>11</v>
      </c>
      <c r="J41" s="332">
        <v>12</v>
      </c>
      <c r="K41" s="333">
        <v>11.1</v>
      </c>
      <c r="L41" s="333">
        <v>11.7</v>
      </c>
      <c r="M41" s="333">
        <v>11.1</v>
      </c>
      <c r="N41" s="332">
        <v>11</v>
      </c>
      <c r="O41" s="333">
        <v>10.4</v>
      </c>
      <c r="P41" s="333">
        <v>9.8000000000000007</v>
      </c>
      <c r="Q41" s="333">
        <v>9.5</v>
      </c>
      <c r="R41" s="335">
        <v>8.3000000000000007</v>
      </c>
    </row>
    <row r="42" spans="1:18" ht="15.75" customHeight="1">
      <c r="A42" s="110">
        <v>41</v>
      </c>
      <c r="B42" s="111" t="s">
        <v>43</v>
      </c>
      <c r="C42" s="331">
        <v>10.1</v>
      </c>
      <c r="D42" s="333">
        <v>10.1</v>
      </c>
      <c r="E42" s="333">
        <v>11.4</v>
      </c>
      <c r="F42" s="333">
        <v>11.9</v>
      </c>
      <c r="G42" s="333">
        <v>10.8</v>
      </c>
      <c r="H42" s="333">
        <v>11.3</v>
      </c>
      <c r="I42" s="333">
        <v>11.2</v>
      </c>
      <c r="J42" s="333">
        <v>12.2</v>
      </c>
      <c r="K42" s="332">
        <v>11</v>
      </c>
      <c r="L42" s="333">
        <v>11.4</v>
      </c>
      <c r="M42" s="332">
        <v>11</v>
      </c>
      <c r="N42" s="333">
        <v>10.9</v>
      </c>
      <c r="O42" s="333">
        <v>10.9</v>
      </c>
      <c r="P42" s="333">
        <v>11.2</v>
      </c>
      <c r="Q42" s="333">
        <v>11.1</v>
      </c>
      <c r="R42" s="335">
        <v>9.9</v>
      </c>
    </row>
    <row r="43" spans="1:18" ht="15.75" customHeight="1">
      <c r="A43" s="110">
        <v>42</v>
      </c>
      <c r="B43" s="122" t="s">
        <v>44</v>
      </c>
      <c r="C43" s="533"/>
      <c r="D43" s="534"/>
      <c r="E43" s="534"/>
      <c r="F43" s="534"/>
      <c r="G43" s="534"/>
      <c r="H43" s="534"/>
      <c r="I43" s="534"/>
      <c r="J43" s="333">
        <v>13.4</v>
      </c>
      <c r="K43" s="333">
        <v>13.5</v>
      </c>
      <c r="L43" s="332">
        <v>15</v>
      </c>
      <c r="M43" s="333">
        <v>14.7</v>
      </c>
      <c r="N43" s="333">
        <v>13.9</v>
      </c>
      <c r="O43" s="332">
        <v>13</v>
      </c>
      <c r="P43" s="333">
        <v>12.2</v>
      </c>
      <c r="Q43" s="333">
        <v>11.8</v>
      </c>
      <c r="R43" s="335">
        <v>11.1</v>
      </c>
    </row>
    <row r="44" spans="1:18" ht="15.75" customHeight="1">
      <c r="A44" s="116">
        <v>43</v>
      </c>
      <c r="B44" s="125" t="s">
        <v>45</v>
      </c>
      <c r="C44" s="337">
        <v>11.7</v>
      </c>
      <c r="D44" s="338">
        <v>12.2</v>
      </c>
      <c r="E44" s="343">
        <v>13</v>
      </c>
      <c r="F44" s="338">
        <v>12.7</v>
      </c>
      <c r="G44" s="338">
        <v>12.8</v>
      </c>
      <c r="H44" s="343">
        <v>13</v>
      </c>
      <c r="I44" s="338">
        <v>12.7</v>
      </c>
      <c r="J44" s="338">
        <v>13.2</v>
      </c>
      <c r="K44" s="338">
        <v>12.8</v>
      </c>
      <c r="L44" s="338">
        <v>12.9</v>
      </c>
      <c r="M44" s="338">
        <v>11.6</v>
      </c>
      <c r="N44" s="338">
        <v>11.5</v>
      </c>
      <c r="O44" s="338">
        <v>11.9</v>
      </c>
      <c r="P44" s="338">
        <v>12.2</v>
      </c>
      <c r="Q44" s="338">
        <v>11.7</v>
      </c>
      <c r="R44" s="339">
        <v>9.9</v>
      </c>
    </row>
    <row r="45" spans="1:18" ht="15.75" customHeight="1">
      <c r="A45" s="108">
        <v>44</v>
      </c>
      <c r="B45" s="109" t="s">
        <v>46</v>
      </c>
      <c r="C45" s="327">
        <v>15.4</v>
      </c>
      <c r="D45" s="328">
        <v>15.8</v>
      </c>
      <c r="E45" s="328">
        <v>17.7</v>
      </c>
      <c r="F45" s="328">
        <v>18.3</v>
      </c>
      <c r="G45" s="328">
        <v>18.600000000000001</v>
      </c>
      <c r="H45" s="328">
        <v>17.399999999999999</v>
      </c>
      <c r="I45" s="328">
        <v>17.2</v>
      </c>
      <c r="J45" s="328">
        <v>17.5</v>
      </c>
      <c r="K45" s="328">
        <v>17.399999999999999</v>
      </c>
      <c r="L45" s="328">
        <v>16.899999999999999</v>
      </c>
      <c r="M45" s="328">
        <v>15.6</v>
      </c>
      <c r="N45" s="328">
        <v>15.8</v>
      </c>
      <c r="O45" s="329">
        <v>16</v>
      </c>
      <c r="P45" s="328">
        <v>15.5</v>
      </c>
      <c r="Q45" s="329">
        <v>15</v>
      </c>
      <c r="R45" s="341">
        <v>13.5</v>
      </c>
    </row>
    <row r="46" spans="1:18" ht="15.75" customHeight="1">
      <c r="A46" s="110">
        <v>45</v>
      </c>
      <c r="B46" s="111" t="s">
        <v>47</v>
      </c>
      <c r="C46" s="331">
        <v>10.6</v>
      </c>
      <c r="D46" s="333">
        <v>11.4</v>
      </c>
      <c r="E46" s="333">
        <v>12.5</v>
      </c>
      <c r="F46" s="333">
        <v>12.8</v>
      </c>
      <c r="G46" s="333">
        <v>13.1</v>
      </c>
      <c r="H46" s="332">
        <v>13</v>
      </c>
      <c r="I46" s="332">
        <v>13</v>
      </c>
      <c r="J46" s="333">
        <v>13.2</v>
      </c>
      <c r="K46" s="333">
        <v>13.3</v>
      </c>
      <c r="L46" s="333">
        <v>12.6</v>
      </c>
      <c r="M46" s="333">
        <v>11.7</v>
      </c>
      <c r="N46" s="333">
        <v>11.7</v>
      </c>
      <c r="O46" s="333">
        <v>11.3</v>
      </c>
      <c r="P46" s="333">
        <v>11.5</v>
      </c>
      <c r="Q46" s="332">
        <v>11</v>
      </c>
      <c r="R46" s="335">
        <v>10.3</v>
      </c>
    </row>
    <row r="47" spans="1:18" ht="15.75" customHeight="1">
      <c r="A47" s="110">
        <v>46</v>
      </c>
      <c r="B47" s="111" t="s">
        <v>48</v>
      </c>
      <c r="C47" s="331">
        <v>9.4</v>
      </c>
      <c r="D47" s="333">
        <v>9.6999999999999993</v>
      </c>
      <c r="E47" s="333">
        <v>10.5</v>
      </c>
      <c r="F47" s="333">
        <v>11.5</v>
      </c>
      <c r="G47" s="333">
        <v>11.5</v>
      </c>
      <c r="H47" s="333">
        <v>11.8</v>
      </c>
      <c r="I47" s="333">
        <v>11.3</v>
      </c>
      <c r="J47" s="332">
        <v>12</v>
      </c>
      <c r="K47" s="333">
        <v>11.2</v>
      </c>
      <c r="L47" s="333">
        <v>11.3</v>
      </c>
      <c r="M47" s="333">
        <v>10.6</v>
      </c>
      <c r="N47" s="332">
        <v>11</v>
      </c>
      <c r="O47" s="333">
        <v>10.6</v>
      </c>
      <c r="P47" s="333">
        <v>10.1</v>
      </c>
      <c r="Q47" s="333">
        <v>9.8000000000000007</v>
      </c>
      <c r="R47" s="335">
        <v>9.9</v>
      </c>
    </row>
    <row r="48" spans="1:18" ht="15.75" customHeight="1">
      <c r="A48" s="110">
        <v>47</v>
      </c>
      <c r="B48" s="111" t="s">
        <v>49</v>
      </c>
      <c r="C48" s="336">
        <v>14</v>
      </c>
      <c r="D48" s="333">
        <v>14.4</v>
      </c>
      <c r="E48" s="333">
        <v>15.2</v>
      </c>
      <c r="F48" s="333">
        <v>15.3</v>
      </c>
      <c r="G48" s="333">
        <v>15.6</v>
      </c>
      <c r="H48" s="332">
        <v>16</v>
      </c>
      <c r="I48" s="333">
        <v>15.5</v>
      </c>
      <c r="J48" s="332">
        <v>17</v>
      </c>
      <c r="K48" s="333">
        <v>16.899999999999999</v>
      </c>
      <c r="L48" s="333">
        <v>16.5</v>
      </c>
      <c r="M48" s="333">
        <v>16.100000000000001</v>
      </c>
      <c r="N48" s="333">
        <v>15.8</v>
      </c>
      <c r="O48" s="333">
        <v>14.1</v>
      </c>
      <c r="P48" s="332">
        <v>14</v>
      </c>
      <c r="Q48" s="332">
        <v>14</v>
      </c>
      <c r="R48" s="335">
        <v>12.7</v>
      </c>
    </row>
    <row r="49" spans="1:18" ht="15.75" customHeight="1">
      <c r="A49" s="110">
        <v>48</v>
      </c>
      <c r="B49" s="111" t="s">
        <v>50</v>
      </c>
      <c r="C49" s="331">
        <v>8.8000000000000007</v>
      </c>
      <c r="D49" s="332">
        <v>10</v>
      </c>
      <c r="E49" s="333">
        <v>10.4</v>
      </c>
      <c r="F49" s="333">
        <v>10.8</v>
      </c>
      <c r="G49" s="333">
        <v>11.3</v>
      </c>
      <c r="H49" s="333">
        <v>11.8</v>
      </c>
      <c r="I49" s="333">
        <v>11.7</v>
      </c>
      <c r="J49" s="333">
        <v>12.5</v>
      </c>
      <c r="K49" s="333">
        <v>11.6</v>
      </c>
      <c r="L49" s="333">
        <v>11.6</v>
      </c>
      <c r="M49" s="333">
        <v>11.6</v>
      </c>
      <c r="N49" s="333">
        <v>11.7</v>
      </c>
      <c r="O49" s="333">
        <v>11.3</v>
      </c>
      <c r="P49" s="333">
        <v>10.5</v>
      </c>
      <c r="Q49" s="333">
        <v>10.1</v>
      </c>
      <c r="R49" s="335">
        <v>9.1999999999999993</v>
      </c>
    </row>
    <row r="50" spans="1:18" ht="15.75" customHeight="1">
      <c r="A50" s="110">
        <v>49</v>
      </c>
      <c r="B50" s="111" t="s">
        <v>51</v>
      </c>
      <c r="C50" s="331">
        <v>9.1</v>
      </c>
      <c r="D50" s="333">
        <v>10.4</v>
      </c>
      <c r="E50" s="333">
        <v>10.7</v>
      </c>
      <c r="F50" s="333">
        <v>11.1</v>
      </c>
      <c r="G50" s="333">
        <v>11.1</v>
      </c>
      <c r="H50" s="333">
        <v>11.3</v>
      </c>
      <c r="I50" s="332">
        <v>11</v>
      </c>
      <c r="J50" s="333">
        <v>12.1</v>
      </c>
      <c r="K50" s="333">
        <v>11.4</v>
      </c>
      <c r="L50" s="333">
        <v>11.2</v>
      </c>
      <c r="M50" s="333">
        <v>9.9</v>
      </c>
      <c r="N50" s="333">
        <v>9.5</v>
      </c>
      <c r="O50" s="333">
        <v>9.1999999999999993</v>
      </c>
      <c r="P50" s="333">
        <v>9.3000000000000007</v>
      </c>
      <c r="Q50" s="333">
        <v>9.3000000000000007</v>
      </c>
      <c r="R50" s="335">
        <v>9.1999999999999993</v>
      </c>
    </row>
    <row r="51" spans="1:18" ht="15.75" customHeight="1">
      <c r="A51" s="110">
        <v>50</v>
      </c>
      <c r="B51" s="111" t="s">
        <v>52</v>
      </c>
      <c r="C51" s="336">
        <v>17</v>
      </c>
      <c r="D51" s="332">
        <v>18</v>
      </c>
      <c r="E51" s="333">
        <v>18.5</v>
      </c>
      <c r="F51" s="333">
        <v>18.2</v>
      </c>
      <c r="G51" s="332">
        <v>18</v>
      </c>
      <c r="H51" s="333">
        <v>17.8</v>
      </c>
      <c r="I51" s="333">
        <v>17.3</v>
      </c>
      <c r="J51" s="333">
        <v>17.5</v>
      </c>
      <c r="K51" s="332">
        <v>17</v>
      </c>
      <c r="L51" s="333">
        <v>16.8</v>
      </c>
      <c r="M51" s="333">
        <v>16.7</v>
      </c>
      <c r="N51" s="333">
        <v>15.2</v>
      </c>
      <c r="O51" s="333">
        <v>14.4</v>
      </c>
      <c r="P51" s="333">
        <v>14.3</v>
      </c>
      <c r="Q51" s="333">
        <v>14.1</v>
      </c>
      <c r="R51" s="335">
        <v>12.4</v>
      </c>
    </row>
    <row r="52" spans="1:18" ht="15.75" customHeight="1">
      <c r="A52" s="110">
        <v>51</v>
      </c>
      <c r="B52" s="111" t="s">
        <v>53</v>
      </c>
      <c r="C52" s="331">
        <v>8.6999999999999993</v>
      </c>
      <c r="D52" s="333">
        <v>9.6</v>
      </c>
      <c r="E52" s="333">
        <v>10.4</v>
      </c>
      <c r="F52" s="333">
        <v>11.6</v>
      </c>
      <c r="G52" s="333">
        <v>11.4</v>
      </c>
      <c r="H52" s="333">
        <v>11.2</v>
      </c>
      <c r="I52" s="333">
        <v>10.9</v>
      </c>
      <c r="J52" s="333">
        <v>12.1</v>
      </c>
      <c r="K52" s="332">
        <v>11</v>
      </c>
      <c r="L52" s="333">
        <v>11.2</v>
      </c>
      <c r="M52" s="333">
        <v>9.9</v>
      </c>
      <c r="N52" s="333">
        <v>9.8000000000000007</v>
      </c>
      <c r="O52" s="333">
        <v>9.5</v>
      </c>
      <c r="P52" s="333">
        <v>9.3000000000000007</v>
      </c>
      <c r="Q52" s="333">
        <v>9.3000000000000007</v>
      </c>
      <c r="R52" s="335">
        <v>8.6999999999999993</v>
      </c>
    </row>
    <row r="53" spans="1:18" ht="15.75" customHeight="1">
      <c r="A53" s="110">
        <v>52</v>
      </c>
      <c r="B53" s="111" t="s">
        <v>54</v>
      </c>
      <c r="C53" s="331">
        <v>10.1</v>
      </c>
      <c r="D53" s="333">
        <v>11.5</v>
      </c>
      <c r="E53" s="333">
        <v>12.9</v>
      </c>
      <c r="F53" s="333">
        <v>13.1</v>
      </c>
      <c r="G53" s="333">
        <v>13.3</v>
      </c>
      <c r="H53" s="333">
        <v>13.5</v>
      </c>
      <c r="I53" s="333">
        <v>13.5</v>
      </c>
      <c r="J53" s="333">
        <v>14.8</v>
      </c>
      <c r="K53" s="333">
        <v>15.4</v>
      </c>
      <c r="L53" s="332">
        <v>15</v>
      </c>
      <c r="M53" s="333">
        <v>14.2</v>
      </c>
      <c r="N53" s="333">
        <v>14.3</v>
      </c>
      <c r="O53" s="333">
        <v>13.9</v>
      </c>
      <c r="P53" s="333">
        <v>13.5</v>
      </c>
      <c r="Q53" s="333">
        <v>13.5</v>
      </c>
      <c r="R53" s="335">
        <v>12.6</v>
      </c>
    </row>
    <row r="54" spans="1:18" ht="15.75" customHeight="1">
      <c r="A54" s="110">
        <v>53</v>
      </c>
      <c r="B54" s="111" t="s">
        <v>55</v>
      </c>
      <c r="C54" s="336">
        <v>11</v>
      </c>
      <c r="D54" s="333">
        <v>11.8</v>
      </c>
      <c r="E54" s="333">
        <v>12.1</v>
      </c>
      <c r="F54" s="333">
        <v>12.9</v>
      </c>
      <c r="G54" s="333">
        <v>13.1</v>
      </c>
      <c r="H54" s="333">
        <v>12.7</v>
      </c>
      <c r="I54" s="333">
        <v>12.5</v>
      </c>
      <c r="J54" s="333">
        <v>13.3</v>
      </c>
      <c r="K54" s="333">
        <v>13.3</v>
      </c>
      <c r="L54" s="333">
        <v>13.6</v>
      </c>
      <c r="M54" s="333">
        <v>12.6</v>
      </c>
      <c r="N54" s="333">
        <v>12.2</v>
      </c>
      <c r="O54" s="333">
        <v>12.3</v>
      </c>
      <c r="P54" s="333">
        <v>12.3</v>
      </c>
      <c r="Q54" s="333">
        <v>11.9</v>
      </c>
      <c r="R54" s="335">
        <v>10.7</v>
      </c>
    </row>
    <row r="55" spans="1:18" ht="15.75" customHeight="1">
      <c r="A55" s="110">
        <v>54</v>
      </c>
      <c r="B55" s="111" t="s">
        <v>56</v>
      </c>
      <c r="C55" s="331">
        <v>9.1999999999999993</v>
      </c>
      <c r="D55" s="333">
        <v>9.9</v>
      </c>
      <c r="E55" s="333">
        <v>11.5</v>
      </c>
      <c r="F55" s="332">
        <v>12</v>
      </c>
      <c r="G55" s="333">
        <v>12.4</v>
      </c>
      <c r="H55" s="333">
        <v>12.4</v>
      </c>
      <c r="I55" s="333">
        <v>12.2</v>
      </c>
      <c r="J55" s="333">
        <v>13.2</v>
      </c>
      <c r="K55" s="333">
        <v>12.7</v>
      </c>
      <c r="L55" s="333">
        <v>12.9</v>
      </c>
      <c r="M55" s="333">
        <v>12.1</v>
      </c>
      <c r="N55" s="333">
        <v>10.5</v>
      </c>
      <c r="O55" s="333">
        <v>10.3</v>
      </c>
      <c r="P55" s="333">
        <v>9.9</v>
      </c>
      <c r="Q55" s="333">
        <v>9.9</v>
      </c>
      <c r="R55" s="334">
        <v>10</v>
      </c>
    </row>
    <row r="56" spans="1:18" ht="15.75" customHeight="1">
      <c r="A56" s="110">
        <v>55</v>
      </c>
      <c r="B56" s="111" t="s">
        <v>57</v>
      </c>
      <c r="C56" s="331">
        <v>19.100000000000001</v>
      </c>
      <c r="D56" s="333">
        <v>19.100000000000001</v>
      </c>
      <c r="E56" s="333">
        <v>20.7</v>
      </c>
      <c r="F56" s="333">
        <v>20.2</v>
      </c>
      <c r="G56" s="333">
        <v>20.6</v>
      </c>
      <c r="H56" s="333">
        <v>20.5</v>
      </c>
      <c r="I56" s="333">
        <v>19.399999999999999</v>
      </c>
      <c r="J56" s="333">
        <v>19.5</v>
      </c>
      <c r="K56" s="333">
        <v>18.899999999999999</v>
      </c>
      <c r="L56" s="333">
        <v>16.8</v>
      </c>
      <c r="M56" s="333">
        <v>15.8</v>
      </c>
      <c r="N56" s="333">
        <v>12.5</v>
      </c>
      <c r="O56" s="333">
        <v>12.3</v>
      </c>
      <c r="P56" s="333">
        <v>12.3</v>
      </c>
      <c r="Q56" s="333">
        <v>12.3</v>
      </c>
      <c r="R56" s="335">
        <v>11.2</v>
      </c>
    </row>
    <row r="57" spans="1:18" ht="15.75" customHeight="1">
      <c r="A57" s="110">
        <v>56</v>
      </c>
      <c r="B57" s="111" t="s">
        <v>58</v>
      </c>
      <c r="C57" s="331">
        <v>10.6</v>
      </c>
      <c r="D57" s="333">
        <v>11.4</v>
      </c>
      <c r="E57" s="332">
        <v>11</v>
      </c>
      <c r="F57" s="333">
        <v>11.5</v>
      </c>
      <c r="G57" s="332">
        <v>12</v>
      </c>
      <c r="H57" s="333">
        <v>12.2</v>
      </c>
      <c r="I57" s="333">
        <v>11.9</v>
      </c>
      <c r="J57" s="333">
        <v>12.5</v>
      </c>
      <c r="K57" s="333">
        <v>12.7</v>
      </c>
      <c r="L57" s="333">
        <v>12.4</v>
      </c>
      <c r="M57" s="333">
        <v>11.8</v>
      </c>
      <c r="N57" s="333">
        <v>11.2</v>
      </c>
      <c r="O57" s="333">
        <v>10.7</v>
      </c>
      <c r="P57" s="333">
        <v>11.2</v>
      </c>
      <c r="Q57" s="333">
        <v>11.2</v>
      </c>
      <c r="R57" s="334">
        <v>11</v>
      </c>
    </row>
    <row r="58" spans="1:18" ht="15.75" customHeight="1">
      <c r="A58" s="116">
        <v>57</v>
      </c>
      <c r="B58" s="117" t="s">
        <v>59</v>
      </c>
      <c r="C58" s="337">
        <v>11.8</v>
      </c>
      <c r="D58" s="338">
        <v>12.4</v>
      </c>
      <c r="E58" s="338">
        <v>13.2</v>
      </c>
      <c r="F58" s="338">
        <v>13.5</v>
      </c>
      <c r="G58" s="338">
        <v>13.5</v>
      </c>
      <c r="H58" s="338">
        <v>13.6</v>
      </c>
      <c r="I58" s="343">
        <v>13</v>
      </c>
      <c r="J58" s="338">
        <v>13.4</v>
      </c>
      <c r="K58" s="338">
        <v>12.9</v>
      </c>
      <c r="L58" s="338">
        <v>12.7</v>
      </c>
      <c r="M58" s="338">
        <v>11.6</v>
      </c>
      <c r="N58" s="338">
        <v>11.3</v>
      </c>
      <c r="O58" s="338">
        <v>10.9</v>
      </c>
      <c r="P58" s="338">
        <v>10.4</v>
      </c>
      <c r="Q58" s="338">
        <v>10.3</v>
      </c>
      <c r="R58" s="339">
        <v>9.9</v>
      </c>
    </row>
    <row r="59" spans="1:18" ht="15.75" customHeight="1">
      <c r="A59" s="108">
        <v>58</v>
      </c>
      <c r="B59" s="109" t="s">
        <v>60</v>
      </c>
      <c r="C59" s="327">
        <v>12.7</v>
      </c>
      <c r="D59" s="328">
        <v>13.9</v>
      </c>
      <c r="E59" s="328">
        <v>14.9</v>
      </c>
      <c r="F59" s="328">
        <v>15.5</v>
      </c>
      <c r="G59" s="328">
        <v>14.7</v>
      </c>
      <c r="H59" s="328">
        <v>14.4</v>
      </c>
      <c r="I59" s="328">
        <v>13.8</v>
      </c>
      <c r="J59" s="328">
        <v>14.1</v>
      </c>
      <c r="K59" s="328">
        <v>13.2</v>
      </c>
      <c r="L59" s="328">
        <v>12.4</v>
      </c>
      <c r="M59" s="328">
        <v>11.1</v>
      </c>
      <c r="N59" s="328">
        <v>10.8</v>
      </c>
      <c r="O59" s="328">
        <v>10.7</v>
      </c>
      <c r="P59" s="328">
        <v>10.1</v>
      </c>
      <c r="Q59" s="328">
        <v>10.1</v>
      </c>
      <c r="R59" s="341">
        <v>9.6</v>
      </c>
    </row>
    <row r="60" spans="1:18" ht="15.75" customHeight="1">
      <c r="A60" s="110">
        <v>59</v>
      </c>
      <c r="B60" s="111" t="s">
        <v>61</v>
      </c>
      <c r="C60" s="331">
        <v>15.7</v>
      </c>
      <c r="D60" s="333">
        <v>15.9</v>
      </c>
      <c r="E60" s="333">
        <v>18.3</v>
      </c>
      <c r="F60" s="333">
        <v>18.3</v>
      </c>
      <c r="G60" s="333">
        <v>18.2</v>
      </c>
      <c r="H60" s="332">
        <v>18</v>
      </c>
      <c r="I60" s="333">
        <v>17.2</v>
      </c>
      <c r="J60" s="333">
        <v>17.8</v>
      </c>
      <c r="K60" s="333">
        <v>17.5</v>
      </c>
      <c r="L60" s="333">
        <v>16.7</v>
      </c>
      <c r="M60" s="333">
        <v>15.3</v>
      </c>
      <c r="N60" s="333">
        <v>15.2</v>
      </c>
      <c r="O60" s="333">
        <v>14.8</v>
      </c>
      <c r="P60" s="333">
        <v>14.6</v>
      </c>
      <c r="Q60" s="333">
        <v>14.8</v>
      </c>
      <c r="R60" s="335">
        <v>13.6</v>
      </c>
    </row>
    <row r="61" spans="1:18" ht="15.75" customHeight="1">
      <c r="A61" s="110">
        <v>60</v>
      </c>
      <c r="B61" s="111" t="s">
        <v>62</v>
      </c>
      <c r="C61" s="331">
        <v>21.6</v>
      </c>
      <c r="D61" s="333">
        <v>22.1</v>
      </c>
      <c r="E61" s="333">
        <v>22.8</v>
      </c>
      <c r="F61" s="333">
        <v>23.2</v>
      </c>
      <c r="G61" s="333">
        <v>21.5</v>
      </c>
      <c r="H61" s="332">
        <v>20</v>
      </c>
      <c r="I61" s="333">
        <v>19.7</v>
      </c>
      <c r="J61" s="333">
        <v>20.100000000000001</v>
      </c>
      <c r="K61" s="333">
        <v>19.399999999999999</v>
      </c>
      <c r="L61" s="333">
        <v>18.7</v>
      </c>
      <c r="M61" s="333">
        <v>17.8</v>
      </c>
      <c r="N61" s="333">
        <v>17.399999999999999</v>
      </c>
      <c r="O61" s="333">
        <v>17.2</v>
      </c>
      <c r="P61" s="333">
        <v>17.7</v>
      </c>
      <c r="Q61" s="333">
        <v>17.7</v>
      </c>
      <c r="R61" s="335">
        <v>16.7</v>
      </c>
    </row>
    <row r="62" spans="1:18" ht="15.75" customHeight="1">
      <c r="A62" s="116">
        <v>61</v>
      </c>
      <c r="B62" s="125" t="s">
        <v>63</v>
      </c>
      <c r="C62" s="337">
        <v>11.8</v>
      </c>
      <c r="D62" s="338">
        <v>13.1</v>
      </c>
      <c r="E62" s="338">
        <v>13.9</v>
      </c>
      <c r="F62" s="338">
        <v>14.5</v>
      </c>
      <c r="G62" s="338">
        <v>14.2</v>
      </c>
      <c r="H62" s="338">
        <v>14.3</v>
      </c>
      <c r="I62" s="338">
        <v>13.9</v>
      </c>
      <c r="J62" s="338">
        <v>14.2</v>
      </c>
      <c r="K62" s="338">
        <v>13.2</v>
      </c>
      <c r="L62" s="338">
        <v>12.5</v>
      </c>
      <c r="M62" s="338">
        <v>11.4</v>
      </c>
      <c r="N62" s="338">
        <v>10.8</v>
      </c>
      <c r="O62" s="338">
        <v>10.1</v>
      </c>
      <c r="P62" s="338">
        <v>10.3</v>
      </c>
      <c r="Q62" s="338">
        <v>9.8000000000000007</v>
      </c>
      <c r="R62" s="339">
        <v>8.6999999999999993</v>
      </c>
    </row>
    <row r="63" spans="1:18" ht="15.75" customHeight="1">
      <c r="A63" s="108">
        <v>62</v>
      </c>
      <c r="B63" s="126" t="s">
        <v>64</v>
      </c>
      <c r="C63" s="327">
        <v>8.6</v>
      </c>
      <c r="D63" s="328">
        <v>8.6</v>
      </c>
      <c r="E63" s="328">
        <v>9.8000000000000007</v>
      </c>
      <c r="F63" s="328">
        <v>10.7</v>
      </c>
      <c r="G63" s="328">
        <v>9.6</v>
      </c>
      <c r="H63" s="328">
        <v>11.9</v>
      </c>
      <c r="I63" s="328">
        <v>11.5</v>
      </c>
      <c r="J63" s="328">
        <v>11.5</v>
      </c>
      <c r="K63" s="328">
        <v>11.1</v>
      </c>
      <c r="L63" s="328">
        <v>11.1</v>
      </c>
      <c r="M63" s="328">
        <v>10.1</v>
      </c>
      <c r="N63" s="328">
        <v>10.3</v>
      </c>
      <c r="O63" s="328">
        <v>10.7</v>
      </c>
      <c r="P63" s="328">
        <v>11.6</v>
      </c>
      <c r="Q63" s="328">
        <v>11.3</v>
      </c>
      <c r="R63" s="341">
        <v>10.9</v>
      </c>
    </row>
    <row r="64" spans="1:18" ht="15.75" customHeight="1">
      <c r="A64" s="110">
        <v>63</v>
      </c>
      <c r="B64" s="111" t="s">
        <v>65</v>
      </c>
      <c r="C64" s="331">
        <v>13.9</v>
      </c>
      <c r="D64" s="333">
        <v>14.1</v>
      </c>
      <c r="E64" s="333">
        <v>14.1</v>
      </c>
      <c r="F64" s="332">
        <v>15</v>
      </c>
      <c r="G64" s="333">
        <v>15.4</v>
      </c>
      <c r="H64" s="333">
        <v>15.2</v>
      </c>
      <c r="I64" s="333">
        <v>14.9</v>
      </c>
      <c r="J64" s="333">
        <v>15.3</v>
      </c>
      <c r="K64" s="333">
        <v>14.4</v>
      </c>
      <c r="L64" s="333">
        <v>14.4</v>
      </c>
      <c r="M64" s="333">
        <v>14.1</v>
      </c>
      <c r="N64" s="333">
        <v>14.1</v>
      </c>
      <c r="O64" s="333">
        <v>13.4</v>
      </c>
      <c r="P64" s="333">
        <v>12.2</v>
      </c>
      <c r="Q64" s="333">
        <v>11.5</v>
      </c>
      <c r="R64" s="334">
        <v>10</v>
      </c>
    </row>
    <row r="65" spans="1:18" ht="15.75" customHeight="1">
      <c r="A65" s="110">
        <v>64</v>
      </c>
      <c r="B65" s="122" t="s">
        <v>66</v>
      </c>
      <c r="C65" s="331">
        <v>11.2</v>
      </c>
      <c r="D65" s="332">
        <v>11</v>
      </c>
      <c r="E65" s="333">
        <v>10.9</v>
      </c>
      <c r="F65" s="333">
        <v>11.4</v>
      </c>
      <c r="G65" s="332">
        <v>12</v>
      </c>
      <c r="H65" s="333">
        <v>11.5</v>
      </c>
      <c r="I65" s="333">
        <v>11.3</v>
      </c>
      <c r="J65" s="332">
        <v>12</v>
      </c>
      <c r="K65" s="333">
        <v>12.2</v>
      </c>
      <c r="L65" s="333">
        <v>11.9</v>
      </c>
      <c r="M65" s="333">
        <v>11.7</v>
      </c>
      <c r="N65" s="332">
        <v>10</v>
      </c>
      <c r="O65" s="333">
        <v>10.1</v>
      </c>
      <c r="P65" s="333">
        <v>9.6999999999999993</v>
      </c>
      <c r="Q65" s="333">
        <v>9.6</v>
      </c>
      <c r="R65" s="335">
        <v>10.1</v>
      </c>
    </row>
    <row r="66" spans="1:18" ht="15.75" customHeight="1">
      <c r="A66" s="110">
        <v>65</v>
      </c>
      <c r="B66" s="111" t="s">
        <v>67</v>
      </c>
      <c r="C66" s="331">
        <v>10.1</v>
      </c>
      <c r="D66" s="333">
        <v>10.8</v>
      </c>
      <c r="E66" s="333">
        <v>11.7</v>
      </c>
      <c r="F66" s="333">
        <v>12.2</v>
      </c>
      <c r="G66" s="333">
        <v>11.5</v>
      </c>
      <c r="H66" s="333">
        <v>12.2</v>
      </c>
      <c r="I66" s="333">
        <v>12.1</v>
      </c>
      <c r="J66" s="333">
        <v>12.8</v>
      </c>
      <c r="K66" s="333">
        <v>11.5</v>
      </c>
      <c r="L66" s="333">
        <v>10.5</v>
      </c>
      <c r="M66" s="333">
        <v>9.6999999999999993</v>
      </c>
      <c r="N66" s="332">
        <v>10</v>
      </c>
      <c r="O66" s="333">
        <v>10.3</v>
      </c>
      <c r="P66" s="333">
        <v>10.3</v>
      </c>
      <c r="Q66" s="333">
        <v>9.3000000000000007</v>
      </c>
      <c r="R66" s="335">
        <v>8.5</v>
      </c>
    </row>
    <row r="67" spans="1:18" ht="15.75" customHeight="1">
      <c r="A67" s="110">
        <v>66</v>
      </c>
      <c r="B67" s="111" t="s">
        <v>68</v>
      </c>
      <c r="C67" s="331">
        <v>11.8</v>
      </c>
      <c r="D67" s="333">
        <v>12.3</v>
      </c>
      <c r="E67" s="333">
        <v>12.2</v>
      </c>
      <c r="F67" s="333">
        <v>12.5</v>
      </c>
      <c r="G67" s="333">
        <v>10.9</v>
      </c>
      <c r="H67" s="332">
        <v>11</v>
      </c>
      <c r="I67" s="333">
        <v>11.3</v>
      </c>
      <c r="J67" s="333">
        <v>11.9</v>
      </c>
      <c r="K67" s="333">
        <v>12.1</v>
      </c>
      <c r="L67" s="333">
        <v>12.2</v>
      </c>
      <c r="M67" s="333">
        <v>11.8</v>
      </c>
      <c r="N67" s="333">
        <v>11.9</v>
      </c>
      <c r="O67" s="333">
        <v>12.1</v>
      </c>
      <c r="P67" s="333">
        <v>12.2</v>
      </c>
      <c r="Q67" s="333">
        <v>11.9</v>
      </c>
      <c r="R67" s="334">
        <v>11</v>
      </c>
    </row>
    <row r="68" spans="1:18" ht="15.75" customHeight="1">
      <c r="A68" s="110">
        <v>67</v>
      </c>
      <c r="B68" s="111" t="s">
        <v>69</v>
      </c>
      <c r="C68" s="331">
        <v>12.4</v>
      </c>
      <c r="D68" s="333">
        <v>12.7</v>
      </c>
      <c r="E68" s="332">
        <v>13</v>
      </c>
      <c r="F68" s="333">
        <v>13.9</v>
      </c>
      <c r="G68" s="332">
        <v>14</v>
      </c>
      <c r="H68" s="333">
        <v>14.1</v>
      </c>
      <c r="I68" s="333">
        <v>14.3</v>
      </c>
      <c r="J68" s="333">
        <v>14.7</v>
      </c>
      <c r="K68" s="333">
        <v>14.1</v>
      </c>
      <c r="L68" s="333">
        <v>12.3</v>
      </c>
      <c r="M68" s="333">
        <v>11.4</v>
      </c>
      <c r="N68" s="333">
        <v>11.3</v>
      </c>
      <c r="O68" s="333">
        <v>11.4</v>
      </c>
      <c r="P68" s="333">
        <v>11.4</v>
      </c>
      <c r="Q68" s="332">
        <v>11</v>
      </c>
      <c r="R68" s="335">
        <v>9.6999999999999993</v>
      </c>
    </row>
    <row r="69" spans="1:18" ht="15.75" customHeight="1">
      <c r="A69" s="110">
        <v>68</v>
      </c>
      <c r="B69" s="111" t="s">
        <v>70</v>
      </c>
      <c r="C69" s="331">
        <v>14.7</v>
      </c>
      <c r="D69" s="333">
        <v>15.6</v>
      </c>
      <c r="E69" s="333">
        <v>18.399999999999999</v>
      </c>
      <c r="F69" s="333">
        <v>18.3</v>
      </c>
      <c r="G69" s="333">
        <v>17.5</v>
      </c>
      <c r="H69" s="333">
        <v>17.3</v>
      </c>
      <c r="I69" s="333">
        <v>17.3</v>
      </c>
      <c r="J69" s="332">
        <v>17</v>
      </c>
      <c r="K69" s="333">
        <v>16.399999999999999</v>
      </c>
      <c r="L69" s="333">
        <v>14.8</v>
      </c>
      <c r="M69" s="333">
        <v>14.1</v>
      </c>
      <c r="N69" s="332">
        <v>14</v>
      </c>
      <c r="O69" s="333">
        <v>13.4</v>
      </c>
      <c r="P69" s="333">
        <v>13.4</v>
      </c>
      <c r="Q69" s="333">
        <v>13.2</v>
      </c>
      <c r="R69" s="335">
        <v>12.4</v>
      </c>
    </row>
    <row r="70" spans="1:18" ht="15.75" customHeight="1">
      <c r="A70" s="110">
        <v>69</v>
      </c>
      <c r="B70" s="111" t="s">
        <v>71</v>
      </c>
      <c r="C70" s="331">
        <v>15.3</v>
      </c>
      <c r="D70" s="333">
        <v>15.7</v>
      </c>
      <c r="E70" s="333">
        <v>16.3</v>
      </c>
      <c r="F70" s="333">
        <v>16.7</v>
      </c>
      <c r="G70" s="333">
        <v>16.100000000000001</v>
      </c>
      <c r="H70" s="333">
        <v>15.9</v>
      </c>
      <c r="I70" s="333">
        <v>15.7</v>
      </c>
      <c r="J70" s="333">
        <v>15.6</v>
      </c>
      <c r="K70" s="333">
        <v>14.3</v>
      </c>
      <c r="L70" s="333">
        <v>12.2</v>
      </c>
      <c r="M70" s="333">
        <v>11.5</v>
      </c>
      <c r="N70" s="333">
        <v>11.7</v>
      </c>
      <c r="O70" s="333">
        <v>11.5</v>
      </c>
      <c r="P70" s="333">
        <v>11.2</v>
      </c>
      <c r="Q70" s="332">
        <v>11</v>
      </c>
      <c r="R70" s="335">
        <v>10.1</v>
      </c>
    </row>
    <row r="71" spans="1:18" ht="15.75" customHeight="1">
      <c r="A71" s="110">
        <v>70</v>
      </c>
      <c r="B71" s="111" t="s">
        <v>72</v>
      </c>
      <c r="C71" s="336">
        <v>14</v>
      </c>
      <c r="D71" s="333">
        <v>14.8</v>
      </c>
      <c r="E71" s="333">
        <v>15.4</v>
      </c>
      <c r="F71" s="332">
        <v>16</v>
      </c>
      <c r="G71" s="333">
        <v>14.5</v>
      </c>
      <c r="H71" s="333">
        <v>14.6</v>
      </c>
      <c r="I71" s="333">
        <v>14.1</v>
      </c>
      <c r="J71" s="333">
        <v>14.9</v>
      </c>
      <c r="K71" s="333">
        <v>13.3</v>
      </c>
      <c r="L71" s="332">
        <v>12</v>
      </c>
      <c r="M71" s="333">
        <v>11.5</v>
      </c>
      <c r="N71" s="333">
        <v>10.6</v>
      </c>
      <c r="O71" s="333">
        <v>10.199999999999999</v>
      </c>
      <c r="P71" s="333">
        <v>10.4</v>
      </c>
      <c r="Q71" s="332">
        <v>10</v>
      </c>
      <c r="R71" s="335">
        <v>9.1999999999999993</v>
      </c>
    </row>
    <row r="72" spans="1:18" ht="15.75" customHeight="1">
      <c r="A72" s="110">
        <v>71</v>
      </c>
      <c r="B72" s="111" t="s">
        <v>73</v>
      </c>
      <c r="C72" s="331">
        <v>13.2</v>
      </c>
      <c r="D72" s="333">
        <v>13.9</v>
      </c>
      <c r="E72" s="333">
        <v>14.5</v>
      </c>
      <c r="F72" s="333">
        <v>14.9</v>
      </c>
      <c r="G72" s="333">
        <v>15.2</v>
      </c>
      <c r="H72" s="333">
        <v>15.1</v>
      </c>
      <c r="I72" s="333">
        <v>14.9</v>
      </c>
      <c r="J72" s="333">
        <v>15.8</v>
      </c>
      <c r="K72" s="333">
        <v>15.4</v>
      </c>
      <c r="L72" s="333">
        <v>12.9</v>
      </c>
      <c r="M72" s="333">
        <v>12.2</v>
      </c>
      <c r="N72" s="333">
        <v>12.6</v>
      </c>
      <c r="O72" s="333">
        <v>11.9</v>
      </c>
      <c r="P72" s="333">
        <v>12.1</v>
      </c>
      <c r="Q72" s="333">
        <v>12.1</v>
      </c>
      <c r="R72" s="335">
        <v>11.4</v>
      </c>
    </row>
    <row r="73" spans="1:18" ht="15.75" customHeight="1">
      <c r="A73" s="110">
        <v>72</v>
      </c>
      <c r="B73" s="111" t="s">
        <v>74</v>
      </c>
      <c r="C73" s="331">
        <v>13.5</v>
      </c>
      <c r="D73" s="332">
        <v>14</v>
      </c>
      <c r="E73" s="333">
        <v>15.4</v>
      </c>
      <c r="F73" s="333">
        <v>15.6</v>
      </c>
      <c r="G73" s="333">
        <v>14.8</v>
      </c>
      <c r="H73" s="333">
        <v>14.9</v>
      </c>
      <c r="I73" s="333">
        <v>15.4</v>
      </c>
      <c r="J73" s="333">
        <v>16.399999999999999</v>
      </c>
      <c r="K73" s="333">
        <v>15.6</v>
      </c>
      <c r="L73" s="333">
        <v>15.8</v>
      </c>
      <c r="M73" s="333">
        <v>14.8</v>
      </c>
      <c r="N73" s="333">
        <v>14.3</v>
      </c>
      <c r="O73" s="333">
        <v>13.1</v>
      </c>
      <c r="P73" s="333">
        <v>12.7</v>
      </c>
      <c r="Q73" s="333">
        <v>12.4</v>
      </c>
      <c r="R73" s="335">
        <v>11.4</v>
      </c>
    </row>
    <row r="74" spans="1:18" ht="15.75" customHeight="1">
      <c r="A74" s="116">
        <v>73</v>
      </c>
      <c r="B74" s="117" t="s">
        <v>75</v>
      </c>
      <c r="C74" s="337">
        <v>12.9</v>
      </c>
      <c r="D74" s="338">
        <v>13.7</v>
      </c>
      <c r="E74" s="338">
        <v>14.8</v>
      </c>
      <c r="F74" s="338">
        <v>14.2</v>
      </c>
      <c r="G74" s="338">
        <v>12.9</v>
      </c>
      <c r="H74" s="343">
        <v>13</v>
      </c>
      <c r="I74" s="338">
        <v>12.8</v>
      </c>
      <c r="J74" s="338">
        <v>13.4</v>
      </c>
      <c r="K74" s="338">
        <v>13.6</v>
      </c>
      <c r="L74" s="338">
        <v>12.6</v>
      </c>
      <c r="M74" s="338">
        <v>11.4</v>
      </c>
      <c r="N74" s="338">
        <v>10.7</v>
      </c>
      <c r="O74" s="338">
        <v>10.9</v>
      </c>
      <c r="P74" s="343">
        <v>11</v>
      </c>
      <c r="Q74" s="338">
        <v>10.8</v>
      </c>
      <c r="R74" s="346">
        <v>10</v>
      </c>
    </row>
    <row r="75" spans="1:18" ht="15.75" customHeight="1">
      <c r="A75" s="108">
        <v>74</v>
      </c>
      <c r="B75" s="126" t="s">
        <v>76</v>
      </c>
      <c r="C75" s="327">
        <v>13.8</v>
      </c>
      <c r="D75" s="328">
        <v>14.4</v>
      </c>
      <c r="E75" s="328">
        <v>14.2</v>
      </c>
      <c r="F75" s="328">
        <v>14.6</v>
      </c>
      <c r="G75" s="328">
        <v>14.3</v>
      </c>
      <c r="H75" s="328">
        <v>14.4</v>
      </c>
      <c r="I75" s="328">
        <v>14.5</v>
      </c>
      <c r="J75" s="328">
        <v>14.8</v>
      </c>
      <c r="K75" s="328">
        <v>14.5</v>
      </c>
      <c r="L75" s="329">
        <v>14</v>
      </c>
      <c r="M75" s="328">
        <v>13.7</v>
      </c>
      <c r="N75" s="328">
        <v>13.7</v>
      </c>
      <c r="O75" s="329">
        <v>14</v>
      </c>
      <c r="P75" s="328">
        <v>14.9</v>
      </c>
      <c r="Q75" s="328">
        <v>14.8</v>
      </c>
      <c r="R75" s="341">
        <v>13.5</v>
      </c>
    </row>
    <row r="76" spans="1:18" ht="15.75" customHeight="1">
      <c r="A76" s="110">
        <v>75</v>
      </c>
      <c r="B76" s="122" t="s">
        <v>77</v>
      </c>
      <c r="C76" s="331">
        <v>11.1</v>
      </c>
      <c r="D76" s="333">
        <v>11.9</v>
      </c>
      <c r="E76" s="333">
        <v>12.6</v>
      </c>
      <c r="F76" s="332">
        <v>12</v>
      </c>
      <c r="G76" s="333">
        <v>12.4</v>
      </c>
      <c r="H76" s="333">
        <v>11.9</v>
      </c>
      <c r="I76" s="332">
        <v>12</v>
      </c>
      <c r="J76" s="333">
        <v>12.5</v>
      </c>
      <c r="K76" s="333">
        <v>12.5</v>
      </c>
      <c r="L76" s="333">
        <v>12.6</v>
      </c>
      <c r="M76" s="333">
        <v>11.3</v>
      </c>
      <c r="N76" s="333">
        <v>10.7</v>
      </c>
      <c r="O76" s="333">
        <v>10.7</v>
      </c>
      <c r="P76" s="333">
        <v>11.7</v>
      </c>
      <c r="Q76" s="333">
        <v>11.7</v>
      </c>
      <c r="R76" s="335">
        <v>11.5</v>
      </c>
    </row>
    <row r="77" spans="1:18" ht="15.75" customHeight="1">
      <c r="A77" s="110">
        <v>76</v>
      </c>
      <c r="B77" s="122" t="s">
        <v>78</v>
      </c>
      <c r="C77" s="331">
        <v>10.9</v>
      </c>
      <c r="D77" s="333">
        <v>11.5</v>
      </c>
      <c r="E77" s="333">
        <v>12.3</v>
      </c>
      <c r="F77" s="333">
        <v>12.2</v>
      </c>
      <c r="G77" s="332">
        <v>13</v>
      </c>
      <c r="H77" s="333">
        <v>12.8</v>
      </c>
      <c r="I77" s="332">
        <v>13</v>
      </c>
      <c r="J77" s="333">
        <v>13.5</v>
      </c>
      <c r="K77" s="333">
        <v>12.3</v>
      </c>
      <c r="L77" s="333">
        <v>12.8</v>
      </c>
      <c r="M77" s="333">
        <v>11.9</v>
      </c>
      <c r="N77" s="333">
        <v>11.8</v>
      </c>
      <c r="O77" s="332">
        <v>12</v>
      </c>
      <c r="P77" s="333">
        <v>12.9</v>
      </c>
      <c r="Q77" s="333">
        <v>12.8</v>
      </c>
      <c r="R77" s="335">
        <v>11.4</v>
      </c>
    </row>
    <row r="78" spans="1:18" ht="15.75" customHeight="1">
      <c r="A78" s="110">
        <v>77</v>
      </c>
      <c r="B78" s="122" t="s">
        <v>79</v>
      </c>
      <c r="C78" s="331">
        <v>12.9</v>
      </c>
      <c r="D78" s="333">
        <v>13.6</v>
      </c>
      <c r="E78" s="333">
        <v>14.6</v>
      </c>
      <c r="F78" s="333">
        <v>12.9</v>
      </c>
      <c r="G78" s="333">
        <v>13.3</v>
      </c>
      <c r="H78" s="333">
        <v>12.9</v>
      </c>
      <c r="I78" s="332">
        <v>13</v>
      </c>
      <c r="J78" s="333">
        <v>13.1</v>
      </c>
      <c r="K78" s="333">
        <v>13.1</v>
      </c>
      <c r="L78" s="333">
        <v>12.7</v>
      </c>
      <c r="M78" s="333">
        <v>11.8</v>
      </c>
      <c r="N78" s="333">
        <v>12.4</v>
      </c>
      <c r="O78" s="333">
        <v>12.5</v>
      </c>
      <c r="P78" s="333">
        <v>12.8</v>
      </c>
      <c r="Q78" s="333">
        <v>12.5</v>
      </c>
      <c r="R78" s="334">
        <v>11</v>
      </c>
    </row>
    <row r="79" spans="1:18" ht="15.75" customHeight="1">
      <c r="A79" s="110">
        <v>78</v>
      </c>
      <c r="B79" s="111" t="s">
        <v>80</v>
      </c>
      <c r="C79" s="331">
        <v>9.3000000000000007</v>
      </c>
      <c r="D79" s="333">
        <v>9.5</v>
      </c>
      <c r="E79" s="333">
        <v>11.3</v>
      </c>
      <c r="F79" s="332">
        <v>12</v>
      </c>
      <c r="G79" s="333">
        <v>11.5</v>
      </c>
      <c r="H79" s="333">
        <v>11.3</v>
      </c>
      <c r="I79" s="332">
        <v>12</v>
      </c>
      <c r="J79" s="333">
        <v>13.4</v>
      </c>
      <c r="K79" s="333">
        <v>12.5</v>
      </c>
      <c r="L79" s="333">
        <v>12.7</v>
      </c>
      <c r="M79" s="333">
        <v>12.5</v>
      </c>
      <c r="N79" s="333">
        <v>11.7</v>
      </c>
      <c r="O79" s="333">
        <v>13.1</v>
      </c>
      <c r="P79" s="333">
        <v>14.1</v>
      </c>
      <c r="Q79" s="332">
        <v>14</v>
      </c>
      <c r="R79" s="334">
        <v>13</v>
      </c>
    </row>
    <row r="80" spans="1:18" ht="15.75" customHeight="1">
      <c r="A80" s="110">
        <v>79</v>
      </c>
      <c r="B80" s="111" t="s">
        <v>81</v>
      </c>
      <c r="C80" s="331">
        <v>13.1</v>
      </c>
      <c r="D80" s="333">
        <v>13.9</v>
      </c>
      <c r="E80" s="333">
        <v>14.6</v>
      </c>
      <c r="F80" s="333">
        <v>14.6</v>
      </c>
      <c r="G80" s="332">
        <v>15</v>
      </c>
      <c r="H80" s="332">
        <v>15</v>
      </c>
      <c r="I80" s="333">
        <v>14.9</v>
      </c>
      <c r="J80" s="333">
        <v>15.9</v>
      </c>
      <c r="K80" s="333">
        <v>13.8</v>
      </c>
      <c r="L80" s="333">
        <v>13.7</v>
      </c>
      <c r="M80" s="333">
        <v>13.4</v>
      </c>
      <c r="N80" s="333">
        <v>12.7</v>
      </c>
      <c r="O80" s="333">
        <v>12.8</v>
      </c>
      <c r="P80" s="332">
        <v>13</v>
      </c>
      <c r="Q80" s="332">
        <v>13</v>
      </c>
      <c r="R80" s="335">
        <v>12.4</v>
      </c>
    </row>
    <row r="81" spans="1:18" ht="15.75" customHeight="1">
      <c r="A81" s="110">
        <v>80</v>
      </c>
      <c r="B81" s="111" t="s">
        <v>82</v>
      </c>
      <c r="C81" s="331">
        <v>13.5</v>
      </c>
      <c r="D81" s="333">
        <v>14.3</v>
      </c>
      <c r="E81" s="333">
        <v>15.7</v>
      </c>
      <c r="F81" s="333">
        <v>16.3</v>
      </c>
      <c r="G81" s="333">
        <v>16.100000000000001</v>
      </c>
      <c r="H81" s="333">
        <v>15.8</v>
      </c>
      <c r="I81" s="333">
        <v>15.1</v>
      </c>
      <c r="J81" s="333">
        <v>15.2</v>
      </c>
      <c r="K81" s="333">
        <v>14.9</v>
      </c>
      <c r="L81" s="333">
        <v>15.1</v>
      </c>
      <c r="M81" s="333">
        <v>15.1</v>
      </c>
      <c r="N81" s="333">
        <v>15.4</v>
      </c>
      <c r="O81" s="333">
        <v>15.5</v>
      </c>
      <c r="P81" s="333">
        <v>16.3</v>
      </c>
      <c r="Q81" s="333">
        <v>16.3</v>
      </c>
      <c r="R81" s="335">
        <v>14.4</v>
      </c>
    </row>
    <row r="82" spans="1:18" ht="15.75" customHeight="1">
      <c r="A82" s="110">
        <v>81</v>
      </c>
      <c r="B82" s="111" t="s">
        <v>83</v>
      </c>
      <c r="C82" s="331">
        <v>10.4</v>
      </c>
      <c r="D82" s="333">
        <v>11.4</v>
      </c>
      <c r="E82" s="333">
        <v>11.4</v>
      </c>
      <c r="F82" s="332">
        <v>12</v>
      </c>
      <c r="G82" s="333">
        <v>12.3</v>
      </c>
      <c r="H82" s="333">
        <v>12.1</v>
      </c>
      <c r="I82" s="333">
        <v>11.9</v>
      </c>
      <c r="J82" s="333">
        <v>12.3</v>
      </c>
      <c r="K82" s="333">
        <v>11.7</v>
      </c>
      <c r="L82" s="333">
        <v>11.4</v>
      </c>
      <c r="M82" s="333">
        <v>10.3</v>
      </c>
      <c r="N82" s="333">
        <v>9.5</v>
      </c>
      <c r="O82" s="333">
        <v>9.8000000000000007</v>
      </c>
      <c r="P82" s="333">
        <v>9.9</v>
      </c>
      <c r="Q82" s="333">
        <v>9.3000000000000007</v>
      </c>
      <c r="R82" s="335">
        <v>8.5</v>
      </c>
    </row>
    <row r="83" spans="1:18" ht="15.75" customHeight="1">
      <c r="A83" s="127">
        <v>82</v>
      </c>
      <c r="B83" s="117" t="s">
        <v>84</v>
      </c>
      <c r="C83" s="337">
        <v>13.1</v>
      </c>
      <c r="D83" s="338">
        <v>13.3</v>
      </c>
      <c r="E83" s="338">
        <v>13.8</v>
      </c>
      <c r="F83" s="338">
        <v>14.2</v>
      </c>
      <c r="G83" s="338">
        <v>14.1</v>
      </c>
      <c r="H83" s="338">
        <v>14.8</v>
      </c>
      <c r="I83" s="338">
        <v>15.8</v>
      </c>
      <c r="J83" s="343">
        <v>16</v>
      </c>
      <c r="K83" s="338">
        <v>16.399999999999999</v>
      </c>
      <c r="L83" s="338">
        <v>16.3</v>
      </c>
      <c r="M83" s="338">
        <v>15.7</v>
      </c>
      <c r="N83" s="338">
        <v>15.2</v>
      </c>
      <c r="O83" s="338">
        <v>14.2</v>
      </c>
      <c r="P83" s="338">
        <v>14.8</v>
      </c>
      <c r="Q83" s="338">
        <v>15.1</v>
      </c>
      <c r="R83" s="339">
        <v>14.9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</sheetPr>
  <dimension ref="A1:E1000"/>
  <sheetViews>
    <sheetView workbookViewId="0">
      <selection sqref="A1:E1"/>
    </sheetView>
  </sheetViews>
  <sheetFormatPr defaultColWidth="12.625" defaultRowHeight="15" customHeight="1"/>
  <cols>
    <col min="1" max="1" width="5" customWidth="1"/>
    <col min="2" max="2" width="22.5" customWidth="1"/>
    <col min="3" max="3" width="8.875" customWidth="1"/>
    <col min="4" max="6" width="5" customWidth="1"/>
    <col min="7" max="26" width="11" customWidth="1"/>
  </cols>
  <sheetData>
    <row r="1" spans="1:5">
      <c r="A1" s="560" t="s">
        <v>85</v>
      </c>
      <c r="B1" s="561"/>
      <c r="C1" s="561"/>
      <c r="D1" s="561"/>
      <c r="E1" s="562"/>
    </row>
    <row r="3" spans="1:5" ht="90">
      <c r="A3" s="58" t="s">
        <v>1</v>
      </c>
      <c r="B3" s="58" t="s">
        <v>2</v>
      </c>
      <c r="C3" s="59" t="s">
        <v>86</v>
      </c>
    </row>
    <row r="4" spans="1:5">
      <c r="A4" s="6">
        <v>1</v>
      </c>
      <c r="B4" s="7" t="s">
        <v>3</v>
      </c>
      <c r="C4" s="60">
        <v>27.1</v>
      </c>
    </row>
    <row r="5" spans="1:5">
      <c r="A5" s="16">
        <v>2</v>
      </c>
      <c r="B5" s="17" t="s">
        <v>4</v>
      </c>
      <c r="C5" s="61">
        <v>34.9</v>
      </c>
    </row>
    <row r="6" spans="1:5">
      <c r="A6" s="16">
        <v>3</v>
      </c>
      <c r="B6" s="17" t="s">
        <v>5</v>
      </c>
      <c r="C6" s="61">
        <v>29.1</v>
      </c>
    </row>
    <row r="7" spans="1:5">
      <c r="A7" s="16">
        <v>4</v>
      </c>
      <c r="B7" s="17" t="s">
        <v>6</v>
      </c>
      <c r="C7" s="61">
        <v>52.2</v>
      </c>
    </row>
    <row r="8" spans="1:5">
      <c r="A8" s="16">
        <v>5</v>
      </c>
      <c r="B8" s="17" t="s">
        <v>7</v>
      </c>
      <c r="C8" s="61">
        <v>21.4</v>
      </c>
    </row>
    <row r="9" spans="1:5">
      <c r="A9" s="16">
        <v>6</v>
      </c>
      <c r="B9" s="26" t="s">
        <v>8</v>
      </c>
      <c r="C9" s="61">
        <v>29.8</v>
      </c>
    </row>
    <row r="10" spans="1:5">
      <c r="A10" s="16">
        <v>7</v>
      </c>
      <c r="B10" s="26" t="s">
        <v>9</v>
      </c>
      <c r="C10" s="61">
        <v>60.2</v>
      </c>
    </row>
    <row r="11" spans="1:5">
      <c r="A11" s="16">
        <v>8</v>
      </c>
      <c r="B11" s="26" t="s">
        <v>10</v>
      </c>
      <c r="C11" s="61">
        <v>30</v>
      </c>
    </row>
    <row r="12" spans="1:5">
      <c r="A12" s="16">
        <v>9</v>
      </c>
      <c r="B12" s="26" t="s">
        <v>11</v>
      </c>
      <c r="C12" s="61">
        <v>24</v>
      </c>
    </row>
    <row r="13" spans="1:5">
      <c r="A13" s="16">
        <v>10</v>
      </c>
      <c r="B13" s="26" t="s">
        <v>12</v>
      </c>
      <c r="C13" s="61">
        <v>44.3</v>
      </c>
    </row>
    <row r="14" spans="1:5">
      <c r="A14" s="16">
        <v>11</v>
      </c>
      <c r="B14" s="26" t="s">
        <v>13</v>
      </c>
      <c r="C14" s="61">
        <v>24.7</v>
      </c>
    </row>
    <row r="15" spans="1:5">
      <c r="A15" s="16">
        <v>12</v>
      </c>
      <c r="B15" s="26" t="s">
        <v>14</v>
      </c>
      <c r="C15" s="61">
        <v>39.6</v>
      </c>
    </row>
    <row r="16" spans="1:5">
      <c r="A16" s="16">
        <v>13</v>
      </c>
      <c r="B16" s="26" t="s">
        <v>15</v>
      </c>
      <c r="C16" s="61">
        <v>49.8</v>
      </c>
    </row>
    <row r="17" spans="1:3">
      <c r="A17" s="16">
        <v>14</v>
      </c>
      <c r="B17" s="26" t="s">
        <v>16</v>
      </c>
      <c r="C17" s="61">
        <v>34.5</v>
      </c>
    </row>
    <row r="18" spans="1:3">
      <c r="A18" s="16">
        <v>15</v>
      </c>
      <c r="B18" s="26" t="s">
        <v>17</v>
      </c>
      <c r="C18" s="61">
        <v>84.2</v>
      </c>
    </row>
    <row r="19" spans="1:3">
      <c r="A19" s="16">
        <v>16</v>
      </c>
      <c r="B19" s="26" t="s">
        <v>18</v>
      </c>
      <c r="C19" s="61">
        <v>25.7</v>
      </c>
    </row>
    <row r="20" spans="1:3">
      <c r="A20" s="16">
        <v>17</v>
      </c>
      <c r="B20" s="26" t="s">
        <v>19</v>
      </c>
      <c r="C20" s="61">
        <v>36.200000000000003</v>
      </c>
    </row>
    <row r="21" spans="1:3" ht="15.75" customHeight="1">
      <c r="A21" s="27">
        <v>18</v>
      </c>
      <c r="B21" s="28" t="s">
        <v>20</v>
      </c>
      <c r="C21" s="62">
        <v>2.6</v>
      </c>
    </row>
    <row r="22" spans="1:3" ht="15.75" customHeight="1">
      <c r="A22" s="6">
        <v>19</v>
      </c>
      <c r="B22" s="37" t="s">
        <v>21</v>
      </c>
      <c r="C22" s="60">
        <v>180.5</v>
      </c>
    </row>
    <row r="23" spans="1:3" ht="15.75" customHeight="1">
      <c r="A23" s="16">
        <v>20</v>
      </c>
      <c r="B23" s="26" t="s">
        <v>22</v>
      </c>
      <c r="C23" s="61">
        <v>416.8</v>
      </c>
    </row>
    <row r="24" spans="1:3" ht="15.75" customHeight="1">
      <c r="A24" s="16">
        <v>21</v>
      </c>
      <c r="B24" s="26" t="s">
        <v>23</v>
      </c>
      <c r="C24" s="61">
        <v>589.9</v>
      </c>
    </row>
    <row r="25" spans="1:3" ht="15.75" customHeight="1">
      <c r="A25" s="16">
        <v>22</v>
      </c>
      <c r="B25" s="26" t="s">
        <v>24</v>
      </c>
      <c r="C25" s="61">
        <v>144.5</v>
      </c>
    </row>
    <row r="26" spans="1:3" ht="15.75" customHeight="1">
      <c r="A26" s="16">
        <v>23</v>
      </c>
      <c r="B26" s="26" t="s">
        <v>25</v>
      </c>
      <c r="C26" s="61">
        <v>15.1</v>
      </c>
    </row>
    <row r="27" spans="1:3" ht="15.75" customHeight="1">
      <c r="A27" s="16">
        <v>24</v>
      </c>
      <c r="B27" s="26" t="s">
        <v>26</v>
      </c>
      <c r="C27" s="61">
        <v>83.9</v>
      </c>
    </row>
    <row r="28" spans="1:3" ht="15.75" customHeight="1">
      <c r="A28" s="16">
        <v>25</v>
      </c>
      <c r="B28" s="26" t="s">
        <v>27</v>
      </c>
      <c r="C28" s="61">
        <v>144.9</v>
      </c>
    </row>
    <row r="29" spans="1:3" ht="15.75" customHeight="1">
      <c r="A29" s="16">
        <v>26</v>
      </c>
      <c r="B29" s="26" t="s">
        <v>28</v>
      </c>
      <c r="C29" s="61">
        <v>54.5</v>
      </c>
    </row>
    <row r="30" spans="1:3" ht="15.75" customHeight="1">
      <c r="A30" s="16">
        <v>27</v>
      </c>
      <c r="B30" s="26" t="s">
        <v>29</v>
      </c>
      <c r="C30" s="61">
        <v>55.4</v>
      </c>
    </row>
    <row r="31" spans="1:3" ht="15.75" customHeight="1">
      <c r="A31" s="27">
        <v>28</v>
      </c>
      <c r="B31" s="28" t="s">
        <v>30</v>
      </c>
      <c r="C31" s="62">
        <v>1.4</v>
      </c>
    </row>
    <row r="32" spans="1:3" ht="15.75" customHeight="1">
      <c r="A32" s="6">
        <v>29</v>
      </c>
      <c r="B32" s="37" t="s">
        <v>31</v>
      </c>
      <c r="C32" s="60">
        <v>7.8</v>
      </c>
    </row>
    <row r="33" spans="1:3" ht="15.75" customHeight="1">
      <c r="A33" s="16">
        <v>30</v>
      </c>
      <c r="B33" s="26" t="s">
        <v>32</v>
      </c>
      <c r="C33" s="61">
        <v>74.7</v>
      </c>
    </row>
    <row r="34" spans="1:3" ht="15.75" customHeight="1">
      <c r="A34" s="16">
        <v>31</v>
      </c>
      <c r="B34" s="26" t="s">
        <v>33</v>
      </c>
      <c r="C34" s="61">
        <v>26.1</v>
      </c>
    </row>
    <row r="35" spans="1:3" ht="15.75" customHeight="1">
      <c r="A35" s="16">
        <v>32</v>
      </c>
      <c r="B35" s="26" t="s">
        <v>34</v>
      </c>
      <c r="C35" s="61">
        <v>75.5</v>
      </c>
    </row>
    <row r="36" spans="1:3" ht="15.75" customHeight="1">
      <c r="A36" s="16">
        <v>33</v>
      </c>
      <c r="B36" s="26" t="s">
        <v>35</v>
      </c>
      <c r="C36" s="61">
        <v>49</v>
      </c>
    </row>
    <row r="37" spans="1:3" ht="15.75" customHeight="1">
      <c r="A37" s="16">
        <v>34</v>
      </c>
      <c r="B37" s="26" t="s">
        <v>36</v>
      </c>
      <c r="C37" s="61">
        <v>112.9</v>
      </c>
    </row>
    <row r="38" spans="1:3" ht="15.75" customHeight="1">
      <c r="A38" s="16">
        <v>35</v>
      </c>
      <c r="B38" s="26" t="s">
        <v>37</v>
      </c>
      <c r="C38" s="61">
        <v>101</v>
      </c>
    </row>
    <row r="39" spans="1:3" ht="15.75" customHeight="1">
      <c r="A39" s="27">
        <v>36</v>
      </c>
      <c r="B39" s="63" t="s">
        <v>38</v>
      </c>
      <c r="C39" s="62">
        <v>0.9</v>
      </c>
    </row>
    <row r="40" spans="1:3" ht="15.75" customHeight="1">
      <c r="A40" s="6">
        <v>37</v>
      </c>
      <c r="B40" s="37" t="s">
        <v>39</v>
      </c>
      <c r="C40" s="60">
        <v>50.3</v>
      </c>
    </row>
    <row r="41" spans="1:3" ht="15.75" customHeight="1">
      <c r="A41" s="16">
        <v>38</v>
      </c>
      <c r="B41" s="26" t="s">
        <v>40</v>
      </c>
      <c r="C41" s="61">
        <v>3.6</v>
      </c>
    </row>
    <row r="42" spans="1:3" ht="15.75" customHeight="1">
      <c r="A42" s="16">
        <v>39</v>
      </c>
      <c r="B42" s="17" t="s">
        <v>41</v>
      </c>
      <c r="C42" s="61">
        <v>12.5</v>
      </c>
    </row>
    <row r="43" spans="1:3" ht="15.75" customHeight="1">
      <c r="A43" s="16">
        <v>40</v>
      </c>
      <c r="B43" s="17" t="s">
        <v>42</v>
      </c>
      <c r="C43" s="61">
        <v>14.3</v>
      </c>
    </row>
    <row r="44" spans="1:3" ht="15.75" customHeight="1">
      <c r="A44" s="16">
        <v>41</v>
      </c>
      <c r="B44" s="26" t="s">
        <v>43</v>
      </c>
      <c r="C44" s="61">
        <v>8</v>
      </c>
    </row>
    <row r="45" spans="1:3" ht="15.75" customHeight="1">
      <c r="A45" s="16">
        <v>42</v>
      </c>
      <c r="B45" s="17" t="s">
        <v>44</v>
      </c>
      <c r="C45" s="61">
        <v>15.6</v>
      </c>
    </row>
    <row r="46" spans="1:3" ht="15.75" customHeight="1">
      <c r="A46" s="27">
        <v>43</v>
      </c>
      <c r="B46" s="64" t="s">
        <v>45</v>
      </c>
      <c r="C46" s="62">
        <v>66.2</v>
      </c>
    </row>
    <row r="47" spans="1:3" ht="15.75" customHeight="1">
      <c r="A47" s="6">
        <v>44</v>
      </c>
      <c r="B47" s="37" t="s">
        <v>46</v>
      </c>
      <c r="C47" s="60">
        <v>142.9</v>
      </c>
    </row>
    <row r="48" spans="1:3" ht="15.75" customHeight="1">
      <c r="A48" s="16">
        <v>45</v>
      </c>
      <c r="B48" s="26" t="s">
        <v>47</v>
      </c>
      <c r="C48" s="61">
        <v>23.4</v>
      </c>
    </row>
    <row r="49" spans="1:3" ht="15.75" customHeight="1">
      <c r="A49" s="16">
        <v>46</v>
      </c>
      <c r="B49" s="26" t="s">
        <v>48</v>
      </c>
      <c r="C49" s="61">
        <v>26.1</v>
      </c>
    </row>
    <row r="50" spans="1:3" ht="15.75" customHeight="1">
      <c r="A50" s="16">
        <v>47</v>
      </c>
      <c r="B50" s="26" t="s">
        <v>49</v>
      </c>
      <c r="C50" s="61">
        <v>67.8</v>
      </c>
    </row>
    <row r="51" spans="1:3" ht="15.75" customHeight="1">
      <c r="A51" s="16">
        <v>48</v>
      </c>
      <c r="B51" s="26" t="s">
        <v>50</v>
      </c>
      <c r="C51" s="61">
        <v>42.1</v>
      </c>
    </row>
    <row r="52" spans="1:3" ht="15.75" customHeight="1">
      <c r="A52" s="16">
        <v>49</v>
      </c>
      <c r="B52" s="26" t="s">
        <v>51</v>
      </c>
      <c r="C52" s="61">
        <v>18.3</v>
      </c>
    </row>
    <row r="53" spans="1:3" ht="15.75" customHeight="1">
      <c r="A53" s="16">
        <v>50</v>
      </c>
      <c r="B53" s="26" t="s">
        <v>52</v>
      </c>
      <c r="C53" s="61">
        <v>160.19999999999999</v>
      </c>
    </row>
    <row r="54" spans="1:3" ht="15.75" customHeight="1">
      <c r="A54" s="16">
        <v>51</v>
      </c>
      <c r="B54" s="26" t="s">
        <v>53</v>
      </c>
      <c r="C54" s="61">
        <v>120.4</v>
      </c>
    </row>
    <row r="55" spans="1:3" ht="15.75" customHeight="1">
      <c r="A55" s="16">
        <v>52</v>
      </c>
      <c r="B55" s="26" t="s">
        <v>54</v>
      </c>
      <c r="C55" s="61">
        <v>76.599999999999994</v>
      </c>
    </row>
    <row r="56" spans="1:3" ht="15.75" customHeight="1">
      <c r="A56" s="16">
        <v>53</v>
      </c>
      <c r="B56" s="26" t="s">
        <v>55</v>
      </c>
      <c r="C56" s="61">
        <v>123.7</v>
      </c>
    </row>
    <row r="57" spans="1:3" ht="15.75" customHeight="1">
      <c r="A57" s="16">
        <v>54</v>
      </c>
      <c r="B57" s="26" t="s">
        <v>56</v>
      </c>
      <c r="C57" s="61">
        <v>43.4</v>
      </c>
    </row>
    <row r="58" spans="1:3" ht="15.75" customHeight="1">
      <c r="A58" s="16">
        <v>55</v>
      </c>
      <c r="B58" s="26" t="s">
        <v>57</v>
      </c>
      <c r="C58" s="61">
        <v>53.6</v>
      </c>
    </row>
    <row r="59" spans="1:3" ht="15.75" customHeight="1">
      <c r="A59" s="16">
        <v>56</v>
      </c>
      <c r="B59" s="26" t="s">
        <v>58</v>
      </c>
      <c r="C59" s="61">
        <v>101.2</v>
      </c>
    </row>
    <row r="60" spans="1:3" ht="15.75" customHeight="1">
      <c r="A60" s="27">
        <v>57</v>
      </c>
      <c r="B60" s="28" t="s">
        <v>59</v>
      </c>
      <c r="C60" s="62">
        <v>37.200000000000003</v>
      </c>
    </row>
    <row r="61" spans="1:3" ht="15.75" customHeight="1">
      <c r="A61" s="6">
        <v>58</v>
      </c>
      <c r="B61" s="37" t="s">
        <v>60</v>
      </c>
      <c r="C61" s="60">
        <v>71.5</v>
      </c>
    </row>
    <row r="62" spans="1:3" ht="15.75" customHeight="1">
      <c r="A62" s="16">
        <v>59</v>
      </c>
      <c r="B62" s="26" t="s">
        <v>61</v>
      </c>
      <c r="C62" s="61">
        <v>194.3</v>
      </c>
    </row>
    <row r="63" spans="1:3" ht="15.75" customHeight="1">
      <c r="A63" s="16">
        <v>60</v>
      </c>
      <c r="B63" s="26" t="s">
        <v>62</v>
      </c>
      <c r="C63" s="61">
        <v>1464.2</v>
      </c>
    </row>
    <row r="64" spans="1:3" ht="15.75" customHeight="1">
      <c r="A64" s="27">
        <v>61</v>
      </c>
      <c r="B64" s="64" t="s">
        <v>63</v>
      </c>
      <c r="C64" s="36">
        <v>88.5</v>
      </c>
    </row>
    <row r="65" spans="1:3" ht="15.75" customHeight="1">
      <c r="A65" s="6">
        <v>62</v>
      </c>
      <c r="B65" s="7" t="s">
        <v>64</v>
      </c>
      <c r="C65" s="15">
        <v>92.9</v>
      </c>
    </row>
    <row r="66" spans="1:3" ht="15.75" customHeight="1">
      <c r="A66" s="16">
        <v>63</v>
      </c>
      <c r="B66" s="26" t="s">
        <v>65</v>
      </c>
      <c r="C66" s="25">
        <v>351.3</v>
      </c>
    </row>
    <row r="67" spans="1:3" ht="15.75" customHeight="1">
      <c r="A67" s="16">
        <v>64</v>
      </c>
      <c r="B67" s="17" t="s">
        <v>66</v>
      </c>
      <c r="C67" s="61">
        <v>168.6</v>
      </c>
    </row>
    <row r="68" spans="1:3" ht="15.75" customHeight="1">
      <c r="A68" s="16">
        <v>65</v>
      </c>
      <c r="B68" s="26" t="s">
        <v>67</v>
      </c>
      <c r="C68" s="61">
        <v>61.6</v>
      </c>
    </row>
    <row r="69" spans="1:3" ht="15.75" customHeight="1">
      <c r="A69" s="16">
        <v>66</v>
      </c>
      <c r="B69" s="26" t="s">
        <v>68</v>
      </c>
      <c r="C69" s="25">
        <v>168</v>
      </c>
    </row>
    <row r="70" spans="1:3" ht="15.75" customHeight="1">
      <c r="A70" s="16">
        <v>67</v>
      </c>
      <c r="B70" s="26" t="s">
        <v>69</v>
      </c>
      <c r="C70" s="25">
        <v>431.9</v>
      </c>
    </row>
    <row r="71" spans="1:3" ht="15.75" customHeight="1">
      <c r="A71" s="16">
        <v>68</v>
      </c>
      <c r="B71" s="26" t="s">
        <v>70</v>
      </c>
      <c r="C71" s="61">
        <v>2366.8000000000002</v>
      </c>
    </row>
    <row r="72" spans="1:3" ht="15.75" customHeight="1">
      <c r="A72" s="16">
        <v>69</v>
      </c>
      <c r="B72" s="26" t="s">
        <v>71</v>
      </c>
      <c r="C72" s="61">
        <v>774.8</v>
      </c>
    </row>
    <row r="73" spans="1:3" ht="15.75" customHeight="1">
      <c r="A73" s="16">
        <v>70</v>
      </c>
      <c r="B73" s="26" t="s">
        <v>72</v>
      </c>
      <c r="C73" s="61">
        <v>95.7</v>
      </c>
    </row>
    <row r="74" spans="1:3" ht="15.75" customHeight="1">
      <c r="A74" s="16">
        <v>71</v>
      </c>
      <c r="B74" s="26" t="s">
        <v>73</v>
      </c>
      <c r="C74" s="61">
        <v>177.8</v>
      </c>
    </row>
    <row r="75" spans="1:3" ht="15.75" customHeight="1">
      <c r="A75" s="16">
        <v>72</v>
      </c>
      <c r="B75" s="26" t="s">
        <v>74</v>
      </c>
      <c r="C75" s="61">
        <v>141.1</v>
      </c>
    </row>
    <row r="76" spans="1:3" ht="15.75" customHeight="1">
      <c r="A76" s="27">
        <v>73</v>
      </c>
      <c r="B76" s="28" t="s">
        <v>75</v>
      </c>
      <c r="C76" s="62">
        <v>314.39999999999998</v>
      </c>
    </row>
    <row r="77" spans="1:3" ht="15.75" customHeight="1">
      <c r="A77" s="6">
        <v>74</v>
      </c>
      <c r="B77" s="7" t="s">
        <v>76</v>
      </c>
      <c r="C77" s="15">
        <v>3083.5</v>
      </c>
    </row>
    <row r="78" spans="1:3" ht="15.75" customHeight="1">
      <c r="A78" s="16">
        <v>75</v>
      </c>
      <c r="B78" s="17" t="s">
        <v>77</v>
      </c>
      <c r="C78" s="61">
        <v>464.3</v>
      </c>
    </row>
    <row r="79" spans="1:3" ht="15.75" customHeight="1">
      <c r="A79" s="16">
        <v>76</v>
      </c>
      <c r="B79" s="17" t="s">
        <v>78</v>
      </c>
      <c r="C79" s="61">
        <v>164.7</v>
      </c>
    </row>
    <row r="80" spans="1:3" ht="15.75" customHeight="1">
      <c r="A80" s="16">
        <v>77</v>
      </c>
      <c r="B80" s="17" t="s">
        <v>79</v>
      </c>
      <c r="C80" s="61">
        <v>787.6</v>
      </c>
    </row>
    <row r="81" spans="1:3" ht="15.75" customHeight="1">
      <c r="A81" s="16">
        <v>78</v>
      </c>
      <c r="B81" s="26" t="s">
        <v>80</v>
      </c>
      <c r="C81" s="61">
        <v>361.9</v>
      </c>
    </row>
    <row r="82" spans="1:3" ht="15.75" customHeight="1">
      <c r="A82" s="16">
        <v>79</v>
      </c>
      <c r="B82" s="26" t="s">
        <v>81</v>
      </c>
      <c r="C82" s="61">
        <v>462.5</v>
      </c>
    </row>
    <row r="83" spans="1:3" ht="15.75" customHeight="1">
      <c r="A83" s="16">
        <v>80</v>
      </c>
      <c r="B83" s="26" t="s">
        <v>82</v>
      </c>
      <c r="C83" s="61">
        <v>87.1</v>
      </c>
    </row>
    <row r="84" spans="1:3" ht="15.75" customHeight="1">
      <c r="A84" s="16">
        <v>81</v>
      </c>
      <c r="B84" s="26" t="s">
        <v>83</v>
      </c>
      <c r="C84" s="61">
        <v>36.299999999999997</v>
      </c>
    </row>
    <row r="85" spans="1:3" ht="15.75" customHeight="1">
      <c r="A85" s="27">
        <v>82</v>
      </c>
      <c r="B85" s="28" t="s">
        <v>84</v>
      </c>
      <c r="C85" s="62">
        <v>721.5</v>
      </c>
    </row>
    <row r="86" spans="1:3" ht="15.75" customHeight="1"/>
    <row r="87" spans="1:3" ht="15.75" customHeight="1"/>
    <row r="88" spans="1:3" ht="15.75" customHeight="1"/>
    <row r="89" spans="1:3" ht="15.75" customHeight="1"/>
    <row r="90" spans="1:3" ht="15.75" customHeight="1"/>
    <row r="91" spans="1:3" ht="15.75" customHeight="1"/>
    <row r="92" spans="1:3" ht="15.75" customHeight="1"/>
    <row r="93" spans="1:3" ht="15.75" customHeight="1"/>
    <row r="94" spans="1:3" ht="15.75" customHeight="1"/>
    <row r="95" spans="1:3" ht="15.75" customHeight="1"/>
    <row r="96" spans="1: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1000"/>
  <sheetViews>
    <sheetView topLeftCell="A66" workbookViewId="0">
      <selection activeCell="C1" sqref="C1:D83"/>
    </sheetView>
  </sheetViews>
  <sheetFormatPr defaultColWidth="12.625" defaultRowHeight="15" customHeight="1"/>
  <cols>
    <col min="1" max="1" width="8.625" bestFit="1" customWidth="1"/>
    <col min="2" max="2" width="31" customWidth="1"/>
    <col min="3" max="3" width="10.875" bestFit="1" customWidth="1"/>
    <col min="4" max="18" width="9.625" customWidth="1"/>
    <col min="19" max="26" width="11" customWidth="1"/>
  </cols>
  <sheetData>
    <row r="1" spans="1:17" ht="16.5" thickBot="1">
      <c r="A1" s="320" t="s">
        <v>494</v>
      </c>
      <c r="B1" s="90" t="s">
        <v>491</v>
      </c>
      <c r="C1" t="s">
        <v>492</v>
      </c>
      <c r="D1" t="s">
        <v>493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322"/>
    </row>
    <row r="2" spans="1:17" ht="16.5" thickBot="1">
      <c r="A2" s="91">
        <v>1</v>
      </c>
      <c r="B2" s="327">
        <v>0.30475341355111896</v>
      </c>
      <c r="C2" s="566">
        <v>43831</v>
      </c>
      <c r="D2">
        <v>15</v>
      </c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17" ht="16.5" thickBot="1">
      <c r="A3" s="96">
        <v>2</v>
      </c>
      <c r="B3" s="327">
        <v>0.3364750481580891</v>
      </c>
      <c r="C3" s="566">
        <v>43831</v>
      </c>
      <c r="D3">
        <v>15</v>
      </c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</row>
    <row r="4" spans="1:17" ht="16.5" thickBot="1">
      <c r="A4" s="96">
        <v>3</v>
      </c>
      <c r="B4" s="327">
        <v>0.422535029986916</v>
      </c>
      <c r="C4" s="566">
        <v>43831</v>
      </c>
      <c r="D4">
        <v>15</v>
      </c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</row>
    <row r="5" spans="1:17" ht="16.5" thickBot="1">
      <c r="A5" s="96">
        <v>4</v>
      </c>
      <c r="B5" s="327">
        <v>0.26530325583334319</v>
      </c>
      <c r="C5" s="566">
        <v>43831</v>
      </c>
      <c r="D5">
        <v>15</v>
      </c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</row>
    <row r="6" spans="1:17" ht="16.5" thickBot="1">
      <c r="A6" s="96">
        <v>5</v>
      </c>
      <c r="B6" s="327">
        <v>0.36783810836745434</v>
      </c>
      <c r="C6" s="566">
        <v>43831</v>
      </c>
      <c r="D6">
        <v>15</v>
      </c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</row>
    <row r="7" spans="1:17" ht="16.5" thickBot="1">
      <c r="A7" s="96">
        <v>6</v>
      </c>
      <c r="B7" s="327">
        <v>0.35707170313208786</v>
      </c>
      <c r="C7" s="566">
        <v>43831</v>
      </c>
      <c r="D7">
        <v>15</v>
      </c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</row>
    <row r="8" spans="1:17" ht="16.5" thickBot="1">
      <c r="A8" s="96">
        <v>7</v>
      </c>
      <c r="B8" s="327">
        <v>0.43527528164806206</v>
      </c>
      <c r="C8" s="566">
        <v>43831</v>
      </c>
      <c r="D8">
        <v>15</v>
      </c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</row>
    <row r="9" spans="1:17" ht="16.5" thickBot="1">
      <c r="A9" s="96">
        <v>8</v>
      </c>
      <c r="B9" s="327">
        <v>0.34320509065132626</v>
      </c>
      <c r="C9" s="566">
        <v>43831</v>
      </c>
      <c r="D9">
        <v>15</v>
      </c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</row>
    <row r="10" spans="1:17" ht="16.5" thickBot="1">
      <c r="A10" s="96">
        <v>9</v>
      </c>
      <c r="B10" s="327">
        <v>0.30175060558079175</v>
      </c>
      <c r="C10" s="566">
        <v>43831</v>
      </c>
      <c r="D10">
        <v>15</v>
      </c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</row>
    <row r="11" spans="1:17" ht="16.5" thickBot="1">
      <c r="A11" s="96">
        <v>10</v>
      </c>
      <c r="B11" s="327">
        <v>0.30778610333622908</v>
      </c>
      <c r="C11" s="566">
        <v>43831</v>
      </c>
      <c r="D11">
        <v>15</v>
      </c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327"/>
    </row>
    <row r="12" spans="1:17" ht="16.5" thickBot="1">
      <c r="A12" s="96">
        <v>11</v>
      </c>
      <c r="B12" s="327">
        <v>0.36062502742146108</v>
      </c>
      <c r="C12" s="566">
        <v>43831</v>
      </c>
      <c r="D12">
        <v>15</v>
      </c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7"/>
    </row>
    <row r="13" spans="1:17" ht="16.5" thickBot="1">
      <c r="A13" s="96">
        <v>12</v>
      </c>
      <c r="B13" s="327">
        <v>0.35355339059327379</v>
      </c>
      <c r="C13" s="566">
        <v>43831</v>
      </c>
      <c r="D13">
        <v>15</v>
      </c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</row>
    <row r="14" spans="1:17" ht="16.5" thickBot="1">
      <c r="A14" s="96">
        <v>13</v>
      </c>
      <c r="B14" s="327">
        <v>0.29003234654004068</v>
      </c>
      <c r="C14" s="566">
        <v>43831</v>
      </c>
      <c r="D14">
        <v>15</v>
      </c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</row>
    <row r="15" spans="1:17" ht="16.5" thickBot="1">
      <c r="A15" s="96">
        <v>14</v>
      </c>
      <c r="B15" s="327">
        <v>0.36062502742146108</v>
      </c>
      <c r="C15" s="566">
        <v>43831</v>
      </c>
      <c r="D15">
        <v>15</v>
      </c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</row>
    <row r="16" spans="1:17" ht="16.5" thickBot="1">
      <c r="A16" s="96">
        <v>15</v>
      </c>
      <c r="B16" s="327">
        <v>0.41424937576979293</v>
      </c>
      <c r="C16" s="566">
        <v>43831</v>
      </c>
      <c r="D16">
        <v>15</v>
      </c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</row>
    <row r="17" spans="1:17" ht="16.5" thickBot="1">
      <c r="A17" s="96">
        <v>16</v>
      </c>
      <c r="B17" s="327">
        <v>0.39423912305778674</v>
      </c>
      <c r="C17" s="566">
        <v>43831</v>
      </c>
      <c r="D17">
        <v>15</v>
      </c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</row>
    <row r="18" spans="1:17" ht="16.5" thickBot="1">
      <c r="A18" s="96">
        <v>17</v>
      </c>
      <c r="B18" s="327">
        <v>0.37149857228423716</v>
      </c>
      <c r="C18" s="566">
        <v>43831</v>
      </c>
      <c r="D18">
        <v>15</v>
      </c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27"/>
    </row>
    <row r="19" spans="1:17" ht="16.5" thickBot="1">
      <c r="A19" s="102">
        <v>18</v>
      </c>
      <c r="B19" s="327">
        <v>0.21763764082403106</v>
      </c>
      <c r="C19" s="566">
        <v>43831</v>
      </c>
      <c r="D19">
        <v>15</v>
      </c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</row>
    <row r="20" spans="1:17" ht="16.5" thickBot="1">
      <c r="A20" s="91">
        <v>19</v>
      </c>
      <c r="B20" s="327">
        <v>0.39423912305778674</v>
      </c>
      <c r="C20" s="566">
        <v>43831</v>
      </c>
      <c r="D20">
        <v>15</v>
      </c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</row>
    <row r="21" spans="1:17" ht="15.75" customHeight="1" thickBot="1">
      <c r="A21" s="96">
        <v>20</v>
      </c>
      <c r="B21" s="327">
        <v>0.31394232076043316</v>
      </c>
      <c r="C21" s="566">
        <v>43831</v>
      </c>
      <c r="D21">
        <v>15</v>
      </c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</row>
    <row r="22" spans="1:17" ht="15.75" customHeight="1" thickBot="1">
      <c r="A22" s="96">
        <v>21</v>
      </c>
      <c r="B22" s="327">
        <v>0.3364750481580891</v>
      </c>
      <c r="C22" s="566">
        <v>43831</v>
      </c>
      <c r="D22">
        <v>15</v>
      </c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</row>
    <row r="23" spans="1:17" ht="15.75" customHeight="1" thickBot="1">
      <c r="A23" s="96">
        <v>22</v>
      </c>
      <c r="B23" s="327">
        <v>0.36062502742146108</v>
      </c>
      <c r="C23" s="566">
        <v>43831</v>
      </c>
      <c r="D23">
        <v>15</v>
      </c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27"/>
    </row>
    <row r="24" spans="1:17" ht="15.75" customHeight="1" thickBot="1">
      <c r="A24" s="96">
        <v>23</v>
      </c>
      <c r="B24" s="327">
        <v>0.37892914162759955</v>
      </c>
      <c r="C24" s="566">
        <v>43831</v>
      </c>
      <c r="D24">
        <v>15</v>
      </c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5.75" customHeight="1" thickBot="1">
      <c r="A25" s="96">
        <v>24</v>
      </c>
      <c r="B25" s="327">
        <v>0.36062502742146108</v>
      </c>
      <c r="C25" s="566">
        <v>43831</v>
      </c>
      <c r="D25">
        <v>15</v>
      </c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5.75" customHeight="1" thickBot="1">
      <c r="A26" s="96">
        <v>25</v>
      </c>
      <c r="B26" s="327">
        <v>0.41016767800381898</v>
      </c>
      <c r="C26" s="566">
        <v>43831</v>
      </c>
      <c r="D26">
        <v>15</v>
      </c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ht="15.75" customHeight="1" thickBot="1">
      <c r="A27" s="96">
        <v>26</v>
      </c>
      <c r="B27" s="327">
        <v>0.422535029986916</v>
      </c>
      <c r="C27" s="566">
        <v>43831</v>
      </c>
      <c r="D27">
        <v>15</v>
      </c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</row>
    <row r="28" spans="1:17" ht="15.75" customHeight="1" thickBot="1">
      <c r="A28" s="96">
        <v>27</v>
      </c>
      <c r="B28" s="327">
        <v>0.37519546254125286</v>
      </c>
      <c r="C28" s="566">
        <v>43831</v>
      </c>
      <c r="D28">
        <v>15</v>
      </c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</row>
    <row r="29" spans="1:17" ht="15.75" customHeight="1" thickBot="1">
      <c r="A29" s="102">
        <v>28</v>
      </c>
      <c r="B29" s="327">
        <v>0.24753669045463919</v>
      </c>
      <c r="C29" s="566">
        <v>43831</v>
      </c>
      <c r="D29">
        <v>15</v>
      </c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</row>
    <row r="30" spans="1:17" ht="15.75" customHeight="1" thickBot="1">
      <c r="A30" s="108">
        <v>29</v>
      </c>
      <c r="B30" s="327">
        <v>0.24509765248494339</v>
      </c>
      <c r="C30" s="566">
        <v>43831</v>
      </c>
      <c r="D30">
        <v>15</v>
      </c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</row>
    <row r="31" spans="1:17" ht="15.75" customHeight="1" thickBot="1">
      <c r="A31" s="110">
        <v>30</v>
      </c>
      <c r="B31" s="327">
        <v>0.40612619817811774</v>
      </c>
      <c r="C31" s="566">
        <v>43831</v>
      </c>
      <c r="D31">
        <v>15</v>
      </c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7"/>
    </row>
    <row r="32" spans="1:17" ht="15.75" customHeight="1" thickBot="1">
      <c r="A32" s="110">
        <v>31</v>
      </c>
      <c r="B32" s="327">
        <v>0.422535029986916</v>
      </c>
      <c r="C32" s="566">
        <v>43831</v>
      </c>
      <c r="D32">
        <v>15</v>
      </c>
      <c r="E32" s="347"/>
      <c r="F32" s="347"/>
      <c r="G32" s="347"/>
      <c r="H32" s="347"/>
      <c r="I32" s="347"/>
      <c r="J32" s="347"/>
      <c r="K32" s="347"/>
      <c r="L32" s="327"/>
      <c r="M32" s="327"/>
      <c r="N32" s="327"/>
      <c r="O32" s="327"/>
      <c r="P32" s="327"/>
      <c r="Q32" s="327"/>
    </row>
    <row r="33" spans="1:17" ht="15.75" customHeight="1" thickBot="1">
      <c r="A33" s="110">
        <v>32</v>
      </c>
      <c r="B33" s="327">
        <v>0.25753798546687395</v>
      </c>
      <c r="C33" s="566">
        <v>43831</v>
      </c>
      <c r="D33">
        <v>15</v>
      </c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27"/>
    </row>
    <row r="34" spans="1:17" ht="15.75" customHeight="1" thickBot="1">
      <c r="A34" s="110">
        <v>33</v>
      </c>
      <c r="B34" s="327">
        <v>0.36783810836745434</v>
      </c>
      <c r="C34" s="566">
        <v>43831</v>
      </c>
      <c r="D34">
        <v>15</v>
      </c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</row>
    <row r="35" spans="1:17" ht="15.75" customHeight="1" thickBot="1">
      <c r="A35" s="110">
        <v>34</v>
      </c>
      <c r="B35" s="327">
        <v>0.37892914162759955</v>
      </c>
      <c r="C35" s="566">
        <v>43831</v>
      </c>
      <c r="D35">
        <v>15</v>
      </c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</row>
    <row r="36" spans="1:17" ht="15.75" customHeight="1" thickBot="1">
      <c r="A36" s="110">
        <v>35</v>
      </c>
      <c r="B36" s="327">
        <v>0.27060974793469417</v>
      </c>
      <c r="C36" s="566">
        <v>43831</v>
      </c>
      <c r="D36">
        <v>15</v>
      </c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27"/>
    </row>
    <row r="37" spans="1:17" ht="15.75" customHeight="1" thickBot="1">
      <c r="A37" s="116">
        <v>36</v>
      </c>
      <c r="B37" s="327">
        <v>0.39035459107785503</v>
      </c>
      <c r="C37" s="566">
        <v>43831</v>
      </c>
      <c r="D37">
        <v>15</v>
      </c>
      <c r="E37" s="347"/>
      <c r="F37" s="347"/>
      <c r="G37" s="347"/>
      <c r="H37" s="347"/>
      <c r="I37" s="347"/>
      <c r="J37" s="347"/>
      <c r="K37" s="347"/>
      <c r="L37" s="327"/>
      <c r="M37" s="327"/>
      <c r="N37" s="327"/>
      <c r="O37" s="327"/>
      <c r="P37" s="327"/>
      <c r="Q37" s="327"/>
    </row>
    <row r="38" spans="1:17" ht="15.75" customHeight="1" thickBot="1">
      <c r="A38" s="108">
        <v>37</v>
      </c>
      <c r="B38" s="327">
        <v>0.28717458874925877</v>
      </c>
      <c r="C38" s="566">
        <v>43831</v>
      </c>
      <c r="D38">
        <v>15</v>
      </c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</row>
    <row r="39" spans="1:17" ht="15.75" customHeight="1" thickBot="1">
      <c r="A39" s="110">
        <v>38</v>
      </c>
      <c r="B39" s="327">
        <v>0.42673979886665031</v>
      </c>
      <c r="C39" s="566">
        <v>43831</v>
      </c>
      <c r="D39">
        <v>15</v>
      </c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</row>
    <row r="40" spans="1:17" ht="15.75" customHeight="1" thickBot="1">
      <c r="A40" s="110">
        <v>39</v>
      </c>
      <c r="B40" s="327">
        <v>0.41016767800381898</v>
      </c>
      <c r="C40" s="566">
        <v>43831</v>
      </c>
      <c r="D40">
        <v>15</v>
      </c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</row>
    <row r="41" spans="1:17" ht="15.75" customHeight="1" thickBot="1">
      <c r="A41" s="110">
        <v>40</v>
      </c>
      <c r="B41" s="327">
        <v>0.43960683247462445</v>
      </c>
      <c r="C41" s="566">
        <v>43831</v>
      </c>
      <c r="D41">
        <v>15</v>
      </c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</row>
    <row r="42" spans="1:17" ht="15.75" customHeight="1" thickBot="1">
      <c r="A42" s="110">
        <v>41</v>
      </c>
      <c r="B42" s="327">
        <v>0.37519546254125286</v>
      </c>
      <c r="C42" s="566">
        <v>43831</v>
      </c>
      <c r="D42">
        <v>15</v>
      </c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</row>
    <row r="43" spans="1:17" ht="15.75" customHeight="1" thickBot="1">
      <c r="A43" s="110">
        <v>42</v>
      </c>
      <c r="B43" s="327">
        <v>0.33315967936647473</v>
      </c>
      <c r="C43" s="566">
        <v>43831</v>
      </c>
      <c r="D43">
        <v>15</v>
      </c>
      <c r="E43" s="535"/>
      <c r="F43" s="535"/>
      <c r="G43" s="535"/>
      <c r="H43" s="535"/>
      <c r="I43" s="535"/>
      <c r="J43" s="327"/>
      <c r="K43" s="327"/>
      <c r="L43" s="327"/>
      <c r="M43" s="327"/>
      <c r="N43" s="327"/>
      <c r="O43" s="327"/>
      <c r="P43" s="327"/>
      <c r="Q43" s="327"/>
    </row>
    <row r="44" spans="1:17" ht="15.75" customHeight="1" thickBot="1">
      <c r="A44" s="116">
        <v>43</v>
      </c>
      <c r="B44" s="327">
        <v>0.37519546254125286</v>
      </c>
      <c r="C44" s="566">
        <v>43831</v>
      </c>
      <c r="D44">
        <v>15</v>
      </c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</row>
    <row r="45" spans="1:17" ht="15.75" customHeight="1" thickBot="1">
      <c r="A45" s="108">
        <v>44</v>
      </c>
      <c r="B45" s="327">
        <v>0.26268915966330486</v>
      </c>
      <c r="C45" s="566">
        <v>43831</v>
      </c>
      <c r="D45">
        <v>15</v>
      </c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</row>
    <row r="46" spans="1:17" ht="15.75" customHeight="1" thickBot="1">
      <c r="A46" s="110">
        <v>45</v>
      </c>
      <c r="B46" s="327">
        <v>0.36062502742146108</v>
      </c>
      <c r="C46" s="566">
        <v>43831</v>
      </c>
      <c r="D46">
        <v>15</v>
      </c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</row>
    <row r="47" spans="1:17" ht="15.75" customHeight="1" thickBot="1">
      <c r="A47" s="110">
        <v>46</v>
      </c>
      <c r="B47" s="327">
        <v>0.37519546254125286</v>
      </c>
      <c r="C47" s="566">
        <v>43831</v>
      </c>
      <c r="D47">
        <v>15</v>
      </c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</row>
    <row r="48" spans="1:17" ht="15.75" customHeight="1" thickBot="1">
      <c r="A48" s="110">
        <v>47</v>
      </c>
      <c r="B48" s="327">
        <v>0.28434498912665424</v>
      </c>
      <c r="C48" s="566">
        <v>43831</v>
      </c>
      <c r="D48">
        <v>15</v>
      </c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</row>
    <row r="49" spans="1:17" ht="15.75" customHeight="1" thickBot="1">
      <c r="A49" s="110">
        <v>48</v>
      </c>
      <c r="B49" s="327">
        <v>0.40212454001574466</v>
      </c>
      <c r="C49" s="566">
        <v>43831</v>
      </c>
      <c r="D49">
        <v>15</v>
      </c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</row>
    <row r="50" spans="1:17" ht="15.75" customHeight="1" thickBot="1">
      <c r="A50" s="110">
        <v>49</v>
      </c>
      <c r="B50" s="327">
        <v>0.40212454001574466</v>
      </c>
      <c r="C50" s="566">
        <v>43831</v>
      </c>
      <c r="D50">
        <v>15</v>
      </c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</row>
    <row r="51" spans="1:17" ht="15.75" customHeight="1" thickBot="1">
      <c r="A51" s="110">
        <v>50</v>
      </c>
      <c r="B51" s="327">
        <v>0.29291854270911488</v>
      </c>
      <c r="C51" s="566">
        <v>43831</v>
      </c>
      <c r="D51">
        <v>15</v>
      </c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7"/>
    </row>
    <row r="52" spans="1:17" ht="15.75" customHeight="1" thickBot="1">
      <c r="A52" s="110">
        <v>51</v>
      </c>
      <c r="B52" s="327">
        <v>0.422535029986916</v>
      </c>
      <c r="C52" s="566">
        <v>43831</v>
      </c>
      <c r="D52">
        <v>15</v>
      </c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</row>
    <row r="53" spans="1:17" ht="15.75" customHeight="1" thickBot="1">
      <c r="A53" s="110">
        <v>52</v>
      </c>
      <c r="B53" s="327">
        <v>0.28717458874925877</v>
      </c>
      <c r="C53" s="566">
        <v>43831</v>
      </c>
      <c r="D53">
        <v>15</v>
      </c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</row>
    <row r="54" spans="1:17" ht="15.75" customHeight="1" thickBot="1">
      <c r="A54" s="110">
        <v>53</v>
      </c>
      <c r="B54" s="327">
        <v>0.34662042425001466</v>
      </c>
      <c r="C54" s="566">
        <v>43831</v>
      </c>
      <c r="D54">
        <v>15</v>
      </c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</row>
    <row r="55" spans="1:17" ht="15.75" customHeight="1" thickBot="1">
      <c r="A55" s="110">
        <v>54</v>
      </c>
      <c r="B55" s="327">
        <v>0.37149857228423716</v>
      </c>
      <c r="C55" s="566">
        <v>43831</v>
      </c>
      <c r="D55">
        <v>15</v>
      </c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</row>
    <row r="56" spans="1:17" ht="15.75" customHeight="1" thickBot="1">
      <c r="A56" s="110">
        <v>55</v>
      </c>
      <c r="B56" s="327">
        <v>0.32987697769322361</v>
      </c>
      <c r="C56" s="566">
        <v>43831</v>
      </c>
      <c r="D56">
        <v>15</v>
      </c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327"/>
    </row>
    <row r="57" spans="1:17" ht="15.75" customHeight="1" thickBot="1">
      <c r="A57" s="110">
        <v>56</v>
      </c>
      <c r="B57" s="327">
        <v>0.3364750481580891</v>
      </c>
      <c r="C57" s="566">
        <v>43831</v>
      </c>
      <c r="D57">
        <v>15</v>
      </c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7"/>
      <c r="P57" s="327"/>
      <c r="Q57" s="327"/>
    </row>
    <row r="58" spans="1:17" ht="15.75" customHeight="1" thickBot="1">
      <c r="A58" s="116">
        <v>57</v>
      </c>
      <c r="B58" s="327">
        <v>0.37519546254125286</v>
      </c>
      <c r="C58" s="566">
        <v>43831</v>
      </c>
      <c r="D58">
        <v>15</v>
      </c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</row>
    <row r="59" spans="1:17" ht="15.75" customHeight="1" thickBot="1">
      <c r="A59" s="108">
        <v>58</v>
      </c>
      <c r="B59" s="327">
        <v>0.38650833431674503</v>
      </c>
      <c r="C59" s="566">
        <v>43831</v>
      </c>
      <c r="D59">
        <v>15</v>
      </c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27"/>
    </row>
    <row r="60" spans="1:17" ht="15.75" customHeight="1" thickBot="1">
      <c r="A60" s="110">
        <v>59</v>
      </c>
      <c r="B60" s="327">
        <v>0.26010082080545915</v>
      </c>
      <c r="C60" s="566">
        <v>43831</v>
      </c>
      <c r="D60">
        <v>15</v>
      </c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</row>
    <row r="61" spans="1:17" ht="15.75" customHeight="1" thickBot="1">
      <c r="A61" s="110">
        <v>60</v>
      </c>
      <c r="B61" s="327">
        <v>0.19134998781980461</v>
      </c>
      <c r="C61" s="566">
        <v>43831</v>
      </c>
      <c r="D61">
        <v>15</v>
      </c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</row>
    <row r="62" spans="1:17" ht="15.75" customHeight="1" thickBot="1">
      <c r="A62" s="116">
        <v>61</v>
      </c>
      <c r="B62" s="327">
        <v>0.422535029986916</v>
      </c>
      <c r="C62" s="566">
        <v>43831</v>
      </c>
      <c r="D62">
        <v>15</v>
      </c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</row>
    <row r="63" spans="1:17" ht="15.75" customHeight="1" thickBot="1">
      <c r="A63" s="108">
        <v>62</v>
      </c>
      <c r="B63" s="327">
        <v>0.33982340914805492</v>
      </c>
      <c r="C63" s="566">
        <v>43831</v>
      </c>
      <c r="D63">
        <v>15</v>
      </c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</row>
    <row r="64" spans="1:17" ht="15.75" customHeight="1" thickBot="1">
      <c r="A64" s="110">
        <v>63</v>
      </c>
      <c r="B64" s="327">
        <v>0.37149857228423716</v>
      </c>
      <c r="C64" s="566">
        <v>43831</v>
      </c>
      <c r="D64">
        <v>15</v>
      </c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27"/>
      <c r="Q64" s="327"/>
    </row>
    <row r="65" spans="1:17" ht="15.75" customHeight="1" thickBot="1">
      <c r="A65" s="110">
        <v>64</v>
      </c>
      <c r="B65" s="327">
        <v>0.36783810836745434</v>
      </c>
      <c r="C65" s="566">
        <v>43831</v>
      </c>
      <c r="D65">
        <v>15</v>
      </c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</row>
    <row r="66" spans="1:17" ht="15.75" customHeight="1" thickBot="1">
      <c r="A66" s="110">
        <v>65</v>
      </c>
      <c r="B66" s="327">
        <v>0.43098641062348891</v>
      </c>
      <c r="C66" s="566">
        <v>43831</v>
      </c>
      <c r="D66">
        <v>15</v>
      </c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</row>
    <row r="67" spans="1:17" ht="15.75" customHeight="1" thickBot="1">
      <c r="A67" s="110">
        <v>66</v>
      </c>
      <c r="B67" s="327">
        <v>0.3364750481580891</v>
      </c>
      <c r="C67" s="566">
        <v>43831</v>
      </c>
      <c r="D67">
        <v>15</v>
      </c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</row>
    <row r="68" spans="1:17" ht="15.75" customHeight="1" thickBot="1">
      <c r="A68" s="110">
        <v>67</v>
      </c>
      <c r="B68" s="327">
        <v>0.38269997563960917</v>
      </c>
      <c r="C68" s="566">
        <v>43831</v>
      </c>
      <c r="D68">
        <v>15</v>
      </c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</row>
    <row r="69" spans="1:17" ht="15.75" customHeight="1" thickBot="1">
      <c r="A69" s="110">
        <v>68</v>
      </c>
      <c r="B69" s="327">
        <v>0.29291854270911488</v>
      </c>
      <c r="C69" s="566">
        <v>43831</v>
      </c>
      <c r="D69">
        <v>15</v>
      </c>
      <c r="E69" s="327"/>
      <c r="F69" s="327"/>
      <c r="G69" s="327"/>
      <c r="H69" s="327"/>
      <c r="I69" s="327"/>
      <c r="J69" s="327"/>
      <c r="K69" s="327"/>
      <c r="L69" s="327"/>
      <c r="M69" s="327"/>
      <c r="N69" s="327"/>
      <c r="O69" s="327"/>
      <c r="P69" s="327"/>
      <c r="Q69" s="327"/>
    </row>
    <row r="70" spans="1:17" ht="15.75" customHeight="1" thickBot="1">
      <c r="A70" s="110">
        <v>69</v>
      </c>
      <c r="B70" s="327">
        <v>0.36783810836745434</v>
      </c>
      <c r="C70" s="566">
        <v>43831</v>
      </c>
      <c r="D70">
        <v>15</v>
      </c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7"/>
      <c r="P70" s="327"/>
      <c r="Q70" s="327"/>
    </row>
    <row r="71" spans="1:17" ht="15.75" customHeight="1" thickBot="1">
      <c r="A71" s="110">
        <v>70</v>
      </c>
      <c r="B71" s="327">
        <v>0.40212454001574466</v>
      </c>
      <c r="C71" s="566">
        <v>43831</v>
      </c>
      <c r="D71">
        <v>15</v>
      </c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</row>
    <row r="72" spans="1:17" ht="15.75" customHeight="1" thickBot="1">
      <c r="A72" s="110">
        <v>71</v>
      </c>
      <c r="B72" s="327">
        <v>0.32340829136574856</v>
      </c>
      <c r="C72" s="566">
        <v>43831</v>
      </c>
      <c r="D72">
        <v>15</v>
      </c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</row>
    <row r="73" spans="1:17" ht="15.75" customHeight="1" thickBot="1">
      <c r="A73" s="110">
        <v>72</v>
      </c>
      <c r="B73" s="327">
        <v>0.32340829136574856</v>
      </c>
      <c r="C73" s="566">
        <v>43831</v>
      </c>
      <c r="D73">
        <v>15</v>
      </c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</row>
    <row r="74" spans="1:17" ht="15.75" customHeight="1" thickBot="1">
      <c r="A74" s="116">
        <v>73</v>
      </c>
      <c r="B74" s="327">
        <v>0.37149857228423716</v>
      </c>
      <c r="C74" s="566">
        <v>43831</v>
      </c>
      <c r="D74">
        <v>15</v>
      </c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327"/>
    </row>
    <row r="75" spans="1:17" ht="15.75" customHeight="1" thickBot="1">
      <c r="A75" s="108">
        <v>74</v>
      </c>
      <c r="B75" s="327">
        <v>0.26268915966330486</v>
      </c>
      <c r="C75" s="566">
        <v>43831</v>
      </c>
      <c r="D75">
        <v>15</v>
      </c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27"/>
      <c r="P75" s="327"/>
      <c r="Q75" s="327"/>
    </row>
    <row r="76" spans="1:17" ht="15.75" customHeight="1" thickBot="1">
      <c r="A76" s="110">
        <v>75</v>
      </c>
      <c r="B76" s="327">
        <v>0.32022167244106819</v>
      </c>
      <c r="C76" s="566">
        <v>43831</v>
      </c>
      <c r="D76">
        <v>15</v>
      </c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</row>
    <row r="77" spans="1:17" ht="15.75" customHeight="1" thickBot="1">
      <c r="A77" s="110">
        <v>76</v>
      </c>
      <c r="B77" s="327">
        <v>0.32340829136574856</v>
      </c>
      <c r="C77" s="566">
        <v>43831</v>
      </c>
      <c r="D77">
        <v>15</v>
      </c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327"/>
    </row>
    <row r="78" spans="1:17" ht="15.75" customHeight="1" thickBot="1">
      <c r="A78" s="110">
        <v>77</v>
      </c>
      <c r="B78" s="327">
        <v>0.3364750481580891</v>
      </c>
      <c r="C78" s="566">
        <v>43831</v>
      </c>
      <c r="D78">
        <v>15</v>
      </c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</row>
    <row r="79" spans="1:17" ht="15.75" customHeight="1" thickBot="1">
      <c r="A79" s="110">
        <v>78</v>
      </c>
      <c r="B79" s="327">
        <v>0.27602237841845306</v>
      </c>
      <c r="C79" s="566">
        <v>43831</v>
      </c>
      <c r="D79">
        <v>15</v>
      </c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</row>
    <row r="80" spans="1:17" ht="15.75" customHeight="1" thickBot="1">
      <c r="A80" s="110">
        <v>79</v>
      </c>
      <c r="B80" s="327">
        <v>0.29291854270911488</v>
      </c>
      <c r="C80" s="566">
        <v>43831</v>
      </c>
      <c r="D80">
        <v>15</v>
      </c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7"/>
      <c r="P80" s="327"/>
      <c r="Q80" s="327"/>
    </row>
    <row r="81" spans="1:18" ht="15.75" customHeight="1" thickBot="1">
      <c r="A81" s="110">
        <v>80</v>
      </c>
      <c r="B81" s="327">
        <v>0.24029143701452027</v>
      </c>
      <c r="C81" s="566">
        <v>43831</v>
      </c>
      <c r="D81">
        <v>15</v>
      </c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7"/>
      <c r="P81" s="327"/>
      <c r="Q81" s="327"/>
    </row>
    <row r="82" spans="1:18" ht="15.75" customHeight="1" thickBot="1">
      <c r="A82" s="110">
        <v>81</v>
      </c>
      <c r="B82" s="327">
        <v>0.43098641062348891</v>
      </c>
      <c r="C82" s="566">
        <v>43831</v>
      </c>
      <c r="D82">
        <v>15</v>
      </c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</row>
    <row r="83" spans="1:18" ht="15.75" customHeight="1" thickBot="1">
      <c r="A83" s="127">
        <v>82</v>
      </c>
      <c r="B83" s="327">
        <v>0.22868419591667555</v>
      </c>
      <c r="C83" s="566">
        <v>43831</v>
      </c>
      <c r="D83">
        <v>15</v>
      </c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outlinePr summaryBelow="0" summaryRight="0"/>
  </sheetPr>
  <dimension ref="A1:R1000"/>
  <sheetViews>
    <sheetView topLeftCell="E1" workbookViewId="0">
      <selection activeCell="Q2" sqref="Q2"/>
    </sheetView>
  </sheetViews>
  <sheetFormatPr defaultColWidth="12.625" defaultRowHeight="15" customHeight="1"/>
  <cols>
    <col min="1" max="1" width="4.125" customWidth="1"/>
    <col min="2" max="2" width="32.875" customWidth="1"/>
    <col min="3" max="18" width="8.375" customWidth="1"/>
    <col min="19" max="26" width="11" customWidth="1"/>
  </cols>
  <sheetData>
    <row r="1" spans="1:18" ht="15.75">
      <c r="A1" s="348" t="s">
        <v>1</v>
      </c>
      <c r="B1" s="349" t="s">
        <v>2</v>
      </c>
      <c r="C1" s="350">
        <v>2005</v>
      </c>
      <c r="D1" s="350">
        <v>2006</v>
      </c>
      <c r="E1" s="350">
        <v>2007</v>
      </c>
      <c r="F1" s="350">
        <v>2008</v>
      </c>
      <c r="G1" s="350">
        <v>2009</v>
      </c>
      <c r="H1" s="350">
        <v>2010</v>
      </c>
      <c r="I1" s="350">
        <v>2011</v>
      </c>
      <c r="J1" s="350">
        <v>2012</v>
      </c>
      <c r="K1" s="350">
        <v>2013</v>
      </c>
      <c r="L1" s="350">
        <v>2014</v>
      </c>
      <c r="M1" s="350">
        <v>2015</v>
      </c>
      <c r="N1" s="350">
        <v>2016</v>
      </c>
      <c r="O1" s="350">
        <v>2017</v>
      </c>
      <c r="P1" s="350">
        <v>2018</v>
      </c>
      <c r="Q1" s="351">
        <v>2019</v>
      </c>
      <c r="R1" s="352">
        <v>2020</v>
      </c>
    </row>
    <row r="2" spans="1:18" ht="15" customHeight="1">
      <c r="A2" s="353">
        <v>1</v>
      </c>
      <c r="B2" s="92" t="s">
        <v>3</v>
      </c>
      <c r="C2" s="93">
        <v>-7.1</v>
      </c>
      <c r="D2" s="94">
        <v>-5.8</v>
      </c>
      <c r="E2" s="94">
        <v>-4.5</v>
      </c>
      <c r="F2" s="94">
        <v>-3.7</v>
      </c>
      <c r="G2" s="94">
        <v>-3.4</v>
      </c>
      <c r="H2" s="94">
        <v>-3.5</v>
      </c>
      <c r="I2" s="94">
        <v>-3</v>
      </c>
      <c r="J2" s="94">
        <v>-2.4</v>
      </c>
      <c r="K2" s="94">
        <v>-2.2000000000000002</v>
      </c>
      <c r="L2" s="94">
        <v>-2.5</v>
      </c>
      <c r="M2" s="94">
        <v>-2.4</v>
      </c>
      <c r="N2" s="94">
        <v>-2.8</v>
      </c>
      <c r="O2" s="94">
        <v>-3.8</v>
      </c>
      <c r="P2" s="145">
        <v>-4.3</v>
      </c>
      <c r="Q2" s="145">
        <v>-4.8</v>
      </c>
      <c r="R2" s="162">
        <v>-7.6</v>
      </c>
    </row>
    <row r="3" spans="1:18" ht="15.75">
      <c r="A3" s="354">
        <v>2</v>
      </c>
      <c r="B3" s="97" t="s">
        <v>4</v>
      </c>
      <c r="C3" s="98">
        <v>-10.8</v>
      </c>
      <c r="D3" s="99">
        <v>-9.5</v>
      </c>
      <c r="E3" s="99">
        <v>-7.7</v>
      </c>
      <c r="F3" s="99">
        <v>-6.8</v>
      </c>
      <c r="G3" s="99">
        <v>-5.8</v>
      </c>
      <c r="H3" s="99">
        <v>-6.3</v>
      </c>
      <c r="I3" s="99">
        <v>-5.2</v>
      </c>
      <c r="J3" s="99">
        <v>-4.8</v>
      </c>
      <c r="K3" s="99">
        <v>-4.8</v>
      </c>
      <c r="L3" s="99">
        <v>-5</v>
      </c>
      <c r="M3" s="99">
        <v>-4.4000000000000004</v>
      </c>
      <c r="N3" s="99">
        <v>-4.7</v>
      </c>
      <c r="O3" s="99">
        <v>-5.8</v>
      </c>
      <c r="P3" s="148">
        <v>-6</v>
      </c>
      <c r="Q3" s="148">
        <v>-6.4</v>
      </c>
      <c r="R3" s="153">
        <v>-9</v>
      </c>
    </row>
    <row r="4" spans="1:18" ht="15.75">
      <c r="A4" s="354">
        <v>3</v>
      </c>
      <c r="B4" s="97" t="s">
        <v>5</v>
      </c>
      <c r="C4" s="98">
        <v>-11.1</v>
      </c>
      <c r="D4" s="99">
        <v>-9.6999999999999993</v>
      </c>
      <c r="E4" s="99">
        <v>-8.5</v>
      </c>
      <c r="F4" s="99">
        <v>-7.9</v>
      </c>
      <c r="G4" s="99">
        <v>-7.5</v>
      </c>
      <c r="H4" s="99">
        <v>-7.2</v>
      </c>
      <c r="I4" s="99">
        <v>-6.2</v>
      </c>
      <c r="J4" s="99">
        <v>-5.2</v>
      </c>
      <c r="K4" s="99">
        <v>-5.6</v>
      </c>
      <c r="L4" s="99">
        <v>-5.4</v>
      </c>
      <c r="M4" s="99">
        <v>-4.9000000000000004</v>
      </c>
      <c r="N4" s="99">
        <v>-5.3</v>
      </c>
      <c r="O4" s="99">
        <v>-6</v>
      </c>
      <c r="P4" s="148">
        <v>-6.7</v>
      </c>
      <c r="Q4" s="148">
        <v>-7.5</v>
      </c>
      <c r="R4" s="153">
        <v>-10.8</v>
      </c>
    </row>
    <row r="5" spans="1:18" ht="15.75">
      <c r="A5" s="354">
        <v>4</v>
      </c>
      <c r="B5" s="97" t="s">
        <v>6</v>
      </c>
      <c r="C5" s="98">
        <v>-10.3</v>
      </c>
      <c r="D5" s="99">
        <v>-9.5</v>
      </c>
      <c r="E5" s="99">
        <v>-8.5</v>
      </c>
      <c r="F5" s="99">
        <v>-7.7</v>
      </c>
      <c r="G5" s="99">
        <v>-6.4</v>
      </c>
      <c r="H5" s="99">
        <v>-6.8</v>
      </c>
      <c r="I5" s="99">
        <v>-5.7</v>
      </c>
      <c r="J5" s="99">
        <v>-4.7</v>
      </c>
      <c r="K5" s="99">
        <v>-4.8</v>
      </c>
      <c r="L5" s="99">
        <v>-4.8</v>
      </c>
      <c r="M5" s="99">
        <v>-4.2</v>
      </c>
      <c r="N5" s="99">
        <v>-4.5</v>
      </c>
      <c r="O5" s="99">
        <v>-5</v>
      </c>
      <c r="P5" s="148">
        <v>-5.5</v>
      </c>
      <c r="Q5" s="148">
        <v>-5.7</v>
      </c>
      <c r="R5" s="153">
        <v>-8.3000000000000007</v>
      </c>
    </row>
    <row r="6" spans="1:18" ht="15.75">
      <c r="A6" s="354">
        <v>5</v>
      </c>
      <c r="B6" s="97" t="s">
        <v>7</v>
      </c>
      <c r="C6" s="98">
        <v>-13.3</v>
      </c>
      <c r="D6" s="99">
        <v>-10.9</v>
      </c>
      <c r="E6" s="99">
        <v>-9</v>
      </c>
      <c r="F6" s="99">
        <v>-9</v>
      </c>
      <c r="G6" s="99">
        <v>-8</v>
      </c>
      <c r="H6" s="99">
        <v>-8</v>
      </c>
      <c r="I6" s="99">
        <v>-6.5</v>
      </c>
      <c r="J6" s="99">
        <v>-5.8</v>
      </c>
      <c r="K6" s="99">
        <v>-5.0999999999999996</v>
      </c>
      <c r="L6" s="99">
        <v>-5.3</v>
      </c>
      <c r="M6" s="99">
        <v>-4.5999999999999996</v>
      </c>
      <c r="N6" s="99">
        <v>-5.2</v>
      </c>
      <c r="O6" s="99">
        <v>-6.2</v>
      </c>
      <c r="P6" s="148">
        <v>-7.1</v>
      </c>
      <c r="Q6" s="148">
        <v>-7.9</v>
      </c>
      <c r="R6" s="153">
        <v>-10.1</v>
      </c>
    </row>
    <row r="7" spans="1:18" ht="15.75">
      <c r="A7" s="354">
        <v>6</v>
      </c>
      <c r="B7" s="101" t="s">
        <v>8</v>
      </c>
      <c r="C7" s="98">
        <v>-10.3</v>
      </c>
      <c r="D7" s="99">
        <v>-8.4</v>
      </c>
      <c r="E7" s="99">
        <v>-7.2</v>
      </c>
      <c r="F7" s="99">
        <v>-6.8</v>
      </c>
      <c r="G7" s="99">
        <v>-6.1</v>
      </c>
      <c r="H7" s="99">
        <v>-5.5</v>
      </c>
      <c r="I7" s="99">
        <v>-4.5</v>
      </c>
      <c r="J7" s="99">
        <v>-4.0999999999999996</v>
      </c>
      <c r="K7" s="99">
        <v>-3.5</v>
      </c>
      <c r="L7" s="99">
        <v>-3.5</v>
      </c>
      <c r="M7" s="99">
        <v>-2.4</v>
      </c>
      <c r="N7" s="99">
        <v>-2.9</v>
      </c>
      <c r="O7" s="99">
        <v>-4</v>
      </c>
      <c r="P7" s="148">
        <v>-4.7</v>
      </c>
      <c r="Q7" s="148">
        <v>-5.7</v>
      </c>
      <c r="R7" s="153">
        <v>-8.3000000000000007</v>
      </c>
    </row>
    <row r="8" spans="1:18" ht="15.75">
      <c r="A8" s="354">
        <v>7</v>
      </c>
      <c r="B8" s="101" t="s">
        <v>9</v>
      </c>
      <c r="C8" s="98">
        <v>-11.5</v>
      </c>
      <c r="D8" s="99">
        <v>-9</v>
      </c>
      <c r="E8" s="99">
        <v>-7.2</v>
      </c>
      <c r="F8" s="99">
        <v>-6.9</v>
      </c>
      <c r="G8" s="99">
        <v>-5.5</v>
      </c>
      <c r="H8" s="99">
        <v>-5.6</v>
      </c>
      <c r="I8" s="99">
        <v>-4.3</v>
      </c>
      <c r="J8" s="99">
        <v>-3.2</v>
      </c>
      <c r="K8" s="99">
        <v>-3.4</v>
      </c>
      <c r="L8" s="99">
        <v>-3.2</v>
      </c>
      <c r="M8" s="99">
        <v>-3.5</v>
      </c>
      <c r="N8" s="99">
        <v>-3.6</v>
      </c>
      <c r="O8" s="99">
        <v>-4.2</v>
      </c>
      <c r="P8" s="148">
        <v>-5.2</v>
      </c>
      <c r="Q8" s="148">
        <v>-5.6</v>
      </c>
      <c r="R8" s="153">
        <v>-8.1999999999999993</v>
      </c>
    </row>
    <row r="9" spans="1:18" ht="15.75">
      <c r="A9" s="354">
        <v>8</v>
      </c>
      <c r="B9" s="101" t="s">
        <v>10</v>
      </c>
      <c r="C9" s="98">
        <v>-11.2</v>
      </c>
      <c r="D9" s="99">
        <v>-10.199999999999999</v>
      </c>
      <c r="E9" s="99">
        <v>-8</v>
      </c>
      <c r="F9" s="99">
        <v>-7.7</v>
      </c>
      <c r="G9" s="99">
        <v>-6.9</v>
      </c>
      <c r="H9" s="99">
        <v>-6.5</v>
      </c>
      <c r="I9" s="99">
        <v>-5.3</v>
      </c>
      <c r="J9" s="99">
        <v>-4.5999999999999996</v>
      </c>
      <c r="K9" s="99">
        <v>-4.5</v>
      </c>
      <c r="L9" s="99">
        <v>-4.9000000000000004</v>
      </c>
      <c r="M9" s="99">
        <v>-4.7</v>
      </c>
      <c r="N9" s="99">
        <v>-5</v>
      </c>
      <c r="O9" s="99">
        <v>-5.9</v>
      </c>
      <c r="P9" s="148">
        <v>-6.2</v>
      </c>
      <c r="Q9" s="148">
        <v>-6.6</v>
      </c>
      <c r="R9" s="153">
        <v>-9.4</v>
      </c>
    </row>
    <row r="10" spans="1:18" ht="15.75">
      <c r="A10" s="354">
        <v>9</v>
      </c>
      <c r="B10" s="101" t="s">
        <v>11</v>
      </c>
      <c r="C10" s="98">
        <v>-8.5</v>
      </c>
      <c r="D10" s="99">
        <v>-7.7</v>
      </c>
      <c r="E10" s="99">
        <v>-6.7</v>
      </c>
      <c r="F10" s="99">
        <v>-6.3</v>
      </c>
      <c r="G10" s="99">
        <v>-5.5</v>
      </c>
      <c r="H10" s="99">
        <v>-5.8</v>
      </c>
      <c r="I10" s="99">
        <v>-4.5</v>
      </c>
      <c r="J10" s="99">
        <v>-3.7</v>
      </c>
      <c r="K10" s="99">
        <v>-3.9</v>
      </c>
      <c r="L10" s="99">
        <v>-3.9</v>
      </c>
      <c r="M10" s="99">
        <v>-3.7</v>
      </c>
      <c r="N10" s="99">
        <v>-3.9</v>
      </c>
      <c r="O10" s="99">
        <v>-4.7</v>
      </c>
      <c r="P10" s="148">
        <v>-5</v>
      </c>
      <c r="Q10" s="148">
        <v>-5.7</v>
      </c>
      <c r="R10" s="153">
        <v>-9.5</v>
      </c>
    </row>
    <row r="11" spans="1:18" ht="15.75">
      <c r="A11" s="354">
        <v>10</v>
      </c>
      <c r="B11" s="101" t="s">
        <v>12</v>
      </c>
      <c r="C11" s="98">
        <v>-8.3000000000000007</v>
      </c>
      <c r="D11" s="99">
        <v>-7.7</v>
      </c>
      <c r="E11" s="99">
        <v>-6.8</v>
      </c>
      <c r="F11" s="99">
        <v>-5.9</v>
      </c>
      <c r="G11" s="99">
        <v>-4.7</v>
      </c>
      <c r="H11" s="99">
        <v>-4.5</v>
      </c>
      <c r="I11" s="99">
        <v>-3.1</v>
      </c>
      <c r="J11" s="99">
        <v>-2.4</v>
      </c>
      <c r="K11" s="99">
        <v>-1.8</v>
      </c>
      <c r="L11" s="99">
        <v>-1.3</v>
      </c>
      <c r="M11" s="99">
        <v>-0.1</v>
      </c>
      <c r="N11" s="99">
        <v>0.1</v>
      </c>
      <c r="O11" s="99">
        <v>-0.4</v>
      </c>
      <c r="P11" s="148">
        <v>-1.2</v>
      </c>
      <c r="Q11" s="148">
        <v>-2.5</v>
      </c>
      <c r="R11" s="153">
        <v>-4.2</v>
      </c>
    </row>
    <row r="12" spans="1:18" ht="15.75">
      <c r="A12" s="354">
        <v>11</v>
      </c>
      <c r="B12" s="101" t="s">
        <v>13</v>
      </c>
      <c r="C12" s="98">
        <v>-10.1</v>
      </c>
      <c r="D12" s="99">
        <v>-9</v>
      </c>
      <c r="E12" s="99">
        <v>-8</v>
      </c>
      <c r="F12" s="99">
        <v>-7.2</v>
      </c>
      <c r="G12" s="99">
        <v>-6.4</v>
      </c>
      <c r="H12" s="99">
        <v>-6.4</v>
      </c>
      <c r="I12" s="99">
        <v>-5.8</v>
      </c>
      <c r="J12" s="99">
        <v>-5.2</v>
      </c>
      <c r="K12" s="99">
        <v>-5.2</v>
      </c>
      <c r="L12" s="99">
        <v>-5.4</v>
      </c>
      <c r="M12" s="99">
        <v>-5.2</v>
      </c>
      <c r="N12" s="99">
        <v>-5.5</v>
      </c>
      <c r="O12" s="99">
        <v>-6.3</v>
      </c>
      <c r="P12" s="148">
        <v>-6.8</v>
      </c>
      <c r="Q12" s="148">
        <v>-7.2</v>
      </c>
      <c r="R12" s="153">
        <v>-10.5</v>
      </c>
    </row>
    <row r="13" spans="1:18" ht="15.75">
      <c r="A13" s="354">
        <v>12</v>
      </c>
      <c r="B13" s="101" t="s">
        <v>14</v>
      </c>
      <c r="C13" s="98">
        <v>-11.8</v>
      </c>
      <c r="D13" s="99">
        <v>-10.6</v>
      </c>
      <c r="E13" s="99">
        <v>-9.5</v>
      </c>
      <c r="F13" s="99">
        <v>-8.4</v>
      </c>
      <c r="G13" s="99">
        <v>-7.7</v>
      </c>
      <c r="H13" s="99">
        <v>-7.9</v>
      </c>
      <c r="I13" s="99">
        <v>-6.2</v>
      </c>
      <c r="J13" s="99">
        <v>-5.5</v>
      </c>
      <c r="K13" s="99">
        <v>-5</v>
      </c>
      <c r="L13" s="99">
        <v>-5.0999999999999996</v>
      </c>
      <c r="M13" s="99">
        <v>-4.7</v>
      </c>
      <c r="N13" s="99">
        <v>-4.7</v>
      </c>
      <c r="O13" s="99">
        <v>-5.5</v>
      </c>
      <c r="P13" s="148">
        <v>-6.2</v>
      </c>
      <c r="Q13" s="148">
        <v>-6.9</v>
      </c>
      <c r="R13" s="153">
        <v>-10.199999999999999</v>
      </c>
    </row>
    <row r="14" spans="1:18" ht="15.75">
      <c r="A14" s="354">
        <v>13</v>
      </c>
      <c r="B14" s="101" t="s">
        <v>15</v>
      </c>
      <c r="C14" s="98">
        <v>-12.7</v>
      </c>
      <c r="D14" s="99">
        <v>-11.7</v>
      </c>
      <c r="E14" s="99">
        <v>-9.8000000000000007</v>
      </c>
      <c r="F14" s="99">
        <v>-9.3000000000000007</v>
      </c>
      <c r="G14" s="99">
        <v>-8.1999999999999993</v>
      </c>
      <c r="H14" s="99">
        <v>-8</v>
      </c>
      <c r="I14" s="99">
        <v>-6.4</v>
      </c>
      <c r="J14" s="99">
        <v>-6.3</v>
      </c>
      <c r="K14" s="99">
        <v>-5.8</v>
      </c>
      <c r="L14" s="99">
        <v>-5.3</v>
      </c>
      <c r="M14" s="99">
        <v>-5.8</v>
      </c>
      <c r="N14" s="99">
        <v>-5.9</v>
      </c>
      <c r="O14" s="99">
        <v>-6.4</v>
      </c>
      <c r="P14" s="148">
        <v>-7.2</v>
      </c>
      <c r="Q14" s="148">
        <v>-7.6</v>
      </c>
      <c r="R14" s="153">
        <v>-10.199999999999999</v>
      </c>
    </row>
    <row r="15" spans="1:18" ht="15.75">
      <c r="A15" s="354">
        <v>14</v>
      </c>
      <c r="B15" s="101" t="s">
        <v>16</v>
      </c>
      <c r="C15" s="98">
        <v>-10.9</v>
      </c>
      <c r="D15" s="99">
        <v>-10</v>
      </c>
      <c r="E15" s="99">
        <v>-8.6</v>
      </c>
      <c r="F15" s="99">
        <v>-8.5</v>
      </c>
      <c r="G15" s="99">
        <v>-7.9</v>
      </c>
      <c r="H15" s="99">
        <v>-8</v>
      </c>
      <c r="I15" s="99">
        <v>-7.1</v>
      </c>
      <c r="J15" s="99">
        <v>-6.5</v>
      </c>
      <c r="K15" s="99">
        <v>-6.6</v>
      </c>
      <c r="L15" s="99">
        <v>-6.5</v>
      </c>
      <c r="M15" s="99">
        <v>-6.3</v>
      </c>
      <c r="N15" s="99">
        <v>-6.3</v>
      </c>
      <c r="O15" s="99">
        <v>-6.5</v>
      </c>
      <c r="P15" s="148">
        <v>-7.5</v>
      </c>
      <c r="Q15" s="148">
        <v>-7.3</v>
      </c>
      <c r="R15" s="153">
        <v>-10.4</v>
      </c>
    </row>
    <row r="16" spans="1:18" ht="15.75">
      <c r="A16" s="354">
        <v>15</v>
      </c>
      <c r="B16" s="101" t="s">
        <v>17</v>
      </c>
      <c r="C16" s="98">
        <v>-13.8</v>
      </c>
      <c r="D16" s="99">
        <v>-12.2</v>
      </c>
      <c r="E16" s="99">
        <v>-10.4</v>
      </c>
      <c r="F16" s="99">
        <v>-9.9</v>
      </c>
      <c r="G16" s="99">
        <v>-8.9</v>
      </c>
      <c r="H16" s="99">
        <v>-9.1999999999999993</v>
      </c>
      <c r="I16" s="99">
        <v>-7.7</v>
      </c>
      <c r="J16" s="99">
        <v>-6.7</v>
      </c>
      <c r="K16" s="99">
        <v>-6.7</v>
      </c>
      <c r="L16" s="99">
        <v>-6.5</v>
      </c>
      <c r="M16" s="99">
        <v>-6.5</v>
      </c>
      <c r="N16" s="99">
        <v>-6.6</v>
      </c>
      <c r="O16" s="99">
        <v>-7</v>
      </c>
      <c r="P16" s="148">
        <v>-7.7</v>
      </c>
      <c r="Q16" s="148">
        <v>-7.9</v>
      </c>
      <c r="R16" s="153">
        <v>-10.5</v>
      </c>
    </row>
    <row r="17" spans="1:18" ht="15.75">
      <c r="A17" s="354">
        <v>16</v>
      </c>
      <c r="B17" s="101" t="s">
        <v>18</v>
      </c>
      <c r="C17" s="98">
        <v>-14</v>
      </c>
      <c r="D17" s="99">
        <v>-12.8</v>
      </c>
      <c r="E17" s="99">
        <v>-11.8</v>
      </c>
      <c r="F17" s="99">
        <v>-11.2</v>
      </c>
      <c r="G17" s="99">
        <v>-9.6999999999999993</v>
      </c>
      <c r="H17" s="99">
        <v>-9.8000000000000007</v>
      </c>
      <c r="I17" s="99">
        <v>-8.3000000000000007</v>
      </c>
      <c r="J17" s="99">
        <v>-7.6</v>
      </c>
      <c r="K17" s="99">
        <v>-7.5</v>
      </c>
      <c r="L17" s="99">
        <v>-7.1</v>
      </c>
      <c r="M17" s="99">
        <v>-6.6</v>
      </c>
      <c r="N17" s="99">
        <v>-6.8</v>
      </c>
      <c r="O17" s="99">
        <v>-7.6</v>
      </c>
      <c r="P17" s="148">
        <v>-7.9</v>
      </c>
      <c r="Q17" s="148">
        <v>-8.3000000000000007</v>
      </c>
      <c r="R17" s="153">
        <v>-11.3</v>
      </c>
    </row>
    <row r="18" spans="1:18" ht="15.75">
      <c r="A18" s="354">
        <v>17</v>
      </c>
      <c r="B18" s="101" t="s">
        <v>19</v>
      </c>
      <c r="C18" s="98">
        <v>-10.8</v>
      </c>
      <c r="D18" s="99">
        <v>-9</v>
      </c>
      <c r="E18" s="99">
        <v>-7.7</v>
      </c>
      <c r="F18" s="99">
        <v>-7.1</v>
      </c>
      <c r="G18" s="99">
        <v>-5.7</v>
      </c>
      <c r="H18" s="99">
        <v>-6</v>
      </c>
      <c r="I18" s="99">
        <v>-4.7</v>
      </c>
      <c r="J18" s="99">
        <v>-4</v>
      </c>
      <c r="K18" s="99">
        <v>-3.7</v>
      </c>
      <c r="L18" s="99">
        <v>-3.6</v>
      </c>
      <c r="M18" s="99">
        <v>-3.4</v>
      </c>
      <c r="N18" s="99">
        <v>-3.6</v>
      </c>
      <c r="O18" s="99">
        <v>-4.7</v>
      </c>
      <c r="P18" s="148">
        <v>-5.0999999999999996</v>
      </c>
      <c r="Q18" s="148">
        <v>-5.8</v>
      </c>
      <c r="R18" s="153">
        <v>-8.8000000000000007</v>
      </c>
    </row>
    <row r="19" spans="1:18" ht="15.75">
      <c r="A19" s="355">
        <v>18</v>
      </c>
      <c r="B19" s="356" t="s">
        <v>20</v>
      </c>
      <c r="C19" s="104">
        <v>-3.4</v>
      </c>
      <c r="D19" s="105">
        <v>-3</v>
      </c>
      <c r="E19" s="105">
        <v>-2</v>
      </c>
      <c r="F19" s="105">
        <v>-1.5</v>
      </c>
      <c r="G19" s="105">
        <v>-0.4</v>
      </c>
      <c r="H19" s="105">
        <v>-0.3</v>
      </c>
      <c r="I19" s="105">
        <v>1.1000000000000001</v>
      </c>
      <c r="J19" s="105">
        <v>1.4</v>
      </c>
      <c r="K19" s="105">
        <v>1.7</v>
      </c>
      <c r="L19" s="105">
        <v>1.6</v>
      </c>
      <c r="M19" s="105">
        <v>1.7</v>
      </c>
      <c r="N19" s="105">
        <v>1.8</v>
      </c>
      <c r="O19" s="105">
        <v>1.1000000000000001</v>
      </c>
      <c r="P19" s="151">
        <v>0.8</v>
      </c>
      <c r="Q19" s="151">
        <v>1.2</v>
      </c>
      <c r="R19" s="166">
        <v>-2</v>
      </c>
    </row>
    <row r="20" spans="1:18" ht="15.75">
      <c r="A20" s="357">
        <v>19</v>
      </c>
      <c r="B20" s="358" t="s">
        <v>21</v>
      </c>
      <c r="C20" s="359">
        <v>-8.3000000000000007</v>
      </c>
      <c r="D20" s="94">
        <v>-7.2</v>
      </c>
      <c r="E20" s="94">
        <v>-5.5</v>
      </c>
      <c r="F20" s="94">
        <v>-5.3</v>
      </c>
      <c r="G20" s="94">
        <v>-4.2</v>
      </c>
      <c r="H20" s="94">
        <v>-4.0999999999999996</v>
      </c>
      <c r="I20" s="94">
        <v>-2.8</v>
      </c>
      <c r="J20" s="94">
        <v>-2.8</v>
      </c>
      <c r="K20" s="94">
        <v>-2.7</v>
      </c>
      <c r="L20" s="94">
        <v>-2.2999999999999998</v>
      </c>
      <c r="M20" s="94">
        <v>-3.1</v>
      </c>
      <c r="N20" s="94">
        <v>-2.8</v>
      </c>
      <c r="O20" s="94">
        <v>-4.3</v>
      </c>
      <c r="P20" s="145">
        <v>-5</v>
      </c>
      <c r="Q20" s="145">
        <v>-5.3</v>
      </c>
      <c r="R20" s="162">
        <v>-8.1</v>
      </c>
    </row>
    <row r="21" spans="1:18" ht="15.75" customHeight="1">
      <c r="A21" s="360">
        <v>20</v>
      </c>
      <c r="B21" s="361" t="s">
        <v>22</v>
      </c>
      <c r="C21" s="362">
        <v>-4.2</v>
      </c>
      <c r="D21" s="99">
        <v>-2.8</v>
      </c>
      <c r="E21" s="99">
        <v>-0.8</v>
      </c>
      <c r="F21" s="99">
        <v>-0.6</v>
      </c>
      <c r="G21" s="99">
        <v>-0.4</v>
      </c>
      <c r="H21" s="99">
        <v>-0.2</v>
      </c>
      <c r="I21" s="99">
        <v>0.7</v>
      </c>
      <c r="J21" s="99">
        <v>1.8</v>
      </c>
      <c r="K21" s="99">
        <v>2.2000000000000002</v>
      </c>
      <c r="L21" s="99">
        <v>2</v>
      </c>
      <c r="M21" s="99">
        <v>1.3</v>
      </c>
      <c r="N21" s="99">
        <v>0.7</v>
      </c>
      <c r="O21" s="99">
        <v>-0.3</v>
      </c>
      <c r="P21" s="148">
        <v>-1.7</v>
      </c>
      <c r="Q21" s="148">
        <v>-2.4</v>
      </c>
      <c r="R21" s="153">
        <v>-4.2</v>
      </c>
    </row>
    <row r="22" spans="1:18" ht="15.75" customHeight="1">
      <c r="A22" s="360">
        <v>21</v>
      </c>
      <c r="B22" s="361" t="s">
        <v>23</v>
      </c>
      <c r="C22" s="362">
        <v>-6.3</v>
      </c>
      <c r="D22" s="99">
        <v>-4.9000000000000004</v>
      </c>
      <c r="E22" s="99">
        <v>-2.9</v>
      </c>
      <c r="F22" s="99">
        <v>-2.7</v>
      </c>
      <c r="G22" s="99">
        <v>-2</v>
      </c>
      <c r="H22" s="99">
        <v>-2</v>
      </c>
      <c r="I22" s="99">
        <v>-1.7</v>
      </c>
      <c r="J22" s="99">
        <v>-0.8</v>
      </c>
      <c r="K22" s="99">
        <v>-0.5</v>
      </c>
      <c r="L22" s="99">
        <v>-0.7</v>
      </c>
      <c r="M22" s="99">
        <v>-1.1000000000000001</v>
      </c>
      <c r="N22" s="99">
        <v>-1.5</v>
      </c>
      <c r="O22" s="99">
        <v>-2.2999999999999998</v>
      </c>
      <c r="P22" s="148">
        <v>-3.3</v>
      </c>
      <c r="Q22" s="148">
        <v>-4</v>
      </c>
      <c r="R22" s="153">
        <v>-6.3</v>
      </c>
    </row>
    <row r="23" spans="1:18" ht="15.75" customHeight="1">
      <c r="A23" s="360">
        <v>22</v>
      </c>
      <c r="B23" s="361" t="s">
        <v>24</v>
      </c>
      <c r="C23" s="362">
        <v>-8.3000000000000007</v>
      </c>
      <c r="D23" s="99">
        <v>-6.2</v>
      </c>
      <c r="E23" s="99">
        <v>-4.4000000000000004</v>
      </c>
      <c r="F23" s="99">
        <v>-4.4000000000000004</v>
      </c>
      <c r="G23" s="99">
        <v>-3.8</v>
      </c>
      <c r="H23" s="99">
        <v>-4.2</v>
      </c>
      <c r="I23" s="99">
        <v>-2.7</v>
      </c>
      <c r="J23" s="99">
        <v>-1.1000000000000001</v>
      </c>
      <c r="K23" s="99">
        <v>-1.2</v>
      </c>
      <c r="L23" s="99">
        <v>-1.2</v>
      </c>
      <c r="M23" s="99">
        <v>-1.1000000000000001</v>
      </c>
      <c r="N23" s="99">
        <v>-1.7</v>
      </c>
      <c r="O23" s="99">
        <v>-3</v>
      </c>
      <c r="P23" s="148">
        <v>-3.9</v>
      </c>
      <c r="Q23" s="148">
        <v>-4.5</v>
      </c>
      <c r="R23" s="153">
        <v>-6.4</v>
      </c>
    </row>
    <row r="24" spans="1:18" ht="15.75" customHeight="1">
      <c r="A24" s="360">
        <v>23</v>
      </c>
      <c r="B24" s="361" t="s">
        <v>25</v>
      </c>
      <c r="C24" s="362">
        <v>-9.1999999999999993</v>
      </c>
      <c r="D24" s="99">
        <v>-7.1</v>
      </c>
      <c r="E24" s="99">
        <v>-4.5</v>
      </c>
      <c r="F24" s="99">
        <v>-4</v>
      </c>
      <c r="G24" s="99">
        <v>-3.1</v>
      </c>
      <c r="H24" s="99">
        <v>-2.8</v>
      </c>
      <c r="I24" s="99">
        <v>-1.5</v>
      </c>
      <c r="J24" s="99">
        <v>-0.8</v>
      </c>
      <c r="K24" s="99">
        <v>-0.7</v>
      </c>
      <c r="L24" s="99">
        <v>-0.7</v>
      </c>
      <c r="M24" s="99">
        <v>-0.5</v>
      </c>
      <c r="N24" s="99">
        <v>-0.1</v>
      </c>
      <c r="O24" s="99">
        <v>-1.5</v>
      </c>
      <c r="P24" s="148">
        <v>-1.9</v>
      </c>
      <c r="Q24" s="148">
        <v>-2.6</v>
      </c>
      <c r="R24" s="153">
        <v>-4.0999999999999996</v>
      </c>
    </row>
    <row r="25" spans="1:18" ht="15.75" customHeight="1">
      <c r="A25" s="360">
        <v>24</v>
      </c>
      <c r="B25" s="361" t="s">
        <v>26</v>
      </c>
      <c r="C25" s="362">
        <v>-12.3</v>
      </c>
      <c r="D25" s="99">
        <v>-11</v>
      </c>
      <c r="E25" s="99">
        <v>-9.5</v>
      </c>
      <c r="F25" s="99">
        <v>-8.9</v>
      </c>
      <c r="G25" s="99">
        <v>-7.5</v>
      </c>
      <c r="H25" s="99">
        <v>-7</v>
      </c>
      <c r="I25" s="99">
        <v>-6.1</v>
      </c>
      <c r="J25" s="99">
        <v>-5.7</v>
      </c>
      <c r="K25" s="99">
        <v>-5.6</v>
      </c>
      <c r="L25" s="99">
        <v>-5.4</v>
      </c>
      <c r="M25" s="99">
        <v>-5</v>
      </c>
      <c r="N25" s="99">
        <v>-4.8</v>
      </c>
      <c r="O25" s="99">
        <v>-5</v>
      </c>
      <c r="P25" s="148">
        <v>-5.3</v>
      </c>
      <c r="Q25" s="148">
        <v>-5.3</v>
      </c>
      <c r="R25" s="153">
        <v>-7.8</v>
      </c>
    </row>
    <row r="26" spans="1:18" ht="15.75" customHeight="1">
      <c r="A26" s="360">
        <v>25</v>
      </c>
      <c r="B26" s="361" t="s">
        <v>27</v>
      </c>
      <c r="C26" s="362">
        <v>-3.8</v>
      </c>
      <c r="D26" s="99">
        <v>-3</v>
      </c>
      <c r="E26" s="99">
        <v>-1.4</v>
      </c>
      <c r="F26" s="99">
        <v>-1.3</v>
      </c>
      <c r="G26" s="99">
        <v>-1.2</v>
      </c>
      <c r="H26" s="99">
        <v>-0.2</v>
      </c>
      <c r="I26" s="99">
        <v>6.0000000000000001E-3</v>
      </c>
      <c r="J26" s="99">
        <v>0.5</v>
      </c>
      <c r="K26" s="99">
        <v>0.9</v>
      </c>
      <c r="L26" s="99">
        <v>0.3</v>
      </c>
      <c r="M26" s="99">
        <v>0.3</v>
      </c>
      <c r="N26" s="99">
        <v>-0.3</v>
      </c>
      <c r="O26" s="99">
        <v>-0.8</v>
      </c>
      <c r="P26" s="148">
        <v>-1.5</v>
      </c>
      <c r="Q26" s="148">
        <v>-2.4</v>
      </c>
      <c r="R26" s="153">
        <v>-4.7</v>
      </c>
    </row>
    <row r="27" spans="1:18" ht="15.75" customHeight="1">
      <c r="A27" s="360">
        <v>26</v>
      </c>
      <c r="B27" s="361" t="s">
        <v>28</v>
      </c>
      <c r="C27" s="362">
        <v>-13.2</v>
      </c>
      <c r="D27" s="99">
        <v>-11.7</v>
      </c>
      <c r="E27" s="99">
        <v>-9.4</v>
      </c>
      <c r="F27" s="99">
        <v>-10.3</v>
      </c>
      <c r="G27" s="99">
        <v>-9.1999999999999993</v>
      </c>
      <c r="H27" s="99">
        <v>-8.6999999999999993</v>
      </c>
      <c r="I27" s="99">
        <v>-7.1</v>
      </c>
      <c r="J27" s="99">
        <v>-5.8</v>
      </c>
      <c r="K27" s="99">
        <v>-6</v>
      </c>
      <c r="L27" s="99">
        <v>-5.4</v>
      </c>
      <c r="M27" s="99">
        <v>-5.6</v>
      </c>
      <c r="N27" s="99">
        <v>-5.8</v>
      </c>
      <c r="O27" s="99">
        <v>-6.8</v>
      </c>
      <c r="P27" s="148">
        <v>-7</v>
      </c>
      <c r="Q27" s="148">
        <v>-7.7</v>
      </c>
      <c r="R27" s="153">
        <v>-10</v>
      </c>
    </row>
    <row r="28" spans="1:18" ht="15.75" customHeight="1">
      <c r="A28" s="360">
        <v>27</v>
      </c>
      <c r="B28" s="361" t="s">
        <v>29</v>
      </c>
      <c r="C28" s="362">
        <v>-15.8</v>
      </c>
      <c r="D28" s="99">
        <v>-14.4</v>
      </c>
      <c r="E28" s="99">
        <v>-11.2</v>
      </c>
      <c r="F28" s="99">
        <v>-11.7</v>
      </c>
      <c r="G28" s="99">
        <v>-10.6</v>
      </c>
      <c r="H28" s="99">
        <v>-10.7</v>
      </c>
      <c r="I28" s="99">
        <v>-8.9</v>
      </c>
      <c r="J28" s="99">
        <v>-8.5</v>
      </c>
      <c r="K28" s="99">
        <v>-7.6</v>
      </c>
      <c r="L28" s="99">
        <v>-7.5</v>
      </c>
      <c r="M28" s="99">
        <v>-7.2</v>
      </c>
      <c r="N28" s="99">
        <v>-6.8</v>
      </c>
      <c r="O28" s="99">
        <v>-7.9</v>
      </c>
      <c r="P28" s="148">
        <v>-7.9</v>
      </c>
      <c r="Q28" s="148">
        <v>-8.4</v>
      </c>
      <c r="R28" s="153">
        <v>-11</v>
      </c>
    </row>
    <row r="29" spans="1:18" ht="15.75" customHeight="1">
      <c r="A29" s="363">
        <v>28</v>
      </c>
      <c r="B29" s="364" t="s">
        <v>30</v>
      </c>
      <c r="C29" s="365">
        <v>-7.2</v>
      </c>
      <c r="D29" s="105">
        <v>-6.3</v>
      </c>
      <c r="E29" s="105">
        <v>-5.0999999999999996</v>
      </c>
      <c r="F29" s="105">
        <v>-4.0999999999999996</v>
      </c>
      <c r="G29" s="105">
        <v>-2.7</v>
      </c>
      <c r="H29" s="105">
        <v>-2</v>
      </c>
      <c r="I29" s="105">
        <v>-0.9</v>
      </c>
      <c r="J29" s="105">
        <v>0.2</v>
      </c>
      <c r="K29" s="105">
        <v>0.7</v>
      </c>
      <c r="L29" s="105">
        <v>1.3</v>
      </c>
      <c r="M29" s="105">
        <v>1.7</v>
      </c>
      <c r="N29" s="105">
        <v>2.1</v>
      </c>
      <c r="O29" s="105">
        <v>1.1000000000000001</v>
      </c>
      <c r="P29" s="151">
        <v>0.8</v>
      </c>
      <c r="Q29" s="151">
        <v>-0.1</v>
      </c>
      <c r="R29" s="166">
        <v>-3.3</v>
      </c>
    </row>
    <row r="30" spans="1:18" ht="15.75" customHeight="1">
      <c r="A30" s="357">
        <v>29</v>
      </c>
      <c r="B30" s="109" t="s">
        <v>31</v>
      </c>
      <c r="C30" s="93">
        <v>-4.9000000000000004</v>
      </c>
      <c r="D30" s="94">
        <v>-4.7</v>
      </c>
      <c r="E30" s="94">
        <v>-2.8</v>
      </c>
      <c r="F30" s="94">
        <v>-2.2000000000000002</v>
      </c>
      <c r="G30" s="94">
        <v>-1.6</v>
      </c>
      <c r="H30" s="94">
        <v>-1.2</v>
      </c>
      <c r="I30" s="94">
        <v>-1.2</v>
      </c>
      <c r="J30" s="94">
        <v>-0.5</v>
      </c>
      <c r="K30" s="94">
        <v>-0.6</v>
      </c>
      <c r="L30" s="94">
        <v>-0.6</v>
      </c>
      <c r="M30" s="94">
        <v>-0.5</v>
      </c>
      <c r="N30" s="94">
        <v>-0.9</v>
      </c>
      <c r="O30" s="94">
        <v>-2</v>
      </c>
      <c r="P30" s="145">
        <v>-2.4</v>
      </c>
      <c r="Q30" s="145">
        <v>-3.2</v>
      </c>
      <c r="R30" s="162">
        <v>-3.8</v>
      </c>
    </row>
    <row r="31" spans="1:18" ht="15.75" customHeight="1">
      <c r="A31" s="360">
        <v>30</v>
      </c>
      <c r="B31" s="111" t="s">
        <v>32</v>
      </c>
      <c r="C31" s="98">
        <v>1.5</v>
      </c>
      <c r="D31" s="99">
        <v>2.1</v>
      </c>
      <c r="E31" s="99">
        <v>3.5</v>
      </c>
      <c r="F31" s="99">
        <v>4.8</v>
      </c>
      <c r="G31" s="99">
        <v>4</v>
      </c>
      <c r="H31" s="99">
        <v>4.3</v>
      </c>
      <c r="I31" s="99">
        <v>4.5</v>
      </c>
      <c r="J31" s="99">
        <v>4.9000000000000004</v>
      </c>
      <c r="K31" s="99">
        <v>4.7</v>
      </c>
      <c r="L31" s="99">
        <v>4.2</v>
      </c>
      <c r="M31" s="99">
        <v>3.8</v>
      </c>
      <c r="N31" s="99">
        <v>2.6</v>
      </c>
      <c r="O31" s="99">
        <v>1.1000000000000001</v>
      </c>
      <c r="P31" s="148">
        <v>1.4</v>
      </c>
      <c r="Q31" s="148">
        <v>0.9</v>
      </c>
      <c r="R31" s="153">
        <v>-0.9</v>
      </c>
    </row>
    <row r="32" spans="1:18" ht="15.75" customHeight="1">
      <c r="A32" s="360">
        <v>31</v>
      </c>
      <c r="B32" s="111" t="s">
        <v>33</v>
      </c>
      <c r="C32" s="366"/>
      <c r="D32" s="367"/>
      <c r="E32" s="367"/>
      <c r="F32" s="367"/>
      <c r="G32" s="367"/>
      <c r="H32" s="368"/>
      <c r="I32" s="368"/>
      <c r="J32" s="368"/>
      <c r="K32" s="368"/>
      <c r="L32" s="99">
        <v>-2.4</v>
      </c>
      <c r="M32" s="99">
        <v>-2.7</v>
      </c>
      <c r="N32" s="99">
        <v>-3.2</v>
      </c>
      <c r="O32" s="99">
        <v>-3.5</v>
      </c>
      <c r="P32" s="148">
        <v>-3.5</v>
      </c>
      <c r="Q32" s="148">
        <v>-4</v>
      </c>
      <c r="R32" s="153">
        <v>-6.2</v>
      </c>
    </row>
    <row r="33" spans="1:18" ht="15.75" customHeight="1">
      <c r="A33" s="360">
        <v>32</v>
      </c>
      <c r="B33" s="111" t="s">
        <v>34</v>
      </c>
      <c r="C33" s="98">
        <v>-5.4</v>
      </c>
      <c r="D33" s="99">
        <v>-4.3</v>
      </c>
      <c r="E33" s="99">
        <v>-3.1</v>
      </c>
      <c r="F33" s="99">
        <v>-2.1</v>
      </c>
      <c r="G33" s="99">
        <v>-1.3</v>
      </c>
      <c r="H33" s="99">
        <v>-1.3</v>
      </c>
      <c r="I33" s="99">
        <v>-1.3</v>
      </c>
      <c r="J33" s="99">
        <v>-0.2</v>
      </c>
      <c r="K33" s="99">
        <v>0.3</v>
      </c>
      <c r="L33" s="99">
        <v>0.6</v>
      </c>
      <c r="M33" s="99">
        <v>0.5</v>
      </c>
      <c r="N33" s="99">
        <v>0.3</v>
      </c>
      <c r="O33" s="99">
        <v>-0.5</v>
      </c>
      <c r="P33" s="148">
        <v>-0.5</v>
      </c>
      <c r="Q33" s="148">
        <v>-1.5</v>
      </c>
      <c r="R33" s="153">
        <v>-4</v>
      </c>
    </row>
    <row r="34" spans="1:18" ht="15.75" customHeight="1">
      <c r="A34" s="360">
        <v>33</v>
      </c>
      <c r="B34" s="111" t="s">
        <v>35</v>
      </c>
      <c r="C34" s="98">
        <v>-3.3</v>
      </c>
      <c r="D34" s="99">
        <v>-2.2000000000000002</v>
      </c>
      <c r="E34" s="99">
        <v>-0.6</v>
      </c>
      <c r="F34" s="99">
        <v>0.6</v>
      </c>
      <c r="G34" s="99">
        <v>0.8</v>
      </c>
      <c r="H34" s="99">
        <v>0.7</v>
      </c>
      <c r="I34" s="99">
        <v>1.2</v>
      </c>
      <c r="J34" s="99">
        <v>2.4</v>
      </c>
      <c r="K34" s="99">
        <v>2.6</v>
      </c>
      <c r="L34" s="99">
        <v>2.2999999999999998</v>
      </c>
      <c r="M34" s="99">
        <v>2.2000000000000002</v>
      </c>
      <c r="N34" s="99">
        <v>2</v>
      </c>
      <c r="O34" s="99">
        <v>0.7</v>
      </c>
      <c r="P34" s="148">
        <v>0.05</v>
      </c>
      <c r="Q34" s="148">
        <v>-0.4</v>
      </c>
      <c r="R34" s="153">
        <v>-2.7</v>
      </c>
    </row>
    <row r="35" spans="1:18" ht="15.75" customHeight="1">
      <c r="A35" s="360">
        <v>34</v>
      </c>
      <c r="B35" s="111" t="s">
        <v>36</v>
      </c>
      <c r="C35" s="98">
        <v>-6.3</v>
      </c>
      <c r="D35" s="99">
        <v>-5.4</v>
      </c>
      <c r="E35" s="99">
        <v>-3.9</v>
      </c>
      <c r="F35" s="99">
        <v>-3.2</v>
      </c>
      <c r="G35" s="99">
        <v>-3.1</v>
      </c>
      <c r="H35" s="99">
        <v>-3.4</v>
      </c>
      <c r="I35" s="99">
        <v>-2.6</v>
      </c>
      <c r="J35" s="99">
        <v>-1.9</v>
      </c>
      <c r="K35" s="99">
        <v>-2</v>
      </c>
      <c r="L35" s="99">
        <v>-2.1</v>
      </c>
      <c r="M35" s="99">
        <v>-2.2999999999999998</v>
      </c>
      <c r="N35" s="99">
        <v>-2.5</v>
      </c>
      <c r="O35" s="99">
        <v>-3.1</v>
      </c>
      <c r="P35" s="148">
        <v>-3.9</v>
      </c>
      <c r="Q35" s="148">
        <v>-4.7</v>
      </c>
      <c r="R35" s="153">
        <v>-8</v>
      </c>
    </row>
    <row r="36" spans="1:18" ht="15.75" customHeight="1">
      <c r="A36" s="360">
        <v>35</v>
      </c>
      <c r="B36" s="111" t="s">
        <v>37</v>
      </c>
      <c r="C36" s="98">
        <v>-6.7</v>
      </c>
      <c r="D36" s="99">
        <v>-5.9</v>
      </c>
      <c r="E36" s="99">
        <v>-4.7</v>
      </c>
      <c r="F36" s="99">
        <v>-4.2</v>
      </c>
      <c r="G36" s="99">
        <v>-3.7</v>
      </c>
      <c r="H36" s="99">
        <v>-3.8</v>
      </c>
      <c r="I36" s="99">
        <v>-3.4</v>
      </c>
      <c r="J36" s="99">
        <v>-2.2999999999999998</v>
      </c>
      <c r="K36" s="99">
        <v>-2.1</v>
      </c>
      <c r="L36" s="99">
        <v>-2</v>
      </c>
      <c r="M36" s="99">
        <v>-1.8</v>
      </c>
      <c r="N36" s="99">
        <v>-2.2999999999999998</v>
      </c>
      <c r="O36" s="99">
        <v>-3.1</v>
      </c>
      <c r="P36" s="148">
        <v>-3.8</v>
      </c>
      <c r="Q36" s="148">
        <v>-4.3</v>
      </c>
      <c r="R36" s="153">
        <v>-6.8</v>
      </c>
    </row>
    <row r="37" spans="1:18" ht="15.75" customHeight="1">
      <c r="A37" s="369">
        <v>36</v>
      </c>
      <c r="B37" s="117" t="s">
        <v>38</v>
      </c>
      <c r="C37" s="159"/>
      <c r="D37" s="119"/>
      <c r="E37" s="119"/>
      <c r="F37" s="119"/>
      <c r="G37" s="119"/>
      <c r="H37" s="160"/>
      <c r="I37" s="160"/>
      <c r="J37" s="160"/>
      <c r="K37" s="160"/>
      <c r="L37" s="105">
        <v>-1.7</v>
      </c>
      <c r="M37" s="105">
        <v>-1.4</v>
      </c>
      <c r="N37" s="105">
        <v>-1.2</v>
      </c>
      <c r="O37" s="105">
        <v>-1.9</v>
      </c>
      <c r="P37" s="151">
        <v>-2.7</v>
      </c>
      <c r="Q37" s="151">
        <v>-3.4</v>
      </c>
      <c r="R37" s="166">
        <v>-4.5</v>
      </c>
    </row>
    <row r="38" spans="1:18" ht="15.75" customHeight="1">
      <c r="A38" s="357">
        <v>37</v>
      </c>
      <c r="B38" s="109" t="s">
        <v>39</v>
      </c>
      <c r="C38" s="93">
        <v>9.5</v>
      </c>
      <c r="D38" s="94">
        <v>9.1</v>
      </c>
      <c r="E38" s="94">
        <v>10.9</v>
      </c>
      <c r="F38" s="94">
        <v>12</v>
      </c>
      <c r="G38" s="94">
        <v>11.8</v>
      </c>
      <c r="H38" s="94">
        <v>12.1</v>
      </c>
      <c r="I38" s="94">
        <v>12.9</v>
      </c>
      <c r="J38" s="94">
        <v>13.4</v>
      </c>
      <c r="K38" s="94">
        <v>13.3</v>
      </c>
      <c r="L38" s="94">
        <v>13.6</v>
      </c>
      <c r="M38" s="94">
        <v>12.9</v>
      </c>
      <c r="N38" s="94">
        <v>12.3</v>
      </c>
      <c r="O38" s="94">
        <v>11.3</v>
      </c>
      <c r="P38" s="145">
        <v>10.8</v>
      </c>
      <c r="Q38" s="145">
        <v>10</v>
      </c>
      <c r="R38" s="162">
        <v>8.8000000000000007</v>
      </c>
    </row>
    <row r="39" spans="1:18" ht="15.75" customHeight="1">
      <c r="A39" s="360">
        <v>38</v>
      </c>
      <c r="B39" s="111" t="s">
        <v>40</v>
      </c>
      <c r="C39" s="98">
        <v>11.6</v>
      </c>
      <c r="D39" s="99">
        <v>13.5</v>
      </c>
      <c r="E39" s="99">
        <v>16.399999999999999</v>
      </c>
      <c r="F39" s="99">
        <v>18.8</v>
      </c>
      <c r="G39" s="99">
        <v>18.7</v>
      </c>
      <c r="H39" s="99">
        <v>22.6</v>
      </c>
      <c r="I39" s="99">
        <v>23</v>
      </c>
      <c r="J39" s="99">
        <v>17.7</v>
      </c>
      <c r="K39" s="99">
        <v>17.7</v>
      </c>
      <c r="L39" s="99">
        <v>18</v>
      </c>
      <c r="M39" s="99">
        <v>15.2</v>
      </c>
      <c r="N39" s="99">
        <v>13</v>
      </c>
      <c r="O39" s="99">
        <v>13.1</v>
      </c>
      <c r="P39" s="148">
        <v>13.2</v>
      </c>
      <c r="Q39" s="148">
        <v>13.4</v>
      </c>
      <c r="R39" s="153">
        <v>12.5</v>
      </c>
    </row>
    <row r="40" spans="1:18" ht="15.75" customHeight="1">
      <c r="A40" s="360">
        <v>39</v>
      </c>
      <c r="B40" s="122" t="s">
        <v>41</v>
      </c>
      <c r="C40" s="98">
        <v>-0.1</v>
      </c>
      <c r="D40" s="99">
        <v>0.6</v>
      </c>
      <c r="E40" s="99">
        <v>3.5</v>
      </c>
      <c r="F40" s="99">
        <v>4.7</v>
      </c>
      <c r="G40" s="99">
        <v>4.3</v>
      </c>
      <c r="H40" s="99">
        <v>5.2</v>
      </c>
      <c r="I40" s="99">
        <v>5.6</v>
      </c>
      <c r="J40" s="99">
        <v>7</v>
      </c>
      <c r="K40" s="99">
        <v>6.6</v>
      </c>
      <c r="L40" s="99">
        <v>6.8</v>
      </c>
      <c r="M40" s="99">
        <v>5.8</v>
      </c>
      <c r="N40" s="99">
        <v>5.4</v>
      </c>
      <c r="O40" s="99">
        <v>4.3</v>
      </c>
      <c r="P40" s="148">
        <v>4.4000000000000004</v>
      </c>
      <c r="Q40" s="148">
        <v>3.2</v>
      </c>
      <c r="R40" s="153">
        <v>2</v>
      </c>
    </row>
    <row r="41" spans="1:18" ht="15.75" customHeight="1">
      <c r="A41" s="360">
        <v>40</v>
      </c>
      <c r="B41" s="122" t="s">
        <v>42</v>
      </c>
      <c r="C41" s="98">
        <v>0.2</v>
      </c>
      <c r="D41" s="99">
        <v>0.3</v>
      </c>
      <c r="E41" s="99">
        <v>3.1</v>
      </c>
      <c r="F41" s="99">
        <v>3.5</v>
      </c>
      <c r="G41" s="99">
        <v>3.1</v>
      </c>
      <c r="H41" s="99">
        <v>2.9</v>
      </c>
      <c r="I41" s="99">
        <v>3.3</v>
      </c>
      <c r="J41" s="99">
        <v>3.9</v>
      </c>
      <c r="K41" s="99">
        <v>4.4000000000000004</v>
      </c>
      <c r="L41" s="99">
        <v>3.8</v>
      </c>
      <c r="M41" s="99">
        <v>2.7</v>
      </c>
      <c r="N41" s="99">
        <v>2.4</v>
      </c>
      <c r="O41" s="99">
        <v>1.8</v>
      </c>
      <c r="P41" s="148">
        <v>1.7</v>
      </c>
      <c r="Q41" s="148">
        <v>1.7</v>
      </c>
      <c r="R41" s="153">
        <v>0.2</v>
      </c>
    </row>
    <row r="42" spans="1:18" ht="15.75" customHeight="1">
      <c r="A42" s="360">
        <v>41</v>
      </c>
      <c r="B42" s="111" t="s">
        <v>43</v>
      </c>
      <c r="C42" s="98">
        <v>-1</v>
      </c>
      <c r="D42" s="99">
        <v>0.2</v>
      </c>
      <c r="E42" s="99">
        <v>2.5</v>
      </c>
      <c r="F42" s="99">
        <v>2.8</v>
      </c>
      <c r="G42" s="99">
        <v>2.9</v>
      </c>
      <c r="H42" s="99">
        <v>3.6</v>
      </c>
      <c r="I42" s="99">
        <v>3.7</v>
      </c>
      <c r="J42" s="99">
        <v>4.7</v>
      </c>
      <c r="K42" s="99">
        <v>4.8</v>
      </c>
      <c r="L42" s="99">
        <v>4.5999999999999996</v>
      </c>
      <c r="M42" s="99">
        <v>3.9</v>
      </c>
      <c r="N42" s="99">
        <v>3.7</v>
      </c>
      <c r="O42" s="99">
        <v>2.5</v>
      </c>
      <c r="P42" s="148">
        <v>2.9</v>
      </c>
      <c r="Q42" s="148">
        <v>2</v>
      </c>
      <c r="R42" s="153">
        <v>-0.5</v>
      </c>
    </row>
    <row r="43" spans="1:18" ht="15.75" customHeight="1">
      <c r="A43" s="360">
        <v>42</v>
      </c>
      <c r="B43" s="122" t="s">
        <v>44</v>
      </c>
      <c r="C43" s="98">
        <v>20</v>
      </c>
      <c r="D43" s="99">
        <v>19</v>
      </c>
      <c r="E43" s="99">
        <v>22.6</v>
      </c>
      <c r="F43" s="99">
        <v>25.2</v>
      </c>
      <c r="G43" s="99">
        <v>24.1</v>
      </c>
      <c r="H43" s="99">
        <v>24.3</v>
      </c>
      <c r="I43" s="99">
        <v>23.7</v>
      </c>
      <c r="J43" s="99">
        <v>20.7</v>
      </c>
      <c r="K43" s="99">
        <v>19.8</v>
      </c>
      <c r="L43" s="99">
        <v>19.2</v>
      </c>
      <c r="M43" s="99">
        <v>18.2</v>
      </c>
      <c r="N43" s="99">
        <v>16.600000000000001</v>
      </c>
      <c r="O43" s="99">
        <v>17.399999999999999</v>
      </c>
      <c r="P43" s="148">
        <v>16.3</v>
      </c>
      <c r="Q43" s="148">
        <v>16</v>
      </c>
      <c r="R43" s="153">
        <v>13.7</v>
      </c>
    </row>
    <row r="44" spans="1:18" ht="15.75" customHeight="1">
      <c r="A44" s="369">
        <v>43</v>
      </c>
      <c r="B44" s="125" t="s">
        <v>45</v>
      </c>
      <c r="C44" s="104">
        <v>-4.3</v>
      </c>
      <c r="D44" s="105">
        <v>-4</v>
      </c>
      <c r="E44" s="105">
        <v>-2</v>
      </c>
      <c r="F44" s="105">
        <v>-1.2</v>
      </c>
      <c r="G44" s="105">
        <v>-1.1000000000000001</v>
      </c>
      <c r="H44" s="105">
        <v>-0.5</v>
      </c>
      <c r="I44" s="105">
        <v>-0.5</v>
      </c>
      <c r="J44" s="105">
        <v>0.6</v>
      </c>
      <c r="K44" s="105">
        <v>0.9</v>
      </c>
      <c r="L44" s="105">
        <v>1.3</v>
      </c>
      <c r="M44" s="105">
        <v>1.4</v>
      </c>
      <c r="N44" s="105">
        <v>1.3</v>
      </c>
      <c r="O44" s="105">
        <v>0.3</v>
      </c>
      <c r="P44" s="151">
        <v>-0.5</v>
      </c>
      <c r="Q44" s="151">
        <v>-1.3</v>
      </c>
      <c r="R44" s="166">
        <v>-3.3</v>
      </c>
    </row>
    <row r="45" spans="1:18" ht="15.75" customHeight="1">
      <c r="A45" s="357">
        <v>44</v>
      </c>
      <c r="B45" s="109" t="s">
        <v>46</v>
      </c>
      <c r="C45" s="93">
        <v>-3.4</v>
      </c>
      <c r="D45" s="94">
        <v>-2.5</v>
      </c>
      <c r="E45" s="94">
        <v>-0.9</v>
      </c>
      <c r="F45" s="94">
        <v>-0.3</v>
      </c>
      <c r="G45" s="94">
        <v>0.6</v>
      </c>
      <c r="H45" s="94">
        <v>0.6</v>
      </c>
      <c r="I45" s="94">
        <v>0.4</v>
      </c>
      <c r="J45" s="94">
        <v>1.4</v>
      </c>
      <c r="K45" s="94">
        <v>1.5</v>
      </c>
      <c r="L45" s="94">
        <v>1.7</v>
      </c>
      <c r="M45" s="94">
        <v>1.2</v>
      </c>
      <c r="N45" s="94">
        <v>0.8</v>
      </c>
      <c r="O45" s="94">
        <v>-0.3</v>
      </c>
      <c r="P45" s="145">
        <v>-0.8</v>
      </c>
      <c r="Q45" s="145">
        <v>-1.8</v>
      </c>
      <c r="R45" s="162">
        <v>-4.8</v>
      </c>
    </row>
    <row r="46" spans="1:18" ht="15.75" customHeight="1">
      <c r="A46" s="360">
        <v>45</v>
      </c>
      <c r="B46" s="111" t="s">
        <v>47</v>
      </c>
      <c r="C46" s="98">
        <v>-6.7</v>
      </c>
      <c r="D46" s="99">
        <v>-5.3</v>
      </c>
      <c r="E46" s="99">
        <v>-3.4</v>
      </c>
      <c r="F46" s="99">
        <v>-2.9</v>
      </c>
      <c r="G46" s="99">
        <v>-2.2000000000000002</v>
      </c>
      <c r="H46" s="99">
        <v>-2.5</v>
      </c>
      <c r="I46" s="99">
        <v>-1.1000000000000001</v>
      </c>
      <c r="J46" s="99">
        <v>0.5</v>
      </c>
      <c r="K46" s="99">
        <v>0.9</v>
      </c>
      <c r="L46" s="99">
        <v>1</v>
      </c>
      <c r="M46" s="99">
        <v>0.6</v>
      </c>
      <c r="N46" s="99">
        <v>0.7</v>
      </c>
      <c r="O46" s="99">
        <v>-0.5</v>
      </c>
      <c r="P46" s="148">
        <v>-1.9</v>
      </c>
      <c r="Q46" s="148">
        <v>-2.2000000000000002</v>
      </c>
      <c r="R46" s="153">
        <v>-4.5999999999999996</v>
      </c>
    </row>
    <row r="47" spans="1:18" ht="15.75" customHeight="1">
      <c r="A47" s="360">
        <v>46</v>
      </c>
      <c r="B47" s="111" t="s">
        <v>48</v>
      </c>
      <c r="C47" s="98">
        <v>-8.6</v>
      </c>
      <c r="D47" s="99">
        <v>-7.6</v>
      </c>
      <c r="E47" s="99">
        <v>-6.6</v>
      </c>
      <c r="F47" s="99">
        <v>-5.8</v>
      </c>
      <c r="G47" s="99">
        <v>-5.9</v>
      </c>
      <c r="H47" s="99">
        <v>-6.2</v>
      </c>
      <c r="I47" s="99">
        <v>-5.3</v>
      </c>
      <c r="J47" s="99">
        <v>-4.5</v>
      </c>
      <c r="K47" s="99">
        <v>-4.7</v>
      </c>
      <c r="L47" s="99">
        <v>-4.3</v>
      </c>
      <c r="M47" s="99">
        <v>-4.4000000000000004</v>
      </c>
      <c r="N47" s="99">
        <v>-4.3</v>
      </c>
      <c r="O47" s="99">
        <v>-5</v>
      </c>
      <c r="P47" s="148">
        <v>-5.0999999999999996</v>
      </c>
      <c r="Q47" s="148">
        <v>-5.7</v>
      </c>
      <c r="R47" s="153">
        <v>-9.6999999999999993</v>
      </c>
    </row>
    <row r="48" spans="1:18" ht="15.75" customHeight="1">
      <c r="A48" s="360">
        <v>47</v>
      </c>
      <c r="B48" s="111" t="s">
        <v>49</v>
      </c>
      <c r="C48" s="98">
        <v>-4</v>
      </c>
      <c r="D48" s="99">
        <v>-3.2</v>
      </c>
      <c r="E48" s="99">
        <v>-2.1</v>
      </c>
      <c r="F48" s="99">
        <v>-1.3</v>
      </c>
      <c r="G48" s="99">
        <v>-0.4</v>
      </c>
      <c r="H48" s="99">
        <v>-0.2</v>
      </c>
      <c r="I48" s="99">
        <v>1</v>
      </c>
      <c r="J48" s="99">
        <v>2.2999999999999998</v>
      </c>
      <c r="K48" s="99">
        <v>2.6</v>
      </c>
      <c r="L48" s="99">
        <v>2.5</v>
      </c>
      <c r="M48" s="99">
        <v>2.7</v>
      </c>
      <c r="N48" s="99">
        <v>2.7</v>
      </c>
      <c r="O48" s="99">
        <v>1.1000000000000001</v>
      </c>
      <c r="P48" s="148">
        <v>0.5</v>
      </c>
      <c r="Q48" s="148">
        <v>-0.1</v>
      </c>
      <c r="R48" s="153">
        <v>-3.3</v>
      </c>
    </row>
    <row r="49" spans="1:18" ht="15.75" customHeight="1">
      <c r="A49" s="360">
        <v>48</v>
      </c>
      <c r="B49" s="111" t="s">
        <v>50</v>
      </c>
      <c r="C49" s="98">
        <v>-4.4000000000000004</v>
      </c>
      <c r="D49" s="99">
        <v>-3</v>
      </c>
      <c r="E49" s="99">
        <v>-1.3</v>
      </c>
      <c r="F49" s="99">
        <v>-0.7</v>
      </c>
      <c r="G49" s="99">
        <v>0.6</v>
      </c>
      <c r="H49" s="99">
        <v>0.3</v>
      </c>
      <c r="I49" s="99">
        <v>1</v>
      </c>
      <c r="J49" s="99">
        <v>2.4</v>
      </c>
      <c r="K49" s="99">
        <v>1.9</v>
      </c>
      <c r="L49" s="99">
        <v>1.7</v>
      </c>
      <c r="M49" s="99">
        <v>1.7</v>
      </c>
      <c r="N49" s="99">
        <v>1.2</v>
      </c>
      <c r="O49" s="99">
        <v>-0.2</v>
      </c>
      <c r="P49" s="148">
        <v>-1.1000000000000001</v>
      </c>
      <c r="Q49" s="148">
        <v>-2.2000000000000002</v>
      </c>
      <c r="R49" s="153">
        <v>-4.4000000000000004</v>
      </c>
    </row>
    <row r="50" spans="1:18" ht="15.75" customHeight="1">
      <c r="A50" s="360">
        <v>49</v>
      </c>
      <c r="B50" s="111" t="s">
        <v>51</v>
      </c>
      <c r="C50" s="98">
        <v>-5.0999999999999996</v>
      </c>
      <c r="D50" s="99">
        <v>-4.4000000000000004</v>
      </c>
      <c r="E50" s="99">
        <v>-3</v>
      </c>
      <c r="F50" s="99">
        <v>-2.7</v>
      </c>
      <c r="G50" s="99">
        <v>-1.1000000000000001</v>
      </c>
      <c r="H50" s="99">
        <v>-1.6</v>
      </c>
      <c r="I50" s="99">
        <v>-0.7</v>
      </c>
      <c r="J50" s="99">
        <v>0.7</v>
      </c>
      <c r="K50" s="99">
        <v>0.9</v>
      </c>
      <c r="L50" s="99">
        <v>0.6</v>
      </c>
      <c r="M50" s="99">
        <v>0.7</v>
      </c>
      <c r="N50" s="99">
        <v>0</v>
      </c>
      <c r="O50" s="99">
        <v>-1.3</v>
      </c>
      <c r="P50" s="148">
        <v>-2</v>
      </c>
      <c r="Q50" s="148">
        <v>-2.9</v>
      </c>
      <c r="R50" s="153">
        <v>-6.2</v>
      </c>
    </row>
    <row r="51" spans="1:18" ht="15.75" customHeight="1">
      <c r="A51" s="360">
        <v>50</v>
      </c>
      <c r="B51" s="111" t="s">
        <v>52</v>
      </c>
      <c r="C51" s="98">
        <v>-7.1</v>
      </c>
      <c r="D51" s="99">
        <v>-5.5</v>
      </c>
      <c r="E51" s="99">
        <v>-3.6</v>
      </c>
      <c r="F51" s="99">
        <v>-2.6</v>
      </c>
      <c r="G51" s="99">
        <v>-1.7</v>
      </c>
      <c r="H51" s="99">
        <v>-1.2</v>
      </c>
      <c r="I51" s="99">
        <v>-0.6</v>
      </c>
      <c r="J51" s="99">
        <v>0.6</v>
      </c>
      <c r="K51" s="99">
        <v>0.7</v>
      </c>
      <c r="L51" s="99">
        <v>0.7</v>
      </c>
      <c r="M51" s="99">
        <v>0.5</v>
      </c>
      <c r="N51" s="99">
        <v>0.3</v>
      </c>
      <c r="O51" s="99">
        <v>-1.2</v>
      </c>
      <c r="P51" s="148">
        <v>-2.2000000000000002</v>
      </c>
      <c r="Q51" s="148">
        <v>-3</v>
      </c>
      <c r="R51" s="153">
        <v>-5.7</v>
      </c>
    </row>
    <row r="52" spans="1:18" ht="15.75" customHeight="1">
      <c r="A52" s="360">
        <v>51</v>
      </c>
      <c r="B52" s="111" t="s">
        <v>53</v>
      </c>
      <c r="C52" s="98">
        <v>-9.8000000000000007</v>
      </c>
      <c r="D52" s="99">
        <v>-8.1</v>
      </c>
      <c r="E52" s="99">
        <v>-6.4</v>
      </c>
      <c r="F52" s="99">
        <v>-5.9</v>
      </c>
      <c r="G52" s="99">
        <v>-5.4</v>
      </c>
      <c r="H52" s="99">
        <v>-5</v>
      </c>
      <c r="I52" s="99">
        <v>-3.9</v>
      </c>
      <c r="J52" s="99">
        <v>-2.8</v>
      </c>
      <c r="K52" s="99">
        <v>-2.4</v>
      </c>
      <c r="L52" s="99">
        <v>-2.2999999999999998</v>
      </c>
      <c r="M52" s="99">
        <v>-2.5</v>
      </c>
      <c r="N52" s="99">
        <v>-2.2999999999999998</v>
      </c>
      <c r="O52" s="99">
        <v>-3.8</v>
      </c>
      <c r="P52" s="148">
        <v>-5</v>
      </c>
      <c r="Q52" s="148">
        <v>-5.5</v>
      </c>
      <c r="R52" s="153">
        <v>-8.4</v>
      </c>
    </row>
    <row r="53" spans="1:18" ht="15.75" customHeight="1">
      <c r="A53" s="360">
        <v>52</v>
      </c>
      <c r="B53" s="111" t="s">
        <v>54</v>
      </c>
      <c r="C53" s="98">
        <v>-11.1</v>
      </c>
      <c r="D53" s="99">
        <v>-9.9</v>
      </c>
      <c r="E53" s="99">
        <v>-8.5</v>
      </c>
      <c r="F53" s="99">
        <v>-7.6</v>
      </c>
      <c r="G53" s="99">
        <v>-6.5</v>
      </c>
      <c r="H53" s="99">
        <v>-7</v>
      </c>
      <c r="I53" s="99">
        <v>-5.4</v>
      </c>
      <c r="J53" s="99">
        <v>-4.3</v>
      </c>
      <c r="K53" s="99">
        <v>-4.0999999999999996</v>
      </c>
      <c r="L53" s="99">
        <v>-4</v>
      </c>
      <c r="M53" s="99">
        <v>-3.2</v>
      </c>
      <c r="N53" s="99">
        <v>-3.5</v>
      </c>
      <c r="O53" s="99">
        <v>-4.2</v>
      </c>
      <c r="P53" s="148">
        <v>-5.0999999999999996</v>
      </c>
      <c r="Q53" s="148">
        <v>-5.6</v>
      </c>
      <c r="R53" s="153">
        <v>-8.6</v>
      </c>
    </row>
    <row r="54" spans="1:18" ht="15.75" customHeight="1">
      <c r="A54" s="360">
        <v>53</v>
      </c>
      <c r="B54" s="111" t="s">
        <v>55</v>
      </c>
      <c r="C54" s="98">
        <v>-5</v>
      </c>
      <c r="D54" s="99">
        <v>-4</v>
      </c>
      <c r="E54" s="99">
        <v>-2.5</v>
      </c>
      <c r="F54" s="99">
        <v>-2</v>
      </c>
      <c r="G54" s="99">
        <v>-0.5</v>
      </c>
      <c r="H54" s="99">
        <v>-0.5</v>
      </c>
      <c r="I54" s="99">
        <v>-0.4</v>
      </c>
      <c r="J54" s="99">
        <v>0.7</v>
      </c>
      <c r="K54" s="99">
        <v>0.9</v>
      </c>
      <c r="L54" s="99">
        <v>0.4</v>
      </c>
      <c r="M54" s="99">
        <v>0.2</v>
      </c>
      <c r="N54" s="99">
        <v>-0.1</v>
      </c>
      <c r="O54" s="99">
        <v>-1.7</v>
      </c>
      <c r="P54" s="148">
        <v>-2.2999999999999998</v>
      </c>
      <c r="Q54" s="148">
        <v>-3</v>
      </c>
      <c r="R54" s="153">
        <v>-6.7</v>
      </c>
    </row>
    <row r="55" spans="1:18" ht="15.75" customHeight="1">
      <c r="A55" s="360">
        <v>54</v>
      </c>
      <c r="B55" s="111" t="s">
        <v>56</v>
      </c>
      <c r="C55" s="98">
        <v>-9.8000000000000007</v>
      </c>
      <c r="D55" s="99">
        <v>-8.4</v>
      </c>
      <c r="E55" s="99">
        <v>-6.3</v>
      </c>
      <c r="F55" s="99">
        <v>-6</v>
      </c>
      <c r="G55" s="99">
        <v>-5.4</v>
      </c>
      <c r="H55" s="99">
        <v>-5.7</v>
      </c>
      <c r="I55" s="99">
        <v>-5.0999999999999996</v>
      </c>
      <c r="J55" s="99">
        <v>-4.0999999999999996</v>
      </c>
      <c r="K55" s="99">
        <v>-4.0999999999999996</v>
      </c>
      <c r="L55" s="99">
        <v>-4</v>
      </c>
      <c r="M55" s="99">
        <v>-4.0999999999999996</v>
      </c>
      <c r="N55" s="99">
        <v>-4.3</v>
      </c>
      <c r="O55" s="99">
        <v>-5.2</v>
      </c>
      <c r="P55" s="148">
        <v>-5.8</v>
      </c>
      <c r="Q55" s="148">
        <v>-6.1</v>
      </c>
      <c r="R55" s="153">
        <v>-10.1</v>
      </c>
    </row>
    <row r="56" spans="1:18" ht="15.75" customHeight="1">
      <c r="A56" s="360">
        <v>55</v>
      </c>
      <c r="B56" s="111" t="s">
        <v>57</v>
      </c>
      <c r="C56" s="98">
        <v>-6.4</v>
      </c>
      <c r="D56" s="99">
        <v>-5.6</v>
      </c>
      <c r="E56" s="99">
        <v>-4.5999999999999996</v>
      </c>
      <c r="F56" s="99">
        <v>-3.7</v>
      </c>
      <c r="G56" s="99">
        <v>-3.3</v>
      </c>
      <c r="H56" s="99">
        <v>-3.6</v>
      </c>
      <c r="I56" s="99">
        <v>-2.9</v>
      </c>
      <c r="J56" s="99">
        <v>-1.8</v>
      </c>
      <c r="K56" s="99">
        <v>-2</v>
      </c>
      <c r="L56" s="99">
        <v>-1.7</v>
      </c>
      <c r="M56" s="99">
        <v>-1.4</v>
      </c>
      <c r="N56" s="99">
        <v>-1.4</v>
      </c>
      <c r="O56" s="99">
        <v>-2.9</v>
      </c>
      <c r="P56" s="148">
        <v>-3.1</v>
      </c>
      <c r="Q56" s="148">
        <v>-3.9</v>
      </c>
      <c r="R56" s="153">
        <v>-7.9</v>
      </c>
    </row>
    <row r="57" spans="1:18" ht="15.75" customHeight="1">
      <c r="A57" s="360">
        <v>56</v>
      </c>
      <c r="B57" s="111" t="s">
        <v>58</v>
      </c>
      <c r="C57" s="98">
        <v>-7.8</v>
      </c>
      <c r="D57" s="99">
        <v>-6.5</v>
      </c>
      <c r="E57" s="99">
        <v>-5.2</v>
      </c>
      <c r="F57" s="99">
        <v>-4.7</v>
      </c>
      <c r="G57" s="99">
        <v>-4.4000000000000004</v>
      </c>
      <c r="H57" s="99">
        <v>-4.9000000000000004</v>
      </c>
      <c r="I57" s="99">
        <v>-3.8</v>
      </c>
      <c r="J57" s="99">
        <v>-2.9</v>
      </c>
      <c r="K57" s="99">
        <v>-3</v>
      </c>
      <c r="L57" s="99">
        <v>-2.5</v>
      </c>
      <c r="M57" s="99">
        <v>-2.7</v>
      </c>
      <c r="N57" s="99">
        <v>-3.1</v>
      </c>
      <c r="O57" s="99">
        <v>-4.0999999999999996</v>
      </c>
      <c r="P57" s="148">
        <v>-4.8</v>
      </c>
      <c r="Q57" s="148">
        <v>-5.4</v>
      </c>
      <c r="R57" s="153">
        <v>-9.1</v>
      </c>
    </row>
    <row r="58" spans="1:18" ht="15.75" customHeight="1">
      <c r="A58" s="369">
        <v>57</v>
      </c>
      <c r="B58" s="117" t="s">
        <v>59</v>
      </c>
      <c r="C58" s="104">
        <v>-8.3000000000000007</v>
      </c>
      <c r="D58" s="105">
        <v>-7.6</v>
      </c>
      <c r="E58" s="105">
        <v>-6.4</v>
      </c>
      <c r="F58" s="105">
        <v>-4.9000000000000004</v>
      </c>
      <c r="G58" s="105">
        <v>-4.5</v>
      </c>
      <c r="H58" s="105">
        <v>-5.0999999999999996</v>
      </c>
      <c r="I58" s="105">
        <v>-4</v>
      </c>
      <c r="J58" s="105">
        <v>-2.7</v>
      </c>
      <c r="K58" s="105">
        <v>-2.8</v>
      </c>
      <c r="L58" s="105">
        <v>-2.7</v>
      </c>
      <c r="M58" s="105">
        <v>-3</v>
      </c>
      <c r="N58" s="105">
        <v>-3.2</v>
      </c>
      <c r="O58" s="105">
        <v>-3.9</v>
      </c>
      <c r="P58" s="151">
        <v>-4.5999999999999996</v>
      </c>
      <c r="Q58" s="151">
        <v>-5</v>
      </c>
      <c r="R58" s="166">
        <v>-8.5</v>
      </c>
    </row>
    <row r="59" spans="1:18" ht="15.75" customHeight="1">
      <c r="A59" s="357">
        <v>58</v>
      </c>
      <c r="B59" s="109" t="s">
        <v>60</v>
      </c>
      <c r="C59" s="93">
        <v>-7.4</v>
      </c>
      <c r="D59" s="94">
        <v>-6</v>
      </c>
      <c r="E59" s="94">
        <v>-4.4000000000000004</v>
      </c>
      <c r="F59" s="94">
        <v>-4</v>
      </c>
      <c r="G59" s="94">
        <v>-3.2</v>
      </c>
      <c r="H59" s="94">
        <v>-3.1</v>
      </c>
      <c r="I59" s="94">
        <v>-2.9</v>
      </c>
      <c r="J59" s="94">
        <v>-2.1</v>
      </c>
      <c r="K59" s="94">
        <v>-2.1</v>
      </c>
      <c r="L59" s="94">
        <v>-2.2999999999999998</v>
      </c>
      <c r="M59" s="94">
        <v>-2.7</v>
      </c>
      <c r="N59" s="94">
        <v>-3.5</v>
      </c>
      <c r="O59" s="94">
        <v>-4.0999999999999996</v>
      </c>
      <c r="P59" s="145">
        <v>-5.2</v>
      </c>
      <c r="Q59" s="145">
        <v>-6</v>
      </c>
      <c r="R59" s="162">
        <v>-8.4</v>
      </c>
    </row>
    <row r="60" spans="1:18" ht="15.75" customHeight="1">
      <c r="A60" s="360">
        <v>59</v>
      </c>
      <c r="B60" s="111" t="s">
        <v>61</v>
      </c>
      <c r="C60" s="98">
        <v>-6.3</v>
      </c>
      <c r="D60" s="99">
        <v>-4.5999999999999996</v>
      </c>
      <c r="E60" s="99">
        <v>-3.2</v>
      </c>
      <c r="F60" s="99">
        <v>-2.4</v>
      </c>
      <c r="G60" s="99">
        <v>-1.5</v>
      </c>
      <c r="H60" s="99">
        <v>-0.9</v>
      </c>
      <c r="I60" s="99">
        <v>-0.6</v>
      </c>
      <c r="J60" s="99">
        <v>0.3</v>
      </c>
      <c r="K60" s="99">
        <v>0.7</v>
      </c>
      <c r="L60" s="99">
        <v>0.5</v>
      </c>
      <c r="M60" s="99">
        <v>0.3</v>
      </c>
      <c r="N60" s="99">
        <v>-0.2</v>
      </c>
      <c r="O60" s="99">
        <v>-1</v>
      </c>
      <c r="P60" s="148">
        <v>-1.9</v>
      </c>
      <c r="Q60" s="148">
        <v>-2.6</v>
      </c>
      <c r="R60" s="153">
        <v>-5.5</v>
      </c>
    </row>
    <row r="61" spans="1:18" ht="15.75" customHeight="1">
      <c r="A61" s="360">
        <v>60</v>
      </c>
      <c r="B61" s="111" t="s">
        <v>62</v>
      </c>
      <c r="C61" s="98">
        <v>3.2</v>
      </c>
      <c r="D61" s="99">
        <v>3.9</v>
      </c>
      <c r="E61" s="99">
        <v>5.4</v>
      </c>
      <c r="F61" s="99">
        <v>6.1</v>
      </c>
      <c r="G61" s="99">
        <v>6.7</v>
      </c>
      <c r="H61" s="99">
        <v>7.1</v>
      </c>
      <c r="I61" s="99">
        <v>7.6</v>
      </c>
      <c r="J61" s="99">
        <v>8.8000000000000007</v>
      </c>
      <c r="K61" s="99">
        <v>8.8000000000000007</v>
      </c>
      <c r="L61" s="99">
        <v>8.8000000000000007</v>
      </c>
      <c r="M61" s="99">
        <v>8.3000000000000007</v>
      </c>
      <c r="N61" s="99">
        <v>7.5</v>
      </c>
      <c r="O61" s="99">
        <v>6.3</v>
      </c>
      <c r="P61" s="148">
        <v>5.7</v>
      </c>
      <c r="Q61" s="148">
        <v>4.8</v>
      </c>
      <c r="R61" s="153">
        <v>3</v>
      </c>
    </row>
    <row r="62" spans="1:18" ht="15.75" customHeight="1">
      <c r="A62" s="369">
        <v>61</v>
      </c>
      <c r="B62" s="125" t="s">
        <v>63</v>
      </c>
      <c r="C62" s="104">
        <v>-6</v>
      </c>
      <c r="D62" s="105">
        <v>-4.7</v>
      </c>
      <c r="E62" s="105">
        <v>-3.2</v>
      </c>
      <c r="F62" s="105">
        <v>-2.2000000000000002</v>
      </c>
      <c r="G62" s="105">
        <v>-1.3</v>
      </c>
      <c r="H62" s="105">
        <v>-1</v>
      </c>
      <c r="I62" s="105">
        <v>-0.6</v>
      </c>
      <c r="J62" s="105">
        <v>0.2</v>
      </c>
      <c r="K62" s="105">
        <v>0.2</v>
      </c>
      <c r="L62" s="105">
        <v>0.4</v>
      </c>
      <c r="M62" s="105">
        <v>0</v>
      </c>
      <c r="N62" s="105">
        <v>-0.3</v>
      </c>
      <c r="O62" s="105">
        <v>-1.5</v>
      </c>
      <c r="P62" s="151">
        <v>-2.4</v>
      </c>
      <c r="Q62" s="151">
        <v>-3.2</v>
      </c>
      <c r="R62" s="166">
        <v>-6.4</v>
      </c>
    </row>
    <row r="63" spans="1:18" ht="15.75" customHeight="1">
      <c r="A63" s="357">
        <v>62</v>
      </c>
      <c r="B63" s="126" t="s">
        <v>64</v>
      </c>
      <c r="C63" s="93">
        <v>1.6</v>
      </c>
      <c r="D63" s="94">
        <v>2.7</v>
      </c>
      <c r="E63" s="94">
        <v>7.4</v>
      </c>
      <c r="F63" s="94">
        <v>9.3000000000000007</v>
      </c>
      <c r="G63" s="94">
        <v>8.6</v>
      </c>
      <c r="H63" s="94">
        <v>8.3000000000000007</v>
      </c>
      <c r="I63" s="94">
        <v>10.5</v>
      </c>
      <c r="J63" s="94">
        <v>10.9</v>
      </c>
      <c r="K63" s="94">
        <v>9.8000000000000007</v>
      </c>
      <c r="L63" s="94">
        <v>9.6</v>
      </c>
      <c r="M63" s="94">
        <v>7.9</v>
      </c>
      <c r="N63" s="94">
        <v>8.1</v>
      </c>
      <c r="O63" s="94">
        <v>6.1</v>
      </c>
      <c r="P63" s="145">
        <v>5.2</v>
      </c>
      <c r="Q63" s="145">
        <v>3.5</v>
      </c>
      <c r="R63" s="162">
        <v>2</v>
      </c>
    </row>
    <row r="64" spans="1:18" ht="15.75" customHeight="1">
      <c r="A64" s="360">
        <v>63</v>
      </c>
      <c r="B64" s="111" t="s">
        <v>65</v>
      </c>
      <c r="C64" s="98">
        <v>-1.6</v>
      </c>
      <c r="D64" s="99">
        <v>0.3</v>
      </c>
      <c r="E64" s="99">
        <v>2.7</v>
      </c>
      <c r="F64" s="99">
        <v>3.6</v>
      </c>
      <c r="G64" s="99">
        <v>4.4000000000000004</v>
      </c>
      <c r="H64" s="99">
        <v>4.3</v>
      </c>
      <c r="I64" s="99">
        <v>4.3</v>
      </c>
      <c r="J64" s="99">
        <v>5.0999999999999996</v>
      </c>
      <c r="K64" s="99">
        <v>5.8</v>
      </c>
      <c r="L64" s="99">
        <v>6</v>
      </c>
      <c r="M64" s="99">
        <v>5.9</v>
      </c>
      <c r="N64" s="99">
        <v>5.2</v>
      </c>
      <c r="O64" s="99">
        <v>3.8</v>
      </c>
      <c r="P64" s="148">
        <v>3.4</v>
      </c>
      <c r="Q64" s="148">
        <v>1.7</v>
      </c>
      <c r="R64" s="153">
        <v>0.9</v>
      </c>
    </row>
    <row r="65" spans="1:18" ht="15.75" customHeight="1">
      <c r="A65" s="360">
        <v>64</v>
      </c>
      <c r="B65" s="122" t="s">
        <v>66</v>
      </c>
      <c r="C65" s="98">
        <v>5.4</v>
      </c>
      <c r="D65" s="99">
        <v>7.1</v>
      </c>
      <c r="E65" s="99">
        <v>12.8</v>
      </c>
      <c r="F65" s="99">
        <v>14.3</v>
      </c>
      <c r="G65" s="99">
        <v>14.9</v>
      </c>
      <c r="H65" s="99">
        <v>15.2</v>
      </c>
      <c r="I65" s="99">
        <v>16.5</v>
      </c>
      <c r="J65" s="99">
        <v>15.5</v>
      </c>
      <c r="K65" s="99">
        <v>15.2</v>
      </c>
      <c r="L65" s="99">
        <v>14.4</v>
      </c>
      <c r="M65" s="99">
        <v>13.5</v>
      </c>
      <c r="N65" s="99">
        <v>13.4</v>
      </c>
      <c r="O65" s="99">
        <v>13.2</v>
      </c>
      <c r="P65" s="148">
        <v>11.4</v>
      </c>
      <c r="Q65" s="148">
        <v>10.3</v>
      </c>
      <c r="R65" s="153">
        <v>10.8</v>
      </c>
    </row>
    <row r="66" spans="1:18" ht="15.75" customHeight="1">
      <c r="A66" s="360">
        <v>65</v>
      </c>
      <c r="B66" s="111" t="s">
        <v>67</v>
      </c>
      <c r="C66" s="98">
        <v>-6</v>
      </c>
      <c r="D66" s="99">
        <v>-2.8</v>
      </c>
      <c r="E66" s="99">
        <v>0.1</v>
      </c>
      <c r="F66" s="99">
        <v>0.9</v>
      </c>
      <c r="G66" s="99">
        <v>1.5</v>
      </c>
      <c r="H66" s="99">
        <v>1.2</v>
      </c>
      <c r="I66" s="99">
        <v>1.7</v>
      </c>
      <c r="J66" s="99">
        <v>2.6</v>
      </c>
      <c r="K66" s="99">
        <v>2.6</v>
      </c>
      <c r="L66" s="99">
        <v>2.1</v>
      </c>
      <c r="M66" s="99">
        <v>1.3</v>
      </c>
      <c r="N66" s="99">
        <v>1.3</v>
      </c>
      <c r="O66" s="99">
        <v>-0.2</v>
      </c>
      <c r="P66" s="148">
        <v>-0.8</v>
      </c>
      <c r="Q66" s="148">
        <v>-2.1</v>
      </c>
      <c r="R66" s="153">
        <v>-3.9</v>
      </c>
    </row>
    <row r="67" spans="1:18" ht="15.75" customHeight="1">
      <c r="A67" s="360">
        <v>66</v>
      </c>
      <c r="B67" s="111" t="s">
        <v>68</v>
      </c>
      <c r="C67" s="98">
        <v>-6.4</v>
      </c>
      <c r="D67" s="99">
        <v>-5.2</v>
      </c>
      <c r="E67" s="99">
        <v>-3.7</v>
      </c>
      <c r="F67" s="99">
        <v>-2.7</v>
      </c>
      <c r="G67" s="99">
        <v>-2</v>
      </c>
      <c r="H67" s="99">
        <v>-2.2999999999999998</v>
      </c>
      <c r="I67" s="99">
        <v>-1.9</v>
      </c>
      <c r="J67" s="99">
        <v>-0.9</v>
      </c>
      <c r="K67" s="99">
        <v>-0.8</v>
      </c>
      <c r="L67" s="99">
        <v>-1</v>
      </c>
      <c r="M67" s="99">
        <v>-1.5</v>
      </c>
      <c r="N67" s="99">
        <v>-2</v>
      </c>
      <c r="O67" s="99">
        <v>-3.2</v>
      </c>
      <c r="P67" s="148">
        <v>-4.2</v>
      </c>
      <c r="Q67" s="148">
        <v>-4.9000000000000004</v>
      </c>
      <c r="R67" s="153">
        <v>-7.9</v>
      </c>
    </row>
    <row r="68" spans="1:18" ht="15.75" customHeight="1">
      <c r="A68" s="360">
        <v>67</v>
      </c>
      <c r="B68" s="111" t="s">
        <v>69</v>
      </c>
      <c r="C68" s="98">
        <v>-3.7</v>
      </c>
      <c r="D68" s="99">
        <v>-1.7</v>
      </c>
      <c r="E68" s="99">
        <v>0.5</v>
      </c>
      <c r="F68" s="99">
        <v>1.6</v>
      </c>
      <c r="G68" s="99">
        <v>2.2999999999999998</v>
      </c>
      <c r="H68" s="99">
        <v>2.1</v>
      </c>
      <c r="I68" s="99">
        <v>2.2000000000000002</v>
      </c>
      <c r="J68" s="99">
        <v>3.1</v>
      </c>
      <c r="K68" s="99">
        <v>3.4</v>
      </c>
      <c r="L68" s="99">
        <v>3.5</v>
      </c>
      <c r="M68" s="99">
        <v>2.5</v>
      </c>
      <c r="N68" s="99">
        <v>2.2999999999999998</v>
      </c>
      <c r="O68" s="99">
        <v>1.7</v>
      </c>
      <c r="P68" s="148">
        <v>0.4</v>
      </c>
      <c r="Q68" s="148">
        <v>-0.6</v>
      </c>
      <c r="R68" s="153">
        <v>-1.9</v>
      </c>
    </row>
    <row r="69" spans="1:18" ht="15.75" customHeight="1">
      <c r="A69" s="360">
        <v>68</v>
      </c>
      <c r="B69" s="111" t="s">
        <v>70</v>
      </c>
      <c r="C69" s="98">
        <v>-4.9000000000000004</v>
      </c>
      <c r="D69" s="99">
        <v>-3</v>
      </c>
      <c r="E69" s="99">
        <v>-1.5</v>
      </c>
      <c r="F69" s="99">
        <v>-0.8</v>
      </c>
      <c r="G69" s="99">
        <v>0.2</v>
      </c>
      <c r="H69" s="99">
        <v>0.1</v>
      </c>
      <c r="I69" s="99">
        <v>0.5</v>
      </c>
      <c r="J69" s="99">
        <v>1.5</v>
      </c>
      <c r="K69" s="99">
        <v>1.7</v>
      </c>
      <c r="L69" s="99">
        <v>1.7</v>
      </c>
      <c r="M69" s="99">
        <v>1.7</v>
      </c>
      <c r="N69" s="99">
        <v>1.4</v>
      </c>
      <c r="O69" s="99">
        <v>0.1</v>
      </c>
      <c r="P69" s="148">
        <v>-0.7</v>
      </c>
      <c r="Q69" s="148">
        <v>-1.7</v>
      </c>
      <c r="R69" s="153">
        <v>-4.2</v>
      </c>
    </row>
    <row r="70" spans="1:18" ht="15.75" customHeight="1">
      <c r="A70" s="360">
        <v>69</v>
      </c>
      <c r="B70" s="111" t="s">
        <v>71</v>
      </c>
      <c r="C70" s="98">
        <v>-5.0999999999999996</v>
      </c>
      <c r="D70" s="99">
        <v>-2.9</v>
      </c>
      <c r="E70" s="99">
        <v>-0.2</v>
      </c>
      <c r="F70" s="99">
        <v>0.9</v>
      </c>
      <c r="G70" s="99">
        <v>1.3</v>
      </c>
      <c r="H70" s="99">
        <v>0.8</v>
      </c>
      <c r="I70" s="99">
        <v>1.3</v>
      </c>
      <c r="J70" s="99">
        <v>2</v>
      </c>
      <c r="K70" s="99">
        <v>2.1</v>
      </c>
      <c r="L70" s="99">
        <v>1.6</v>
      </c>
      <c r="M70" s="99">
        <v>1.7</v>
      </c>
      <c r="N70" s="99">
        <v>1.4</v>
      </c>
      <c r="O70" s="99">
        <v>0.5</v>
      </c>
      <c r="P70" s="148">
        <v>-0.3</v>
      </c>
      <c r="Q70" s="148">
        <v>-1.4</v>
      </c>
      <c r="R70" s="153">
        <v>-3.7</v>
      </c>
    </row>
    <row r="71" spans="1:18" ht="15.75" customHeight="1">
      <c r="A71" s="360">
        <v>70</v>
      </c>
      <c r="B71" s="111" t="s">
        <v>72</v>
      </c>
      <c r="C71" s="98">
        <v>-8</v>
      </c>
      <c r="D71" s="99">
        <v>-6</v>
      </c>
      <c r="E71" s="99">
        <v>-4.5</v>
      </c>
      <c r="F71" s="99">
        <v>-3.4</v>
      </c>
      <c r="G71" s="99">
        <v>-2.6</v>
      </c>
      <c r="H71" s="99">
        <v>-3</v>
      </c>
      <c r="I71" s="99">
        <v>-2.8</v>
      </c>
      <c r="J71" s="99">
        <v>-1.4</v>
      </c>
      <c r="K71" s="99">
        <v>-0.9</v>
      </c>
      <c r="L71" s="99">
        <v>-1.4</v>
      </c>
      <c r="M71" s="99">
        <v>-2</v>
      </c>
      <c r="N71" s="99">
        <v>-2.2000000000000002</v>
      </c>
      <c r="O71" s="99">
        <v>-3.6</v>
      </c>
      <c r="P71" s="148">
        <v>-4.5</v>
      </c>
      <c r="Q71" s="148">
        <v>-5.2</v>
      </c>
      <c r="R71" s="153">
        <v>-7.7</v>
      </c>
    </row>
    <row r="72" spans="1:18" ht="15.75" customHeight="1">
      <c r="A72" s="360">
        <v>71</v>
      </c>
      <c r="B72" s="111" t="s">
        <v>73</v>
      </c>
      <c r="C72" s="98">
        <v>-5.5</v>
      </c>
      <c r="D72" s="99">
        <v>-4.7</v>
      </c>
      <c r="E72" s="99">
        <v>-3.3</v>
      </c>
      <c r="F72" s="99">
        <v>-2</v>
      </c>
      <c r="G72" s="99">
        <v>-1.1000000000000001</v>
      </c>
      <c r="H72" s="99">
        <v>-0.7</v>
      </c>
      <c r="I72" s="99">
        <v>-0.5</v>
      </c>
      <c r="J72" s="99">
        <v>0.3</v>
      </c>
      <c r="K72" s="99">
        <v>0.7</v>
      </c>
      <c r="L72" s="99">
        <v>0.7</v>
      </c>
      <c r="M72" s="99">
        <v>1.1000000000000001</v>
      </c>
      <c r="N72" s="99">
        <v>0.8</v>
      </c>
      <c r="O72" s="99">
        <v>-0.5</v>
      </c>
      <c r="P72" s="148">
        <v>-1.3</v>
      </c>
      <c r="Q72" s="148">
        <v>-2</v>
      </c>
      <c r="R72" s="153">
        <v>-5</v>
      </c>
    </row>
    <row r="73" spans="1:18" ht="15.75" customHeight="1">
      <c r="A73" s="360">
        <v>72</v>
      </c>
      <c r="B73" s="111" t="s">
        <v>74</v>
      </c>
      <c r="C73" s="98">
        <v>-5.0999999999999996</v>
      </c>
      <c r="D73" s="99">
        <v>-4.3</v>
      </c>
      <c r="E73" s="99">
        <v>-2.9</v>
      </c>
      <c r="F73" s="99">
        <v>-1.9</v>
      </c>
      <c r="G73" s="99">
        <v>-0.9</v>
      </c>
      <c r="H73" s="99">
        <v>-0.7</v>
      </c>
      <c r="I73" s="99">
        <v>0.1</v>
      </c>
      <c r="J73" s="99">
        <v>1.1000000000000001</v>
      </c>
      <c r="K73" s="99">
        <v>1.3</v>
      </c>
      <c r="L73" s="99">
        <v>1.9</v>
      </c>
      <c r="M73" s="99">
        <v>1</v>
      </c>
      <c r="N73" s="99">
        <v>0.1</v>
      </c>
      <c r="O73" s="99">
        <v>-1.4</v>
      </c>
      <c r="P73" s="148">
        <v>-2</v>
      </c>
      <c r="Q73" s="148">
        <v>-2.8</v>
      </c>
      <c r="R73" s="153">
        <v>-6.3</v>
      </c>
    </row>
    <row r="74" spans="1:18" ht="15.75" customHeight="1">
      <c r="A74" s="369">
        <v>73</v>
      </c>
      <c r="B74" s="117" t="s">
        <v>75</v>
      </c>
      <c r="C74" s="104">
        <v>-3.8</v>
      </c>
      <c r="D74" s="105">
        <v>-2.4</v>
      </c>
      <c r="E74" s="105">
        <v>-0.8</v>
      </c>
      <c r="F74" s="105">
        <v>-0.1</v>
      </c>
      <c r="G74" s="105">
        <v>0.4</v>
      </c>
      <c r="H74" s="105">
        <v>0.4</v>
      </c>
      <c r="I74" s="105">
        <v>0.8</v>
      </c>
      <c r="J74" s="105">
        <v>1.7</v>
      </c>
      <c r="K74" s="105">
        <v>2.1</v>
      </c>
      <c r="L74" s="105">
        <v>2</v>
      </c>
      <c r="M74" s="105">
        <v>2.1</v>
      </c>
      <c r="N74" s="105">
        <v>1.8</v>
      </c>
      <c r="O74" s="105">
        <v>0.5</v>
      </c>
      <c r="P74" s="151">
        <v>-0.2</v>
      </c>
      <c r="Q74" s="151">
        <v>-1.4</v>
      </c>
      <c r="R74" s="166">
        <v>-4.0999999999999996</v>
      </c>
    </row>
    <row r="75" spans="1:18" ht="15.75" customHeight="1">
      <c r="A75" s="357">
        <v>74</v>
      </c>
      <c r="B75" s="126" t="s">
        <v>76</v>
      </c>
      <c r="C75" s="93">
        <v>4</v>
      </c>
      <c r="D75" s="94">
        <v>4.7</v>
      </c>
      <c r="E75" s="94">
        <v>6.3</v>
      </c>
      <c r="F75" s="94">
        <v>6</v>
      </c>
      <c r="G75" s="94">
        <v>6.9</v>
      </c>
      <c r="H75" s="94">
        <v>7</v>
      </c>
      <c r="I75" s="94">
        <v>7.7</v>
      </c>
      <c r="J75" s="94">
        <v>8.5</v>
      </c>
      <c r="K75" s="94">
        <v>8.8000000000000007</v>
      </c>
      <c r="L75" s="94">
        <v>9.1999999999999993</v>
      </c>
      <c r="M75" s="94">
        <v>8.6</v>
      </c>
      <c r="N75" s="94">
        <v>7.6</v>
      </c>
      <c r="O75" s="94">
        <v>6.4</v>
      </c>
      <c r="P75" s="145">
        <v>5.9</v>
      </c>
      <c r="Q75" s="145">
        <v>5.4</v>
      </c>
      <c r="R75" s="162">
        <v>4.0999999999999996</v>
      </c>
    </row>
    <row r="76" spans="1:18" ht="15.75" customHeight="1">
      <c r="A76" s="360">
        <v>75</v>
      </c>
      <c r="B76" s="122" t="s">
        <v>77</v>
      </c>
      <c r="C76" s="98">
        <v>-1.5</v>
      </c>
      <c r="D76" s="99">
        <v>-0.3</v>
      </c>
      <c r="E76" s="99">
        <v>0.2</v>
      </c>
      <c r="F76" s="99">
        <v>0.3</v>
      </c>
      <c r="G76" s="99">
        <v>0.1</v>
      </c>
      <c r="H76" s="99">
        <v>-0.6</v>
      </c>
      <c r="I76" s="99">
        <v>0.4</v>
      </c>
      <c r="J76" s="99">
        <v>1.5</v>
      </c>
      <c r="K76" s="99">
        <v>1.6</v>
      </c>
      <c r="L76" s="99">
        <v>1.7</v>
      </c>
      <c r="M76" s="99">
        <v>1.6</v>
      </c>
      <c r="N76" s="99">
        <v>1.4</v>
      </c>
      <c r="O76" s="99">
        <v>0.9</v>
      </c>
      <c r="P76" s="148">
        <v>-0.5</v>
      </c>
      <c r="Q76" s="148">
        <v>-0.5</v>
      </c>
      <c r="R76" s="153">
        <v>-2.2999999999999998</v>
      </c>
    </row>
    <row r="77" spans="1:18" ht="15.75" customHeight="1">
      <c r="A77" s="360">
        <v>76</v>
      </c>
      <c r="B77" s="122" t="s">
        <v>78</v>
      </c>
      <c r="C77" s="98">
        <v>-5.8</v>
      </c>
      <c r="D77" s="99">
        <v>-4.5</v>
      </c>
      <c r="E77" s="99">
        <v>-3.4</v>
      </c>
      <c r="F77" s="99">
        <v>-3.2</v>
      </c>
      <c r="G77" s="99">
        <v>-2.1</v>
      </c>
      <c r="H77" s="99">
        <v>-2.5</v>
      </c>
      <c r="I77" s="99">
        <v>-2.1</v>
      </c>
      <c r="J77" s="99">
        <v>-1.1000000000000001</v>
      </c>
      <c r="K77" s="99">
        <v>-0.8</v>
      </c>
      <c r="L77" s="99">
        <v>-0.6</v>
      </c>
      <c r="M77" s="99">
        <v>-0.8</v>
      </c>
      <c r="N77" s="99">
        <v>-1.4</v>
      </c>
      <c r="O77" s="99">
        <v>-2.4</v>
      </c>
      <c r="P77" s="148">
        <v>-2.9</v>
      </c>
      <c r="Q77" s="148">
        <v>-4</v>
      </c>
      <c r="R77" s="153">
        <v>-5.9</v>
      </c>
    </row>
    <row r="78" spans="1:18" ht="15.75" customHeight="1">
      <c r="A78" s="360">
        <v>77</v>
      </c>
      <c r="B78" s="122" t="s">
        <v>79</v>
      </c>
      <c r="C78" s="98">
        <v>-5.5</v>
      </c>
      <c r="D78" s="99">
        <v>-3.9</v>
      </c>
      <c r="E78" s="99">
        <v>-2.7</v>
      </c>
      <c r="F78" s="99">
        <v>-1.9</v>
      </c>
      <c r="G78" s="99">
        <v>-1.2</v>
      </c>
      <c r="H78" s="99">
        <v>-1.7</v>
      </c>
      <c r="I78" s="99">
        <v>-1.6</v>
      </c>
      <c r="J78" s="99">
        <v>0.2</v>
      </c>
      <c r="K78" s="99">
        <v>0.6</v>
      </c>
      <c r="L78" s="99">
        <v>0.7</v>
      </c>
      <c r="M78" s="99">
        <v>0.9</v>
      </c>
      <c r="N78" s="99">
        <v>0.3</v>
      </c>
      <c r="O78" s="99">
        <v>-1</v>
      </c>
      <c r="P78" s="148">
        <v>-1.4</v>
      </c>
      <c r="Q78" s="148">
        <v>-2.4</v>
      </c>
      <c r="R78" s="153">
        <v>-5</v>
      </c>
    </row>
    <row r="79" spans="1:18" ht="15.75" customHeight="1">
      <c r="A79" s="360">
        <v>78</v>
      </c>
      <c r="B79" s="111" t="s">
        <v>80</v>
      </c>
      <c r="C79" s="98">
        <v>-4.9000000000000004</v>
      </c>
      <c r="D79" s="99">
        <v>-3.8</v>
      </c>
      <c r="E79" s="99">
        <v>-1.8</v>
      </c>
      <c r="F79" s="99">
        <v>-2.2999999999999998</v>
      </c>
      <c r="G79" s="99">
        <v>-1.5</v>
      </c>
      <c r="H79" s="99">
        <v>-1.5</v>
      </c>
      <c r="I79" s="99">
        <v>-1.2</v>
      </c>
      <c r="J79" s="99">
        <v>-0.4</v>
      </c>
      <c r="K79" s="99">
        <v>0.2</v>
      </c>
      <c r="L79" s="99">
        <v>-0.2</v>
      </c>
      <c r="M79" s="99">
        <v>-0.6</v>
      </c>
      <c r="N79" s="99">
        <v>-0.8</v>
      </c>
      <c r="O79" s="99">
        <v>-1.6</v>
      </c>
      <c r="P79" s="148">
        <v>-2.2999999999999998</v>
      </c>
      <c r="Q79" s="148">
        <v>-4</v>
      </c>
      <c r="R79" s="153">
        <v>-6.3</v>
      </c>
    </row>
    <row r="80" spans="1:18" ht="15.75" customHeight="1">
      <c r="A80" s="360">
        <v>79</v>
      </c>
      <c r="B80" s="111" t="s">
        <v>81</v>
      </c>
      <c r="C80" s="98">
        <v>-2.6</v>
      </c>
      <c r="D80" s="99">
        <v>-2.5</v>
      </c>
      <c r="E80" s="99">
        <v>-2.2999999999999998</v>
      </c>
      <c r="F80" s="99">
        <v>-2.9</v>
      </c>
      <c r="G80" s="99">
        <v>-1.2</v>
      </c>
      <c r="H80" s="99">
        <v>-1.5</v>
      </c>
      <c r="I80" s="99">
        <v>-1.4</v>
      </c>
      <c r="J80" s="99">
        <v>-0.1</v>
      </c>
      <c r="K80" s="99">
        <v>0.7</v>
      </c>
      <c r="L80" s="99">
        <v>0.3</v>
      </c>
      <c r="M80" s="99">
        <v>1E-3</v>
      </c>
      <c r="N80" s="99">
        <v>-0.2</v>
      </c>
      <c r="O80" s="99">
        <v>-0.5</v>
      </c>
      <c r="P80" s="148">
        <v>-1.4</v>
      </c>
      <c r="Q80" s="148">
        <v>-2.5</v>
      </c>
      <c r="R80" s="153">
        <v>-3.1</v>
      </c>
    </row>
    <row r="81" spans="1:18" ht="15.75" customHeight="1">
      <c r="A81" s="360">
        <v>80</v>
      </c>
      <c r="B81" s="111" t="s">
        <v>82</v>
      </c>
      <c r="C81" s="98">
        <v>-6.1</v>
      </c>
      <c r="D81" s="99">
        <v>-3.9</v>
      </c>
      <c r="E81" s="99">
        <v>-2.4</v>
      </c>
      <c r="F81" s="99">
        <v>-2.2000000000000002</v>
      </c>
      <c r="G81" s="99">
        <v>-2.4</v>
      </c>
      <c r="H81" s="99">
        <v>-2.8</v>
      </c>
      <c r="I81" s="99">
        <v>-2.4</v>
      </c>
      <c r="J81" s="99">
        <v>-1.2</v>
      </c>
      <c r="K81" s="99">
        <v>-0.2</v>
      </c>
      <c r="L81" s="99">
        <v>0.6</v>
      </c>
      <c r="M81" s="99">
        <v>0.4</v>
      </c>
      <c r="N81" s="99">
        <v>1.1000000000000001</v>
      </c>
      <c r="O81" s="99">
        <v>1</v>
      </c>
      <c r="P81" s="148">
        <v>-0.5</v>
      </c>
      <c r="Q81" s="148">
        <v>-0.6</v>
      </c>
      <c r="R81" s="153">
        <v>-2.2000000000000002</v>
      </c>
    </row>
    <row r="82" spans="1:18" ht="15.75" customHeight="1">
      <c r="A82" s="360">
        <v>81</v>
      </c>
      <c r="B82" s="111" t="s">
        <v>83</v>
      </c>
      <c r="C82" s="98">
        <v>-6.5</v>
      </c>
      <c r="D82" s="99">
        <v>-4</v>
      </c>
      <c r="E82" s="99">
        <v>-2.1</v>
      </c>
      <c r="F82" s="99">
        <v>-1.4</v>
      </c>
      <c r="G82" s="99">
        <v>-1.7</v>
      </c>
      <c r="H82" s="99">
        <v>-1.9</v>
      </c>
      <c r="I82" s="99">
        <v>-1.3</v>
      </c>
      <c r="J82" s="99">
        <v>-1.1000000000000001</v>
      </c>
      <c r="K82" s="99">
        <v>-0.9</v>
      </c>
      <c r="L82" s="99">
        <v>-1.1000000000000001</v>
      </c>
      <c r="M82" s="99">
        <v>-1.4</v>
      </c>
      <c r="N82" s="99">
        <v>-1.8</v>
      </c>
      <c r="O82" s="99">
        <v>-1.6</v>
      </c>
      <c r="P82" s="148">
        <v>-2</v>
      </c>
      <c r="Q82" s="148">
        <v>-3.6</v>
      </c>
      <c r="R82" s="153">
        <v>-5.6</v>
      </c>
    </row>
    <row r="83" spans="1:18" ht="15.75" customHeight="1">
      <c r="A83" s="363">
        <v>82</v>
      </c>
      <c r="B83" s="117" t="s">
        <v>84</v>
      </c>
      <c r="C83" s="104">
        <v>3.8</v>
      </c>
      <c r="D83" s="105">
        <v>3.5</v>
      </c>
      <c r="E83" s="105">
        <v>3.9</v>
      </c>
      <c r="F83" s="105">
        <v>2.5</v>
      </c>
      <c r="G83" s="105">
        <v>1.1000000000000001</v>
      </c>
      <c r="H83" s="105">
        <v>0.9</v>
      </c>
      <c r="I83" s="105">
        <v>2.5</v>
      </c>
      <c r="J83" s="105">
        <v>2.6</v>
      </c>
      <c r="K83" s="105">
        <v>2.6</v>
      </c>
      <c r="L83" s="105">
        <v>2.8</v>
      </c>
      <c r="M83" s="105">
        <v>4.0999999999999996</v>
      </c>
      <c r="N83" s="105">
        <v>3.6</v>
      </c>
      <c r="O83" s="105">
        <v>3.7</v>
      </c>
      <c r="P83" s="151">
        <v>1.6</v>
      </c>
      <c r="Q83" s="151">
        <v>1.4</v>
      </c>
      <c r="R83" s="166">
        <v>0.4</v>
      </c>
    </row>
    <row r="84" spans="1:18" ht="15.75" customHeight="1"/>
    <row r="85" spans="1:18" ht="15.75" customHeight="1">
      <c r="C85" s="57">
        <v>2.4</v>
      </c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R1000"/>
  <sheetViews>
    <sheetView topLeftCell="A66" workbookViewId="0">
      <selection activeCell="C1" sqref="C1:D83"/>
    </sheetView>
  </sheetViews>
  <sheetFormatPr defaultColWidth="12.625" defaultRowHeight="15" customHeight="1"/>
  <cols>
    <col min="1" max="1" width="8.625" bestFit="1" customWidth="1"/>
    <col min="2" max="2" width="32.875" customWidth="1"/>
    <col min="3" max="18" width="9.625" customWidth="1"/>
    <col min="19" max="26" width="11" customWidth="1"/>
  </cols>
  <sheetData>
    <row r="1" spans="1:17" ht="16.5" thickBot="1">
      <c r="A1" s="348" t="s">
        <v>494</v>
      </c>
      <c r="B1" s="352" t="s">
        <v>491</v>
      </c>
      <c r="C1" t="s">
        <v>492</v>
      </c>
      <c r="D1" t="s">
        <v>493</v>
      </c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1"/>
    </row>
    <row r="2" spans="1:17" ht="16.5" thickBot="1">
      <c r="A2" s="353">
        <v>1</v>
      </c>
      <c r="B2" s="93">
        <v>0.29313371019832962</v>
      </c>
      <c r="C2" s="566">
        <v>43831</v>
      </c>
      <c r="D2">
        <v>16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</row>
    <row r="3" spans="1:17" ht="16.5" thickBot="1">
      <c r="A3" s="354">
        <v>2</v>
      </c>
      <c r="B3" s="93">
        <v>0.26673082865302994</v>
      </c>
      <c r="C3" s="566">
        <v>43831</v>
      </c>
      <c r="D3">
        <v>16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17" ht="16.5" thickBot="1">
      <c r="A4" s="354">
        <v>3</v>
      </c>
      <c r="B4" s="93">
        <v>0.23775560928899053</v>
      </c>
      <c r="C4" s="566">
        <v>43831</v>
      </c>
      <c r="D4">
        <v>16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7" ht="16.5" thickBot="1">
      <c r="A5" s="354">
        <v>4</v>
      </c>
      <c r="B5" s="93">
        <v>0.2794786454250765</v>
      </c>
      <c r="C5" s="566">
        <v>43831</v>
      </c>
      <c r="D5">
        <v>16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</row>
    <row r="6" spans="1:17" ht="16.5" thickBot="1">
      <c r="A6" s="354">
        <v>5</v>
      </c>
      <c r="B6" s="93">
        <v>0.24840896172901408</v>
      </c>
      <c r="C6" s="566">
        <v>43831</v>
      </c>
      <c r="D6">
        <v>16</v>
      </c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</row>
    <row r="7" spans="1:17" ht="16.5" thickBot="1">
      <c r="A7" s="354">
        <v>6</v>
      </c>
      <c r="B7" s="93">
        <v>0.2794786454250765</v>
      </c>
      <c r="C7" s="566">
        <v>43831</v>
      </c>
      <c r="D7">
        <v>16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</row>
    <row r="8" spans="1:17" ht="16.5" thickBot="1">
      <c r="A8" s="354">
        <v>7</v>
      </c>
      <c r="B8" s="93">
        <v>0.28137270419906246</v>
      </c>
      <c r="C8" s="566">
        <v>43831</v>
      </c>
      <c r="D8">
        <v>16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</row>
    <row r="9" spans="1:17" ht="16.5" thickBot="1">
      <c r="A9" s="354">
        <v>8</v>
      </c>
      <c r="B9" s="93">
        <v>0.25983441545936475</v>
      </c>
      <c r="C9" s="566">
        <v>43831</v>
      </c>
      <c r="D9">
        <v>16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</row>
    <row r="10" spans="1:17" ht="16.5" thickBot="1">
      <c r="A10" s="354">
        <v>9</v>
      </c>
      <c r="B10" s="93">
        <v>0.25815287127939812</v>
      </c>
      <c r="C10" s="566">
        <v>43831</v>
      </c>
      <c r="D10">
        <v>16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</row>
    <row r="11" spans="1:17" ht="16.5" thickBot="1">
      <c r="A11" s="354">
        <v>10</v>
      </c>
      <c r="B11" s="93">
        <v>0.37342734632432611</v>
      </c>
      <c r="C11" s="566">
        <v>43831</v>
      </c>
      <c r="D11">
        <v>16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</row>
    <row r="12" spans="1:17" ht="16.5" thickBot="1">
      <c r="A12" s="354">
        <v>11</v>
      </c>
      <c r="B12" s="93">
        <v>0.24223028089442405</v>
      </c>
      <c r="C12" s="566">
        <v>43831</v>
      </c>
      <c r="D12">
        <v>16</v>
      </c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</row>
    <row r="13" spans="1:17" ht="16.5" thickBot="1">
      <c r="A13" s="354">
        <v>12</v>
      </c>
      <c r="B13" s="93">
        <v>0.24684105364143344</v>
      </c>
      <c r="C13" s="566">
        <v>43831</v>
      </c>
      <c r="D13">
        <v>16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</row>
    <row r="14" spans="1:17" ht="16.5" thickBot="1">
      <c r="A14" s="354">
        <v>13</v>
      </c>
      <c r="B14" s="93">
        <v>0.24684105364143344</v>
      </c>
      <c r="C14" s="566">
        <v>43831</v>
      </c>
      <c r="D14">
        <v>16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</row>
    <row r="15" spans="1:17" ht="16.5" thickBot="1">
      <c r="A15" s="354">
        <v>14</v>
      </c>
      <c r="B15" s="93">
        <v>0.2437518719545908</v>
      </c>
      <c r="C15" s="566">
        <v>43831</v>
      </c>
      <c r="D15">
        <v>16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17" ht="16.5" thickBot="1">
      <c r="A16" s="354">
        <v>15</v>
      </c>
      <c r="B16" s="93">
        <v>0.24223028089442405</v>
      </c>
      <c r="C16" s="566">
        <v>43831</v>
      </c>
      <c r="D16">
        <v>16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</row>
    <row r="17" spans="1:17" ht="16.5" thickBot="1">
      <c r="A17" s="354">
        <v>16</v>
      </c>
      <c r="B17" s="93">
        <v>0.23058875903644047</v>
      </c>
      <c r="C17" s="566">
        <v>43831</v>
      </c>
      <c r="D17">
        <v>16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</row>
    <row r="18" spans="1:17" ht="16.5" thickBot="1">
      <c r="A18" s="354">
        <v>17</v>
      </c>
      <c r="B18" s="93">
        <v>0.27028335162668748</v>
      </c>
      <c r="C18" s="566">
        <v>43831</v>
      </c>
      <c r="D18">
        <v>16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</row>
    <row r="19" spans="1:17" ht="16.5" thickBot="1">
      <c r="A19" s="355">
        <v>18</v>
      </c>
      <c r="B19" s="93">
        <v>0.43716518865195586</v>
      </c>
      <c r="C19" s="566">
        <v>43831</v>
      </c>
      <c r="D19">
        <v>16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</row>
    <row r="20" spans="1:17" ht="16.5" thickBot="1">
      <c r="A20" s="357">
        <v>19</v>
      </c>
      <c r="B20" s="93">
        <v>0.28328542768873866</v>
      </c>
      <c r="C20" s="566">
        <v>43831</v>
      </c>
      <c r="D20">
        <v>16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</row>
    <row r="21" spans="1:17" ht="15.75" customHeight="1" thickBot="1">
      <c r="A21" s="360">
        <v>20</v>
      </c>
      <c r="B21" s="93">
        <v>0.37342734632432611</v>
      </c>
      <c r="C21" s="566">
        <v>43831</v>
      </c>
      <c r="D21">
        <v>16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1:17" ht="15.75" customHeight="1" thickBot="1">
      <c r="A22" s="360">
        <v>21</v>
      </c>
      <c r="B22" s="93">
        <v>0.32104512369886068</v>
      </c>
      <c r="C22" s="566">
        <v>43831</v>
      </c>
      <c r="D22">
        <v>16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</row>
    <row r="23" spans="1:17" ht="15.75" customHeight="1" thickBot="1">
      <c r="A23" s="360">
        <v>22</v>
      </c>
      <c r="B23" s="93">
        <v>0.3187766381981022</v>
      </c>
      <c r="C23" s="566">
        <v>43831</v>
      </c>
      <c r="D23">
        <v>16</v>
      </c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</row>
    <row r="24" spans="1:17" ht="15.75" customHeight="1" thickBot="1">
      <c r="A24" s="360">
        <v>23</v>
      </c>
      <c r="B24" s="93">
        <v>0.37614285180478169</v>
      </c>
      <c r="C24" s="566">
        <v>43831</v>
      </c>
      <c r="D24">
        <v>16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</row>
    <row r="25" spans="1:17" ht="15.75" customHeight="1" thickBot="1">
      <c r="A25" s="360">
        <v>24</v>
      </c>
      <c r="B25" s="93">
        <v>0.28913694291480146</v>
      </c>
      <c r="C25" s="566">
        <v>43831</v>
      </c>
      <c r="D25">
        <v>16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</row>
    <row r="26" spans="1:17" ht="15.75" customHeight="1" thickBot="1">
      <c r="A26" s="360">
        <v>25</v>
      </c>
      <c r="B26" s="93">
        <v>0.36014296123361722</v>
      </c>
      <c r="C26" s="566">
        <v>43831</v>
      </c>
      <c r="D26">
        <v>16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17" ht="15.75" customHeight="1" thickBot="1">
      <c r="A27" s="360">
        <v>26</v>
      </c>
      <c r="B27" s="93">
        <v>0.24999262664413552</v>
      </c>
      <c r="C27" s="566">
        <v>43831</v>
      </c>
      <c r="D27">
        <v>16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17" ht="15.75" customHeight="1" thickBot="1">
      <c r="A28" s="360">
        <v>27</v>
      </c>
      <c r="B28" s="93">
        <v>0.23484600774329725</v>
      </c>
      <c r="C28" s="566">
        <v>43831</v>
      </c>
      <c r="D28">
        <v>16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</row>
    <row r="29" spans="1:17" ht="15.75" customHeight="1" thickBot="1">
      <c r="A29" s="363">
        <v>28</v>
      </c>
      <c r="B29" s="93">
        <v>0.39853650790366246</v>
      </c>
      <c r="C29" s="566">
        <v>43831</v>
      </c>
      <c r="D29">
        <v>16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</row>
    <row r="30" spans="1:17" ht="15.75" customHeight="1" thickBot="1">
      <c r="A30" s="357">
        <v>29</v>
      </c>
      <c r="B30" s="93">
        <v>0.38440330735439243</v>
      </c>
      <c r="C30" s="566">
        <v>43831</v>
      </c>
      <c r="D30">
        <v>16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</row>
    <row r="31" spans="1:17" ht="15.75" customHeight="1" thickBot="1">
      <c r="A31" s="360">
        <v>30</v>
      </c>
      <c r="B31" s="93">
        <v>0.47142824313546061</v>
      </c>
      <c r="C31" s="566">
        <v>43831</v>
      </c>
      <c r="D31">
        <v>16</v>
      </c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</row>
    <row r="32" spans="1:17" ht="15.75" customHeight="1" thickBot="1">
      <c r="A32" s="360">
        <v>31</v>
      </c>
      <c r="B32" s="93">
        <v>0.3233341628716897</v>
      </c>
      <c r="C32" s="566">
        <v>43831</v>
      </c>
      <c r="D32">
        <v>16</v>
      </c>
      <c r="E32" s="326"/>
      <c r="F32" s="326"/>
      <c r="G32" s="326"/>
      <c r="H32" s="326"/>
      <c r="I32" s="326"/>
      <c r="J32" s="326"/>
      <c r="K32" s="326"/>
      <c r="L32" s="93"/>
      <c r="M32" s="93"/>
      <c r="N32" s="93"/>
      <c r="O32" s="93"/>
      <c r="P32" s="93"/>
      <c r="Q32" s="93"/>
    </row>
    <row r="33" spans="1:17" ht="15.75" customHeight="1" thickBot="1">
      <c r="A33" s="360">
        <v>32</v>
      </c>
      <c r="B33" s="93">
        <v>0.37887748619692346</v>
      </c>
      <c r="C33" s="566">
        <v>43831</v>
      </c>
      <c r="D33">
        <v>16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</row>
    <row r="34" spans="1:17" ht="15.75" customHeight="1" thickBot="1">
      <c r="A34" s="360">
        <v>33</v>
      </c>
      <c r="B34" s="93">
        <v>0.41605544024756769</v>
      </c>
      <c r="C34" s="566">
        <v>43831</v>
      </c>
      <c r="D34">
        <v>16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</row>
    <row r="35" spans="1:17" ht="15.75" customHeight="1" thickBot="1">
      <c r="A35" s="360">
        <v>34</v>
      </c>
      <c r="B35" s="93">
        <v>0.28521695297674593</v>
      </c>
      <c r="C35" s="566">
        <v>43831</v>
      </c>
      <c r="D35">
        <v>16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</row>
    <row r="36" spans="1:17" ht="15.75" customHeight="1" thickBot="1">
      <c r="A36" s="360">
        <v>35</v>
      </c>
      <c r="B36" s="93">
        <v>0.309907159607615</v>
      </c>
      <c r="C36" s="566">
        <v>43831</v>
      </c>
      <c r="D36">
        <v>16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</row>
    <row r="37" spans="1:17" ht="15.75" customHeight="1" thickBot="1">
      <c r="A37" s="369">
        <v>36</v>
      </c>
      <c r="B37" s="93">
        <v>0.36539744512718741</v>
      </c>
      <c r="C37" s="566">
        <v>43831</v>
      </c>
      <c r="D37">
        <v>16</v>
      </c>
      <c r="E37" s="326"/>
      <c r="F37" s="326"/>
      <c r="G37" s="326"/>
      <c r="H37" s="326"/>
      <c r="I37" s="326"/>
      <c r="J37" s="326"/>
      <c r="K37" s="326"/>
      <c r="L37" s="93"/>
      <c r="M37" s="93"/>
      <c r="N37" s="93"/>
      <c r="O37" s="93"/>
      <c r="P37" s="93"/>
      <c r="Q37" s="93"/>
    </row>
    <row r="38" spans="1:17" ht="15.75" customHeight="1" thickBot="1">
      <c r="A38" s="357">
        <v>37</v>
      </c>
      <c r="B38" s="93">
        <v>0.7297166483733124</v>
      </c>
      <c r="C38" s="566">
        <v>43831</v>
      </c>
      <c r="D38">
        <v>16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</row>
    <row r="39" spans="1:17" ht="15.75" customHeight="1" thickBot="1">
      <c r="A39" s="360">
        <v>38</v>
      </c>
      <c r="B39" s="93">
        <v>0.78523169968847484</v>
      </c>
      <c r="C39" s="566">
        <v>43831</v>
      </c>
      <c r="D39">
        <v>16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</row>
    <row r="40" spans="1:17" ht="15.75" customHeight="1" thickBot="1">
      <c r="A40" s="360">
        <v>39</v>
      </c>
      <c r="B40" s="93">
        <v>0.56283481134804414</v>
      </c>
      <c r="C40" s="566">
        <v>43831</v>
      </c>
      <c r="D40">
        <v>16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</row>
    <row r="41" spans="1:17" ht="15.75" customHeight="1" thickBot="1">
      <c r="A41" s="360">
        <v>40</v>
      </c>
      <c r="B41" s="93">
        <v>0.50636553683690932</v>
      </c>
      <c r="C41" s="566">
        <v>43831</v>
      </c>
      <c r="D41">
        <v>16</v>
      </c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</row>
    <row r="42" spans="1:17" ht="15.75" customHeight="1" thickBot="1">
      <c r="A42" s="360">
        <v>41</v>
      </c>
      <c r="B42" s="93">
        <v>0.4840972797319934</v>
      </c>
      <c r="C42" s="566">
        <v>43831</v>
      </c>
      <c r="D42">
        <v>16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</row>
    <row r="43" spans="1:17" ht="15.75" customHeight="1" thickBot="1">
      <c r="A43" s="360">
        <v>42</v>
      </c>
      <c r="B43" s="93">
        <v>0.79930485074886026</v>
      </c>
      <c r="C43" s="566">
        <v>43831</v>
      </c>
      <c r="D43">
        <v>16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</row>
    <row r="44" spans="1:17" ht="15.75" customHeight="1" thickBot="1">
      <c r="A44" s="369">
        <v>43</v>
      </c>
      <c r="B44" s="93">
        <v>0.39853650790366246</v>
      </c>
      <c r="C44" s="566">
        <v>43831</v>
      </c>
      <c r="D44">
        <v>16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</row>
    <row r="45" spans="1:17" ht="15.75" customHeight="1" thickBot="1">
      <c r="A45" s="357">
        <v>44</v>
      </c>
      <c r="B45" s="93">
        <v>0.3575457663036225</v>
      </c>
      <c r="C45" s="566">
        <v>43831</v>
      </c>
      <c r="D45">
        <v>16</v>
      </c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</row>
    <row r="46" spans="1:17" ht="15.75" customHeight="1" thickBot="1">
      <c r="A46" s="360">
        <v>45</v>
      </c>
      <c r="B46" s="93">
        <v>0.36276022896107524</v>
      </c>
      <c r="C46" s="566">
        <v>43831</v>
      </c>
      <c r="D46">
        <v>16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</row>
    <row r="47" spans="1:17" ht="15.75" customHeight="1" thickBot="1">
      <c r="A47" s="360">
        <v>46</v>
      </c>
      <c r="B47" s="93">
        <v>0.25483975361441003</v>
      </c>
      <c r="C47" s="566">
        <v>43831</v>
      </c>
      <c r="D47">
        <v>16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</row>
    <row r="48" spans="1:17" ht="15.75" customHeight="1" thickBot="1">
      <c r="A48" s="360">
        <v>47</v>
      </c>
      <c r="B48" s="93">
        <v>0.39853650790366246</v>
      </c>
      <c r="C48" s="566">
        <v>43831</v>
      </c>
      <c r="D48">
        <v>16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</row>
    <row r="49" spans="1:17" ht="15.75" customHeight="1" thickBot="1">
      <c r="A49" s="360">
        <v>48</v>
      </c>
      <c r="B49" s="93">
        <v>0.36805447251797357</v>
      </c>
      <c r="C49" s="566">
        <v>43831</v>
      </c>
      <c r="D49">
        <v>16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</row>
    <row r="50" spans="1:17" ht="15.75" customHeight="1" thickBot="1">
      <c r="A50" s="360">
        <v>49</v>
      </c>
      <c r="B50" s="93">
        <v>0.3233341628716897</v>
      </c>
      <c r="C50" s="566">
        <v>43831</v>
      </c>
      <c r="D50">
        <v>16</v>
      </c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</row>
    <row r="51" spans="1:17" ht="15.75" customHeight="1" thickBot="1">
      <c r="A51" s="360">
        <v>50</v>
      </c>
      <c r="B51" s="93">
        <v>0.33508880201918795</v>
      </c>
      <c r="C51" s="566">
        <v>43831</v>
      </c>
      <c r="D51">
        <v>16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</row>
    <row r="52" spans="1:17" ht="15.75" customHeight="1" thickBot="1">
      <c r="A52" s="360">
        <v>51</v>
      </c>
      <c r="B52" s="93">
        <v>0.27760311165956925</v>
      </c>
      <c r="C52" s="566">
        <v>43831</v>
      </c>
      <c r="D52">
        <v>16</v>
      </c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</row>
    <row r="53" spans="1:17" ht="15.75" customHeight="1" thickBot="1">
      <c r="A53" s="360">
        <v>52</v>
      </c>
      <c r="B53" s="93">
        <v>0.27390704838876773</v>
      </c>
      <c r="C53" s="566">
        <v>43831</v>
      </c>
      <c r="D53">
        <v>16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</row>
    <row r="54" spans="1:17" ht="15.75" customHeight="1" thickBot="1">
      <c r="A54" s="360">
        <v>53</v>
      </c>
      <c r="B54" s="93">
        <v>0.31209398474124717</v>
      </c>
      <c r="C54" s="566">
        <v>43831</v>
      </c>
      <c r="D54">
        <v>16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</row>
    <row r="55" spans="1:17" ht="15.75" customHeight="1" thickBot="1">
      <c r="A55" s="360">
        <v>54</v>
      </c>
      <c r="B55" s="93">
        <v>0.24840896172901408</v>
      </c>
      <c r="C55" s="566">
        <v>43831</v>
      </c>
      <c r="D55">
        <v>16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</row>
    <row r="56" spans="1:17" ht="15.75" customHeight="1" thickBot="1">
      <c r="A56" s="360">
        <v>55</v>
      </c>
      <c r="B56" s="93">
        <v>0.2871674143155114</v>
      </c>
      <c r="C56" s="566">
        <v>43831</v>
      </c>
      <c r="D56">
        <v>16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</row>
    <row r="57" spans="1:17" ht="15.75" customHeight="1" thickBot="1">
      <c r="A57" s="360">
        <v>56</v>
      </c>
      <c r="B57" s="93">
        <v>0.26498087775991475</v>
      </c>
      <c r="C57" s="566">
        <v>43831</v>
      </c>
      <c r="D57">
        <v>16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</row>
    <row r="58" spans="1:17" ht="15.75" customHeight="1" thickBot="1">
      <c r="A58" s="369">
        <v>57</v>
      </c>
      <c r="B58" s="93">
        <v>0.27574596076962671</v>
      </c>
      <c r="C58" s="566">
        <v>43831</v>
      </c>
      <c r="D58">
        <v>16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</row>
    <row r="59" spans="1:17" ht="15.75" customHeight="1" thickBot="1">
      <c r="A59" s="357">
        <v>58</v>
      </c>
      <c r="B59" s="93">
        <v>0.27760311165956925</v>
      </c>
      <c r="C59" s="566">
        <v>43831</v>
      </c>
      <c r="D59">
        <v>16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</row>
    <row r="60" spans="1:17" ht="15.75" customHeight="1" thickBot="1">
      <c r="A60" s="360">
        <v>59</v>
      </c>
      <c r="B60" s="93">
        <v>0.33993531404492733</v>
      </c>
      <c r="C60" s="566">
        <v>43831</v>
      </c>
      <c r="D60">
        <v>16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</row>
    <row r="61" spans="1:17" ht="15.75" customHeight="1" thickBot="1">
      <c r="A61" s="360">
        <v>60</v>
      </c>
      <c r="B61" s="93">
        <v>0.59277631528819574</v>
      </c>
      <c r="C61" s="566">
        <v>43831</v>
      </c>
      <c r="D61">
        <v>16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</row>
    <row r="62" spans="1:17" ht="15.75" customHeight="1" thickBot="1">
      <c r="A62" s="369">
        <v>61</v>
      </c>
      <c r="B62" s="93">
        <v>0.3187766381981022</v>
      </c>
      <c r="C62" s="566">
        <v>43831</v>
      </c>
      <c r="D62">
        <v>16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</row>
    <row r="63" spans="1:17" ht="15.75" customHeight="1" thickBot="1">
      <c r="A63" s="357">
        <v>62</v>
      </c>
      <c r="B63" s="93">
        <v>0.56283481134804414</v>
      </c>
      <c r="C63" s="566">
        <v>43831</v>
      </c>
      <c r="D63">
        <v>16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</row>
    <row r="64" spans="1:17" ht="15.75" customHeight="1" thickBot="1">
      <c r="A64" s="360">
        <v>63</v>
      </c>
      <c r="B64" s="93">
        <v>0.52857175686453939</v>
      </c>
      <c r="C64" s="566">
        <v>43831</v>
      </c>
      <c r="D64">
        <v>16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</row>
    <row r="65" spans="1:17" ht="15.75" customHeight="1" thickBot="1">
      <c r="A65" s="360">
        <v>64</v>
      </c>
      <c r="B65" s="93">
        <v>0.76224439071100947</v>
      </c>
      <c r="C65" s="566">
        <v>43831</v>
      </c>
      <c r="D65">
        <v>16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</row>
    <row r="66" spans="1:17" ht="15.75" customHeight="1" thickBot="1">
      <c r="A66" s="360">
        <v>65</v>
      </c>
      <c r="B66" s="93">
        <v>0.3816310444537383</v>
      </c>
      <c r="C66" s="566">
        <v>43831</v>
      </c>
      <c r="D66">
        <v>16</v>
      </c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</row>
    <row r="67" spans="1:17" ht="15.75" customHeight="1" thickBot="1">
      <c r="A67" s="360">
        <v>66</v>
      </c>
      <c r="B67" s="93">
        <v>0.2871674143155114</v>
      </c>
      <c r="C67" s="566">
        <v>43831</v>
      </c>
      <c r="D67">
        <v>16</v>
      </c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</row>
    <row r="68" spans="1:17" ht="15.75" customHeight="1" thickBot="1">
      <c r="A68" s="360">
        <v>67</v>
      </c>
      <c r="B68" s="93">
        <v>0.44023175345739507</v>
      </c>
      <c r="C68" s="566">
        <v>43831</v>
      </c>
      <c r="D68">
        <v>16</v>
      </c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</row>
    <row r="69" spans="1:17" ht="15.75" customHeight="1" thickBot="1">
      <c r="A69" s="360">
        <v>68</v>
      </c>
      <c r="B69" s="93">
        <v>0.37342734632432611</v>
      </c>
      <c r="C69" s="566">
        <v>43831</v>
      </c>
      <c r="D69">
        <v>16</v>
      </c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</row>
    <row r="70" spans="1:17" ht="15.75" customHeight="1" thickBot="1">
      <c r="A70" s="360">
        <v>69</v>
      </c>
      <c r="B70" s="93">
        <v>0.38719404134221302</v>
      </c>
      <c r="C70" s="566">
        <v>43831</v>
      </c>
      <c r="D70">
        <v>16</v>
      </c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</row>
    <row r="71" spans="1:17" ht="15.75" customHeight="1" thickBot="1">
      <c r="A71" s="360">
        <v>70</v>
      </c>
      <c r="B71" s="93">
        <v>0.29112566672245904</v>
      </c>
      <c r="C71" s="566">
        <v>43831</v>
      </c>
      <c r="D71">
        <v>16</v>
      </c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</row>
    <row r="72" spans="1:17" ht="15.75" customHeight="1" thickBot="1">
      <c r="A72" s="360">
        <v>71</v>
      </c>
      <c r="B72" s="93">
        <v>0.35241202960343587</v>
      </c>
      <c r="C72" s="566">
        <v>43831</v>
      </c>
      <c r="D72">
        <v>16</v>
      </c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</row>
    <row r="73" spans="1:17" ht="15.75" customHeight="1" thickBot="1">
      <c r="A73" s="360">
        <v>72</v>
      </c>
      <c r="B73" s="93">
        <v>0.32104512369886068</v>
      </c>
      <c r="C73" s="566">
        <v>43831</v>
      </c>
      <c r="D73">
        <v>16</v>
      </c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</row>
    <row r="74" spans="1:17" ht="15.75" customHeight="1" thickBot="1">
      <c r="A74" s="369">
        <v>73</v>
      </c>
      <c r="B74" s="93">
        <v>0.37614285180478169</v>
      </c>
      <c r="C74" s="566">
        <v>43831</v>
      </c>
      <c r="D74">
        <v>16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</row>
    <row r="75" spans="1:17" ht="15.75" customHeight="1" thickBot="1">
      <c r="A75" s="357">
        <v>74</v>
      </c>
      <c r="B75" s="93">
        <v>0.62385714819521831</v>
      </c>
      <c r="C75" s="566">
        <v>43831</v>
      </c>
      <c r="D75">
        <v>16</v>
      </c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</row>
    <row r="76" spans="1:17" ht="15.75" customHeight="1" thickBot="1">
      <c r="A76" s="360">
        <v>75</v>
      </c>
      <c r="B76" s="93">
        <v>0.42803807480697637</v>
      </c>
      <c r="C76" s="566">
        <v>43831</v>
      </c>
      <c r="D76">
        <v>16</v>
      </c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</row>
    <row r="77" spans="1:17" ht="15.75" customHeight="1" thickBot="1">
      <c r="A77" s="360">
        <v>76</v>
      </c>
      <c r="B77" s="93">
        <v>0.33032496890737223</v>
      </c>
      <c r="C77" s="566">
        <v>43831</v>
      </c>
      <c r="D77">
        <v>16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</row>
    <row r="78" spans="1:17" ht="15.75" customHeight="1" thickBot="1">
      <c r="A78" s="360">
        <v>77</v>
      </c>
      <c r="B78" s="93">
        <v>0.35241202960343587</v>
      </c>
      <c r="C78" s="566">
        <v>43831</v>
      </c>
      <c r="D78">
        <v>16</v>
      </c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</row>
    <row r="79" spans="1:17" ht="15.75" customHeight="1" thickBot="1">
      <c r="A79" s="360">
        <v>78</v>
      </c>
      <c r="B79" s="93">
        <v>0.32104512369886068</v>
      </c>
      <c r="C79" s="566">
        <v>43831</v>
      </c>
      <c r="D79">
        <v>16</v>
      </c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</row>
    <row r="80" spans="1:17" ht="15.75" customHeight="1" thickBot="1">
      <c r="A80" s="360">
        <v>79</v>
      </c>
      <c r="B80" s="93">
        <v>0.40431142128206421</v>
      </c>
      <c r="C80" s="566">
        <v>43831</v>
      </c>
      <c r="D80">
        <v>16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</row>
    <row r="81" spans="1:18" ht="15.75" customHeight="1" thickBot="1">
      <c r="A81" s="360">
        <v>80</v>
      </c>
      <c r="B81" s="93">
        <v>0.43106786408528114</v>
      </c>
      <c r="C81" s="566">
        <v>43831</v>
      </c>
      <c r="D81">
        <v>16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</row>
    <row r="82" spans="1:18" ht="15.75" customHeight="1" thickBot="1">
      <c r="A82" s="360">
        <v>81</v>
      </c>
      <c r="B82" s="93">
        <v>0.3375017278635124</v>
      </c>
      <c r="C82" s="566">
        <v>43831</v>
      </c>
      <c r="D82">
        <v>16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</row>
    <row r="83" spans="1:18" ht="15.75" customHeight="1" thickBot="1">
      <c r="A83" s="363">
        <v>82</v>
      </c>
      <c r="B83" s="93">
        <v>0.51272598666983615</v>
      </c>
      <c r="C83" s="566">
        <v>43831</v>
      </c>
      <c r="D83">
        <v>16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  <outlinePr summaryBelow="0" summaryRight="0"/>
  </sheetPr>
  <dimension ref="A1:R1000"/>
  <sheetViews>
    <sheetView topLeftCell="E16" workbookViewId="0">
      <selection activeCell="R2" sqref="R2"/>
    </sheetView>
  </sheetViews>
  <sheetFormatPr defaultColWidth="12.625" defaultRowHeight="15" customHeight="1"/>
  <cols>
    <col min="1" max="1" width="8.375" customWidth="1"/>
    <col min="2" max="2" width="28.5" customWidth="1"/>
    <col min="3" max="18" width="8.375" customWidth="1"/>
    <col min="19" max="26" width="11" customWidth="1"/>
  </cols>
  <sheetData>
    <row r="1" spans="1:18" ht="15.75">
      <c r="A1" s="370" t="s">
        <v>1</v>
      </c>
      <c r="B1" s="371" t="s">
        <v>2</v>
      </c>
      <c r="C1" s="372">
        <v>2005</v>
      </c>
      <c r="D1" s="372">
        <v>2006</v>
      </c>
      <c r="E1" s="372">
        <v>2007</v>
      </c>
      <c r="F1" s="372">
        <v>2008</v>
      </c>
      <c r="G1" s="372">
        <v>2009</v>
      </c>
      <c r="H1" s="372">
        <v>2010</v>
      </c>
      <c r="I1" s="372">
        <v>2011</v>
      </c>
      <c r="J1" s="372">
        <v>2012</v>
      </c>
      <c r="K1" s="372">
        <v>2013</v>
      </c>
      <c r="L1" s="372">
        <v>2014</v>
      </c>
      <c r="M1" s="372">
        <v>2015</v>
      </c>
      <c r="N1" s="372">
        <v>2016</v>
      </c>
      <c r="O1" s="372">
        <v>2017</v>
      </c>
      <c r="P1" s="372">
        <v>2018</v>
      </c>
      <c r="Q1" s="373">
        <v>2019</v>
      </c>
      <c r="R1" s="374">
        <v>2020</v>
      </c>
    </row>
    <row r="2" spans="1:18" ht="15" customHeight="1">
      <c r="A2" s="375">
        <v>1</v>
      </c>
      <c r="B2" s="92" t="s">
        <v>3</v>
      </c>
      <c r="C2" s="93">
        <v>68.430000000000007</v>
      </c>
      <c r="D2" s="376">
        <v>69.3</v>
      </c>
      <c r="E2" s="376">
        <v>70.400000000000006</v>
      </c>
      <c r="F2" s="376">
        <v>70.5</v>
      </c>
      <c r="G2" s="376">
        <v>71.099999999999994</v>
      </c>
      <c r="H2" s="94">
        <v>71.31</v>
      </c>
      <c r="I2" s="94">
        <v>71.709999999999994</v>
      </c>
      <c r="J2" s="94">
        <v>71.91</v>
      </c>
      <c r="K2" s="94">
        <v>72.16</v>
      </c>
      <c r="L2" s="94">
        <v>72.25</v>
      </c>
      <c r="M2" s="94">
        <v>72.61</v>
      </c>
      <c r="N2" s="94">
        <v>72.87</v>
      </c>
      <c r="O2" s="94">
        <v>73.67</v>
      </c>
      <c r="P2" s="145">
        <v>73.67</v>
      </c>
      <c r="Q2" s="94">
        <v>74.209999999999994</v>
      </c>
      <c r="R2" s="162">
        <v>72.37</v>
      </c>
    </row>
    <row r="3" spans="1:18" ht="15.75">
      <c r="A3" s="377">
        <v>2</v>
      </c>
      <c r="B3" s="97" t="s">
        <v>4</v>
      </c>
      <c r="C3" s="98">
        <v>63.4</v>
      </c>
      <c r="D3" s="378">
        <v>65.3</v>
      </c>
      <c r="E3" s="378">
        <v>66.099999999999994</v>
      </c>
      <c r="F3" s="378">
        <v>66.5</v>
      </c>
      <c r="G3" s="378">
        <v>67.8</v>
      </c>
      <c r="H3" s="99">
        <v>67.92</v>
      </c>
      <c r="I3" s="99">
        <v>68.83</v>
      </c>
      <c r="J3" s="99">
        <v>69.06</v>
      </c>
      <c r="K3" s="99">
        <v>69.75</v>
      </c>
      <c r="L3" s="99">
        <v>69.42</v>
      </c>
      <c r="M3" s="99">
        <v>70.36</v>
      </c>
      <c r="N3" s="99">
        <v>70.92</v>
      </c>
      <c r="O3" s="99">
        <v>71.27</v>
      </c>
      <c r="P3" s="148">
        <v>71.709999999999994</v>
      </c>
      <c r="Q3" s="99">
        <v>72.31</v>
      </c>
      <c r="R3" s="153">
        <v>70.63</v>
      </c>
    </row>
    <row r="4" spans="1:18" ht="15.75">
      <c r="A4" s="377">
        <v>3</v>
      </c>
      <c r="B4" s="97" t="s">
        <v>5</v>
      </c>
      <c r="C4" s="98">
        <v>63.51</v>
      </c>
      <c r="D4" s="378">
        <v>64.7</v>
      </c>
      <c r="E4" s="378">
        <v>65.599999999999994</v>
      </c>
      <c r="F4" s="378">
        <v>65.8</v>
      </c>
      <c r="G4" s="378">
        <v>66.599999999999994</v>
      </c>
      <c r="H4" s="99">
        <v>67.12</v>
      </c>
      <c r="I4" s="99">
        <v>68.08</v>
      </c>
      <c r="J4" s="99">
        <v>68.599999999999994</v>
      </c>
      <c r="K4" s="99">
        <v>69.13</v>
      </c>
      <c r="L4" s="99">
        <v>69.25</v>
      </c>
      <c r="M4" s="99">
        <v>69.819999999999993</v>
      </c>
      <c r="N4" s="99">
        <v>70.28</v>
      </c>
      <c r="O4" s="99">
        <v>71.150000000000006</v>
      </c>
      <c r="P4" s="148">
        <v>71.23</v>
      </c>
      <c r="Q4" s="99">
        <v>71.87</v>
      </c>
      <c r="R4" s="153">
        <v>70.03</v>
      </c>
    </row>
    <row r="5" spans="1:18" ht="15.75">
      <c r="A5" s="377">
        <v>4</v>
      </c>
      <c r="B5" s="97" t="s">
        <v>6</v>
      </c>
      <c r="C5" s="98">
        <v>66.5</v>
      </c>
      <c r="D5" s="378">
        <v>67.5</v>
      </c>
      <c r="E5" s="378">
        <v>67.900000000000006</v>
      </c>
      <c r="F5" s="378">
        <v>68.3</v>
      </c>
      <c r="G5" s="378">
        <v>69.400000000000006</v>
      </c>
      <c r="H5" s="99">
        <v>69.45</v>
      </c>
      <c r="I5" s="99">
        <v>70.41</v>
      </c>
      <c r="J5" s="99">
        <v>70.84</v>
      </c>
      <c r="K5" s="99">
        <v>70.89</v>
      </c>
      <c r="L5" s="99">
        <v>70.819999999999993</v>
      </c>
      <c r="M5" s="99">
        <v>71.67</v>
      </c>
      <c r="N5" s="99">
        <v>72.08</v>
      </c>
      <c r="O5" s="99">
        <v>73.03</v>
      </c>
      <c r="P5" s="148">
        <v>73.150000000000006</v>
      </c>
      <c r="Q5" s="99">
        <v>73.63</v>
      </c>
      <c r="R5" s="153">
        <v>71.91</v>
      </c>
    </row>
    <row r="6" spans="1:18" ht="15.75">
      <c r="A6" s="377">
        <v>5</v>
      </c>
      <c r="B6" s="97" t="s">
        <v>7</v>
      </c>
      <c r="C6" s="98">
        <v>62.17</v>
      </c>
      <c r="D6" s="378">
        <v>64.599999999999994</v>
      </c>
      <c r="E6" s="213">
        <v>65.599999999999994</v>
      </c>
      <c r="F6" s="99">
        <v>66</v>
      </c>
      <c r="G6" s="378">
        <v>66.8</v>
      </c>
      <c r="H6" s="99">
        <v>67.09</v>
      </c>
      <c r="I6" s="99">
        <v>68.56</v>
      </c>
      <c r="J6" s="99">
        <v>69.3</v>
      </c>
      <c r="K6" s="99">
        <v>69.84</v>
      </c>
      <c r="L6" s="99">
        <v>69.88</v>
      </c>
      <c r="M6" s="99">
        <v>70.62</v>
      </c>
      <c r="N6" s="99">
        <v>70.77</v>
      </c>
      <c r="O6" s="99">
        <v>71.47</v>
      </c>
      <c r="P6" s="148">
        <v>71.290000000000006</v>
      </c>
      <c r="Q6" s="99">
        <v>71.84</v>
      </c>
      <c r="R6" s="153">
        <v>70.66</v>
      </c>
    </row>
    <row r="7" spans="1:18" ht="15.75">
      <c r="A7" s="377">
        <v>6</v>
      </c>
      <c r="B7" s="101" t="s">
        <v>8</v>
      </c>
      <c r="C7" s="98">
        <v>64.38</v>
      </c>
      <c r="D7" s="378">
        <v>66.2</v>
      </c>
      <c r="E7" s="378">
        <v>66.8</v>
      </c>
      <c r="F7" s="378">
        <v>67</v>
      </c>
      <c r="G7" s="378">
        <v>67.8</v>
      </c>
      <c r="H7" s="99">
        <v>68.099999999999994</v>
      </c>
      <c r="I7" s="99">
        <v>69.489999999999995</v>
      </c>
      <c r="J7" s="99">
        <v>69.39</v>
      </c>
      <c r="K7" s="99">
        <v>70.02</v>
      </c>
      <c r="L7" s="99">
        <v>69.930000000000007</v>
      </c>
      <c r="M7" s="99">
        <v>70.73</v>
      </c>
      <c r="N7" s="99">
        <v>71.180000000000007</v>
      </c>
      <c r="O7" s="99">
        <v>71.87</v>
      </c>
      <c r="P7" s="148">
        <v>71.89</v>
      </c>
      <c r="Q7" s="99">
        <v>72.349999999999994</v>
      </c>
      <c r="R7" s="153">
        <v>70.38</v>
      </c>
    </row>
    <row r="8" spans="1:18" ht="15.75">
      <c r="A8" s="377">
        <v>7</v>
      </c>
      <c r="B8" s="101" t="s">
        <v>9</v>
      </c>
      <c r="C8" s="98">
        <v>62.59</v>
      </c>
      <c r="D8" s="378">
        <v>64.5</v>
      </c>
      <c r="E8" s="378">
        <v>66.099999999999994</v>
      </c>
      <c r="F8" s="378">
        <v>66.2</v>
      </c>
      <c r="G8" s="378">
        <v>67</v>
      </c>
      <c r="H8" s="99">
        <v>67.5</v>
      </c>
      <c r="I8" s="99">
        <v>68.45</v>
      </c>
      <c r="J8" s="99">
        <v>69.5</v>
      </c>
      <c r="K8" s="99">
        <v>69.86</v>
      </c>
      <c r="L8" s="99">
        <v>70.05</v>
      </c>
      <c r="M8" s="99">
        <v>70.38</v>
      </c>
      <c r="N8" s="99">
        <v>70.87</v>
      </c>
      <c r="O8" s="99">
        <v>71.81</v>
      </c>
      <c r="P8" s="148">
        <v>71.87</v>
      </c>
      <c r="Q8" s="99">
        <v>72.349999999999994</v>
      </c>
      <c r="R8" s="153">
        <v>70.92</v>
      </c>
    </row>
    <row r="9" spans="1:18" ht="15.75">
      <c r="A9" s="377">
        <v>8</v>
      </c>
      <c r="B9" s="101" t="s">
        <v>10</v>
      </c>
      <c r="C9" s="98">
        <v>65.010000000000005</v>
      </c>
      <c r="D9" s="378">
        <v>66.099999999999994</v>
      </c>
      <c r="E9" s="378">
        <v>66.7</v>
      </c>
      <c r="F9" s="378">
        <v>66.900000000000006</v>
      </c>
      <c r="G9" s="378">
        <v>68.099999999999994</v>
      </c>
      <c r="H9" s="99">
        <v>68.53</v>
      </c>
      <c r="I9" s="99">
        <v>69.27</v>
      </c>
      <c r="J9" s="99">
        <v>69.66</v>
      </c>
      <c r="K9" s="99">
        <v>70.14</v>
      </c>
      <c r="L9" s="99">
        <v>70.11</v>
      </c>
      <c r="M9" s="99">
        <v>70.8</v>
      </c>
      <c r="N9" s="99">
        <v>70.94</v>
      </c>
      <c r="O9" s="99">
        <v>71.739999999999995</v>
      </c>
      <c r="P9" s="148">
        <v>71.91</v>
      </c>
      <c r="Q9" s="99">
        <v>72.27</v>
      </c>
      <c r="R9" s="153">
        <v>70.52</v>
      </c>
    </row>
    <row r="10" spans="1:18" ht="15.75">
      <c r="A10" s="377">
        <v>9</v>
      </c>
      <c r="B10" s="101" t="s">
        <v>11</v>
      </c>
      <c r="C10" s="98">
        <v>66.16</v>
      </c>
      <c r="D10" s="378">
        <v>66.900000000000006</v>
      </c>
      <c r="E10" s="378">
        <v>67.5</v>
      </c>
      <c r="F10" s="378">
        <v>67.7</v>
      </c>
      <c r="G10" s="378">
        <v>68.7</v>
      </c>
      <c r="H10" s="99">
        <v>68.59</v>
      </c>
      <c r="I10" s="99">
        <v>69.87</v>
      </c>
      <c r="J10" s="99">
        <v>70.03</v>
      </c>
      <c r="K10" s="99">
        <v>70.66</v>
      </c>
      <c r="L10" s="99">
        <v>70.599999999999994</v>
      </c>
      <c r="M10" s="99">
        <v>71.069999999999993</v>
      </c>
      <c r="N10" s="99">
        <v>71.62</v>
      </c>
      <c r="O10" s="99">
        <v>72.459999999999994</v>
      </c>
      <c r="P10" s="148">
        <v>72.62</v>
      </c>
      <c r="Q10" s="99">
        <v>73.34</v>
      </c>
      <c r="R10" s="153">
        <v>70.59</v>
      </c>
    </row>
    <row r="11" spans="1:18" ht="15.75">
      <c r="A11" s="377">
        <v>10</v>
      </c>
      <c r="B11" s="101" t="s">
        <v>12</v>
      </c>
      <c r="C11" s="98">
        <v>66.03</v>
      </c>
      <c r="D11" s="378">
        <v>66.900000000000006</v>
      </c>
      <c r="E11" s="378">
        <v>67.5</v>
      </c>
      <c r="F11" s="378">
        <v>67.8</v>
      </c>
      <c r="G11" s="378">
        <v>68.8</v>
      </c>
      <c r="H11" s="99">
        <v>69.13</v>
      </c>
      <c r="I11" s="99">
        <v>70.36</v>
      </c>
      <c r="J11" s="99">
        <v>70.400000000000006</v>
      </c>
      <c r="K11" s="99">
        <v>70.78</v>
      </c>
      <c r="L11" s="99">
        <v>70.94</v>
      </c>
      <c r="M11" s="99">
        <v>72.260000000000005</v>
      </c>
      <c r="N11" s="99">
        <v>72.5</v>
      </c>
      <c r="O11" s="99">
        <v>73.34</v>
      </c>
      <c r="P11" s="148">
        <v>73.52</v>
      </c>
      <c r="Q11" s="99">
        <v>73.86</v>
      </c>
      <c r="R11" s="153">
        <v>71.67</v>
      </c>
    </row>
    <row r="12" spans="1:18" ht="15.75">
      <c r="A12" s="377">
        <v>11</v>
      </c>
      <c r="B12" s="101" t="s">
        <v>13</v>
      </c>
      <c r="C12" s="98">
        <v>64.97</v>
      </c>
      <c r="D12" s="378">
        <v>66.2</v>
      </c>
      <c r="E12" s="378">
        <v>67</v>
      </c>
      <c r="F12" s="378">
        <v>67.5</v>
      </c>
      <c r="G12" s="378">
        <v>68.5</v>
      </c>
      <c r="H12" s="99">
        <v>68.400000000000006</v>
      </c>
      <c r="I12" s="99">
        <v>69.48</v>
      </c>
      <c r="J12" s="99">
        <v>69.510000000000005</v>
      </c>
      <c r="K12" s="99">
        <v>70.22</v>
      </c>
      <c r="L12" s="99">
        <v>69.88</v>
      </c>
      <c r="M12" s="99">
        <v>70.38</v>
      </c>
      <c r="N12" s="99">
        <v>70.73</v>
      </c>
      <c r="O12" s="99">
        <v>71.63</v>
      </c>
      <c r="P12" s="148">
        <v>71.56</v>
      </c>
      <c r="Q12" s="99">
        <v>72.56</v>
      </c>
      <c r="R12" s="153">
        <v>70.099999999999994</v>
      </c>
    </row>
    <row r="13" spans="1:18" ht="15.75">
      <c r="A13" s="377">
        <v>12</v>
      </c>
      <c r="B13" s="101" t="s">
        <v>14</v>
      </c>
      <c r="C13" s="98">
        <v>64.11</v>
      </c>
      <c r="D13" s="378">
        <v>65.3</v>
      </c>
      <c r="E13" s="378">
        <v>65.7</v>
      </c>
      <c r="F13" s="378">
        <v>66.5</v>
      </c>
      <c r="G13" s="378">
        <v>67.8</v>
      </c>
      <c r="H13" s="99">
        <v>67.81</v>
      </c>
      <c r="I13" s="99">
        <v>69.34</v>
      </c>
      <c r="J13" s="99">
        <v>69.86</v>
      </c>
      <c r="K13" s="99">
        <v>70.739999999999995</v>
      </c>
      <c r="L13" s="99">
        <v>70.8</v>
      </c>
      <c r="M13" s="99">
        <v>71.459999999999994</v>
      </c>
      <c r="N13" s="99">
        <v>71.87</v>
      </c>
      <c r="O13" s="99">
        <v>72.7</v>
      </c>
      <c r="P13" s="148">
        <v>72.84</v>
      </c>
      <c r="Q13" s="99">
        <v>73.2</v>
      </c>
      <c r="R13" s="153">
        <v>70.95</v>
      </c>
    </row>
    <row r="14" spans="1:18" ht="15.75">
      <c r="A14" s="377">
        <v>13</v>
      </c>
      <c r="B14" s="101" t="s">
        <v>15</v>
      </c>
      <c r="C14" s="98">
        <v>62.24</v>
      </c>
      <c r="D14" s="379">
        <v>63.4</v>
      </c>
      <c r="E14" s="378">
        <v>64.900000000000006</v>
      </c>
      <c r="F14" s="378">
        <v>65</v>
      </c>
      <c r="G14" s="378">
        <v>66</v>
      </c>
      <c r="H14" s="99">
        <v>66.59</v>
      </c>
      <c r="I14" s="99">
        <v>68.12</v>
      </c>
      <c r="J14" s="99">
        <v>68.489999999999995</v>
      </c>
      <c r="K14" s="99">
        <v>68.900000000000006</v>
      </c>
      <c r="L14" s="99">
        <v>69.44</v>
      </c>
      <c r="M14" s="99">
        <v>69.739999999999995</v>
      </c>
      <c r="N14" s="99">
        <v>69.98</v>
      </c>
      <c r="O14" s="99">
        <v>71.14</v>
      </c>
      <c r="P14" s="148">
        <v>71.16</v>
      </c>
      <c r="Q14" s="99">
        <v>71.89</v>
      </c>
      <c r="R14" s="153">
        <v>70.099999999999994</v>
      </c>
    </row>
    <row r="15" spans="1:18" ht="15.75">
      <c r="A15" s="377">
        <v>14</v>
      </c>
      <c r="B15" s="101" t="s">
        <v>16</v>
      </c>
      <c r="C15" s="98">
        <v>65.61</v>
      </c>
      <c r="D15" s="378">
        <v>67</v>
      </c>
      <c r="E15" s="378">
        <v>68.099999999999994</v>
      </c>
      <c r="F15" s="378">
        <v>68.400000000000006</v>
      </c>
      <c r="G15" s="378">
        <v>69</v>
      </c>
      <c r="H15" s="99">
        <v>69.22</v>
      </c>
      <c r="I15" s="99">
        <v>70.180000000000007</v>
      </c>
      <c r="J15" s="99">
        <v>70.67</v>
      </c>
      <c r="K15" s="99">
        <v>70.930000000000007</v>
      </c>
      <c r="L15" s="99">
        <v>71.11</v>
      </c>
      <c r="M15" s="99">
        <v>71.67</v>
      </c>
      <c r="N15" s="99">
        <v>72.11</v>
      </c>
      <c r="O15" s="99">
        <v>73.209999999999994</v>
      </c>
      <c r="P15" s="148">
        <v>72.95</v>
      </c>
      <c r="Q15" s="99">
        <v>73.56</v>
      </c>
      <c r="R15" s="153">
        <v>71.78</v>
      </c>
    </row>
    <row r="16" spans="1:18" ht="15.75">
      <c r="A16" s="377">
        <v>15</v>
      </c>
      <c r="B16" s="101" t="s">
        <v>17</v>
      </c>
      <c r="C16" s="98">
        <v>61.55</v>
      </c>
      <c r="D16" s="378">
        <v>63</v>
      </c>
      <c r="E16" s="378">
        <v>64.2</v>
      </c>
      <c r="F16" s="378">
        <v>65</v>
      </c>
      <c r="G16" s="378">
        <v>65.5</v>
      </c>
      <c r="H16" s="99">
        <v>65.900000000000006</v>
      </c>
      <c r="I16" s="99">
        <v>67.02</v>
      </c>
      <c r="J16" s="99">
        <v>67.86</v>
      </c>
      <c r="K16" s="99">
        <v>68.13</v>
      </c>
      <c r="L16" s="99">
        <v>68.430000000000007</v>
      </c>
      <c r="M16" s="99">
        <v>69.099999999999994</v>
      </c>
      <c r="N16" s="99">
        <v>69.239999999999995</v>
      </c>
      <c r="O16" s="99">
        <v>70.45</v>
      </c>
      <c r="P16" s="148">
        <v>70.47</v>
      </c>
      <c r="Q16" s="99">
        <v>71.239999999999995</v>
      </c>
      <c r="R16" s="153">
        <v>69.760000000000005</v>
      </c>
    </row>
    <row r="17" spans="1:18" ht="15.75">
      <c r="A17" s="377">
        <v>16</v>
      </c>
      <c r="B17" s="101" t="s">
        <v>18</v>
      </c>
      <c r="C17" s="98">
        <v>62.97</v>
      </c>
      <c r="D17" s="378">
        <v>64.400000000000006</v>
      </c>
      <c r="E17" s="378">
        <v>65.2</v>
      </c>
      <c r="F17" s="378">
        <v>65.599999999999994</v>
      </c>
      <c r="G17" s="378">
        <v>66.900000000000006</v>
      </c>
      <c r="H17" s="99">
        <v>67.11</v>
      </c>
      <c r="I17" s="99">
        <v>68.63</v>
      </c>
      <c r="J17" s="99">
        <v>68.86</v>
      </c>
      <c r="K17" s="99">
        <v>69.41</v>
      </c>
      <c r="L17" s="99">
        <v>69.63</v>
      </c>
      <c r="M17" s="99">
        <v>70.06</v>
      </c>
      <c r="N17" s="99">
        <v>70.56</v>
      </c>
      <c r="O17" s="99">
        <v>71.180000000000007</v>
      </c>
      <c r="P17" s="148">
        <v>71.77</v>
      </c>
      <c r="Q17" s="99">
        <v>72.209999999999994</v>
      </c>
      <c r="R17" s="153">
        <v>70.2</v>
      </c>
    </row>
    <row r="18" spans="1:18" ht="15.75">
      <c r="A18" s="377">
        <v>17</v>
      </c>
      <c r="B18" s="101" t="s">
        <v>19</v>
      </c>
      <c r="C18" s="98">
        <v>63.93</v>
      </c>
      <c r="D18" s="378">
        <v>66.099999999999994</v>
      </c>
      <c r="E18" s="378">
        <v>66.900000000000006</v>
      </c>
      <c r="F18" s="378">
        <v>67.5</v>
      </c>
      <c r="G18" s="378">
        <v>68.5</v>
      </c>
      <c r="H18" s="99">
        <v>68.39</v>
      </c>
      <c r="I18" s="99">
        <v>69.95</v>
      </c>
      <c r="J18" s="99">
        <v>69.87</v>
      </c>
      <c r="K18" s="99">
        <v>70.45</v>
      </c>
      <c r="L18" s="99">
        <v>70.64</v>
      </c>
      <c r="M18" s="99">
        <v>70.98</v>
      </c>
      <c r="N18" s="99">
        <v>71.209999999999994</v>
      </c>
      <c r="O18" s="99">
        <v>71.849999999999994</v>
      </c>
      <c r="P18" s="148">
        <v>72.25</v>
      </c>
      <c r="Q18" s="99">
        <v>72.92</v>
      </c>
      <c r="R18" s="153">
        <v>70.94</v>
      </c>
    </row>
    <row r="19" spans="1:18" ht="15.75">
      <c r="A19" s="380">
        <v>18</v>
      </c>
      <c r="B19" s="103" t="s">
        <v>20</v>
      </c>
      <c r="C19" s="104">
        <v>71.59</v>
      </c>
      <c r="D19" s="381">
        <v>72.2</v>
      </c>
      <c r="E19" s="381">
        <v>72.900000000000006</v>
      </c>
      <c r="F19" s="381">
        <v>73.3</v>
      </c>
      <c r="G19" s="381">
        <v>74.099999999999994</v>
      </c>
      <c r="H19" s="105">
        <v>74.150000000000006</v>
      </c>
      <c r="I19" s="105">
        <v>75.790000000000006</v>
      </c>
      <c r="J19" s="105">
        <v>75.739999999999995</v>
      </c>
      <c r="K19" s="105">
        <v>76.37</v>
      </c>
      <c r="L19" s="105">
        <v>76.7</v>
      </c>
      <c r="M19" s="105">
        <v>76.77</v>
      </c>
      <c r="N19" s="105">
        <v>77.08</v>
      </c>
      <c r="O19" s="105">
        <v>77.87</v>
      </c>
      <c r="P19" s="151">
        <v>77.84</v>
      </c>
      <c r="Q19" s="105">
        <v>78.36</v>
      </c>
      <c r="R19" s="166">
        <v>76.2</v>
      </c>
    </row>
    <row r="20" spans="1:18" ht="15.75">
      <c r="A20" s="375">
        <v>19</v>
      </c>
      <c r="B20" s="107" t="s">
        <v>21</v>
      </c>
      <c r="C20" s="93">
        <v>61.84</v>
      </c>
      <c r="D20" s="376">
        <v>63.5</v>
      </c>
      <c r="E20" s="376">
        <v>64.8</v>
      </c>
      <c r="F20" s="376">
        <v>65.099999999999994</v>
      </c>
      <c r="G20" s="376">
        <v>66.2</v>
      </c>
      <c r="H20" s="94">
        <v>66.42</v>
      </c>
      <c r="I20" s="94">
        <v>67.95</v>
      </c>
      <c r="J20" s="94">
        <v>68</v>
      </c>
      <c r="K20" s="94">
        <v>69.19</v>
      </c>
      <c r="L20" s="94">
        <v>69.36</v>
      </c>
      <c r="M20" s="94">
        <v>69.16</v>
      </c>
      <c r="N20" s="94">
        <v>69.78</v>
      </c>
      <c r="O20" s="94">
        <v>70.650000000000006</v>
      </c>
      <c r="P20" s="145">
        <v>70.56</v>
      </c>
      <c r="Q20" s="94">
        <v>71.459999999999994</v>
      </c>
      <c r="R20" s="162">
        <v>69.63</v>
      </c>
    </row>
    <row r="21" spans="1:18" ht="15.75" customHeight="1">
      <c r="A21" s="377">
        <v>20</v>
      </c>
      <c r="B21" s="101" t="s">
        <v>22</v>
      </c>
      <c r="C21" s="98">
        <v>62.12</v>
      </c>
      <c r="D21" s="378">
        <v>64</v>
      </c>
      <c r="E21" s="378">
        <v>65.599999999999994</v>
      </c>
      <c r="F21" s="378">
        <v>65.900000000000006</v>
      </c>
      <c r="G21" s="378">
        <v>66.3</v>
      </c>
      <c r="H21" s="99">
        <v>66.87</v>
      </c>
      <c r="I21" s="99">
        <v>67.95</v>
      </c>
      <c r="J21" s="99">
        <v>68.33</v>
      </c>
      <c r="K21" s="99">
        <v>69.27</v>
      </c>
      <c r="L21" s="99">
        <v>69.05</v>
      </c>
      <c r="M21" s="99">
        <v>69.400000000000006</v>
      </c>
      <c r="N21" s="99">
        <v>69.45</v>
      </c>
      <c r="O21" s="99">
        <v>71.05</v>
      </c>
      <c r="P21" s="148">
        <v>71.06</v>
      </c>
      <c r="Q21" s="99">
        <v>71.3</v>
      </c>
      <c r="R21" s="153">
        <v>70.3</v>
      </c>
    </row>
    <row r="22" spans="1:18" ht="15.75" customHeight="1">
      <c r="A22" s="377">
        <v>21</v>
      </c>
      <c r="B22" s="101" t="s">
        <v>23</v>
      </c>
      <c r="C22" s="98">
        <v>62.98</v>
      </c>
      <c r="D22" s="378">
        <v>64.900000000000006</v>
      </c>
      <c r="E22" s="378">
        <v>66.3</v>
      </c>
      <c r="F22" s="378">
        <v>67</v>
      </c>
      <c r="G22" s="378">
        <v>67.7</v>
      </c>
      <c r="H22" s="99">
        <v>67.89</v>
      </c>
      <c r="I22" s="99">
        <v>68.75</v>
      </c>
      <c r="J22" s="99">
        <v>69.650000000000006</v>
      </c>
      <c r="K22" s="99">
        <v>70.16</v>
      </c>
      <c r="L22" s="99">
        <v>70.23</v>
      </c>
      <c r="M22" s="99">
        <v>70.709999999999994</v>
      </c>
      <c r="N22" s="99">
        <v>70.819999999999993</v>
      </c>
      <c r="O22" s="99">
        <v>71.94</v>
      </c>
      <c r="P22" s="148">
        <v>72.099999999999994</v>
      </c>
      <c r="Q22" s="99">
        <v>72.34</v>
      </c>
      <c r="R22" s="153">
        <v>71.349999999999994</v>
      </c>
    </row>
    <row r="23" spans="1:18" ht="15.75" customHeight="1">
      <c r="A23" s="377">
        <v>22</v>
      </c>
      <c r="B23" s="101" t="s">
        <v>24</v>
      </c>
      <c r="C23" s="98">
        <v>63.18</v>
      </c>
      <c r="D23" s="378">
        <v>65.400000000000006</v>
      </c>
      <c r="E23" s="378">
        <v>67.099999999999994</v>
      </c>
      <c r="F23" s="378">
        <v>67</v>
      </c>
      <c r="G23" s="378">
        <v>67.400000000000006</v>
      </c>
      <c r="H23" s="99">
        <v>67.08</v>
      </c>
      <c r="I23" s="99">
        <v>68.36</v>
      </c>
      <c r="J23" s="99">
        <v>69.209999999999994</v>
      </c>
      <c r="K23" s="99">
        <v>69.349999999999994</v>
      </c>
      <c r="L23" s="99">
        <v>69.739999999999995</v>
      </c>
      <c r="M23" s="99">
        <v>70.400000000000006</v>
      </c>
      <c r="N23" s="99">
        <v>70.239999999999995</v>
      </c>
      <c r="O23" s="99">
        <v>71.260000000000005</v>
      </c>
      <c r="P23" s="148">
        <v>71.430000000000007</v>
      </c>
      <c r="Q23" s="99">
        <v>71.819999999999993</v>
      </c>
      <c r="R23" s="153">
        <v>70.709999999999994</v>
      </c>
    </row>
    <row r="24" spans="1:18" ht="15.75" customHeight="1">
      <c r="A24" s="377">
        <v>23</v>
      </c>
      <c r="B24" s="101" t="s">
        <v>25</v>
      </c>
      <c r="C24" s="98">
        <v>61.48</v>
      </c>
      <c r="D24" s="378">
        <v>64.099999999999994</v>
      </c>
      <c r="E24" s="378">
        <v>65.8</v>
      </c>
      <c r="F24" s="378">
        <v>66.5</v>
      </c>
      <c r="G24" s="378">
        <v>67.7</v>
      </c>
      <c r="H24" s="99">
        <v>68.75</v>
      </c>
      <c r="I24" s="99">
        <v>69.900000000000006</v>
      </c>
      <c r="J24" s="99">
        <v>70.12</v>
      </c>
      <c r="K24" s="99">
        <v>70.510000000000005</v>
      </c>
      <c r="L24" s="99">
        <v>70.28</v>
      </c>
      <c r="M24" s="99">
        <v>70.58</v>
      </c>
      <c r="N24" s="99">
        <v>71.92</v>
      </c>
      <c r="O24" s="99">
        <v>72.62</v>
      </c>
      <c r="P24" s="148">
        <v>72.92</v>
      </c>
      <c r="Q24" s="99">
        <v>73.56</v>
      </c>
      <c r="R24" s="153">
        <v>72.930000000000007</v>
      </c>
    </row>
    <row r="25" spans="1:18" ht="15.75" customHeight="1">
      <c r="A25" s="377">
        <v>24</v>
      </c>
      <c r="B25" s="101" t="s">
        <v>26</v>
      </c>
      <c r="C25" s="98">
        <v>62.43</v>
      </c>
      <c r="D25" s="378">
        <v>63.7</v>
      </c>
      <c r="E25" s="378">
        <v>65.3</v>
      </c>
      <c r="F25" s="378">
        <v>65.900000000000006</v>
      </c>
      <c r="G25" s="378">
        <v>67.5</v>
      </c>
      <c r="H25" s="99">
        <v>68.09</v>
      </c>
      <c r="I25" s="99">
        <v>69.44</v>
      </c>
      <c r="J25" s="99">
        <v>69.77</v>
      </c>
      <c r="K25" s="99">
        <v>70.36</v>
      </c>
      <c r="L25" s="99">
        <v>70.28</v>
      </c>
      <c r="M25" s="99">
        <v>71.23</v>
      </c>
      <c r="N25" s="99">
        <v>71.7</v>
      </c>
      <c r="O25" s="99">
        <v>72.540000000000006</v>
      </c>
      <c r="P25" s="148">
        <v>73.069999999999993</v>
      </c>
      <c r="Q25" s="99">
        <v>73.64</v>
      </c>
      <c r="R25" s="153">
        <v>71.53</v>
      </c>
    </row>
    <row r="26" spans="1:18" ht="15.75" customHeight="1">
      <c r="A26" s="377">
        <v>25</v>
      </c>
      <c r="B26" s="101" t="s">
        <v>27</v>
      </c>
      <c r="C26" s="98">
        <v>63.83</v>
      </c>
      <c r="D26" s="378">
        <v>65.2</v>
      </c>
      <c r="E26" s="378">
        <v>66.8</v>
      </c>
      <c r="F26" s="378">
        <v>66.7</v>
      </c>
      <c r="G26" s="378">
        <v>67.2</v>
      </c>
      <c r="H26" s="99">
        <v>68.430000000000007</v>
      </c>
      <c r="I26" s="99">
        <v>68.930000000000007</v>
      </c>
      <c r="J26" s="99">
        <v>69.81</v>
      </c>
      <c r="K26" s="99">
        <v>70.459999999999994</v>
      </c>
      <c r="L26" s="99">
        <v>69.97</v>
      </c>
      <c r="M26" s="99">
        <v>70.239999999999995</v>
      </c>
      <c r="N26" s="99">
        <v>70.94</v>
      </c>
      <c r="O26" s="99">
        <v>71.67</v>
      </c>
      <c r="P26" s="148">
        <v>71.680000000000007</v>
      </c>
      <c r="Q26" s="99">
        <v>71.75</v>
      </c>
      <c r="R26" s="153">
        <v>69.81</v>
      </c>
    </row>
    <row r="27" spans="1:18" ht="15.75" customHeight="1">
      <c r="A27" s="377">
        <v>26</v>
      </c>
      <c r="B27" s="101" t="s">
        <v>28</v>
      </c>
      <c r="C27" s="98">
        <v>61.76</v>
      </c>
      <c r="D27" s="378">
        <v>62.8</v>
      </c>
      <c r="E27" s="378">
        <v>64.099999999999994</v>
      </c>
      <c r="F27" s="378">
        <v>63.8</v>
      </c>
      <c r="G27" s="378">
        <v>64.599999999999994</v>
      </c>
      <c r="H27" s="99">
        <v>65.040000000000006</v>
      </c>
      <c r="I27" s="99">
        <v>66.459999999999994</v>
      </c>
      <c r="J27" s="99">
        <v>67.55</v>
      </c>
      <c r="K27" s="99">
        <v>67.67</v>
      </c>
      <c r="L27" s="99">
        <v>68.41</v>
      </c>
      <c r="M27" s="99">
        <v>68.7</v>
      </c>
      <c r="N27" s="99">
        <v>69.150000000000006</v>
      </c>
      <c r="O27" s="99">
        <v>69.680000000000007</v>
      </c>
      <c r="P27" s="148">
        <v>70.260000000000005</v>
      </c>
      <c r="Q27" s="99">
        <v>70.52</v>
      </c>
      <c r="R27" s="153">
        <v>69.59</v>
      </c>
    </row>
    <row r="28" spans="1:18" ht="15.75" customHeight="1">
      <c r="A28" s="377">
        <v>27</v>
      </c>
      <c r="B28" s="101" t="s">
        <v>29</v>
      </c>
      <c r="C28" s="98">
        <v>60.2</v>
      </c>
      <c r="D28" s="378">
        <v>61.2</v>
      </c>
      <c r="E28" s="378">
        <v>64.099999999999994</v>
      </c>
      <c r="F28" s="378">
        <v>63.6</v>
      </c>
      <c r="G28" s="378">
        <v>64.5</v>
      </c>
      <c r="H28" s="99">
        <v>64.59</v>
      </c>
      <c r="I28" s="99">
        <v>66.47</v>
      </c>
      <c r="J28" s="99">
        <v>66.53</v>
      </c>
      <c r="K28" s="99">
        <v>67.819999999999993</v>
      </c>
      <c r="L28" s="99">
        <v>68.069999999999993</v>
      </c>
      <c r="M28" s="99">
        <v>68.48</v>
      </c>
      <c r="N28" s="99">
        <v>69.25</v>
      </c>
      <c r="O28" s="99">
        <v>69.95</v>
      </c>
      <c r="P28" s="148">
        <v>70.16</v>
      </c>
      <c r="Q28" s="99">
        <v>70.650000000000006</v>
      </c>
      <c r="R28" s="153">
        <v>69.13</v>
      </c>
    </row>
    <row r="29" spans="1:18" ht="15.75" customHeight="1">
      <c r="A29" s="380">
        <v>28</v>
      </c>
      <c r="B29" s="103" t="s">
        <v>30</v>
      </c>
      <c r="C29" s="104">
        <v>68.03</v>
      </c>
      <c r="D29" s="381">
        <v>69.3</v>
      </c>
      <c r="E29" s="381">
        <v>70.3</v>
      </c>
      <c r="F29" s="381">
        <v>71</v>
      </c>
      <c r="G29" s="381">
        <v>71.7</v>
      </c>
      <c r="H29" s="105">
        <v>72.06</v>
      </c>
      <c r="I29" s="105">
        <v>73.06</v>
      </c>
      <c r="J29" s="105">
        <v>73.430000000000007</v>
      </c>
      <c r="K29" s="105">
        <v>74.22</v>
      </c>
      <c r="L29" s="105">
        <v>74.569999999999993</v>
      </c>
      <c r="M29" s="105">
        <v>74.42</v>
      </c>
      <c r="N29" s="105">
        <v>74.900000000000006</v>
      </c>
      <c r="O29" s="105">
        <v>75.45</v>
      </c>
      <c r="P29" s="151">
        <v>75.930000000000007</v>
      </c>
      <c r="Q29" s="105">
        <v>76.31</v>
      </c>
      <c r="R29" s="166">
        <v>73.989999999999995</v>
      </c>
    </row>
    <row r="30" spans="1:18" ht="15.75" customHeight="1">
      <c r="A30" s="357">
        <v>29</v>
      </c>
      <c r="B30" s="109" t="s">
        <v>31</v>
      </c>
      <c r="C30" s="93">
        <v>68.069999999999993</v>
      </c>
      <c r="D30" s="376">
        <v>68.3</v>
      </c>
      <c r="E30" s="376">
        <v>68.8</v>
      </c>
      <c r="F30" s="376">
        <v>68.599999999999994</v>
      </c>
      <c r="G30" s="376">
        <v>69.900000000000006</v>
      </c>
      <c r="H30" s="94">
        <v>69.95</v>
      </c>
      <c r="I30" s="94">
        <v>70.989999999999995</v>
      </c>
      <c r="J30" s="94">
        <v>71.680000000000007</v>
      </c>
      <c r="K30" s="94">
        <v>71.8</v>
      </c>
      <c r="L30" s="94">
        <v>72.010000000000005</v>
      </c>
      <c r="M30" s="94">
        <v>72.22</v>
      </c>
      <c r="N30" s="94">
        <v>72.59</v>
      </c>
      <c r="O30" s="94">
        <v>73.25</v>
      </c>
      <c r="P30" s="145">
        <v>73.56</v>
      </c>
      <c r="Q30" s="94">
        <v>73.849999999999994</v>
      </c>
      <c r="R30" s="162">
        <v>73.27</v>
      </c>
    </row>
    <row r="31" spans="1:18" ht="15.75" customHeight="1">
      <c r="A31" s="360">
        <v>30</v>
      </c>
      <c r="B31" s="111" t="s">
        <v>32</v>
      </c>
      <c r="C31" s="98">
        <v>67.239999999999995</v>
      </c>
      <c r="D31" s="378">
        <v>67.900000000000006</v>
      </c>
      <c r="E31" s="378">
        <v>68.7</v>
      </c>
      <c r="F31" s="378">
        <v>69.400000000000006</v>
      </c>
      <c r="G31" s="378">
        <v>69</v>
      </c>
      <c r="H31" s="99">
        <v>69.349999999999994</v>
      </c>
      <c r="I31" s="99">
        <v>70.8</v>
      </c>
      <c r="J31" s="99">
        <v>71.22</v>
      </c>
      <c r="K31" s="99">
        <v>71.349999999999994</v>
      </c>
      <c r="L31" s="99">
        <v>72.03</v>
      </c>
      <c r="M31" s="99">
        <v>72.150000000000006</v>
      </c>
      <c r="N31" s="99">
        <v>73.349999999999994</v>
      </c>
      <c r="O31" s="99">
        <v>73.540000000000006</v>
      </c>
      <c r="P31" s="148">
        <v>73.84</v>
      </c>
      <c r="Q31" s="99">
        <v>74.84</v>
      </c>
      <c r="R31" s="153">
        <v>72.930000000000007</v>
      </c>
    </row>
    <row r="32" spans="1:18" ht="15.75" customHeight="1">
      <c r="A32" s="360">
        <v>31</v>
      </c>
      <c r="B32" s="111" t="s">
        <v>33</v>
      </c>
      <c r="C32" s="156"/>
      <c r="D32" s="113"/>
      <c r="E32" s="113"/>
      <c r="F32" s="113"/>
      <c r="G32" s="113"/>
      <c r="H32" s="157"/>
      <c r="I32" s="157"/>
      <c r="J32" s="157"/>
      <c r="K32" s="157"/>
      <c r="L32" s="99">
        <v>70.739999999999995</v>
      </c>
      <c r="M32" s="99">
        <v>70.52</v>
      </c>
      <c r="N32" s="99">
        <v>70.739999999999995</v>
      </c>
      <c r="O32" s="99">
        <v>72</v>
      </c>
      <c r="P32" s="148">
        <v>72.22</v>
      </c>
      <c r="Q32" s="99">
        <v>72.709999999999994</v>
      </c>
      <c r="R32" s="153">
        <v>71.2</v>
      </c>
    </row>
    <row r="33" spans="1:18" ht="15.75" customHeight="1">
      <c r="A33" s="360">
        <v>32</v>
      </c>
      <c r="B33" s="111" t="s">
        <v>34</v>
      </c>
      <c r="C33" s="98">
        <v>67.55</v>
      </c>
      <c r="D33" s="378">
        <v>68.8</v>
      </c>
      <c r="E33" s="378">
        <v>69.3</v>
      </c>
      <c r="F33" s="378">
        <v>69.8</v>
      </c>
      <c r="G33" s="378">
        <v>70.8</v>
      </c>
      <c r="H33" s="99">
        <v>70.95</v>
      </c>
      <c r="I33" s="99">
        <v>71.150000000000006</v>
      </c>
      <c r="J33" s="99">
        <v>71.739999999999995</v>
      </c>
      <c r="K33" s="99">
        <v>72.290000000000006</v>
      </c>
      <c r="L33" s="99">
        <v>72.28</v>
      </c>
      <c r="M33" s="99">
        <v>72.53</v>
      </c>
      <c r="N33" s="99">
        <v>72.83</v>
      </c>
      <c r="O33" s="99">
        <v>73.42</v>
      </c>
      <c r="P33" s="148">
        <v>74.3</v>
      </c>
      <c r="Q33" s="99">
        <v>73.91</v>
      </c>
      <c r="R33" s="153">
        <v>72.239999999999995</v>
      </c>
    </row>
    <row r="34" spans="1:18" ht="15.75" customHeight="1">
      <c r="A34" s="360">
        <v>33</v>
      </c>
      <c r="B34" s="111" t="s">
        <v>35</v>
      </c>
      <c r="C34" s="98">
        <v>65.36</v>
      </c>
      <c r="D34" s="378">
        <v>66.8</v>
      </c>
      <c r="E34" s="378">
        <v>67.7</v>
      </c>
      <c r="F34" s="378">
        <v>68.599999999999994</v>
      </c>
      <c r="G34" s="378">
        <v>68.900000000000006</v>
      </c>
      <c r="H34" s="99">
        <v>69.08</v>
      </c>
      <c r="I34" s="99">
        <v>69.84</v>
      </c>
      <c r="J34" s="99">
        <v>70.36</v>
      </c>
      <c r="K34" s="99">
        <v>71.34</v>
      </c>
      <c r="L34" s="99">
        <v>70.760000000000005</v>
      </c>
      <c r="M34" s="99">
        <v>71.36</v>
      </c>
      <c r="N34" s="99">
        <v>72.2</v>
      </c>
      <c r="O34" s="99">
        <v>73.349999999999994</v>
      </c>
      <c r="P34" s="148">
        <v>73.48</v>
      </c>
      <c r="Q34" s="99">
        <v>73.86</v>
      </c>
      <c r="R34" s="153">
        <v>72.010000000000005</v>
      </c>
    </row>
    <row r="35" spans="1:18" ht="15.75" customHeight="1">
      <c r="A35" s="360">
        <v>34</v>
      </c>
      <c r="B35" s="111" t="s">
        <v>36</v>
      </c>
      <c r="C35" s="98">
        <v>67.02</v>
      </c>
      <c r="D35" s="378">
        <v>67.900000000000006</v>
      </c>
      <c r="E35" s="378">
        <v>68.900000000000006</v>
      </c>
      <c r="F35" s="378">
        <v>69</v>
      </c>
      <c r="G35" s="378">
        <v>69.5</v>
      </c>
      <c r="H35" s="99">
        <v>69.66</v>
      </c>
      <c r="I35" s="99">
        <v>70.5</v>
      </c>
      <c r="J35" s="99">
        <v>70.989999999999995</v>
      </c>
      <c r="K35" s="99">
        <v>71.42</v>
      </c>
      <c r="L35" s="99">
        <v>71.62</v>
      </c>
      <c r="M35" s="99">
        <v>71.98</v>
      </c>
      <c r="N35" s="99">
        <v>72.489999999999995</v>
      </c>
      <c r="O35" s="99">
        <v>73.540000000000006</v>
      </c>
      <c r="P35" s="148">
        <v>73.47</v>
      </c>
      <c r="Q35" s="99">
        <v>74.069999999999993</v>
      </c>
      <c r="R35" s="153">
        <v>71.98</v>
      </c>
    </row>
    <row r="36" spans="1:18" ht="15.75" customHeight="1">
      <c r="A36" s="360">
        <v>35</v>
      </c>
      <c r="B36" s="111" t="s">
        <v>37</v>
      </c>
      <c r="C36" s="98">
        <v>66.989999999999995</v>
      </c>
      <c r="D36" s="378">
        <v>67.7</v>
      </c>
      <c r="E36" s="378">
        <v>68.5</v>
      </c>
      <c r="F36" s="378">
        <v>69</v>
      </c>
      <c r="G36" s="378">
        <v>69.599999999999994</v>
      </c>
      <c r="H36" s="99">
        <v>69.72</v>
      </c>
      <c r="I36" s="99">
        <v>70.28</v>
      </c>
      <c r="J36" s="99">
        <v>71.02</v>
      </c>
      <c r="K36" s="99">
        <v>71.39</v>
      </c>
      <c r="L36" s="99">
        <v>71.3</v>
      </c>
      <c r="M36" s="99">
        <v>71.900000000000006</v>
      </c>
      <c r="N36" s="99">
        <v>72.2</v>
      </c>
      <c r="O36" s="99">
        <v>73.03</v>
      </c>
      <c r="P36" s="148">
        <v>73.209999999999994</v>
      </c>
      <c r="Q36" s="99">
        <v>73.69</v>
      </c>
      <c r="R36" s="153">
        <v>72.040000000000006</v>
      </c>
    </row>
    <row r="37" spans="1:18" ht="15.75" customHeight="1">
      <c r="A37" s="369">
        <v>36</v>
      </c>
      <c r="B37" s="117" t="s">
        <v>38</v>
      </c>
      <c r="C37" s="159"/>
      <c r="D37" s="119"/>
      <c r="E37" s="119"/>
      <c r="F37" s="119"/>
      <c r="G37" s="119"/>
      <c r="H37" s="160"/>
      <c r="I37" s="160"/>
      <c r="J37" s="160"/>
      <c r="K37" s="160"/>
      <c r="L37" s="105">
        <v>72.28</v>
      </c>
      <c r="M37" s="105">
        <v>70.67</v>
      </c>
      <c r="N37" s="105">
        <v>71.64</v>
      </c>
      <c r="O37" s="105">
        <v>73.37</v>
      </c>
      <c r="P37" s="151">
        <v>73.63</v>
      </c>
      <c r="Q37" s="105">
        <v>73.53</v>
      </c>
      <c r="R37" s="166">
        <v>73.58</v>
      </c>
    </row>
    <row r="38" spans="1:18" ht="15.75" customHeight="1">
      <c r="A38" s="357">
        <v>37</v>
      </c>
      <c r="B38" s="109" t="s">
        <v>39</v>
      </c>
      <c r="C38" s="93">
        <v>73.13</v>
      </c>
      <c r="D38" s="376">
        <v>73.2</v>
      </c>
      <c r="E38" s="376">
        <v>74</v>
      </c>
      <c r="F38" s="376">
        <v>74.099999999999994</v>
      </c>
      <c r="G38" s="376">
        <v>73.7</v>
      </c>
      <c r="H38" s="94">
        <v>73.87</v>
      </c>
      <c r="I38" s="94">
        <v>74.260000000000005</v>
      </c>
      <c r="J38" s="94">
        <v>74.900000000000006</v>
      </c>
      <c r="K38" s="94">
        <v>75.63</v>
      </c>
      <c r="L38" s="94">
        <v>75.83</v>
      </c>
      <c r="M38" s="94">
        <v>76.39</v>
      </c>
      <c r="N38" s="94">
        <v>77.23</v>
      </c>
      <c r="O38" s="94">
        <v>77.790000000000006</v>
      </c>
      <c r="P38" s="145">
        <v>78.69</v>
      </c>
      <c r="Q38" s="94">
        <v>79.099999999999994</v>
      </c>
      <c r="R38" s="162">
        <v>76.430000000000007</v>
      </c>
    </row>
    <row r="39" spans="1:18" ht="15.75" customHeight="1">
      <c r="A39" s="360">
        <v>38</v>
      </c>
      <c r="B39" s="111" t="s">
        <v>40</v>
      </c>
      <c r="C39" s="98">
        <v>73.45</v>
      </c>
      <c r="D39" s="378">
        <v>73</v>
      </c>
      <c r="E39" s="378">
        <v>75.2</v>
      </c>
      <c r="F39" s="378">
        <v>76.099999999999994</v>
      </c>
      <c r="G39" s="378">
        <v>74.099999999999994</v>
      </c>
      <c r="H39" s="99">
        <v>74.709999999999994</v>
      </c>
      <c r="I39" s="99">
        <v>76.290000000000006</v>
      </c>
      <c r="J39" s="99">
        <v>77.8</v>
      </c>
      <c r="K39" s="99">
        <v>78.84</v>
      </c>
      <c r="L39" s="99">
        <v>79.42</v>
      </c>
      <c r="M39" s="99">
        <v>80.05</v>
      </c>
      <c r="N39" s="99">
        <v>80.819999999999993</v>
      </c>
      <c r="O39" s="99">
        <v>81.59</v>
      </c>
      <c r="P39" s="148">
        <v>82.41</v>
      </c>
      <c r="Q39" s="99">
        <v>83.4</v>
      </c>
      <c r="R39" s="153">
        <v>81.48</v>
      </c>
    </row>
    <row r="40" spans="1:18" ht="15.75" customHeight="1">
      <c r="A40" s="360">
        <v>39</v>
      </c>
      <c r="B40" s="122" t="s">
        <v>41</v>
      </c>
      <c r="C40" s="98">
        <v>68.900000000000006</v>
      </c>
      <c r="D40" s="378">
        <v>69.599999999999994</v>
      </c>
      <c r="E40" s="378">
        <v>70.599999999999994</v>
      </c>
      <c r="F40" s="378">
        <v>71.900000000000006</v>
      </c>
      <c r="G40" s="378">
        <v>71.400000000000006</v>
      </c>
      <c r="H40" s="99">
        <v>72.11</v>
      </c>
      <c r="I40" s="99">
        <v>72.44</v>
      </c>
      <c r="J40" s="99">
        <v>73.27</v>
      </c>
      <c r="K40" s="99">
        <v>73.709999999999994</v>
      </c>
      <c r="L40" s="99">
        <v>74.16</v>
      </c>
      <c r="M40" s="99">
        <v>74.61</v>
      </c>
      <c r="N40" s="99">
        <v>75.12</v>
      </c>
      <c r="O40" s="99">
        <v>75.81</v>
      </c>
      <c r="P40" s="148">
        <v>76.28</v>
      </c>
      <c r="Q40" s="99">
        <v>76.459999999999994</v>
      </c>
      <c r="R40" s="153">
        <v>74.37</v>
      </c>
    </row>
    <row r="41" spans="1:18" ht="15.75" customHeight="1">
      <c r="A41" s="360">
        <v>40</v>
      </c>
      <c r="B41" s="122" t="s">
        <v>42</v>
      </c>
      <c r="C41" s="98">
        <v>69.61</v>
      </c>
      <c r="D41" s="378">
        <v>70.7</v>
      </c>
      <c r="E41" s="378">
        <v>71.900000000000006</v>
      </c>
      <c r="F41" s="378">
        <v>72.2</v>
      </c>
      <c r="G41" s="378">
        <v>72.3</v>
      </c>
      <c r="H41" s="99">
        <v>72.44</v>
      </c>
      <c r="I41" s="99">
        <v>72.849999999999994</v>
      </c>
      <c r="J41" s="99">
        <v>73.38</v>
      </c>
      <c r="K41" s="99">
        <v>73.94</v>
      </c>
      <c r="L41" s="99">
        <v>73.91</v>
      </c>
      <c r="M41" s="99">
        <v>74.44</v>
      </c>
      <c r="N41" s="99">
        <v>74.72</v>
      </c>
      <c r="O41" s="99">
        <v>75.94</v>
      </c>
      <c r="P41" s="148">
        <v>76.09</v>
      </c>
      <c r="Q41" s="99">
        <v>76.209999999999994</v>
      </c>
      <c r="R41" s="153">
        <v>74.819999999999993</v>
      </c>
    </row>
    <row r="42" spans="1:18" ht="15.75" customHeight="1">
      <c r="A42" s="360">
        <v>41</v>
      </c>
      <c r="B42" s="111" t="s">
        <v>43</v>
      </c>
      <c r="C42" s="98">
        <v>69.599999999999994</v>
      </c>
      <c r="D42" s="378">
        <v>70.7</v>
      </c>
      <c r="E42" s="378">
        <v>71.7</v>
      </c>
      <c r="F42" s="378">
        <v>71.400000000000006</v>
      </c>
      <c r="G42" s="378">
        <v>71.900000000000006</v>
      </c>
      <c r="H42" s="99">
        <v>72.650000000000006</v>
      </c>
      <c r="I42" s="99">
        <v>72.59</v>
      </c>
      <c r="J42" s="99">
        <v>73.41</v>
      </c>
      <c r="K42" s="99">
        <v>73.94</v>
      </c>
      <c r="L42" s="99">
        <v>73.819999999999993</v>
      </c>
      <c r="M42" s="99">
        <v>74.2</v>
      </c>
      <c r="N42" s="99">
        <v>75.05</v>
      </c>
      <c r="O42" s="99">
        <v>75.510000000000005</v>
      </c>
      <c r="P42" s="148">
        <v>75.680000000000007</v>
      </c>
      <c r="Q42" s="99">
        <v>75.75</v>
      </c>
      <c r="R42" s="153">
        <v>74.08</v>
      </c>
    </row>
    <row r="43" spans="1:18" ht="15.75" customHeight="1">
      <c r="A43" s="360">
        <v>42</v>
      </c>
      <c r="B43" s="122" t="s">
        <v>44</v>
      </c>
      <c r="C43" s="98">
        <v>72.069999999999993</v>
      </c>
      <c r="D43" s="378">
        <v>72.099999999999994</v>
      </c>
      <c r="E43" s="378">
        <v>73</v>
      </c>
      <c r="F43" s="378">
        <v>74</v>
      </c>
      <c r="G43" s="378">
        <v>71.900000000000006</v>
      </c>
      <c r="H43" s="99">
        <v>71.55</v>
      </c>
      <c r="I43" s="99">
        <v>72.13</v>
      </c>
      <c r="J43" s="99">
        <v>71.88</v>
      </c>
      <c r="K43" s="99">
        <v>73.2</v>
      </c>
      <c r="L43" s="99">
        <v>73.06</v>
      </c>
      <c r="M43" s="99">
        <v>73.45</v>
      </c>
      <c r="N43" s="99">
        <v>74.2</v>
      </c>
      <c r="O43" s="99">
        <v>74.84</v>
      </c>
      <c r="P43" s="148">
        <v>75.430000000000007</v>
      </c>
      <c r="Q43" s="99">
        <v>75.88</v>
      </c>
      <c r="R43" s="153">
        <v>72.11</v>
      </c>
    </row>
    <row r="44" spans="1:18" ht="15.75" customHeight="1">
      <c r="A44" s="369">
        <v>43</v>
      </c>
      <c r="B44" s="125" t="s">
        <v>45</v>
      </c>
      <c r="C44" s="104">
        <v>67.760000000000005</v>
      </c>
      <c r="D44" s="381">
        <v>68.3</v>
      </c>
      <c r="E44" s="381">
        <v>69.599999999999994</v>
      </c>
      <c r="F44" s="381">
        <v>69.8</v>
      </c>
      <c r="G44" s="381">
        <v>70.400000000000006</v>
      </c>
      <c r="H44" s="105">
        <v>71.010000000000005</v>
      </c>
      <c r="I44" s="105">
        <v>71.569999999999993</v>
      </c>
      <c r="J44" s="105">
        <v>72.150000000000006</v>
      </c>
      <c r="K44" s="105">
        <v>72.75</v>
      </c>
      <c r="L44" s="105">
        <v>72.75</v>
      </c>
      <c r="M44" s="105">
        <v>73.36</v>
      </c>
      <c r="N44" s="105">
        <v>73.400000000000006</v>
      </c>
      <c r="O44" s="105">
        <v>74.19</v>
      </c>
      <c r="P44" s="151">
        <v>74.180000000000007</v>
      </c>
      <c r="Q44" s="105">
        <v>74.66</v>
      </c>
      <c r="R44" s="166">
        <v>73.2</v>
      </c>
    </row>
    <row r="45" spans="1:18" ht="15.75" customHeight="1">
      <c r="A45" s="357">
        <v>44</v>
      </c>
      <c r="B45" s="109" t="s">
        <v>46</v>
      </c>
      <c r="C45" s="93">
        <v>66.59</v>
      </c>
      <c r="D45" s="376">
        <v>67.5</v>
      </c>
      <c r="E45" s="376">
        <v>67.900000000000006</v>
      </c>
      <c r="F45" s="376">
        <v>68.099999999999994</v>
      </c>
      <c r="G45" s="376">
        <v>69.099999999999994</v>
      </c>
      <c r="H45" s="94">
        <v>68.89</v>
      </c>
      <c r="I45" s="94">
        <v>69.040000000000006</v>
      </c>
      <c r="J45" s="94">
        <v>69.319999999999993</v>
      </c>
      <c r="K45" s="94">
        <v>69.63</v>
      </c>
      <c r="L45" s="94">
        <v>69.760000000000005</v>
      </c>
      <c r="M45" s="94">
        <v>70.08</v>
      </c>
      <c r="N45" s="94">
        <v>71</v>
      </c>
      <c r="O45" s="94">
        <v>71.73</v>
      </c>
      <c r="P45" s="145">
        <v>72.06</v>
      </c>
      <c r="Q45" s="94">
        <v>72.64</v>
      </c>
      <c r="R45" s="162">
        <v>70.36</v>
      </c>
    </row>
    <row r="46" spans="1:18" ht="15.75" customHeight="1">
      <c r="A46" s="360">
        <v>45</v>
      </c>
      <c r="B46" s="111" t="s">
        <v>47</v>
      </c>
      <c r="C46" s="98">
        <v>63.53</v>
      </c>
      <c r="D46" s="378">
        <v>65</v>
      </c>
      <c r="E46" s="378">
        <v>66.3</v>
      </c>
      <c r="F46" s="378">
        <v>66.599999999999994</v>
      </c>
      <c r="G46" s="378">
        <v>67.3</v>
      </c>
      <c r="H46" s="99">
        <v>67.34</v>
      </c>
      <c r="I46" s="99">
        <v>68.31</v>
      </c>
      <c r="J46" s="99">
        <v>69.040000000000006</v>
      </c>
      <c r="K46" s="99">
        <v>69.3</v>
      </c>
      <c r="L46" s="99">
        <v>69.42</v>
      </c>
      <c r="M46" s="99">
        <v>69.8</v>
      </c>
      <c r="N46" s="99">
        <v>70.75</v>
      </c>
      <c r="O46" s="99">
        <v>72.239999999999995</v>
      </c>
      <c r="P46" s="148">
        <v>71.989999999999995</v>
      </c>
      <c r="Q46" s="99">
        <v>72.900000000000006</v>
      </c>
      <c r="R46" s="153">
        <v>71.05</v>
      </c>
    </row>
    <row r="47" spans="1:18" ht="15.75" customHeight="1">
      <c r="A47" s="360">
        <v>46</v>
      </c>
      <c r="B47" s="111" t="s">
        <v>48</v>
      </c>
      <c r="C47" s="98">
        <v>66.66</v>
      </c>
      <c r="D47" s="378">
        <v>67.900000000000006</v>
      </c>
      <c r="E47" s="378">
        <v>68.5</v>
      </c>
      <c r="F47" s="378">
        <v>68.900000000000006</v>
      </c>
      <c r="G47" s="378">
        <v>69.2</v>
      </c>
      <c r="H47" s="99">
        <v>69.25</v>
      </c>
      <c r="I47" s="99">
        <v>70.11</v>
      </c>
      <c r="J47" s="99">
        <v>70.72</v>
      </c>
      <c r="K47" s="99">
        <v>70.56</v>
      </c>
      <c r="L47" s="99">
        <v>71.38</v>
      </c>
      <c r="M47" s="99">
        <v>72.06</v>
      </c>
      <c r="N47" s="99">
        <v>72.25</v>
      </c>
      <c r="O47" s="99">
        <v>73.400000000000006</v>
      </c>
      <c r="P47" s="148">
        <v>73.66</v>
      </c>
      <c r="Q47" s="99">
        <v>73.95</v>
      </c>
      <c r="R47" s="153">
        <v>71.599999999999994</v>
      </c>
    </row>
    <row r="48" spans="1:18" ht="15.75" customHeight="1">
      <c r="A48" s="360">
        <v>47</v>
      </c>
      <c r="B48" s="111" t="s">
        <v>49</v>
      </c>
      <c r="C48" s="98">
        <v>67.930000000000007</v>
      </c>
      <c r="D48" s="378">
        <v>69</v>
      </c>
      <c r="E48" s="378">
        <v>69.400000000000006</v>
      </c>
      <c r="F48" s="378">
        <v>70</v>
      </c>
      <c r="G48" s="378">
        <v>70.8</v>
      </c>
      <c r="H48" s="99">
        <v>70.42</v>
      </c>
      <c r="I48" s="99">
        <v>71.3</v>
      </c>
      <c r="J48" s="99">
        <v>71.8</v>
      </c>
      <c r="K48" s="99">
        <v>72.12</v>
      </c>
      <c r="L48" s="99">
        <v>72.17</v>
      </c>
      <c r="M48" s="99">
        <v>72.81</v>
      </c>
      <c r="N48" s="99">
        <v>73.64</v>
      </c>
      <c r="O48" s="99">
        <v>74.2</v>
      </c>
      <c r="P48" s="148">
        <v>74.349999999999994</v>
      </c>
      <c r="Q48" s="99">
        <v>75.03</v>
      </c>
      <c r="R48" s="153">
        <v>72.61</v>
      </c>
    </row>
    <row r="49" spans="1:18" ht="15.75" customHeight="1">
      <c r="A49" s="360">
        <v>48</v>
      </c>
      <c r="B49" s="111" t="s">
        <v>50</v>
      </c>
      <c r="C49" s="98">
        <v>64.430000000000007</v>
      </c>
      <c r="D49" s="378">
        <v>66.099999999999994</v>
      </c>
      <c r="E49" s="378">
        <v>66.7</v>
      </c>
      <c r="F49" s="378">
        <v>67.3</v>
      </c>
      <c r="G49" s="378">
        <v>68.400000000000006</v>
      </c>
      <c r="H49" s="99">
        <v>68.099999999999994</v>
      </c>
      <c r="I49" s="99">
        <v>68.88</v>
      </c>
      <c r="J49" s="99">
        <v>69.73</v>
      </c>
      <c r="K49" s="99">
        <v>69.92</v>
      </c>
      <c r="L49" s="99">
        <v>70.03</v>
      </c>
      <c r="M49" s="99">
        <v>70.459999999999994</v>
      </c>
      <c r="N49" s="99">
        <v>70.86</v>
      </c>
      <c r="O49" s="99">
        <v>72.06</v>
      </c>
      <c r="P49" s="148">
        <v>72.45</v>
      </c>
      <c r="Q49" s="99">
        <v>72.8</v>
      </c>
      <c r="R49" s="153">
        <v>71.03</v>
      </c>
    </row>
    <row r="50" spans="1:18" ht="15.75" customHeight="1">
      <c r="A50" s="360">
        <v>49</v>
      </c>
      <c r="B50" s="111" t="s">
        <v>51</v>
      </c>
      <c r="C50" s="98">
        <v>66.34</v>
      </c>
      <c r="D50" s="378">
        <v>66.900000000000006</v>
      </c>
      <c r="E50" s="378">
        <v>67.3</v>
      </c>
      <c r="F50" s="378">
        <v>67.8</v>
      </c>
      <c r="G50" s="378">
        <v>68.900000000000006</v>
      </c>
      <c r="H50" s="99">
        <v>68.540000000000006</v>
      </c>
      <c r="I50" s="99">
        <v>69.66</v>
      </c>
      <c r="J50" s="99">
        <v>70.31</v>
      </c>
      <c r="K50" s="99">
        <v>70.790000000000006</v>
      </c>
      <c r="L50" s="99">
        <v>70.62</v>
      </c>
      <c r="M50" s="99">
        <v>71.349999999999994</v>
      </c>
      <c r="N50" s="99">
        <v>71.52</v>
      </c>
      <c r="O50" s="99">
        <v>72.73</v>
      </c>
      <c r="P50" s="148">
        <v>72.95</v>
      </c>
      <c r="Q50" s="99">
        <v>73.44</v>
      </c>
      <c r="R50" s="153">
        <v>71.03</v>
      </c>
    </row>
    <row r="51" spans="1:18" ht="15.75" customHeight="1">
      <c r="A51" s="360">
        <v>50</v>
      </c>
      <c r="B51" s="111" t="s">
        <v>52</v>
      </c>
      <c r="C51" s="98">
        <v>62.28</v>
      </c>
      <c r="D51" s="378">
        <v>63.9</v>
      </c>
      <c r="E51" s="378">
        <v>65.2</v>
      </c>
      <c r="F51" s="378">
        <v>65.7</v>
      </c>
      <c r="G51" s="378">
        <v>66.5</v>
      </c>
      <c r="H51" s="99">
        <v>66.569999999999993</v>
      </c>
      <c r="I51" s="99">
        <v>67.52</v>
      </c>
      <c r="J51" s="99">
        <v>68.28</v>
      </c>
      <c r="K51" s="99">
        <v>68.75</v>
      </c>
      <c r="L51" s="99">
        <v>69.040000000000006</v>
      </c>
      <c r="M51" s="99">
        <v>69.09</v>
      </c>
      <c r="N51" s="99">
        <v>69.739999999999995</v>
      </c>
      <c r="O51" s="99">
        <v>70.790000000000006</v>
      </c>
      <c r="P51" s="148">
        <v>70.72</v>
      </c>
      <c r="Q51" s="99">
        <v>71.319999999999993</v>
      </c>
      <c r="R51" s="153">
        <v>69.59</v>
      </c>
    </row>
    <row r="52" spans="1:18" ht="15.75" customHeight="1">
      <c r="A52" s="360">
        <v>51</v>
      </c>
      <c r="B52" s="111" t="s">
        <v>53</v>
      </c>
      <c r="C52" s="98">
        <v>64.12</v>
      </c>
      <c r="D52" s="378">
        <v>65.7</v>
      </c>
      <c r="E52" s="378">
        <v>66.900000000000006</v>
      </c>
      <c r="F52" s="378">
        <v>66.8</v>
      </c>
      <c r="G52" s="378">
        <v>67.8</v>
      </c>
      <c r="H52" s="99">
        <v>68.239999999999995</v>
      </c>
      <c r="I52" s="99">
        <v>69.319999999999993</v>
      </c>
      <c r="J52" s="99">
        <v>69.790000000000006</v>
      </c>
      <c r="K52" s="99">
        <v>70.260000000000005</v>
      </c>
      <c r="L52" s="99">
        <v>70.59</v>
      </c>
      <c r="M52" s="99">
        <v>71.11</v>
      </c>
      <c r="N52" s="99">
        <v>71.709999999999994</v>
      </c>
      <c r="O52" s="99">
        <v>72.72</v>
      </c>
      <c r="P52" s="148">
        <v>72.47</v>
      </c>
      <c r="Q52" s="99">
        <v>72.959999999999994</v>
      </c>
      <c r="R52" s="153">
        <v>71.42</v>
      </c>
    </row>
    <row r="53" spans="1:18" ht="15.75" customHeight="1">
      <c r="A53" s="360">
        <v>52</v>
      </c>
      <c r="B53" s="111" t="s">
        <v>54</v>
      </c>
      <c r="C53" s="98">
        <v>63.42</v>
      </c>
      <c r="D53" s="378">
        <v>64.599999999999994</v>
      </c>
      <c r="E53" s="378">
        <v>65.599999999999994</v>
      </c>
      <c r="F53" s="378">
        <v>66.099999999999994</v>
      </c>
      <c r="G53" s="378">
        <v>67.099999999999994</v>
      </c>
      <c r="H53" s="99">
        <v>67.010000000000005</v>
      </c>
      <c r="I53" s="99">
        <v>68.48</v>
      </c>
      <c r="J53" s="99">
        <v>68.98</v>
      </c>
      <c r="K53" s="99">
        <v>69.42</v>
      </c>
      <c r="L53" s="99">
        <v>69.53</v>
      </c>
      <c r="M53" s="99">
        <v>70.17</v>
      </c>
      <c r="N53" s="99">
        <v>70.75</v>
      </c>
      <c r="O53" s="99">
        <v>71.88</v>
      </c>
      <c r="P53" s="148">
        <v>71.69</v>
      </c>
      <c r="Q53" s="99">
        <v>72.319999999999993</v>
      </c>
      <c r="R53" s="153">
        <v>70.33</v>
      </c>
    </row>
    <row r="54" spans="1:18" ht="15.75" customHeight="1">
      <c r="A54" s="360">
        <v>53</v>
      </c>
      <c r="B54" s="111" t="s">
        <v>55</v>
      </c>
      <c r="C54" s="98">
        <v>64.86</v>
      </c>
      <c r="D54" s="378">
        <v>66</v>
      </c>
      <c r="E54" s="378">
        <v>66.400000000000006</v>
      </c>
      <c r="F54" s="378">
        <v>66.5</v>
      </c>
      <c r="G54" s="378">
        <v>67.599999999999994</v>
      </c>
      <c r="H54" s="99">
        <v>67.95</v>
      </c>
      <c r="I54" s="99">
        <v>68.31</v>
      </c>
      <c r="J54" s="99">
        <v>68.64</v>
      </c>
      <c r="K54" s="99">
        <v>68.900000000000006</v>
      </c>
      <c r="L54" s="99">
        <v>68.73</v>
      </c>
      <c r="M54" s="99">
        <v>69.63</v>
      </c>
      <c r="N54" s="99">
        <v>70.569999999999993</v>
      </c>
      <c r="O54" s="99">
        <v>70.94</v>
      </c>
      <c r="P54" s="148">
        <v>71.45</v>
      </c>
      <c r="Q54" s="99">
        <v>72.040000000000006</v>
      </c>
      <c r="R54" s="153">
        <v>69.73</v>
      </c>
    </row>
    <row r="55" spans="1:18" ht="15.75" customHeight="1">
      <c r="A55" s="360">
        <v>54</v>
      </c>
      <c r="B55" s="111" t="s">
        <v>56</v>
      </c>
      <c r="C55" s="98">
        <v>65.61</v>
      </c>
      <c r="D55" s="378">
        <v>67.400000000000006</v>
      </c>
      <c r="E55" s="378">
        <v>68.5</v>
      </c>
      <c r="F55" s="378">
        <v>68.8</v>
      </c>
      <c r="G55" s="378">
        <v>69.599999999999994</v>
      </c>
      <c r="H55" s="99">
        <v>69.28</v>
      </c>
      <c r="I55" s="99">
        <v>70.23</v>
      </c>
      <c r="J55" s="99">
        <v>70.87</v>
      </c>
      <c r="K55" s="99">
        <v>71.540000000000006</v>
      </c>
      <c r="L55" s="99">
        <v>71.63</v>
      </c>
      <c r="M55" s="99">
        <v>72.12</v>
      </c>
      <c r="N55" s="99">
        <v>72.53</v>
      </c>
      <c r="O55" s="99">
        <v>73.34</v>
      </c>
      <c r="P55" s="148">
        <v>73.209999999999994</v>
      </c>
      <c r="Q55" s="99">
        <v>73.61</v>
      </c>
      <c r="R55" s="153">
        <v>71.34</v>
      </c>
    </row>
    <row r="56" spans="1:18" ht="15.75" customHeight="1">
      <c r="A56" s="360">
        <v>55</v>
      </c>
      <c r="B56" s="111" t="s">
        <v>57</v>
      </c>
      <c r="C56" s="98">
        <v>66.05</v>
      </c>
      <c r="D56" s="378">
        <v>66.900000000000006</v>
      </c>
      <c r="E56" s="378">
        <v>67.5</v>
      </c>
      <c r="F56" s="378">
        <v>67.900000000000006</v>
      </c>
      <c r="G56" s="378">
        <v>68.599999999999994</v>
      </c>
      <c r="H56" s="99">
        <v>68.13</v>
      </c>
      <c r="I56" s="99">
        <v>69.02</v>
      </c>
      <c r="J56" s="99">
        <v>69.650000000000006</v>
      </c>
      <c r="K56" s="99">
        <v>69.400000000000006</v>
      </c>
      <c r="L56" s="99">
        <v>69.63</v>
      </c>
      <c r="M56" s="99">
        <v>70.349999999999994</v>
      </c>
      <c r="N56" s="99">
        <v>71.08</v>
      </c>
      <c r="O56" s="99">
        <v>71.73</v>
      </c>
      <c r="P56" s="148">
        <v>72.31</v>
      </c>
      <c r="Q56" s="99">
        <v>72.77</v>
      </c>
      <c r="R56" s="153">
        <v>70.45</v>
      </c>
    </row>
    <row r="57" spans="1:18" ht="15.75" customHeight="1">
      <c r="A57" s="360">
        <v>56</v>
      </c>
      <c r="B57" s="111" t="s">
        <v>58</v>
      </c>
      <c r="C57" s="98">
        <v>65.87</v>
      </c>
      <c r="D57" s="378">
        <v>67.3</v>
      </c>
      <c r="E57" s="378">
        <v>67.900000000000006</v>
      </c>
      <c r="F57" s="378">
        <v>68.3</v>
      </c>
      <c r="G57" s="378">
        <v>69</v>
      </c>
      <c r="H57" s="99">
        <v>68.89</v>
      </c>
      <c r="I57" s="99">
        <v>69.86</v>
      </c>
      <c r="J57" s="99">
        <v>70.27</v>
      </c>
      <c r="K57" s="99">
        <v>70.67</v>
      </c>
      <c r="L57" s="99">
        <v>70.95</v>
      </c>
      <c r="M57" s="99">
        <v>71.400000000000006</v>
      </c>
      <c r="N57" s="99">
        <v>72.069999999999993</v>
      </c>
      <c r="O57" s="99">
        <v>72.88</v>
      </c>
      <c r="P57" s="148">
        <v>72.95</v>
      </c>
      <c r="Q57" s="99">
        <v>73.069999999999993</v>
      </c>
      <c r="R57" s="153">
        <v>71.14</v>
      </c>
    </row>
    <row r="58" spans="1:18" ht="15.75" customHeight="1">
      <c r="A58" s="369">
        <v>57</v>
      </c>
      <c r="B58" s="117" t="s">
        <v>59</v>
      </c>
      <c r="C58" s="104">
        <v>65.38</v>
      </c>
      <c r="D58" s="381">
        <v>66.5</v>
      </c>
      <c r="E58" s="381">
        <v>67.099999999999994</v>
      </c>
      <c r="F58" s="381">
        <v>68.099999999999994</v>
      </c>
      <c r="G58" s="381">
        <v>68.900000000000006</v>
      </c>
      <c r="H58" s="105">
        <v>68.540000000000006</v>
      </c>
      <c r="I58" s="105">
        <v>69.5</v>
      </c>
      <c r="J58" s="105">
        <v>70.62</v>
      </c>
      <c r="K58" s="105">
        <v>70.5</v>
      </c>
      <c r="L58" s="105">
        <v>70.37</v>
      </c>
      <c r="M58" s="105">
        <v>70.459999999999994</v>
      </c>
      <c r="N58" s="105">
        <v>70.97</v>
      </c>
      <c r="O58" s="105">
        <v>72.34</v>
      </c>
      <c r="P58" s="151">
        <v>72.17</v>
      </c>
      <c r="Q58" s="105">
        <v>72.959999999999994</v>
      </c>
      <c r="R58" s="166">
        <v>70.98</v>
      </c>
    </row>
    <row r="59" spans="1:18" ht="15.75" customHeight="1">
      <c r="A59" s="357">
        <v>58</v>
      </c>
      <c r="B59" s="109" t="s">
        <v>60</v>
      </c>
      <c r="C59" s="93">
        <v>64.09</v>
      </c>
      <c r="D59" s="376">
        <v>65.400000000000006</v>
      </c>
      <c r="E59" s="376">
        <v>66.5</v>
      </c>
      <c r="F59" s="376">
        <v>66.5</v>
      </c>
      <c r="G59" s="376">
        <v>67.2</v>
      </c>
      <c r="H59" s="94">
        <v>67.66</v>
      </c>
      <c r="I59" s="94">
        <v>68.36</v>
      </c>
      <c r="J59" s="94">
        <v>68.349999999999994</v>
      </c>
      <c r="K59" s="94">
        <v>68.27</v>
      </c>
      <c r="L59" s="94">
        <v>68.75</v>
      </c>
      <c r="M59" s="94">
        <v>69.03</v>
      </c>
      <c r="N59" s="94">
        <v>69.430000000000007</v>
      </c>
      <c r="O59" s="94">
        <v>70.8</v>
      </c>
      <c r="P59" s="145">
        <v>70.78</v>
      </c>
      <c r="Q59" s="94">
        <v>71.14</v>
      </c>
      <c r="R59" s="162">
        <v>69.94</v>
      </c>
    </row>
    <row r="60" spans="1:18" ht="15.75" customHeight="1">
      <c r="A60" s="360">
        <v>59</v>
      </c>
      <c r="B60" s="111" t="s">
        <v>61</v>
      </c>
      <c r="C60" s="98">
        <v>64.47</v>
      </c>
      <c r="D60" s="378">
        <v>66.3</v>
      </c>
      <c r="E60" s="378">
        <v>67.400000000000006</v>
      </c>
      <c r="F60" s="378">
        <v>67.599999999999994</v>
      </c>
      <c r="G60" s="378">
        <v>68.3</v>
      </c>
      <c r="H60" s="99">
        <v>68.81</v>
      </c>
      <c r="I60" s="99">
        <v>69.290000000000006</v>
      </c>
      <c r="J60" s="99">
        <v>69.5</v>
      </c>
      <c r="K60" s="99">
        <v>69.81</v>
      </c>
      <c r="L60" s="99">
        <v>69.760000000000005</v>
      </c>
      <c r="M60" s="99">
        <v>69.83</v>
      </c>
      <c r="N60" s="99">
        <v>70.02</v>
      </c>
      <c r="O60" s="99">
        <v>71.23</v>
      </c>
      <c r="P60" s="148">
        <v>71.290000000000006</v>
      </c>
      <c r="Q60" s="99">
        <v>71.81</v>
      </c>
      <c r="R60" s="153">
        <v>70.150000000000006</v>
      </c>
    </row>
    <row r="61" spans="1:18" ht="15.75" customHeight="1">
      <c r="A61" s="360">
        <v>60</v>
      </c>
      <c r="B61" s="111" t="s">
        <v>62</v>
      </c>
      <c r="C61" s="98">
        <v>66.66</v>
      </c>
      <c r="D61" s="378">
        <v>67.8</v>
      </c>
      <c r="E61" s="378">
        <v>68.400000000000006</v>
      </c>
      <c r="F61" s="378">
        <v>68.7</v>
      </c>
      <c r="G61" s="378">
        <v>69.3</v>
      </c>
      <c r="H61" s="99">
        <v>69.459999999999994</v>
      </c>
      <c r="I61" s="99">
        <v>70.45</v>
      </c>
      <c r="J61" s="99">
        <v>70.8</v>
      </c>
      <c r="K61" s="99">
        <v>71.349999999999994</v>
      </c>
      <c r="L61" s="99">
        <v>71.5</v>
      </c>
      <c r="M61" s="99">
        <v>71.760000000000005</v>
      </c>
      <c r="N61" s="99">
        <v>72.33</v>
      </c>
      <c r="O61" s="99">
        <v>73.099999999999994</v>
      </c>
      <c r="P61" s="148">
        <v>73.400000000000006</v>
      </c>
      <c r="Q61" s="99">
        <v>74.040000000000006</v>
      </c>
      <c r="R61" s="153">
        <v>72.239999999999995</v>
      </c>
    </row>
    <row r="62" spans="1:18" ht="15.75" customHeight="1">
      <c r="A62" s="369">
        <v>61</v>
      </c>
      <c r="B62" s="125" t="s">
        <v>63</v>
      </c>
      <c r="C62" s="104">
        <v>64.760000000000005</v>
      </c>
      <c r="D62" s="381">
        <v>66.2</v>
      </c>
      <c r="E62" s="381">
        <v>67.099999999999994</v>
      </c>
      <c r="F62" s="381">
        <v>67.2</v>
      </c>
      <c r="G62" s="381">
        <v>68.2</v>
      </c>
      <c r="H62" s="105">
        <v>68.41</v>
      </c>
      <c r="I62" s="105">
        <v>68.790000000000006</v>
      </c>
      <c r="J62" s="105">
        <v>68.97</v>
      </c>
      <c r="K62" s="105">
        <v>69.52</v>
      </c>
      <c r="L62" s="105">
        <v>69.709999999999994</v>
      </c>
      <c r="M62" s="105">
        <v>69.900000000000006</v>
      </c>
      <c r="N62" s="105">
        <v>70.5</v>
      </c>
      <c r="O62" s="105">
        <v>71.53</v>
      </c>
      <c r="P62" s="151">
        <v>71.64</v>
      </c>
      <c r="Q62" s="105">
        <v>72.08</v>
      </c>
      <c r="R62" s="166">
        <v>70.290000000000006</v>
      </c>
    </row>
    <row r="63" spans="1:18" ht="15.75" customHeight="1">
      <c r="A63" s="357">
        <v>62</v>
      </c>
      <c r="B63" s="126" t="s">
        <v>64</v>
      </c>
      <c r="C63" s="93">
        <v>60.38</v>
      </c>
      <c r="D63" s="376">
        <v>62.4</v>
      </c>
      <c r="E63" s="376">
        <v>64.3</v>
      </c>
      <c r="F63" s="376">
        <v>65</v>
      </c>
      <c r="G63" s="376">
        <v>65.7</v>
      </c>
      <c r="H63" s="94">
        <v>65.680000000000007</v>
      </c>
      <c r="I63" s="94">
        <v>65.400000000000006</v>
      </c>
      <c r="J63" s="94">
        <v>66.8</v>
      </c>
      <c r="K63" s="94">
        <v>67.34</v>
      </c>
      <c r="L63" s="94">
        <v>67.760000000000005</v>
      </c>
      <c r="M63" s="94">
        <v>68.44</v>
      </c>
      <c r="N63" s="94">
        <v>70.13</v>
      </c>
      <c r="O63" s="94">
        <v>71.150000000000006</v>
      </c>
      <c r="P63" s="145">
        <v>70.59</v>
      </c>
      <c r="Q63" s="94">
        <v>70.290000000000006</v>
      </c>
      <c r="R63" s="162">
        <v>69.150000000000006</v>
      </c>
    </row>
    <row r="64" spans="1:18" ht="15.75" customHeight="1">
      <c r="A64" s="360">
        <v>63</v>
      </c>
      <c r="B64" s="111" t="s">
        <v>65</v>
      </c>
      <c r="C64" s="98">
        <v>60.96</v>
      </c>
      <c r="D64" s="378">
        <v>62.5</v>
      </c>
      <c r="E64" s="378">
        <v>64.3</v>
      </c>
      <c r="F64" s="378">
        <v>64.5</v>
      </c>
      <c r="G64" s="378">
        <v>65.400000000000006</v>
      </c>
      <c r="H64" s="99">
        <v>66.05</v>
      </c>
      <c r="I64" s="99">
        <v>66.09</v>
      </c>
      <c r="J64" s="99">
        <v>66.790000000000006</v>
      </c>
      <c r="K64" s="99">
        <v>67.67</v>
      </c>
      <c r="L64" s="99">
        <v>68.540000000000006</v>
      </c>
      <c r="M64" s="99">
        <v>69.150000000000006</v>
      </c>
      <c r="N64" s="99">
        <v>69.61</v>
      </c>
      <c r="O64" s="99">
        <v>70.69</v>
      </c>
      <c r="P64" s="148">
        <v>70.84</v>
      </c>
      <c r="Q64" s="99">
        <v>70.77</v>
      </c>
      <c r="R64" s="153">
        <v>70.290000000000006</v>
      </c>
    </row>
    <row r="65" spans="1:18" ht="15.75" customHeight="1">
      <c r="A65" s="360">
        <v>64</v>
      </c>
      <c r="B65" s="122" t="s">
        <v>66</v>
      </c>
      <c r="C65" s="98">
        <v>55.84</v>
      </c>
      <c r="D65" s="378">
        <v>58.2</v>
      </c>
      <c r="E65" s="378">
        <v>58.8</v>
      </c>
      <c r="F65" s="378">
        <v>60.1</v>
      </c>
      <c r="G65" s="378">
        <v>59.6</v>
      </c>
      <c r="H65" s="99">
        <v>60.45</v>
      </c>
      <c r="I65" s="99">
        <v>61.39</v>
      </c>
      <c r="J65" s="99">
        <v>61.09</v>
      </c>
      <c r="K65" s="99">
        <v>61.79</v>
      </c>
      <c r="L65" s="99">
        <v>61.79</v>
      </c>
      <c r="M65" s="99">
        <v>63.13</v>
      </c>
      <c r="N65" s="99">
        <v>64.209999999999994</v>
      </c>
      <c r="O65" s="99">
        <v>66.290000000000006</v>
      </c>
      <c r="P65" s="148">
        <v>66.47</v>
      </c>
      <c r="Q65" s="99">
        <v>67.569999999999993</v>
      </c>
      <c r="R65" s="153">
        <v>66.25</v>
      </c>
    </row>
    <row r="66" spans="1:18" ht="15.75" customHeight="1">
      <c r="A66" s="360">
        <v>65</v>
      </c>
      <c r="B66" s="111" t="s">
        <v>67</v>
      </c>
      <c r="C66" s="98">
        <v>61.11</v>
      </c>
      <c r="D66" s="378">
        <v>64.400000000000006</v>
      </c>
      <c r="E66" s="378">
        <v>66.099999999999994</v>
      </c>
      <c r="F66" s="378">
        <v>66.400000000000006</v>
      </c>
      <c r="G66" s="378">
        <v>67.099999999999994</v>
      </c>
      <c r="H66" s="99">
        <v>67.099999999999994</v>
      </c>
      <c r="I66" s="99">
        <v>67.75</v>
      </c>
      <c r="J66" s="99">
        <v>67.64</v>
      </c>
      <c r="K66" s="99">
        <v>68.569999999999993</v>
      </c>
      <c r="L66" s="99">
        <v>68.83</v>
      </c>
      <c r="M66" s="99">
        <v>68.680000000000007</v>
      </c>
      <c r="N66" s="99">
        <v>69.33</v>
      </c>
      <c r="O66" s="99">
        <v>70.209999999999994</v>
      </c>
      <c r="P66" s="148">
        <v>71.150000000000006</v>
      </c>
      <c r="Q66" s="99">
        <v>71.05</v>
      </c>
      <c r="R66" s="153">
        <v>70.06</v>
      </c>
    </row>
    <row r="67" spans="1:18" ht="15.75" customHeight="1">
      <c r="A67" s="360">
        <v>66</v>
      </c>
      <c r="B67" s="111" t="s">
        <v>68</v>
      </c>
      <c r="C67" s="98">
        <v>64.62</v>
      </c>
      <c r="D67" s="378">
        <v>66.5</v>
      </c>
      <c r="E67" s="378">
        <v>67.099999999999994</v>
      </c>
      <c r="F67" s="378">
        <v>67.400000000000006</v>
      </c>
      <c r="G67" s="378">
        <v>68.400000000000006</v>
      </c>
      <c r="H67" s="99">
        <v>68.36</v>
      </c>
      <c r="I67" s="99">
        <v>68.97</v>
      </c>
      <c r="J67" s="99">
        <v>69.11</v>
      </c>
      <c r="K67" s="99">
        <v>69.77</v>
      </c>
      <c r="L67" s="99">
        <v>70.010000000000005</v>
      </c>
      <c r="M67" s="99">
        <v>70.44</v>
      </c>
      <c r="N67" s="99">
        <v>70.739999999999995</v>
      </c>
      <c r="O67" s="99">
        <v>71.099999999999994</v>
      </c>
      <c r="P67" s="148">
        <v>71.11</v>
      </c>
      <c r="Q67" s="99">
        <v>71.61</v>
      </c>
      <c r="R67" s="153">
        <v>70.19</v>
      </c>
    </row>
    <row r="68" spans="1:18" ht="15.75" customHeight="1">
      <c r="A68" s="360">
        <v>67</v>
      </c>
      <c r="B68" s="111" t="s">
        <v>69</v>
      </c>
      <c r="C68" s="98">
        <v>59.33</v>
      </c>
      <c r="D68" s="378">
        <v>61.5</v>
      </c>
      <c r="E68" s="378">
        <v>63.1</v>
      </c>
      <c r="F68" s="378">
        <v>63.9</v>
      </c>
      <c r="G68" s="378">
        <v>64.8</v>
      </c>
      <c r="H68" s="99">
        <v>64.819999999999993</v>
      </c>
      <c r="I68" s="99">
        <v>65.75</v>
      </c>
      <c r="J68" s="99">
        <v>66.239999999999995</v>
      </c>
      <c r="K68" s="99">
        <v>67.11</v>
      </c>
      <c r="L68" s="99">
        <v>67.38</v>
      </c>
      <c r="M68" s="99">
        <v>67.34</v>
      </c>
      <c r="N68" s="99">
        <v>68.33</v>
      </c>
      <c r="O68" s="99">
        <v>69.64</v>
      </c>
      <c r="P68" s="148">
        <v>68.989999999999995</v>
      </c>
      <c r="Q68" s="99">
        <v>68.88</v>
      </c>
      <c r="R68" s="153">
        <v>68.23</v>
      </c>
    </row>
    <row r="69" spans="1:18" ht="15.75" customHeight="1">
      <c r="A69" s="360">
        <v>68</v>
      </c>
      <c r="B69" s="111" t="s">
        <v>70</v>
      </c>
      <c r="C69" s="98">
        <v>63.02</v>
      </c>
      <c r="D69" s="378">
        <v>65.5</v>
      </c>
      <c r="E69" s="378">
        <v>66.400000000000006</v>
      </c>
      <c r="F69" s="378">
        <v>66.8</v>
      </c>
      <c r="G69" s="378">
        <v>67.5</v>
      </c>
      <c r="H69" s="99">
        <v>67.569999999999993</v>
      </c>
      <c r="I69" s="99">
        <v>68.27</v>
      </c>
      <c r="J69" s="99">
        <v>68.42</v>
      </c>
      <c r="K69" s="99">
        <v>69.06</v>
      </c>
      <c r="L69" s="99">
        <v>69.23</v>
      </c>
      <c r="M69" s="99">
        <v>69.69</v>
      </c>
      <c r="N69" s="99">
        <v>70.010000000000005</v>
      </c>
      <c r="O69" s="99">
        <v>70.61</v>
      </c>
      <c r="P69" s="148">
        <v>70.709999999999994</v>
      </c>
      <c r="Q69" s="99">
        <v>71.16</v>
      </c>
      <c r="R69" s="153">
        <v>69.819999999999993</v>
      </c>
    </row>
    <row r="70" spans="1:18" ht="15.75" customHeight="1">
      <c r="A70" s="360">
        <v>69</v>
      </c>
      <c r="B70" s="111" t="s">
        <v>71</v>
      </c>
      <c r="C70" s="98">
        <v>60.32</v>
      </c>
      <c r="D70" s="378">
        <v>62.9</v>
      </c>
      <c r="E70" s="378">
        <v>64.7</v>
      </c>
      <c r="F70" s="378">
        <v>64.8</v>
      </c>
      <c r="G70" s="378">
        <v>65.2</v>
      </c>
      <c r="H70" s="99">
        <v>65.260000000000005</v>
      </c>
      <c r="I70" s="99">
        <v>65.930000000000007</v>
      </c>
      <c r="J70" s="99">
        <v>66.319999999999993</v>
      </c>
      <c r="K70" s="99">
        <v>66.72</v>
      </c>
      <c r="L70" s="99">
        <v>66.87</v>
      </c>
      <c r="M70" s="99">
        <v>67.37</v>
      </c>
      <c r="N70" s="99">
        <v>68.2</v>
      </c>
      <c r="O70" s="99">
        <v>69.19</v>
      </c>
      <c r="P70" s="148">
        <v>69.31</v>
      </c>
      <c r="Q70" s="99">
        <v>69.55</v>
      </c>
      <c r="R70" s="153">
        <v>68.25</v>
      </c>
    </row>
    <row r="71" spans="1:18" ht="15.75" customHeight="1">
      <c r="A71" s="360">
        <v>70</v>
      </c>
      <c r="B71" s="111" t="s">
        <v>72</v>
      </c>
      <c r="C71" s="98">
        <v>61.43</v>
      </c>
      <c r="D71" s="378">
        <v>62.9</v>
      </c>
      <c r="E71" s="378">
        <v>63.8</v>
      </c>
      <c r="F71" s="378">
        <v>64.400000000000006</v>
      </c>
      <c r="G71" s="378">
        <v>65.099999999999994</v>
      </c>
      <c r="H71" s="99">
        <v>65.42</v>
      </c>
      <c r="I71" s="99">
        <v>66.180000000000007</v>
      </c>
      <c r="J71" s="99">
        <v>66.760000000000005</v>
      </c>
      <c r="K71" s="99">
        <v>67.72</v>
      </c>
      <c r="L71" s="99">
        <v>67.8</v>
      </c>
      <c r="M71" s="99">
        <v>68.31</v>
      </c>
      <c r="N71" s="99">
        <v>68.72</v>
      </c>
      <c r="O71" s="99">
        <v>69.349999999999994</v>
      </c>
      <c r="P71" s="148">
        <v>69.319999999999993</v>
      </c>
      <c r="Q71" s="99">
        <v>69.78</v>
      </c>
      <c r="R71" s="153">
        <v>68.510000000000005</v>
      </c>
    </row>
    <row r="72" spans="1:18" ht="15.75" customHeight="1">
      <c r="A72" s="360">
        <v>71</v>
      </c>
      <c r="B72" s="111" t="s">
        <v>73</v>
      </c>
      <c r="C72" s="98">
        <v>65.11</v>
      </c>
      <c r="D72" s="378">
        <v>66.400000000000006</v>
      </c>
      <c r="E72" s="378">
        <v>67.5</v>
      </c>
      <c r="F72" s="378">
        <v>68.099999999999994</v>
      </c>
      <c r="G72" s="378">
        <v>69</v>
      </c>
      <c r="H72" s="99">
        <v>69.28</v>
      </c>
      <c r="I72" s="99">
        <v>69.680000000000007</v>
      </c>
      <c r="J72" s="99">
        <v>69.72</v>
      </c>
      <c r="K72" s="99">
        <v>70.19</v>
      </c>
      <c r="L72" s="99">
        <v>70.28</v>
      </c>
      <c r="M72" s="99">
        <v>70.86</v>
      </c>
      <c r="N72" s="99">
        <v>71.2</v>
      </c>
      <c r="O72" s="99">
        <v>71.569999999999993</v>
      </c>
      <c r="P72" s="148">
        <v>71.83</v>
      </c>
      <c r="Q72" s="99">
        <v>72.25</v>
      </c>
      <c r="R72" s="153">
        <v>70.319999999999993</v>
      </c>
    </row>
    <row r="73" spans="1:18" ht="15.75" customHeight="1">
      <c r="A73" s="360">
        <v>72</v>
      </c>
      <c r="B73" s="111" t="s">
        <v>74</v>
      </c>
      <c r="C73" s="98">
        <v>65.150000000000006</v>
      </c>
      <c r="D73" s="378">
        <v>66.099999999999994</v>
      </c>
      <c r="E73" s="378">
        <v>66.5</v>
      </c>
      <c r="F73" s="378">
        <v>67.5</v>
      </c>
      <c r="G73" s="378">
        <v>68.7</v>
      </c>
      <c r="H73" s="99">
        <v>68.78</v>
      </c>
      <c r="I73" s="99">
        <v>69.5</v>
      </c>
      <c r="J73" s="99">
        <v>69.25</v>
      </c>
      <c r="K73" s="99">
        <v>69.739999999999995</v>
      </c>
      <c r="L73" s="99">
        <v>70.13</v>
      </c>
      <c r="M73" s="99">
        <v>70.41</v>
      </c>
      <c r="N73" s="99">
        <v>70.78</v>
      </c>
      <c r="O73" s="99">
        <v>71.489999999999995</v>
      </c>
      <c r="P73" s="148">
        <v>71.959999999999994</v>
      </c>
      <c r="Q73" s="99">
        <v>72.319999999999993</v>
      </c>
      <c r="R73" s="153">
        <v>70.319999999999993</v>
      </c>
    </row>
    <row r="74" spans="1:18" ht="15.75" customHeight="1">
      <c r="A74" s="369">
        <v>73</v>
      </c>
      <c r="B74" s="117" t="s">
        <v>75</v>
      </c>
      <c r="C74" s="104">
        <v>65.11</v>
      </c>
      <c r="D74" s="381">
        <v>66.7</v>
      </c>
      <c r="E74" s="381">
        <v>67.900000000000006</v>
      </c>
      <c r="F74" s="381">
        <v>67.900000000000006</v>
      </c>
      <c r="G74" s="381">
        <v>68.2</v>
      </c>
      <c r="H74" s="105">
        <v>68.83</v>
      </c>
      <c r="I74" s="105">
        <v>69.53</v>
      </c>
      <c r="J74" s="105">
        <v>70.069999999999993</v>
      </c>
      <c r="K74" s="105">
        <v>70.33</v>
      </c>
      <c r="L74" s="105">
        <v>70.67</v>
      </c>
      <c r="M74" s="105">
        <v>71.25</v>
      </c>
      <c r="N74" s="105">
        <v>71.66</v>
      </c>
      <c r="O74" s="105">
        <v>72.02</v>
      </c>
      <c r="P74" s="151">
        <v>72.84</v>
      </c>
      <c r="Q74" s="105">
        <v>72.849999999999994</v>
      </c>
      <c r="R74" s="166">
        <v>71.17</v>
      </c>
    </row>
    <row r="75" spans="1:18" ht="15.75" customHeight="1">
      <c r="A75" s="357">
        <v>74</v>
      </c>
      <c r="B75" s="126" t="s">
        <v>76</v>
      </c>
      <c r="C75" s="93">
        <v>64.680000000000007</v>
      </c>
      <c r="D75" s="376">
        <v>65.5</v>
      </c>
      <c r="E75" s="376">
        <v>66.099999999999994</v>
      </c>
      <c r="F75" s="376">
        <v>65.8</v>
      </c>
      <c r="G75" s="376">
        <v>66.400000000000006</v>
      </c>
      <c r="H75" s="94">
        <v>66.75</v>
      </c>
      <c r="I75" s="94">
        <v>67.67</v>
      </c>
      <c r="J75" s="94">
        <v>67.930000000000007</v>
      </c>
      <c r="K75" s="94">
        <v>69.13</v>
      </c>
      <c r="L75" s="94">
        <v>69.81</v>
      </c>
      <c r="M75" s="94">
        <v>70.290000000000006</v>
      </c>
      <c r="N75" s="94">
        <v>70.84</v>
      </c>
      <c r="O75" s="94">
        <v>71.680000000000007</v>
      </c>
      <c r="P75" s="145">
        <v>72.72</v>
      </c>
      <c r="Q75" s="94">
        <v>73</v>
      </c>
      <c r="R75" s="162">
        <v>71.099999999999994</v>
      </c>
    </row>
    <row r="76" spans="1:18" ht="15.75" customHeight="1">
      <c r="A76" s="360">
        <v>75</v>
      </c>
      <c r="B76" s="122" t="s">
        <v>77</v>
      </c>
      <c r="C76" s="98">
        <v>63.24</v>
      </c>
      <c r="D76" s="378">
        <v>64.8</v>
      </c>
      <c r="E76" s="378">
        <v>65.7</v>
      </c>
      <c r="F76" s="378">
        <v>65.900000000000006</v>
      </c>
      <c r="G76" s="378">
        <v>65.5</v>
      </c>
      <c r="H76" s="99">
        <v>65.819999999999993</v>
      </c>
      <c r="I76" s="99">
        <v>66.569999999999993</v>
      </c>
      <c r="J76" s="99">
        <v>67.290000000000006</v>
      </c>
      <c r="K76" s="99">
        <v>67.98</v>
      </c>
      <c r="L76" s="99">
        <v>68.06</v>
      </c>
      <c r="M76" s="99">
        <v>68.56</v>
      </c>
      <c r="N76" s="99">
        <v>68.66</v>
      </c>
      <c r="O76" s="99">
        <v>70.06</v>
      </c>
      <c r="P76" s="148">
        <v>70.09</v>
      </c>
      <c r="Q76" s="99">
        <v>70.569999999999993</v>
      </c>
      <c r="R76" s="153">
        <v>69.27</v>
      </c>
    </row>
    <row r="77" spans="1:18" ht="15.75" customHeight="1">
      <c r="A77" s="360">
        <v>76</v>
      </c>
      <c r="B77" s="122" t="s">
        <v>78</v>
      </c>
      <c r="C77" s="98">
        <v>62.84</v>
      </c>
      <c r="D77" s="378">
        <v>64.400000000000006</v>
      </c>
      <c r="E77" s="378">
        <v>65.099999999999994</v>
      </c>
      <c r="F77" s="378">
        <v>65.5</v>
      </c>
      <c r="G77" s="378">
        <v>66.7</v>
      </c>
      <c r="H77" s="99">
        <v>66.63</v>
      </c>
      <c r="I77" s="99">
        <v>67.17</v>
      </c>
      <c r="J77" s="99">
        <v>67.790000000000006</v>
      </c>
      <c r="K77" s="99">
        <v>68.19</v>
      </c>
      <c r="L77" s="99">
        <v>68.739999999999995</v>
      </c>
      <c r="M77" s="99">
        <v>69.209999999999994</v>
      </c>
      <c r="N77" s="99">
        <v>69.66</v>
      </c>
      <c r="O77" s="99">
        <v>70.36</v>
      </c>
      <c r="P77" s="148">
        <v>70.48</v>
      </c>
      <c r="Q77" s="99">
        <v>70.540000000000006</v>
      </c>
      <c r="R77" s="153">
        <v>69.55</v>
      </c>
    </row>
    <row r="78" spans="1:18" ht="15.75" customHeight="1">
      <c r="A78" s="360">
        <v>77</v>
      </c>
      <c r="B78" s="122" t="s">
        <v>79</v>
      </c>
      <c r="C78" s="98">
        <v>61.72</v>
      </c>
      <c r="D78" s="378">
        <v>63.4</v>
      </c>
      <c r="E78" s="378">
        <v>64.5</v>
      </c>
      <c r="F78" s="378">
        <v>65</v>
      </c>
      <c r="G78" s="378">
        <v>66.099999999999994</v>
      </c>
      <c r="H78" s="99">
        <v>65.680000000000007</v>
      </c>
      <c r="I78" s="99">
        <v>66</v>
      </c>
      <c r="J78" s="99">
        <v>67.13</v>
      </c>
      <c r="K78" s="99">
        <v>67.92</v>
      </c>
      <c r="L78" s="99">
        <v>68.010000000000005</v>
      </c>
      <c r="M78" s="99">
        <v>68.72</v>
      </c>
      <c r="N78" s="99">
        <v>69.13</v>
      </c>
      <c r="O78" s="99">
        <v>69.739999999999995</v>
      </c>
      <c r="P78" s="148">
        <v>70.19</v>
      </c>
      <c r="Q78" s="99">
        <v>70.05</v>
      </c>
      <c r="R78" s="153">
        <v>68.61</v>
      </c>
    </row>
    <row r="79" spans="1:18" ht="15.75" customHeight="1">
      <c r="A79" s="360">
        <v>78</v>
      </c>
      <c r="B79" s="111" t="s">
        <v>80</v>
      </c>
      <c r="C79" s="98">
        <v>60.22</v>
      </c>
      <c r="D79" s="378">
        <v>62.1</v>
      </c>
      <c r="E79" s="378">
        <v>63.8</v>
      </c>
      <c r="F79" s="378">
        <v>63.4</v>
      </c>
      <c r="G79" s="378">
        <v>64.2</v>
      </c>
      <c r="H79" s="99">
        <v>64.36</v>
      </c>
      <c r="I79" s="99">
        <v>64.819999999999993</v>
      </c>
      <c r="J79" s="99">
        <v>65.12</v>
      </c>
      <c r="K79" s="99">
        <v>66.38</v>
      </c>
      <c r="L79" s="99">
        <v>67</v>
      </c>
      <c r="M79" s="99">
        <v>67.27</v>
      </c>
      <c r="N79" s="99">
        <v>68.28</v>
      </c>
      <c r="O79" s="99">
        <v>69.06</v>
      </c>
      <c r="P79" s="148">
        <v>69.11</v>
      </c>
      <c r="Q79" s="99">
        <v>68.66</v>
      </c>
      <c r="R79" s="153">
        <v>67.38</v>
      </c>
    </row>
    <row r="80" spans="1:18" ht="15.75" customHeight="1">
      <c r="A80" s="360">
        <v>79</v>
      </c>
      <c r="B80" s="111" t="s">
        <v>81</v>
      </c>
      <c r="C80" s="98">
        <v>62.53</v>
      </c>
      <c r="D80" s="378">
        <v>63.3</v>
      </c>
      <c r="E80" s="378">
        <v>63.4</v>
      </c>
      <c r="F80" s="378">
        <v>63.6</v>
      </c>
      <c r="G80" s="378">
        <v>63.9</v>
      </c>
      <c r="H80" s="99">
        <v>65.069999999999993</v>
      </c>
      <c r="I80" s="99">
        <v>65.989999999999995</v>
      </c>
      <c r="J80" s="99">
        <v>66.150000000000006</v>
      </c>
      <c r="K80" s="99">
        <v>67.12</v>
      </c>
      <c r="L80" s="99">
        <v>67.19</v>
      </c>
      <c r="M80" s="99">
        <v>68.11</v>
      </c>
      <c r="N80" s="99">
        <v>69</v>
      </c>
      <c r="O80" s="99">
        <v>69.37</v>
      </c>
      <c r="P80" s="148">
        <v>69.62</v>
      </c>
      <c r="Q80" s="99">
        <v>69.66</v>
      </c>
      <c r="R80" s="153">
        <v>69.040000000000006</v>
      </c>
    </row>
    <row r="81" spans="1:18" ht="15.75" customHeight="1">
      <c r="A81" s="360">
        <v>80</v>
      </c>
      <c r="B81" s="111" t="s">
        <v>82</v>
      </c>
      <c r="C81" s="98">
        <v>60.57</v>
      </c>
      <c r="D81" s="378">
        <v>62.8</v>
      </c>
      <c r="E81" s="378">
        <v>64.400000000000006</v>
      </c>
      <c r="F81" s="378">
        <v>64.3</v>
      </c>
      <c r="G81" s="378">
        <v>64.7</v>
      </c>
      <c r="H81" s="99">
        <v>64.900000000000006</v>
      </c>
      <c r="I81" s="99">
        <v>65.680000000000007</v>
      </c>
      <c r="J81" s="99">
        <v>66.63</v>
      </c>
      <c r="K81" s="99">
        <v>67.7</v>
      </c>
      <c r="L81" s="99">
        <v>67.89</v>
      </c>
      <c r="M81" s="99">
        <v>67.989999999999995</v>
      </c>
      <c r="N81" s="99">
        <v>68.66</v>
      </c>
      <c r="O81" s="99">
        <v>70.19</v>
      </c>
      <c r="P81" s="148">
        <v>69.92</v>
      </c>
      <c r="Q81" s="99">
        <v>70.28</v>
      </c>
      <c r="R81" s="153">
        <v>69.73</v>
      </c>
    </row>
    <row r="82" spans="1:18" ht="15.75" customHeight="1">
      <c r="A82" s="360">
        <v>81</v>
      </c>
      <c r="B82" s="111" t="s">
        <v>83</v>
      </c>
      <c r="C82" s="98">
        <v>59.2</v>
      </c>
      <c r="D82" s="378">
        <v>61.1</v>
      </c>
      <c r="E82" s="378">
        <v>61.7</v>
      </c>
      <c r="F82" s="378">
        <v>62.4</v>
      </c>
      <c r="G82" s="378">
        <v>63</v>
      </c>
      <c r="H82" s="99">
        <v>63.67</v>
      </c>
      <c r="I82" s="99">
        <v>63.35</v>
      </c>
      <c r="J82" s="99">
        <v>64.14</v>
      </c>
      <c r="K82" s="99">
        <v>64.94</v>
      </c>
      <c r="L82" s="99">
        <v>65.2</v>
      </c>
      <c r="M82" s="99">
        <v>65.040000000000006</v>
      </c>
      <c r="N82" s="99">
        <v>65.88</v>
      </c>
      <c r="O82" s="99">
        <v>68.83</v>
      </c>
      <c r="P82" s="148">
        <v>68.599999999999994</v>
      </c>
      <c r="Q82" s="99">
        <v>68.08</v>
      </c>
      <c r="R82" s="153">
        <v>67.5</v>
      </c>
    </row>
    <row r="83" spans="1:18" ht="15.75" customHeight="1">
      <c r="A83" s="363">
        <v>82</v>
      </c>
      <c r="B83" s="117" t="s">
        <v>84</v>
      </c>
      <c r="C83" s="104">
        <v>58.48</v>
      </c>
      <c r="D83" s="381">
        <v>59.6</v>
      </c>
      <c r="E83" s="381">
        <v>59.4</v>
      </c>
      <c r="F83" s="381">
        <v>60.3</v>
      </c>
      <c r="G83" s="381">
        <v>58.8</v>
      </c>
      <c r="H83" s="105">
        <v>57.49</v>
      </c>
      <c r="I83" s="105">
        <v>61.58</v>
      </c>
      <c r="J83" s="105">
        <v>60.79</v>
      </c>
      <c r="K83" s="105">
        <v>62.11</v>
      </c>
      <c r="L83" s="105">
        <v>62.32</v>
      </c>
      <c r="M83" s="105">
        <v>64.16</v>
      </c>
      <c r="N83" s="105">
        <v>64.42</v>
      </c>
      <c r="O83" s="105">
        <v>66.099999999999994</v>
      </c>
      <c r="P83" s="151">
        <v>63.58</v>
      </c>
      <c r="Q83" s="105">
        <v>68.09</v>
      </c>
      <c r="R83" s="166">
        <v>65.819999999999993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" customHeight="1">
      <c r="F88" s="382">
        <v>40</v>
      </c>
      <c r="G88" s="382">
        <v>0</v>
      </c>
      <c r="H88" s="57">
        <f t="shared" ref="H88:H90" si="0">0.166667-0.0125*F88+0.00020833*F88*F88</f>
        <v>-4.9999999999772449E-6</v>
      </c>
    </row>
    <row r="89" spans="1:18" ht="15" customHeight="1">
      <c r="F89" s="382">
        <v>80</v>
      </c>
      <c r="G89" s="382">
        <v>0.5</v>
      </c>
      <c r="H89">
        <f t="shared" si="0"/>
        <v>0.49997900000000006</v>
      </c>
    </row>
    <row r="90" spans="1:18" ht="15" customHeight="1">
      <c r="F90" s="382">
        <v>100</v>
      </c>
      <c r="G90" s="382">
        <v>1</v>
      </c>
      <c r="H90">
        <f t="shared" si="0"/>
        <v>0.99996699999999983</v>
      </c>
    </row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R1000"/>
  <sheetViews>
    <sheetView workbookViewId="0">
      <selection activeCell="C83" sqref="C1:D83"/>
    </sheetView>
  </sheetViews>
  <sheetFormatPr defaultColWidth="12.625" defaultRowHeight="15" customHeight="1"/>
  <cols>
    <col min="1" max="1" width="8.625" bestFit="1" customWidth="1"/>
    <col min="2" max="2" width="31" customWidth="1"/>
    <col min="3" max="18" width="9.625" customWidth="1"/>
    <col min="19" max="26" width="11" customWidth="1"/>
  </cols>
  <sheetData>
    <row r="1" spans="1:17" ht="16.5" thickBot="1">
      <c r="A1" s="370" t="s">
        <v>494</v>
      </c>
      <c r="B1" s="374" t="s">
        <v>491</v>
      </c>
      <c r="C1" t="s">
        <v>492</v>
      </c>
      <c r="D1" t="s">
        <v>493</v>
      </c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3"/>
    </row>
    <row r="2" spans="1:17" ht="16.5" thickBot="1">
      <c r="A2" s="375">
        <v>1</v>
      </c>
      <c r="B2" s="93">
        <v>0.35315276277700008</v>
      </c>
      <c r="C2" s="566">
        <v>43831</v>
      </c>
      <c r="D2">
        <v>17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</row>
    <row r="3" spans="1:17" ht="16.5" thickBot="1">
      <c r="A3" s="377">
        <v>2</v>
      </c>
      <c r="B3" s="93">
        <v>0.32306609217700005</v>
      </c>
      <c r="C3" s="566">
        <v>43831</v>
      </c>
      <c r="D3">
        <v>17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17" ht="16.5" thickBot="1">
      <c r="A4" s="377">
        <v>3</v>
      </c>
      <c r="B4" s="93">
        <v>0.31298387349699991</v>
      </c>
      <c r="C4" s="566">
        <v>43831</v>
      </c>
      <c r="D4">
        <v>17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7" ht="16.5" thickBot="1">
      <c r="A5" s="377">
        <v>4</v>
      </c>
      <c r="B5" s="93">
        <v>0.34507615067299996</v>
      </c>
      <c r="C5" s="566">
        <v>43831</v>
      </c>
      <c r="D5">
        <v>17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</row>
    <row r="6" spans="1:17" ht="16.5" thickBot="1">
      <c r="A6" s="377">
        <v>5</v>
      </c>
      <c r="B6" s="93">
        <v>0.32357414054799988</v>
      </c>
      <c r="C6" s="566">
        <v>43831</v>
      </c>
      <c r="D6">
        <v>17</v>
      </c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</row>
    <row r="7" spans="1:17" ht="16.5" thickBot="1">
      <c r="A7" s="377">
        <v>6</v>
      </c>
      <c r="B7" s="93">
        <v>0.31884693885199972</v>
      </c>
      <c r="C7" s="566">
        <v>43831</v>
      </c>
      <c r="D7">
        <v>17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</row>
    <row r="8" spans="1:17" ht="16.5" thickBot="1">
      <c r="A8" s="377">
        <v>7</v>
      </c>
      <c r="B8" s="93">
        <v>0.32799293451200012</v>
      </c>
      <c r="C8" s="566">
        <v>43831</v>
      </c>
      <c r="D8">
        <v>17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</row>
    <row r="9" spans="1:17" ht="16.5" thickBot="1">
      <c r="A9" s="377">
        <v>8</v>
      </c>
      <c r="B9" s="93">
        <v>0.32120645643199991</v>
      </c>
      <c r="C9" s="566">
        <v>43831</v>
      </c>
      <c r="D9">
        <v>17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</row>
    <row r="10" spans="1:17" ht="16.5" thickBot="1">
      <c r="A10" s="377">
        <v>9</v>
      </c>
      <c r="B10" s="93">
        <v>0.32238927767300002</v>
      </c>
      <c r="C10" s="566">
        <v>43831</v>
      </c>
      <c r="D10">
        <v>17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</row>
    <row r="11" spans="1:17" ht="16.5" thickBot="1">
      <c r="A11" s="377">
        <v>10</v>
      </c>
      <c r="B11" s="93">
        <v>0.34089726553700012</v>
      </c>
      <c r="C11" s="566">
        <v>43831</v>
      </c>
      <c r="D11">
        <v>17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</row>
    <row r="12" spans="1:17" ht="16.5" thickBot="1">
      <c r="A12" s="377">
        <v>11</v>
      </c>
      <c r="B12" s="93">
        <v>0.31415240329999988</v>
      </c>
      <c r="C12" s="566">
        <v>43831</v>
      </c>
      <c r="D12">
        <v>17</v>
      </c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</row>
    <row r="13" spans="1:17" ht="16.5" thickBot="1">
      <c r="A13" s="377">
        <v>12</v>
      </c>
      <c r="B13" s="93">
        <v>0.32850460782500007</v>
      </c>
      <c r="C13" s="566">
        <v>43831</v>
      </c>
      <c r="D13">
        <v>17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</row>
    <row r="14" spans="1:17" ht="16.5" thickBot="1">
      <c r="A14" s="377">
        <v>13</v>
      </c>
      <c r="B14" s="93">
        <v>0.31415240329999988</v>
      </c>
      <c r="C14" s="566">
        <v>43831</v>
      </c>
      <c r="D14">
        <v>17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</row>
    <row r="15" spans="1:17" ht="16.5" thickBot="1">
      <c r="A15" s="377">
        <v>14</v>
      </c>
      <c r="B15" s="93">
        <v>0.3428096087719999</v>
      </c>
      <c r="C15" s="566">
        <v>43831</v>
      </c>
      <c r="D15">
        <v>17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17" ht="16.5" thickBot="1">
      <c r="A16" s="377">
        <v>15</v>
      </c>
      <c r="B16" s="93">
        <v>0.30849581180799995</v>
      </c>
      <c r="C16" s="566">
        <v>43831</v>
      </c>
      <c r="D16">
        <v>17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</row>
    <row r="17" spans="1:17" ht="16.5" thickBot="1">
      <c r="A17" s="377">
        <v>16</v>
      </c>
      <c r="B17" s="93">
        <v>0.31582527319999992</v>
      </c>
      <c r="C17" s="566">
        <v>43831</v>
      </c>
      <c r="D17">
        <v>17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</row>
    <row r="18" spans="1:17" ht="16.5" thickBot="1">
      <c r="A18" s="377">
        <v>17</v>
      </c>
      <c r="B18" s="93">
        <v>0.32833400838799992</v>
      </c>
      <c r="C18" s="566">
        <v>43831</v>
      </c>
      <c r="D18">
        <v>17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</row>
    <row r="19" spans="1:17" ht="16.5" thickBot="1">
      <c r="A19" s="380">
        <v>18</v>
      </c>
      <c r="B19" s="93">
        <v>0.42382234520000012</v>
      </c>
      <c r="C19" s="566">
        <v>43831</v>
      </c>
      <c r="D19">
        <v>17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</row>
    <row r="20" spans="1:17" ht="16.5" thickBot="1">
      <c r="A20" s="375">
        <v>19</v>
      </c>
      <c r="B20" s="93">
        <v>0.30634572637699992</v>
      </c>
      <c r="C20" s="566">
        <v>43831</v>
      </c>
      <c r="D20">
        <v>17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</row>
    <row r="21" spans="1:17" ht="15.75" customHeight="1" thickBot="1">
      <c r="A21" s="377">
        <v>20</v>
      </c>
      <c r="B21" s="93">
        <v>0.31750230969999976</v>
      </c>
      <c r="C21" s="566">
        <v>43831</v>
      </c>
      <c r="D21">
        <v>17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1:17" ht="15.75" customHeight="1" thickBot="1">
      <c r="A22" s="377">
        <v>21</v>
      </c>
      <c r="B22" s="93">
        <v>0.33536275142499999</v>
      </c>
      <c r="C22" s="566">
        <v>43831</v>
      </c>
      <c r="D22">
        <v>17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</row>
    <row r="23" spans="1:17" ht="15.75" customHeight="1" thickBot="1">
      <c r="A23" s="377">
        <v>22</v>
      </c>
      <c r="B23" s="93">
        <v>0.32442172115299989</v>
      </c>
      <c r="C23" s="566">
        <v>43831</v>
      </c>
      <c r="D23">
        <v>17</v>
      </c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</row>
    <row r="24" spans="1:17" ht="15.75" customHeight="1" thickBot="1">
      <c r="A24" s="377">
        <v>23</v>
      </c>
      <c r="B24" s="93">
        <v>0.36310415821700009</v>
      </c>
      <c r="C24" s="566">
        <v>43831</v>
      </c>
      <c r="D24">
        <v>17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</row>
    <row r="25" spans="1:17" ht="15.75" customHeight="1" thickBot="1">
      <c r="A25" s="377">
        <v>24</v>
      </c>
      <c r="B25" s="93">
        <v>0.33847066569700007</v>
      </c>
      <c r="C25" s="566">
        <v>43831</v>
      </c>
      <c r="D25">
        <v>17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</row>
    <row r="26" spans="1:17" ht="15.75" customHeight="1" thickBot="1">
      <c r="A26" s="377">
        <v>25</v>
      </c>
      <c r="B26" s="93">
        <v>0.30932464271299981</v>
      </c>
      <c r="C26" s="566">
        <v>43831</v>
      </c>
      <c r="D26">
        <v>17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17" ht="15.75" customHeight="1" thickBot="1">
      <c r="A27" s="377">
        <v>26</v>
      </c>
      <c r="B27" s="93">
        <v>0.30568557827300008</v>
      </c>
      <c r="C27" s="566">
        <v>43831</v>
      </c>
      <c r="D27">
        <v>17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17" ht="15.75" customHeight="1" thickBot="1">
      <c r="A28" s="377">
        <v>27</v>
      </c>
      <c r="B28" s="93">
        <v>0.29814179097699983</v>
      </c>
      <c r="C28" s="566">
        <v>43831</v>
      </c>
      <c r="D28">
        <v>17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</row>
    <row r="29" spans="1:17" ht="15.75" customHeight="1" thickBot="1">
      <c r="A29" s="380">
        <v>28</v>
      </c>
      <c r="B29" s="93">
        <v>0.3822984724329998</v>
      </c>
      <c r="C29" s="566">
        <v>43831</v>
      </c>
      <c r="D29">
        <v>17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</row>
    <row r="30" spans="1:17" ht="15.75" customHeight="1" thickBot="1">
      <c r="A30" s="357">
        <v>29</v>
      </c>
      <c r="B30" s="93">
        <v>0.36920982585699985</v>
      </c>
      <c r="C30" s="566">
        <v>43831</v>
      </c>
      <c r="D30">
        <v>17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</row>
    <row r="31" spans="1:17" ht="15.75" customHeight="1" thickBot="1">
      <c r="A31" s="360">
        <v>30</v>
      </c>
      <c r="B31" s="93">
        <v>0.36310415821700009</v>
      </c>
      <c r="C31" s="566">
        <v>43831</v>
      </c>
      <c r="D31">
        <v>17</v>
      </c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</row>
    <row r="32" spans="1:17" ht="15.75" customHeight="1" thickBot="1">
      <c r="A32" s="360">
        <v>31</v>
      </c>
      <c r="B32" s="93">
        <v>0.33278313519999997</v>
      </c>
      <c r="C32" s="566">
        <v>43831</v>
      </c>
      <c r="D32">
        <v>17</v>
      </c>
      <c r="E32" s="326"/>
      <c r="F32" s="326"/>
      <c r="G32" s="326"/>
      <c r="H32" s="326"/>
      <c r="I32" s="326"/>
      <c r="J32" s="326"/>
      <c r="K32" s="326"/>
      <c r="L32" s="93"/>
      <c r="M32" s="93"/>
      <c r="N32" s="93"/>
      <c r="O32" s="93"/>
      <c r="P32" s="93"/>
      <c r="Q32" s="93"/>
    </row>
    <row r="33" spans="1:17" ht="15.75" customHeight="1" thickBot="1">
      <c r="A33" s="360">
        <v>32</v>
      </c>
      <c r="B33" s="93">
        <v>0.35086130460799986</v>
      </c>
      <c r="C33" s="566">
        <v>43831</v>
      </c>
      <c r="D33">
        <v>17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</row>
    <row r="34" spans="1:17" ht="15.75" customHeight="1" thickBot="1">
      <c r="A34" s="360">
        <v>33</v>
      </c>
      <c r="B34" s="93">
        <v>0.34682443603300023</v>
      </c>
      <c r="C34" s="566">
        <v>43831</v>
      </c>
      <c r="D34">
        <v>17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</row>
    <row r="35" spans="1:17" ht="15.75" customHeight="1" thickBot="1">
      <c r="A35" s="360">
        <v>34</v>
      </c>
      <c r="B35" s="93">
        <v>0.34629951293200018</v>
      </c>
      <c r="C35" s="566">
        <v>43831</v>
      </c>
      <c r="D35">
        <v>17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</row>
    <row r="36" spans="1:17" ht="15.75" customHeight="1" thickBot="1">
      <c r="A36" s="360">
        <v>35</v>
      </c>
      <c r="B36" s="93">
        <v>0.34734973412800013</v>
      </c>
      <c r="C36" s="566">
        <v>43831</v>
      </c>
      <c r="D36">
        <v>17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</row>
    <row r="37" spans="1:17" ht="15.75" customHeight="1" thickBot="1">
      <c r="A37" s="369">
        <v>36</v>
      </c>
      <c r="B37" s="93">
        <v>0.37481873661199977</v>
      </c>
      <c r="C37" s="566">
        <v>43831</v>
      </c>
      <c r="D37">
        <v>17</v>
      </c>
      <c r="E37" s="326"/>
      <c r="F37" s="326"/>
      <c r="G37" s="326"/>
      <c r="H37" s="326"/>
      <c r="I37" s="326"/>
      <c r="J37" s="326"/>
      <c r="K37" s="326"/>
      <c r="L37" s="93"/>
      <c r="M37" s="93"/>
      <c r="N37" s="93"/>
      <c r="O37" s="93"/>
      <c r="P37" s="93"/>
      <c r="Q37" s="93"/>
    </row>
    <row r="38" spans="1:17" ht="15.75" customHeight="1" thickBot="1">
      <c r="A38" s="357">
        <v>37</v>
      </c>
      <c r="B38" s="93">
        <v>0.42826074901700012</v>
      </c>
      <c r="C38" s="566">
        <v>43831</v>
      </c>
      <c r="D38">
        <v>17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</row>
    <row r="39" spans="1:17" ht="15.75" customHeight="1" thickBot="1">
      <c r="A39" s="360">
        <v>38</v>
      </c>
      <c r="B39" s="93">
        <v>0.53126757003199998</v>
      </c>
      <c r="C39" s="566">
        <v>43831</v>
      </c>
      <c r="D39">
        <v>17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</row>
    <row r="40" spans="1:17" ht="15.75" customHeight="1" thickBot="1">
      <c r="A40" s="360">
        <v>39</v>
      </c>
      <c r="B40" s="93">
        <v>0.38929345117699993</v>
      </c>
      <c r="C40" s="566">
        <v>43831</v>
      </c>
      <c r="D40">
        <v>17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</row>
    <row r="41" spans="1:17" ht="15.75" customHeight="1" thickBot="1">
      <c r="A41" s="360">
        <v>40</v>
      </c>
      <c r="B41" s="93">
        <v>0.39765478989200004</v>
      </c>
      <c r="C41" s="566">
        <v>43831</v>
      </c>
      <c r="D41">
        <v>17</v>
      </c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</row>
    <row r="42" spans="1:17" ht="15.75" customHeight="1" thickBot="1">
      <c r="A42" s="360">
        <v>41</v>
      </c>
      <c r="B42" s="93">
        <v>0.38394974051199998</v>
      </c>
      <c r="C42" s="566">
        <v>43831</v>
      </c>
      <c r="D42">
        <v>17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</row>
    <row r="43" spans="1:17" ht="15.75" customHeight="1" thickBot="1">
      <c r="A43" s="360">
        <v>42</v>
      </c>
      <c r="B43" s="93">
        <v>0.34857688799300007</v>
      </c>
      <c r="C43" s="566">
        <v>43831</v>
      </c>
      <c r="D43">
        <v>17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</row>
    <row r="44" spans="1:17" ht="15.75" customHeight="1" thickBot="1">
      <c r="A44" s="369">
        <v>43</v>
      </c>
      <c r="B44" s="93">
        <v>0.36794883920000016</v>
      </c>
      <c r="C44" s="566">
        <v>43831</v>
      </c>
      <c r="D44">
        <v>17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</row>
    <row r="45" spans="1:17" ht="15.75" customHeight="1" thickBot="1">
      <c r="A45" s="357">
        <v>44</v>
      </c>
      <c r="B45" s="93">
        <v>0.31851053156799985</v>
      </c>
      <c r="C45" s="566">
        <v>43831</v>
      </c>
      <c r="D45">
        <v>17</v>
      </c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</row>
    <row r="46" spans="1:17" ht="15.75" customHeight="1" thickBot="1">
      <c r="A46" s="360">
        <v>45</v>
      </c>
      <c r="B46" s="93">
        <v>0.33021289382500002</v>
      </c>
      <c r="C46" s="566">
        <v>43831</v>
      </c>
      <c r="D46">
        <v>17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</row>
    <row r="47" spans="1:17" ht="15.75" customHeight="1" thickBot="1">
      <c r="A47" s="360">
        <v>46</v>
      </c>
      <c r="B47" s="93">
        <v>0.33968294479999989</v>
      </c>
      <c r="C47" s="566">
        <v>43831</v>
      </c>
      <c r="D47">
        <v>17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</row>
    <row r="48" spans="1:17" ht="15.75" customHeight="1" thickBot="1">
      <c r="A48" s="360">
        <v>47</v>
      </c>
      <c r="B48" s="93">
        <v>0.35740164679300007</v>
      </c>
      <c r="C48" s="566">
        <v>43831</v>
      </c>
      <c r="D48">
        <v>17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</row>
    <row r="49" spans="1:17" ht="15.75" customHeight="1" thickBot="1">
      <c r="A49" s="360">
        <v>48</v>
      </c>
      <c r="B49" s="93">
        <v>0.32987090329699992</v>
      </c>
      <c r="C49" s="566">
        <v>43831</v>
      </c>
      <c r="D49">
        <v>17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</row>
    <row r="50" spans="1:17" ht="15.75" customHeight="1" thickBot="1">
      <c r="A50" s="360">
        <v>49</v>
      </c>
      <c r="B50" s="93">
        <v>0.32987090329699992</v>
      </c>
      <c r="C50" s="566">
        <v>43831</v>
      </c>
      <c r="D50">
        <v>17</v>
      </c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</row>
    <row r="51" spans="1:17" ht="15.75" customHeight="1" thickBot="1">
      <c r="A51" s="360">
        <v>50</v>
      </c>
      <c r="B51" s="93">
        <v>0.30568557827300008</v>
      </c>
      <c r="C51" s="566">
        <v>43831</v>
      </c>
      <c r="D51">
        <v>17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</row>
    <row r="52" spans="1:17" ht="15.75" customHeight="1" thickBot="1">
      <c r="A52" s="360">
        <v>51</v>
      </c>
      <c r="B52" s="93">
        <v>0.33656978061200021</v>
      </c>
      <c r="C52" s="566">
        <v>43831</v>
      </c>
      <c r="D52">
        <v>17</v>
      </c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</row>
    <row r="53" spans="1:17" ht="15.75" customHeight="1" thickBot="1">
      <c r="A53" s="360">
        <v>52</v>
      </c>
      <c r="B53" s="93">
        <v>0.31800623313699988</v>
      </c>
      <c r="C53" s="566">
        <v>43831</v>
      </c>
      <c r="D53">
        <v>17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</row>
    <row r="54" spans="1:17" ht="15.75" customHeight="1" thickBot="1">
      <c r="A54" s="360">
        <v>53</v>
      </c>
      <c r="B54" s="93">
        <v>0.30799901325700013</v>
      </c>
      <c r="C54" s="566">
        <v>43831</v>
      </c>
      <c r="D54">
        <v>17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</row>
    <row r="55" spans="1:17" ht="15.75" customHeight="1" thickBot="1">
      <c r="A55" s="360">
        <v>54</v>
      </c>
      <c r="B55" s="93">
        <v>0.33519048534800017</v>
      </c>
      <c r="C55" s="566">
        <v>43831</v>
      </c>
      <c r="D55">
        <v>17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</row>
    <row r="56" spans="1:17" ht="15.75" customHeight="1" thickBot="1">
      <c r="A56" s="360">
        <v>55</v>
      </c>
      <c r="B56" s="93">
        <v>0.32002567682499999</v>
      </c>
      <c r="C56" s="566">
        <v>43831</v>
      </c>
      <c r="D56">
        <v>17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</row>
    <row r="57" spans="1:17" ht="15.75" customHeight="1" thickBot="1">
      <c r="A57" s="360">
        <v>56</v>
      </c>
      <c r="B57" s="93">
        <v>0.33175391366799994</v>
      </c>
      <c r="C57" s="566">
        <v>43831</v>
      </c>
      <c r="D57">
        <v>17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</row>
    <row r="58" spans="1:17" ht="15.75" customHeight="1" thickBot="1">
      <c r="A58" s="369">
        <v>57</v>
      </c>
      <c r="B58" s="93">
        <v>0.3290166561320001</v>
      </c>
      <c r="C58" s="566">
        <v>43831</v>
      </c>
      <c r="D58">
        <v>17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</row>
    <row r="59" spans="1:17" ht="15.75" customHeight="1" thickBot="1">
      <c r="A59" s="357">
        <v>58</v>
      </c>
      <c r="B59" s="93">
        <v>0.311484477988</v>
      </c>
      <c r="C59" s="566">
        <v>43831</v>
      </c>
      <c r="D59">
        <v>17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</row>
    <row r="60" spans="1:17" ht="15.75" customHeight="1" thickBot="1">
      <c r="A60" s="360">
        <v>59</v>
      </c>
      <c r="B60" s="93">
        <v>0.31498831742500016</v>
      </c>
      <c r="C60" s="566">
        <v>43831</v>
      </c>
      <c r="D60">
        <v>17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</row>
    <row r="61" spans="1:17" ht="15.75" customHeight="1" thickBot="1">
      <c r="A61" s="360">
        <v>60</v>
      </c>
      <c r="B61" s="93">
        <v>0.35086130460799986</v>
      </c>
      <c r="C61" s="566">
        <v>43831</v>
      </c>
      <c r="D61">
        <v>17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</row>
    <row r="62" spans="1:17" ht="15.75" customHeight="1" thickBot="1">
      <c r="A62" s="369">
        <v>61</v>
      </c>
      <c r="B62" s="93">
        <v>0.31733441855300021</v>
      </c>
      <c r="C62" s="566">
        <v>43831</v>
      </c>
      <c r="D62">
        <v>17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</row>
    <row r="63" spans="1:17" ht="15.75" customHeight="1" thickBot="1">
      <c r="A63" s="357">
        <v>62</v>
      </c>
      <c r="B63" s="93">
        <v>0.29846794842500007</v>
      </c>
      <c r="C63" s="566">
        <v>43831</v>
      </c>
      <c r="D63">
        <v>17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</row>
    <row r="64" spans="1:17" ht="15.75" customHeight="1" thickBot="1">
      <c r="A64" s="360">
        <v>63</v>
      </c>
      <c r="B64" s="93">
        <v>0.31733441855300021</v>
      </c>
      <c r="C64" s="566">
        <v>43831</v>
      </c>
      <c r="D64">
        <v>17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</row>
    <row r="65" spans="1:17" ht="15.75" customHeight="1" thickBot="1">
      <c r="A65" s="360">
        <v>64</v>
      </c>
      <c r="B65" s="93">
        <v>0.25291509062500001</v>
      </c>
      <c r="C65" s="566">
        <v>43831</v>
      </c>
      <c r="D65">
        <v>17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</row>
    <row r="66" spans="1:17" ht="15.75" customHeight="1" thickBot="1">
      <c r="A66" s="360">
        <v>65</v>
      </c>
      <c r="B66" s="93">
        <v>0.31348442198800003</v>
      </c>
      <c r="C66" s="566">
        <v>43831</v>
      </c>
      <c r="D66">
        <v>17</v>
      </c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</row>
    <row r="67" spans="1:17" ht="15.75" customHeight="1" thickBot="1">
      <c r="A67" s="360">
        <v>66</v>
      </c>
      <c r="B67" s="93">
        <v>0.31565779871299987</v>
      </c>
      <c r="C67" s="566">
        <v>43831</v>
      </c>
      <c r="D67">
        <v>17</v>
      </c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</row>
    <row r="68" spans="1:17" ht="15.75" customHeight="1" thickBot="1">
      <c r="A68" s="360">
        <v>67</v>
      </c>
      <c r="B68" s="93">
        <v>0.28363720305700008</v>
      </c>
      <c r="C68" s="566">
        <v>43831</v>
      </c>
      <c r="D68">
        <v>17</v>
      </c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</row>
    <row r="69" spans="1:17" ht="15.75" customHeight="1" thickBot="1">
      <c r="A69" s="360">
        <v>68</v>
      </c>
      <c r="B69" s="93">
        <v>0.30949053389200004</v>
      </c>
      <c r="C69" s="566">
        <v>43831</v>
      </c>
      <c r="D69">
        <v>17</v>
      </c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</row>
    <row r="70" spans="1:17" ht="15.75" customHeight="1" thickBot="1">
      <c r="A70" s="360">
        <v>69</v>
      </c>
      <c r="B70" s="93">
        <v>0.28395586062500006</v>
      </c>
      <c r="C70" s="566">
        <v>43831</v>
      </c>
      <c r="D70">
        <v>17</v>
      </c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</row>
    <row r="71" spans="1:17" ht="15.75" customHeight="1" thickBot="1">
      <c r="A71" s="360">
        <v>70</v>
      </c>
      <c r="B71" s="93">
        <v>0.28811357543300015</v>
      </c>
      <c r="C71" s="566">
        <v>43831</v>
      </c>
      <c r="D71">
        <v>17</v>
      </c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</row>
    <row r="72" spans="1:17" ht="15.75" customHeight="1" thickBot="1">
      <c r="A72" s="360">
        <v>71</v>
      </c>
      <c r="B72" s="93">
        <v>0.31783821699199982</v>
      </c>
      <c r="C72" s="566">
        <v>43831</v>
      </c>
      <c r="D72">
        <v>17</v>
      </c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</row>
    <row r="73" spans="1:17" ht="15.75" customHeight="1" thickBot="1">
      <c r="A73" s="360">
        <v>72</v>
      </c>
      <c r="B73" s="93">
        <v>0.31783821699199982</v>
      </c>
      <c r="C73" s="566">
        <v>43831</v>
      </c>
      <c r="D73">
        <v>17</v>
      </c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</row>
    <row r="74" spans="1:17" ht="15.75" customHeight="1" thickBot="1">
      <c r="A74" s="369">
        <v>73</v>
      </c>
      <c r="B74" s="93">
        <v>0.33226833693700014</v>
      </c>
      <c r="C74" s="566">
        <v>43831</v>
      </c>
      <c r="D74">
        <v>17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</row>
    <row r="75" spans="1:17" ht="15.75" customHeight="1" thickBot="1">
      <c r="A75" s="357">
        <v>74</v>
      </c>
      <c r="B75" s="93">
        <v>0.33106859929999982</v>
      </c>
      <c r="C75" s="566">
        <v>43831</v>
      </c>
      <c r="D75">
        <v>17</v>
      </c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</row>
    <row r="76" spans="1:17" ht="15.75" customHeight="1" thickBot="1">
      <c r="A76" s="360">
        <v>75</v>
      </c>
      <c r="B76" s="93">
        <v>0.30042839305699992</v>
      </c>
      <c r="C76" s="566">
        <v>43831</v>
      </c>
      <c r="D76">
        <v>17</v>
      </c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</row>
    <row r="77" spans="1:17" ht="15.75" customHeight="1" thickBot="1">
      <c r="A77" s="360">
        <v>76</v>
      </c>
      <c r="B77" s="93">
        <v>0.30502609682499987</v>
      </c>
      <c r="C77" s="566">
        <v>43831</v>
      </c>
      <c r="D77">
        <v>17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</row>
    <row r="78" spans="1:17" ht="15.75" customHeight="1" thickBot="1">
      <c r="A78" s="360">
        <v>77</v>
      </c>
      <c r="B78" s="93">
        <v>0.2897201963929999</v>
      </c>
      <c r="C78" s="566">
        <v>43831</v>
      </c>
      <c r="D78">
        <v>17</v>
      </c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</row>
    <row r="79" spans="1:17" ht="15.75" customHeight="1" thickBot="1">
      <c r="A79" s="360">
        <v>78</v>
      </c>
      <c r="B79" s="93">
        <v>0.27024831645199993</v>
      </c>
      <c r="C79" s="566">
        <v>43831</v>
      </c>
      <c r="D79">
        <v>17</v>
      </c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</row>
    <row r="80" spans="1:17" ht="15.75" customHeight="1" thickBot="1">
      <c r="A80" s="360">
        <v>79</v>
      </c>
      <c r="B80" s="93">
        <v>0.29667614492800015</v>
      </c>
      <c r="C80" s="566">
        <v>43831</v>
      </c>
      <c r="D80">
        <v>17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</row>
    <row r="81" spans="1:18" ht="15.75" customHeight="1" thickBot="1">
      <c r="A81" s="360">
        <v>80</v>
      </c>
      <c r="B81" s="93">
        <v>0.30799901325700013</v>
      </c>
      <c r="C81" s="566">
        <v>43831</v>
      </c>
      <c r="D81">
        <v>17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</row>
    <row r="82" spans="1:18" ht="15.75" customHeight="1" thickBot="1">
      <c r="A82" s="360">
        <v>81</v>
      </c>
      <c r="B82" s="93">
        <v>0.27212026250000004</v>
      </c>
      <c r="C82" s="566">
        <v>43831</v>
      </c>
      <c r="D82">
        <v>17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</row>
    <row r="83" spans="1:18" ht="15.75" customHeight="1" thickBot="1">
      <c r="A83" s="363">
        <v>82</v>
      </c>
      <c r="B83" s="93">
        <v>0.24645900909199986</v>
      </c>
      <c r="C83" s="566">
        <v>43831</v>
      </c>
      <c r="D83">
        <v>17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  <outlinePr summaryBelow="0" summaryRight="0"/>
  </sheetPr>
  <dimension ref="A1:R1000"/>
  <sheetViews>
    <sheetView topLeftCell="E28" workbookViewId="0">
      <selection activeCell="Q2" sqref="Q2"/>
    </sheetView>
  </sheetViews>
  <sheetFormatPr defaultColWidth="12.625" defaultRowHeight="15" customHeight="1"/>
  <cols>
    <col min="1" max="1" width="6.5" customWidth="1"/>
    <col min="2" max="2" width="30.5" customWidth="1"/>
    <col min="3" max="18" width="8.375" customWidth="1"/>
    <col min="19" max="26" width="11" customWidth="1"/>
  </cols>
  <sheetData>
    <row r="1" spans="1:18" ht="15.75">
      <c r="A1" s="383" t="s">
        <v>1</v>
      </c>
      <c r="B1" s="140" t="s">
        <v>2</v>
      </c>
      <c r="C1" s="141">
        <v>2005</v>
      </c>
      <c r="D1" s="141">
        <v>2006</v>
      </c>
      <c r="E1" s="141">
        <v>2007</v>
      </c>
      <c r="F1" s="141">
        <v>2008</v>
      </c>
      <c r="G1" s="141">
        <v>2009</v>
      </c>
      <c r="H1" s="141">
        <v>2010</v>
      </c>
      <c r="I1" s="141">
        <v>2011</v>
      </c>
      <c r="J1" s="141">
        <v>2012</v>
      </c>
      <c r="K1" s="141">
        <v>2013</v>
      </c>
      <c r="L1" s="141">
        <v>2014</v>
      </c>
      <c r="M1" s="141">
        <v>2015</v>
      </c>
      <c r="N1" s="141">
        <v>2016</v>
      </c>
      <c r="O1" s="141">
        <v>2017</v>
      </c>
      <c r="P1" s="141">
        <v>2018</v>
      </c>
      <c r="Q1" s="142">
        <v>2019</v>
      </c>
      <c r="R1" s="143">
        <v>2020</v>
      </c>
    </row>
    <row r="2" spans="1:18" ht="15" customHeight="1">
      <c r="A2" s="375">
        <v>1</v>
      </c>
      <c r="B2" s="92" t="s">
        <v>3</v>
      </c>
      <c r="C2" s="93">
        <f>'КОЭФФИЦИЕНТЫ МИГРАЦИОННОГО ПРИР'!C2/10</f>
        <v>7.1</v>
      </c>
      <c r="D2" s="94">
        <f>'КОЭФФИЦИЕНТЫ МИГРАЦИОННОГО ПРИР'!D2/10</f>
        <v>7.3609999999999998</v>
      </c>
      <c r="E2" s="94">
        <f>'КОЭФФИЦИЕНТЫ МИГРАЦИОННОГО ПРИР'!E2/10</f>
        <v>8.3640000000000008</v>
      </c>
      <c r="F2" s="94">
        <f>'КОЭФФИЦИЕНТЫ МИГРАЦИОННОГО ПРИР'!F2/10</f>
        <v>7.7389999999999999</v>
      </c>
      <c r="G2" s="94">
        <f>'КОЭФФИЦИЕНТЫ МИГРАЦИОННОГО ПРИР'!G2/10</f>
        <v>6.99</v>
      </c>
      <c r="H2" s="94">
        <f>'КОЭФФИЦИЕНТЫ МИГРАЦИОННОГО ПРИР'!H2/10</f>
        <v>3.9</v>
      </c>
      <c r="I2" s="94">
        <f>'КОЭФФИЦИЕНТЫ МИГРАЦИОННОГО ПРИР'!I2/10</f>
        <v>5.4</v>
      </c>
      <c r="J2" s="94">
        <f>'КОЭФФИЦИЕНТЫ МИГРАЦИОННОГО ПРИР'!J2/10</f>
        <v>5.6</v>
      </c>
      <c r="K2" s="94">
        <f>'КОЭФФИЦИЕНТЫ МИГРАЦИОННОГО ПРИР'!K2/10</f>
        <v>4.3</v>
      </c>
      <c r="L2" s="94">
        <f>'КОЭФФИЦИЕНТЫ МИГРАЦИОННОГО ПРИР'!L2/10</f>
        <v>4.9000000000000004</v>
      </c>
      <c r="M2" s="94">
        <f>'КОЭФФИЦИЕНТЫ МИГРАЦИОННОГО ПРИР'!M2/10</f>
        <v>3.8</v>
      </c>
      <c r="N2" s="94">
        <f>'КОЭФФИЦИЕНТЫ МИГРАЦИОННОГО ПРИР'!N2/10</f>
        <v>4.5999999999999996</v>
      </c>
      <c r="O2" s="94">
        <f>'КОЭФФИЦИЕНТЫ МИГРАЦИОННОГО ПРИР'!O2/10</f>
        <v>1.8</v>
      </c>
      <c r="P2" s="94">
        <f>'КОЭФФИЦИЕНТЫ МИГРАЦИОННОГО ПРИР'!P2/10</f>
        <v>2.7</v>
      </c>
      <c r="Q2" s="94">
        <f>'КОЭФФИЦИЕНТЫ МИГРАЦИОННОГО ПРИР'!Q2/10</f>
        <v>6</v>
      </c>
      <c r="R2" s="162">
        <f>'КОЭФФИЦИЕНТЫ МИГРАЦИОННОГО ПРИР'!R2/10</f>
        <v>2.4899999999999998</v>
      </c>
    </row>
    <row r="3" spans="1:18" ht="15.75">
      <c r="A3" s="377">
        <v>2</v>
      </c>
      <c r="B3" s="97" t="s">
        <v>4</v>
      </c>
      <c r="C3" s="98">
        <f>'КОЭФФИЦИЕНТЫ МИГРАЦИОННОГО ПРИР'!C3/10</f>
        <v>-1.5</v>
      </c>
      <c r="D3" s="99">
        <f>'КОЭФФИЦИЕНТЫ МИГРАЦИОННОГО ПРИР'!D3/10</f>
        <v>-1.7629999999999999</v>
      </c>
      <c r="E3" s="99">
        <f>'КОЭФФИЦИЕНТЫ МИГРАЦИОННОГО ПРИР'!E3/10</f>
        <v>0.502</v>
      </c>
      <c r="F3" s="99">
        <f>'КОЭФФИЦИЕНТЫ МИГРАЦИОННОГО ПРИР'!F3/10</f>
        <v>-0.185</v>
      </c>
      <c r="G3" s="99">
        <f>'КОЭФФИЦИЕНТЫ МИГРАЦИОННОГО ПРИР'!G3/10</f>
        <v>-0.11499999999999999</v>
      </c>
      <c r="H3" s="99">
        <f>'КОЭФФИЦИЕНТЫ МИГРАЦИОННОГО ПРИР'!H3/10</f>
        <v>-2.4</v>
      </c>
      <c r="I3" s="99">
        <f>'КОЭФФИЦИЕНТЫ МИГРАЦИОННОГО ПРИР'!I3/10</f>
        <v>-3.4</v>
      </c>
      <c r="J3" s="99">
        <f>'КОЭФФИЦИЕНТЫ МИГРАЦИОННОГО ПРИР'!J3/10</f>
        <v>-3.7</v>
      </c>
      <c r="K3" s="99">
        <f>'КОЭФФИЦИЕНТЫ МИГРАЦИОННОГО ПРИР'!K3/10</f>
        <v>-4</v>
      </c>
      <c r="L3" s="99">
        <f>'КОЭФФИЦИЕНТЫ МИГРАЦИОННОГО ПРИР'!L3/10</f>
        <v>-2.8</v>
      </c>
      <c r="M3" s="99">
        <f>'КОЭФФИЦИЕНТЫ МИГРАЦИОННОГО ПРИР'!M3/10</f>
        <v>-1.5</v>
      </c>
      <c r="N3" s="99">
        <f>'КОЭФФИЦИЕНТЫ МИГРАЦИОННОГО ПРИР'!N3/10</f>
        <v>0.4</v>
      </c>
      <c r="O3" s="99">
        <f>'КОЭФФИЦИЕНТЫ МИГРАЦИОННОГО ПРИР'!O3/10</f>
        <v>-2</v>
      </c>
      <c r="P3" s="99">
        <f>'КОЭФФИЦИЕНТЫ МИГРАЦИОННОГО ПРИР'!P3/10</f>
        <v>-3</v>
      </c>
      <c r="Q3" s="99">
        <f>'КОЭФФИЦИЕНТЫ МИГРАЦИОННОГО ПРИР'!Q3/10</f>
        <v>-0.03</v>
      </c>
      <c r="R3" s="153">
        <f>'КОЭФФИЦИЕНТЫ МИГРАЦИОННОГО ПРИР'!R3/10</f>
        <v>0.7</v>
      </c>
    </row>
    <row r="4" spans="1:18" ht="15.75">
      <c r="A4" s="377">
        <v>3</v>
      </c>
      <c r="B4" s="97" t="s">
        <v>5</v>
      </c>
      <c r="C4" s="98">
        <f>'КОЭФФИЦИЕНТЫ МИГРАЦИОННОГО ПРИР'!C4/10</f>
        <v>3.5</v>
      </c>
      <c r="D4" s="99">
        <f>'КОЭФФИЦИЕНТЫ МИГРАЦИОННОГО ПРИР'!D4/10</f>
        <v>2.5910000000000002</v>
      </c>
      <c r="E4" s="99">
        <f>'КОЭФФИЦИЕНТЫ МИГРАЦИОННОГО ПРИР'!E4/10</f>
        <v>2.2450000000000001</v>
      </c>
      <c r="F4" s="99">
        <f>'КОЭФФИЦИЕНТЫ МИГРАЦИОННОГО ПРИР'!F4/10</f>
        <v>1.8760000000000001</v>
      </c>
      <c r="G4" s="99">
        <f>'КОЭФФИЦИЕНТЫ МИГРАЦИОННОГО ПРИР'!G4/10</f>
        <v>1.8510000000000002</v>
      </c>
      <c r="H4" s="99">
        <f>'КОЭФФИЦИЕНТЫ МИГРАЦИОННОГО ПРИР'!H4/10</f>
        <v>1.3</v>
      </c>
      <c r="I4" s="99">
        <f>'КОЭФФИЦИЕНТЫ МИГРАЦИОННОГО ПРИР'!I4/10</f>
        <v>-0.2</v>
      </c>
      <c r="J4" s="99">
        <f>'КОЭФФИЦИЕНТЫ МИГРАЦИОННОГО ПРИР'!J4/10</f>
        <v>-2</v>
      </c>
      <c r="K4" s="99">
        <f>'КОЭФФИЦИЕНТЫ МИГРАЦИОННОГО ПРИР'!K4/10</f>
        <v>-0.4</v>
      </c>
      <c r="L4" s="99">
        <f>'КОЭФФИЦИЕНТЫ МИГРАЦИОННОГО ПРИР'!L4/10</f>
        <v>-0.1</v>
      </c>
      <c r="M4" s="99">
        <f>'КОЭФФИЦИЕНТЫ МИГРАЦИОННОГО ПРИР'!M4/10</f>
        <v>-1.1000000000000001</v>
      </c>
      <c r="N4" s="99">
        <f>'КОЭФФИЦИЕНТЫ МИГРАЦИОННОГО ПРИР'!N4/10</f>
        <v>-0.2</v>
      </c>
      <c r="O4" s="99">
        <f>'КОЭФФИЦИЕНТЫ МИГРАЦИОННОГО ПРИР'!O4/10</f>
        <v>-2.1</v>
      </c>
      <c r="P4" s="99">
        <f>'КОЭФФИЦИЕНТЫ МИГРАЦИОННОГО ПРИР'!P4/10</f>
        <v>-2.4</v>
      </c>
      <c r="Q4" s="99">
        <f>'КОЭФФИЦИЕНТЫ МИГРАЦИОННОГО ПРИР'!Q4/10</f>
        <v>2</v>
      </c>
      <c r="R4" s="153">
        <f>'КОЭФФИЦИЕНТЫ МИГРАЦИОННОГО ПРИР'!R4/10</f>
        <v>-1.27</v>
      </c>
    </row>
    <row r="5" spans="1:18" ht="15.75">
      <c r="A5" s="377">
        <v>4</v>
      </c>
      <c r="B5" s="97" t="s">
        <v>6</v>
      </c>
      <c r="C5" s="98">
        <f>'КОЭФФИЦИЕНТЫ МИГРАЦИОННОГО ПРИР'!C5/10</f>
        <v>8.5</v>
      </c>
      <c r="D5" s="99">
        <f>'КОЭФФИЦИЕНТЫ МИГРАЦИОННОГО ПРИР'!D5/10</f>
        <v>6.55</v>
      </c>
      <c r="E5" s="99">
        <f>'КОЭФФИЦИЕНТЫ МИГРАЦИОННОГО ПРИР'!E5/10</f>
        <v>4.4689999999999994</v>
      </c>
      <c r="F5" s="99">
        <f>'КОЭФФИЦИЕНТЫ МИГРАЦИОННОГО ПРИР'!F5/10</f>
        <v>5.3540000000000001</v>
      </c>
      <c r="G5" s="99">
        <f>'КОЭФФИЦИЕНТЫ МИГРАЦИОННОГО ПРИР'!G5/10</f>
        <v>4.6719999999999997</v>
      </c>
      <c r="H5" s="99">
        <f>'КОЭФФИЦИЕНТЫ МИГРАЦИОННОГО ПРИР'!H5/10</f>
        <v>6.8</v>
      </c>
      <c r="I5" s="99">
        <f>'КОЭФФИЦИЕНТЫ МИГРАЦИОННОГО ПРИР'!I5/10</f>
        <v>4.2</v>
      </c>
      <c r="J5" s="99">
        <f>'КОЭФФИЦИЕНТЫ МИГРАЦИОННОГО ПРИР'!J5/10</f>
        <v>4.3</v>
      </c>
      <c r="K5" s="99">
        <f>'КОЭФФИЦИЕНТЫ МИГРАЦИОННОГО ПРИР'!K5/10</f>
        <v>4.2</v>
      </c>
      <c r="L5" s="99">
        <f>'КОЭФФИЦИЕНТЫ МИГРАЦИОННОГО ПРИР'!L5/10</f>
        <v>5.7</v>
      </c>
      <c r="M5" s="99">
        <f>'КОЭФФИЦИЕНТЫ МИГРАЦИОННОГО ПРИР'!M5/10</f>
        <v>5.2</v>
      </c>
      <c r="N5" s="99">
        <f>'КОЭФФИЦИЕНТЫ МИГРАЦИОННОГО ПРИР'!N5/10</f>
        <v>5.4</v>
      </c>
      <c r="O5" s="99">
        <f>'КОЭФФИЦИЕНТЫ МИГРАЦИОННОГО ПРИР'!O5/10</f>
        <v>4.3</v>
      </c>
      <c r="P5" s="99">
        <f>'КОЭФФИЦИЕНТЫ МИГРАЦИОННОГО ПРИР'!P5/10</f>
        <v>2.9</v>
      </c>
      <c r="Q5" s="99">
        <f>'КОЭФФИЦИЕНТЫ МИГРАЦИОННОГО ПРИР'!Q5/10</f>
        <v>4.2</v>
      </c>
      <c r="R5" s="153">
        <f>'КОЭФФИЦИЕНТЫ МИГРАЦИОННОГО ПРИР'!R5/10</f>
        <v>0.25</v>
      </c>
    </row>
    <row r="6" spans="1:18" ht="15.75">
      <c r="A6" s="377">
        <v>5</v>
      </c>
      <c r="B6" s="97" t="s">
        <v>7</v>
      </c>
      <c r="C6" s="98">
        <f>'КОЭФФИЦИЕНТЫ МИГРАЦИОННОГО ПРИР'!C6/10</f>
        <v>-0.1</v>
      </c>
      <c r="D6" s="99">
        <f>'КОЭФФИЦИЕНТЫ МИГРАЦИОННОГО ПРИР'!D6/10</f>
        <v>-4.0000000000000001E-3</v>
      </c>
      <c r="E6" s="99">
        <f>'КОЭФФИЦИЕНТЫ МИГРАЦИОННОГО ПРИР'!E6/10</f>
        <v>0.91099999999999992</v>
      </c>
      <c r="F6" s="99">
        <f>'КОЭФФИЦИЕНТЫ МИГРАЦИОННОГО ПРИР'!F6/10</f>
        <v>2.6239999999999997</v>
      </c>
      <c r="G6" s="99">
        <f>'КОЭФФИЦИЕНТЫ МИГРАЦИОННОГО ПРИР'!G6/10</f>
        <v>1.8440000000000001</v>
      </c>
      <c r="H6" s="99">
        <f>'КОЭФФИЦИЕНТЫ МИГРАЦИОННОГО ПРИР'!H6/10</f>
        <v>0.8</v>
      </c>
      <c r="I6" s="99">
        <f>'КОЭФФИЦИЕНТЫ МИГРАЦИОННОГО ПРИР'!I6/10</f>
        <v>0.8</v>
      </c>
      <c r="J6" s="99">
        <f>'КОЭФФИЦИЕНТЫ МИГРАЦИОННОГО ПРИР'!J6/10</f>
        <v>1</v>
      </c>
      <c r="K6" s="99">
        <f>'КОЭФФИЦИЕНТЫ МИГРАЦИОННОГО ПРИР'!K6/10</f>
        <v>-0.5</v>
      </c>
      <c r="L6" s="99">
        <f>'КОЭФФИЦИЕНТЫ МИГРАЦИОННОГО ПРИР'!L6/10</f>
        <v>-0.7</v>
      </c>
      <c r="M6" s="99">
        <f>'КОЭФФИЦИЕНТЫ МИГРАЦИОННОГО ПРИР'!M6/10</f>
        <v>-2.2000000000000002</v>
      </c>
      <c r="N6" s="99">
        <f>'КОЭФФИЦИЕНТЫ МИГРАЦИОННОГО ПРИР'!N6/10</f>
        <v>-1.3</v>
      </c>
      <c r="O6" s="99">
        <f>'КОЭФФИЦИЕНТЫ МИГРАЦИОННОГО ПРИР'!O6/10</f>
        <v>-2.2000000000000002</v>
      </c>
      <c r="P6" s="99">
        <f>'КОЭФФИЦИЕНТЫ МИГРАЦИОННОГО ПРИР'!P6/10</f>
        <v>-3.3</v>
      </c>
      <c r="Q6" s="99">
        <f>'КОЭФФИЦИЕНТЫ МИГРАЦИОННОГО ПРИР'!Q6/10</f>
        <v>0.8</v>
      </c>
      <c r="R6" s="153">
        <f>'КОЭФФИЦИЕНТЫ МИГРАЦИОННОГО ПРИР'!R6/10</f>
        <v>-6.9999999999999993E-2</v>
      </c>
    </row>
    <row r="7" spans="1:18" ht="15.75">
      <c r="A7" s="377">
        <v>6</v>
      </c>
      <c r="B7" s="101" t="s">
        <v>8</v>
      </c>
      <c r="C7" s="98">
        <f>'КОЭФФИЦИЕНТЫ МИГРАЦИОННОГО ПРИР'!C7/10</f>
        <v>6.1</v>
      </c>
      <c r="D7" s="99">
        <f>'КОЭФФИЦИЕНТЫ МИГРАЦИОННОГО ПРИР'!D7/10</f>
        <v>5.274</v>
      </c>
      <c r="E7" s="99">
        <f>'КОЭФФИЦИЕНТЫ МИГРАЦИОННОГО ПРИР'!E7/10</f>
        <v>4.7720000000000002</v>
      </c>
      <c r="F7" s="99">
        <f>'КОЭФФИЦИЕНТЫ МИГРАЦИОННОГО ПРИР'!F7/10</f>
        <v>4.6760000000000002</v>
      </c>
      <c r="G7" s="99">
        <f>'КОЭФФИЦИЕНТЫ МИГРАЦИОННОГО ПРИР'!G7/10</f>
        <v>5.5389999999999997</v>
      </c>
      <c r="H7" s="99">
        <f>'КОЭФФИЦИЕНТЫ МИГРАЦИОННОГО ПРИР'!H7/10</f>
        <v>-0.2</v>
      </c>
      <c r="I7" s="99">
        <f>'КОЭФФИЦИЕНТЫ МИГРАЦИОННОГО ПРИР'!I7/10</f>
        <v>3.5</v>
      </c>
      <c r="J7" s="99">
        <f>'КОЭФФИЦИЕНТЫ МИГРАЦИОННОГО ПРИР'!J7/10</f>
        <v>1.4</v>
      </c>
      <c r="K7" s="99">
        <f>'КОЭФФИЦИЕНТЫ МИГРАЦИОННОГО ПРИР'!K7/10</f>
        <v>2.4</v>
      </c>
      <c r="L7" s="99">
        <f>'КОЭФФИЦИЕНТЫ МИГРАЦИОННОГО ПРИР'!L7/10</f>
        <v>9.4</v>
      </c>
      <c r="M7" s="99">
        <f>'КОЭФФИЦИЕНТЫ МИГРАЦИОННОГО ПРИР'!M7/10</f>
        <v>1.7</v>
      </c>
      <c r="N7" s="99">
        <f>'КОЭФФИЦИЕНТЫ МИГРАЦИОННОГО ПРИР'!N7/10</f>
        <v>7.7</v>
      </c>
      <c r="O7" s="99">
        <f>'КОЭФФИЦИЕНТЫ МИГРАЦИОННОГО ПРИР'!O7/10</f>
        <v>1.6</v>
      </c>
      <c r="P7" s="99">
        <f>'КОЭФФИЦИЕНТЫ МИГРАЦИОННОГО ПРИР'!P7/10</f>
        <v>1.9</v>
      </c>
      <c r="Q7" s="99">
        <f>'КОЭФФИЦИЕНТЫ МИГРАЦИОННОГО ПРИР'!Q7/10</f>
        <v>-1.1000000000000001</v>
      </c>
      <c r="R7" s="153">
        <f>'КОЭФФИЦИЕНТЫ МИГРАЦИОННОГО ПРИР'!R7/10</f>
        <v>6.75</v>
      </c>
    </row>
    <row r="8" spans="1:18" ht="15.75">
      <c r="A8" s="377">
        <v>7</v>
      </c>
      <c r="B8" s="101" t="s">
        <v>9</v>
      </c>
      <c r="C8" s="98">
        <f>'КОЭФФИЦИЕНТЫ МИГРАЦИОННОГО ПРИР'!C8/10</f>
        <v>-5.9</v>
      </c>
      <c r="D8" s="99">
        <f>'КОЭФФИЦИЕНТЫ МИГРАЦИОННОГО ПРИР'!D8/10</f>
        <v>-5.2799999999999994</v>
      </c>
      <c r="E8" s="99">
        <f>'КОЭФФИЦИЕНТЫ МИГРАЦИОННОГО ПРИР'!E8/10</f>
        <v>-2.089</v>
      </c>
      <c r="F8" s="99">
        <f>'КОЭФФИЦИЕНТЫ МИГРАЦИОННОГО ПРИР'!F8/10</f>
        <v>-1.3599999999999999</v>
      </c>
      <c r="G8" s="99">
        <f>'КОЭФФИЦИЕНТЫ МИГРАЦИОННОГО ПРИР'!G8/10</f>
        <v>-1.6440000000000001</v>
      </c>
      <c r="H8" s="99">
        <f>'КОЭФФИЦИЕНТЫ МИГРАЦИОННОГО ПРИР'!H8/10</f>
        <v>-4.2</v>
      </c>
      <c r="I8" s="99">
        <f>'КОЭФФИЦИЕНТЫ МИГРАЦИОННОГО ПРИР'!I8/10</f>
        <v>-2.7</v>
      </c>
      <c r="J8" s="99">
        <f>'КОЭФФИЦИЕНТЫ МИГРАЦИОННОГО ПРИР'!J8/10</f>
        <v>-1.1000000000000001</v>
      </c>
      <c r="K8" s="99">
        <f>'КОЭФФИЦИЕНТЫ МИГРАЦИОННОГО ПРИР'!K8/10</f>
        <v>-0.5</v>
      </c>
      <c r="L8" s="99">
        <f>'КОЭФФИЦИЕНТЫ МИГРАЦИОННОГО ПРИР'!L8/10</f>
        <v>0.2</v>
      </c>
      <c r="M8" s="99">
        <f>'КОЭФФИЦИЕНТЫ МИГРАЦИОННОГО ПРИР'!M8/10</f>
        <v>-1</v>
      </c>
      <c r="N8" s="99">
        <f>'КОЭФФИЦИЕНТЫ МИГРАЦИОННОГО ПРИР'!N8/10</f>
        <v>-1.5</v>
      </c>
      <c r="O8" s="99">
        <f>'КОЭФФИЦИЕНТЫ МИГРАЦИОННОГО ПРИР'!O8/10</f>
        <v>-3.3</v>
      </c>
      <c r="P8" s="99">
        <f>'КОЭФФИЦИЕНТЫ МИГРАЦИОННОГО ПРИР'!P8/10</f>
        <v>-4.3</v>
      </c>
      <c r="Q8" s="99">
        <f>'КОЭФФИЦИЕНТЫ МИГРАЦИОННОГО ПРИР'!Q8/10</f>
        <v>-0.5</v>
      </c>
      <c r="R8" s="153">
        <f>'КОЭФФИЦИЕНТЫ МИГРАЦИОННОГО ПРИР'!R8/10</f>
        <v>0.27999999999999997</v>
      </c>
    </row>
    <row r="9" spans="1:18" ht="15.75">
      <c r="A9" s="377">
        <v>8</v>
      </c>
      <c r="B9" s="101" t="s">
        <v>10</v>
      </c>
      <c r="C9" s="98">
        <f>'КОЭФФИЦИЕНТЫ МИГРАЦИОННОГО ПРИР'!C9/10</f>
        <v>-4.2</v>
      </c>
      <c r="D9" s="99">
        <f>'КОЭФФИЦИЕНТЫ МИГРАЦИОННОГО ПРИР'!D9/10</f>
        <v>-3.5740000000000003</v>
      </c>
      <c r="E9" s="99">
        <f>'КОЭФФИЦИЕНТЫ МИГРАЦИОННОГО ПРИР'!E9/10</f>
        <v>-0.38100000000000001</v>
      </c>
      <c r="F9" s="99">
        <f>'КОЭФФИЦИЕНТЫ МИГРАЦИОННОГО ПРИР'!F9/10</f>
        <v>0.24100000000000002</v>
      </c>
      <c r="G9" s="99">
        <f>'КОЭФФИЦИЕНТЫ МИГРАЦИОННОГО ПРИР'!G9/10</f>
        <v>-0.496</v>
      </c>
      <c r="H9" s="99">
        <f>'КОЭФФИЦИЕНТЫ МИГРАЦИОННОГО ПРИР'!H9/10</f>
        <v>-1.8</v>
      </c>
      <c r="I9" s="99">
        <f>'КОЭФФИЦИЕНТЫ МИГРАЦИОННОГО ПРИР'!I9/10</f>
        <v>1.7</v>
      </c>
      <c r="J9" s="99">
        <f>'КОЭФФИЦИЕНТЫ МИГРАЦИОННОГО ПРИР'!J9/10</f>
        <v>2.6</v>
      </c>
      <c r="K9" s="99">
        <f>'КОЭФФИЦИЕНТЫ МИГРАЦИОННОГО ПРИР'!K9/10</f>
        <v>4.2</v>
      </c>
      <c r="L9" s="99">
        <f>'КОЭФФИЦИЕНТЫ МИГРАЦИОННОГО ПРИР'!L9/10</f>
        <v>3.5</v>
      </c>
      <c r="M9" s="99">
        <f>'КОЭФФИЦИЕНТЫ МИГРАЦИОННОГО ПРИР'!M9/10</f>
        <v>7</v>
      </c>
      <c r="N9" s="99">
        <f>'КОЭФФИЦИЕНТЫ МИГРАЦИОННОГО ПРИР'!N9/10</f>
        <v>7.6</v>
      </c>
      <c r="O9" s="99">
        <f>'КОЭФФИЦИЕНТЫ МИГРАЦИОННОГО ПРИР'!O9/10</f>
        <v>-0.9</v>
      </c>
      <c r="P9" s="99">
        <f>'КОЭФФИЦИЕНТЫ МИГРАЦИОННОГО ПРИР'!P9/10</f>
        <v>-1.2</v>
      </c>
      <c r="Q9" s="99">
        <f>'КОЭФФИЦИЕНТЫ МИГРАЦИОННОГО ПРИР'!Q9/10</f>
        <v>3.9</v>
      </c>
      <c r="R9" s="153">
        <f>'КОЭФФИЦИЕНТЫ МИГРАЦИОННОГО ПРИР'!R9/10</f>
        <v>2.5100000000000002</v>
      </c>
    </row>
    <row r="10" spans="1:18" ht="15.75">
      <c r="A10" s="377">
        <v>9</v>
      </c>
      <c r="B10" s="101" t="s">
        <v>11</v>
      </c>
      <c r="C10" s="98">
        <f>'КОЭФФИЦИЕНТЫ МИГРАЦИОННОГО ПРИР'!C10/10</f>
        <v>4.5999999999999996</v>
      </c>
      <c r="D10" s="99">
        <f>'КОЭФФИЦИЕНТЫ МИГРАЦИОННОГО ПРИР'!D10/10</f>
        <v>4.8090000000000002</v>
      </c>
      <c r="E10" s="99">
        <f>'КОЭФФИЦИЕНТЫ МИГРАЦИОННОГО ПРИР'!E10/10</f>
        <v>3.593</v>
      </c>
      <c r="F10" s="99">
        <f>'КОЭФФИЦИЕНТЫ МИГРАЦИОННОГО ПРИР'!F10/10</f>
        <v>2.246</v>
      </c>
      <c r="G10" s="99">
        <f>'КОЭФФИЦИЕНТЫ МИГРАЦИОННОГО ПРИР'!G10/10</f>
        <v>1.3240000000000001</v>
      </c>
      <c r="H10" s="99">
        <f>'КОЭФФИЦИЕНТЫ МИГРАЦИОННОГО ПРИР'!H10/10</f>
        <v>1.5</v>
      </c>
      <c r="I10" s="99">
        <f>'КОЭФФИЦИЕНТЫ МИГРАЦИОННОГО ПРИР'!I10/10</f>
        <v>-0.7</v>
      </c>
      <c r="J10" s="99">
        <f>'КОЭФФИЦИЕНТЫ МИГРАЦИОННОГО ПРИР'!J10/10</f>
        <v>0.5</v>
      </c>
      <c r="K10" s="99">
        <f>'КОЭФФИЦИЕНТЫ МИГРАЦИОННОГО ПРИР'!K10/10</f>
        <v>1.8</v>
      </c>
      <c r="L10" s="99">
        <f>'КОЭФФИЦИЕНТЫ МИГРАЦИОННОГО ПРИР'!L10/10</f>
        <v>2.1</v>
      </c>
      <c r="M10" s="99">
        <f>'КОЭФФИЦИЕНТЫ МИГРАЦИОННОГО ПРИР'!M10/10</f>
        <v>2.2000000000000002</v>
      </c>
      <c r="N10" s="99">
        <f>'КОЭФФИЦИЕНТЫ МИГРАЦИОННОГО ПРИР'!N10/10</f>
        <v>4</v>
      </c>
      <c r="O10" s="99">
        <f>'КОЭФФИЦИЕНТЫ МИГРАЦИОННОГО ПРИР'!O10/10</f>
        <v>-0.6</v>
      </c>
      <c r="P10" s="99">
        <f>'КОЭФФИЦИЕНТЫ МИГРАЦИОННОГО ПРИР'!P10/10</f>
        <v>-0.4</v>
      </c>
      <c r="Q10" s="99">
        <f>'КОЭФФИЦИЕНТЫ МИГРАЦИОННОГО ПРИР'!Q10/10</f>
        <v>1.6</v>
      </c>
      <c r="R10" s="153">
        <f>'КОЭФФИЦИЕНТЫ МИГРАЦИОННОГО ПРИР'!R10/10</f>
        <v>-0.4</v>
      </c>
    </row>
    <row r="11" spans="1:18" ht="15.75">
      <c r="A11" s="377">
        <v>10</v>
      </c>
      <c r="B11" s="101" t="s">
        <v>12</v>
      </c>
      <c r="C11" s="98">
        <f>'КОЭФФИЦИЕНТЫ МИГРАЦИОННОГО ПРИР'!C11/10</f>
        <v>15.3</v>
      </c>
      <c r="D11" s="99">
        <f>'КОЭФФИЦИЕНТЫ МИГРАЦИОННОГО ПРИР'!D11/10</f>
        <v>16.931000000000001</v>
      </c>
      <c r="E11" s="99">
        <f>'КОЭФФИЦИЕНТЫ МИГРАЦИОННОГО ПРИР'!E11/10</f>
        <v>13.879</v>
      </c>
      <c r="F11" s="99">
        <f>'КОЭФФИЦИЕНТЫ МИГРАЦИОННОГО ПРИР'!F11/10</f>
        <v>14.941999999999998</v>
      </c>
      <c r="G11" s="99">
        <f>'КОЭФФИЦИЕНТЫ МИГРАЦИОННОГО ПРИР'!G11/10</f>
        <v>14.180000000000001</v>
      </c>
      <c r="H11" s="99">
        <f>'КОЭФФИЦИЕНТЫ МИГРАЦИОННОГО ПРИР'!H11/10</f>
        <v>16.100000000000001</v>
      </c>
      <c r="I11" s="99">
        <f>'КОЭФФИЦИЕНТЫ МИГРАЦИОННОГО ПРИР'!I11/10</f>
        <v>16</v>
      </c>
      <c r="J11" s="99">
        <f>'КОЭФФИЦИЕНТЫ МИГРАЦИОННОГО ПРИР'!J11/10</f>
        <v>15.7</v>
      </c>
      <c r="K11" s="99">
        <f>'КОЭФФИЦИЕНТЫ МИГРАЦИОННОГО ПРИР'!K11/10</f>
        <v>14</v>
      </c>
      <c r="L11" s="99">
        <f>'КОЭФФИЦИЕНТЫ МИГРАЦИОННОГО ПРИР'!L11/10</f>
        <v>14.9</v>
      </c>
      <c r="M11" s="99">
        <f>'КОЭФФИЦИЕНТЫ МИГРАЦИОННОГО ПРИР'!M11/10</f>
        <v>12</v>
      </c>
      <c r="N11" s="99">
        <f>'КОЭФФИЦИЕНТЫ МИГРАЦИОННОГО ПРИР'!N11/10</f>
        <v>14.1</v>
      </c>
      <c r="O11" s="99">
        <f>'КОЭФФИЦИЕНТЫ МИГРАЦИОННОГО ПРИР'!O11/10</f>
        <v>11.1</v>
      </c>
      <c r="P11" s="99">
        <f>'КОЭФФИЦИЕНТЫ МИГРАЦИОННОГО ПРИР'!P11/10</f>
        <v>14</v>
      </c>
      <c r="Q11" s="99">
        <f>'КОЭФФИЦИЕНТЫ МИГРАЦИОННОГО ПРИР'!Q11/10</f>
        <v>14.4</v>
      </c>
      <c r="R11" s="153">
        <f>'КОЭФФИЦИЕНТЫ МИГРАЦИОННОГО ПРИР'!R11/10</f>
        <v>6.57</v>
      </c>
    </row>
    <row r="12" spans="1:18" ht="15.75">
      <c r="A12" s="377">
        <v>11</v>
      </c>
      <c r="B12" s="101" t="s">
        <v>13</v>
      </c>
      <c r="C12" s="98">
        <f>'КОЭФФИЦИЕНТЫ МИГРАЦИОННОГО ПРИР'!C12/10</f>
        <v>-5.7</v>
      </c>
      <c r="D12" s="99">
        <f>'КОЭФФИЦИЕНТЫ МИГРАЦИОННОГО ПРИР'!D12/10</f>
        <v>-4.0780000000000003</v>
      </c>
      <c r="E12" s="99">
        <f>'КОЭФФИЦИЕНТЫ МИГРАЦИОННОГО ПРИР'!E12/10</f>
        <v>0.378</v>
      </c>
      <c r="F12" s="99">
        <f>'КОЭФФИЦИЕНТЫ МИГРАЦИОННОГО ПРИР'!F12/10</f>
        <v>-0.746</v>
      </c>
      <c r="G12" s="99">
        <f>'КОЭФФИЦИЕНТЫ МИГРАЦИОННОГО ПРИР'!G12/10</f>
        <v>-0.83000000000000007</v>
      </c>
      <c r="H12" s="99">
        <f>'КОЭФФИЦИЕНТЫ МИГРАЦИОННОГО ПРИР'!H12/10</f>
        <v>-3.2</v>
      </c>
      <c r="I12" s="99">
        <f>'КОЭФФИЦИЕНТЫ МИГРАЦИОННОГО ПРИР'!I12/10</f>
        <v>0.3</v>
      </c>
      <c r="J12" s="99">
        <f>'КОЭФФИЦИЕНТЫ МИГРАЦИОННОГО ПРИР'!J12/10</f>
        <v>-1.8</v>
      </c>
      <c r="K12" s="99">
        <f>'КОЭФФИЦИЕНТЫ МИГРАЦИОННОГО ПРИР'!K12/10</f>
        <v>-2.4</v>
      </c>
      <c r="L12" s="99">
        <f>'КОЭФФИЦИЕНТЫ МИГРАЦИОННОГО ПРИР'!L12/10</f>
        <v>-0.8</v>
      </c>
      <c r="M12" s="99">
        <f>'КОЭФФИЦИЕНТЫ МИГРАЦИОННОГО ПРИР'!M12/10</f>
        <v>-2.1</v>
      </c>
      <c r="N12" s="99">
        <f>'КОЭФФИЦИЕНТЫ МИГРАЦИОННОГО ПРИР'!N12/10</f>
        <v>-1</v>
      </c>
      <c r="O12" s="99">
        <f>'КОЭФФИЦИЕНТЫ МИГРАЦИОННОГО ПРИР'!O12/10</f>
        <v>-3.8</v>
      </c>
      <c r="P12" s="99">
        <f>'КОЭФФИЦИЕНТЫ МИГРАЦИОННОГО ПРИР'!P12/10</f>
        <v>-3.7</v>
      </c>
      <c r="Q12" s="99">
        <f>'КОЭФФИЦИЕНТЫ МИГРАЦИОННОГО ПРИР'!Q12/10</f>
        <v>-0.9</v>
      </c>
      <c r="R12" s="153">
        <f>'КОЭФФИЦИЕНТЫ МИГРАЦИОННОГО ПРИР'!R12/10</f>
        <v>-1.5699999999999998</v>
      </c>
    </row>
    <row r="13" spans="1:18" ht="15.75">
      <c r="A13" s="377">
        <v>12</v>
      </c>
      <c r="B13" s="101" t="s">
        <v>14</v>
      </c>
      <c r="C13" s="98">
        <f>'КОЭФФИЦИЕНТЫ МИГРАЦИОННОГО ПРИР'!C13/10</f>
        <v>2.9</v>
      </c>
      <c r="D13" s="99">
        <f>'КОЭФФИЦИЕНТЫ МИГРАЦИОННОГО ПРИР'!D13/10</f>
        <v>4.4770000000000003</v>
      </c>
      <c r="E13" s="99">
        <f>'КОЭФФИЦИЕНТЫ МИГРАЦИОННОГО ПРИР'!E13/10</f>
        <v>3.4130000000000003</v>
      </c>
      <c r="F13" s="99">
        <f>'КОЭФФИЦИЕНТЫ МИГРАЦИОННОГО ПРИР'!F13/10</f>
        <v>2.911</v>
      </c>
      <c r="G13" s="99">
        <f>'КОЭФФИЦИЕНТЫ МИГРАЦИОННОГО ПРИР'!G13/10</f>
        <v>2.4300000000000002</v>
      </c>
      <c r="H13" s="99">
        <f>'КОЭФФИЦИЕНТЫ МИГРАЦИОННОГО ПРИР'!H13/10</f>
        <v>-0.7</v>
      </c>
      <c r="I13" s="99">
        <f>'КОЭФФИЦИЕНТЫ МИГРАЦИОННОГО ПРИР'!I13/10</f>
        <v>3.2</v>
      </c>
      <c r="J13" s="99">
        <f>'КОЭФФИЦИЕНТЫ МИГРАЦИОННОГО ПРИР'!J13/10</f>
        <v>2.2000000000000002</v>
      </c>
      <c r="K13" s="99">
        <f>'КОЭФФИЦИЕНТЫ МИГРАЦИОННОГО ПРИР'!K13/10</f>
        <v>1.6</v>
      </c>
      <c r="L13" s="99">
        <f>'КОЭФФИЦИЕНТЫ МИГРАЦИОННОГО ПРИР'!L13/10</f>
        <v>0.4</v>
      </c>
      <c r="M13" s="99">
        <f>'КОЭФФИЦИЕНТЫ МИГРАЦИОННОГО ПРИР'!M13/10</f>
        <v>1E-3</v>
      </c>
      <c r="N13" s="99">
        <f>'КОЭФФИЦИЕНТЫ МИГРАЦИОННОГО ПРИР'!N13/10</f>
        <v>1.7</v>
      </c>
      <c r="O13" s="99">
        <f>'КОЭФФИЦИЕНТЫ МИГРАЦИОННОГО ПРИР'!O13/10</f>
        <v>0.8</v>
      </c>
      <c r="P13" s="99">
        <f>'КОЭФФИЦИЕНТЫ МИГРАЦИОННОГО ПРИР'!P13/10</f>
        <v>-0.4</v>
      </c>
      <c r="Q13" s="99">
        <f>'КОЭФФИЦИЕНТЫ МИГРАЦИОННОГО ПРИР'!Q13/10</f>
        <v>2.1</v>
      </c>
      <c r="R13" s="153">
        <f>'КОЭФФИЦИЕНТЫ МИГРАЦИОННОГО ПРИР'!R13/10</f>
        <v>0.65</v>
      </c>
    </row>
    <row r="14" spans="1:18" ht="15.75">
      <c r="A14" s="377">
        <v>13</v>
      </c>
      <c r="B14" s="101" t="s">
        <v>15</v>
      </c>
      <c r="C14" s="98">
        <f>'КОЭФФИЦИЕНТЫ МИГРАЦИОННОГО ПРИР'!C14/10</f>
        <v>6.1</v>
      </c>
      <c r="D14" s="99">
        <f>'КОЭФФИЦИЕНТЫ МИГРАЦИОННОГО ПРИР'!D14/10</f>
        <v>4.3090000000000002</v>
      </c>
      <c r="E14" s="99">
        <f>'КОЭФФИЦИЕНТЫ МИГРАЦИОННОГО ПРИР'!E14/10</f>
        <v>1.052</v>
      </c>
      <c r="F14" s="99">
        <f>'КОЭФФИЦИЕНТЫ МИГРАЦИОННОГО ПРИР'!F14/10</f>
        <v>1.0779999999999998</v>
      </c>
      <c r="G14" s="99">
        <f>'КОЭФФИЦИЕНТЫ МИГРАЦИОННОГО ПРИР'!G14/10</f>
        <v>0.48200000000000004</v>
      </c>
      <c r="H14" s="99">
        <f>'КОЭФФИЦИЕНТЫ МИГРАЦИОННОГО ПРИР'!H14/10</f>
        <v>-2.2999999999999998</v>
      </c>
      <c r="I14" s="99">
        <f>'КОЭФФИЦИЕНТЫ МИГРАЦИОННОГО ПРИР'!I14/10</f>
        <v>3.9</v>
      </c>
      <c r="J14" s="99">
        <f>'КОЭФФИЦИЕНТЫ МИГРАЦИОННОГО ПРИР'!J14/10</f>
        <v>0.8</v>
      </c>
      <c r="K14" s="99">
        <f>'КОЭФФИЦИЕНТЫ МИГРАЦИОННОГО ПРИР'!K14/10</f>
        <v>-1.8</v>
      </c>
      <c r="L14" s="99">
        <f>'КОЭФФИЦИЕНТЫ МИГРАЦИОННОГО ПРИР'!L14/10</f>
        <v>2.1</v>
      </c>
      <c r="M14" s="99">
        <f>'КОЭФФИЦИЕНТЫ МИГРАЦИОННОГО ПРИР'!M14/10</f>
        <v>-0.6</v>
      </c>
      <c r="N14" s="99">
        <f>'КОЭФФИЦИЕНТЫ МИГРАЦИОННОГО ПРИР'!N14/10</f>
        <v>0.2</v>
      </c>
      <c r="O14" s="99">
        <f>'КОЭФФИЦИЕНТЫ МИГРАЦИОННОГО ПРИР'!O14/10</f>
        <v>2.4</v>
      </c>
      <c r="P14" s="99">
        <f>'КОЭФФИЦИЕНТЫ МИГРАЦИОННОГО ПРИР'!P14/10</f>
        <v>-0.2</v>
      </c>
      <c r="Q14" s="99">
        <f>'КОЭФФИЦИЕНТЫ МИГРАЦИОННОГО ПРИР'!Q14/10</f>
        <v>-0.4</v>
      </c>
      <c r="R14" s="153">
        <f>'КОЭФФИЦИЕНТЫ МИГРАЦИОННОГО ПРИР'!R14/10</f>
        <v>-4.7200000000000006</v>
      </c>
    </row>
    <row r="15" spans="1:18" ht="15.75">
      <c r="A15" s="377">
        <v>14</v>
      </c>
      <c r="B15" s="101" t="s">
        <v>16</v>
      </c>
      <c r="C15" s="98">
        <f>'КОЭФФИЦИЕНТЫ МИГРАЦИОННОГО ПРИР'!C15/10</f>
        <v>0.1</v>
      </c>
      <c r="D15" s="99">
        <f>'КОЭФФИЦИЕНТЫ МИГРАЦИОННОГО ПРИР'!D15/10</f>
        <v>-0.17599999999999999</v>
      </c>
      <c r="E15" s="99">
        <f>'КОЭФФИЦИЕНТЫ МИГРАЦИОННОГО ПРИР'!E15/10</f>
        <v>-0.84700000000000009</v>
      </c>
      <c r="F15" s="99">
        <f>'КОЭФФИЦИЕНТЫ МИГРАЦИОННОГО ПРИР'!F15/10</f>
        <v>0.70199999999999996</v>
      </c>
      <c r="G15" s="99">
        <f>'КОЭФФИЦИЕНТЫ МИГРАЦИОННОГО ПРИР'!G15/10</f>
        <v>0.52600000000000002</v>
      </c>
      <c r="H15" s="99">
        <f>'КОЭФФИЦИЕНТЫ МИГРАЦИОННОГО ПРИР'!H15/10</f>
        <v>-1</v>
      </c>
      <c r="I15" s="99">
        <f>'КОЭФФИЦИЕНТЫ МИГРАЦИОННОГО ПРИР'!I15/10</f>
        <v>0.5</v>
      </c>
      <c r="J15" s="99">
        <f>'КОЭФФИЦИЕНТЫ МИГРАЦИОННОГО ПРИР'!J15/10</f>
        <v>0.2</v>
      </c>
      <c r="K15" s="99">
        <f>'КОЭФФИЦИЕНТЫ МИГРАЦИОННОГО ПРИР'!K15/10</f>
        <v>0.2</v>
      </c>
      <c r="L15" s="99">
        <f>'КОЭФФИЦИЕНТЫ МИГРАЦИОННОГО ПРИР'!L15/10</f>
        <v>0.3</v>
      </c>
      <c r="M15" s="99">
        <f>'КОЭФФИЦИЕНТЫ МИГРАЦИОННОГО ПРИР'!M15/10</f>
        <v>-5.2</v>
      </c>
      <c r="N15" s="99">
        <f>'КОЭФФИЦИЕНТЫ МИГРАЦИОННОГО ПРИР'!N15/10</f>
        <v>-3.3</v>
      </c>
      <c r="O15" s="99">
        <f>'КОЭФФИЦИЕНТЫ МИГРАЦИОННОГО ПРИР'!O15/10</f>
        <v>0.02</v>
      </c>
      <c r="P15" s="99">
        <f>'КОЭФФИЦИЕНТЫ МИГРАЦИОННОГО ПРИР'!P15/10</f>
        <v>-9.6999999999999993</v>
      </c>
      <c r="Q15" s="99">
        <f>'КОЭФФИЦИЕНТЫ МИГРАЦИОННОГО ПРИР'!Q15/10</f>
        <v>-1.8</v>
      </c>
      <c r="R15" s="153">
        <f>'КОЭФФИЦИЕНТЫ МИГРАЦИОННОГО ПРИР'!R15/10</f>
        <v>-1.89</v>
      </c>
    </row>
    <row r="16" spans="1:18" ht="15.75">
      <c r="A16" s="377">
        <v>15</v>
      </c>
      <c r="B16" s="101" t="s">
        <v>17</v>
      </c>
      <c r="C16" s="98">
        <f>'КОЭФФИЦИЕНТЫ МИГРАЦИОННОГО ПРИР'!C16/10</f>
        <v>1.6</v>
      </c>
      <c r="D16" s="99">
        <f>'КОЭФФИЦИЕНТЫ МИГРАЦИОННОГО ПРИР'!D16/10</f>
        <v>0.56200000000000006</v>
      </c>
      <c r="E16" s="99">
        <f>'КОЭФФИЦИЕНТЫ МИГРАЦИОННОГО ПРИР'!E16/10</f>
        <v>1.7949999999999999</v>
      </c>
      <c r="F16" s="99">
        <f>'КОЭФФИЦИЕНТЫ МИГРАЦИОННОГО ПРИР'!F16/10</f>
        <v>1.54</v>
      </c>
      <c r="G16" s="99">
        <f>'КОЭФФИЦИЕНТЫ МИГРАЦИОННОГО ПРИР'!G16/10</f>
        <v>1.5089999999999999</v>
      </c>
      <c r="H16" s="99">
        <f>'КОЭФФИЦИЕНТЫ МИГРАЦИОННОГО ПРИР'!H16/10</f>
        <v>-2</v>
      </c>
      <c r="I16" s="99">
        <f>'КОЭФФИЦИЕНТЫ МИГРАЦИОННОГО ПРИР'!I16/10</f>
        <v>1.8</v>
      </c>
      <c r="J16" s="99">
        <f>'КОЭФФИЦИЕНТЫ МИГРАЦИОННОГО ПРИР'!J16/10</f>
        <v>0.6</v>
      </c>
      <c r="K16" s="99">
        <f>'КОЭФФИЦИЕНТЫ МИГРАЦИОННОГО ПРИР'!K16/10</f>
        <v>0.1</v>
      </c>
      <c r="L16" s="99">
        <f>'КОЭФФИЦИЕНТЫ МИГРАЦИОННОГО ПРИР'!L16/10</f>
        <v>-1.2</v>
      </c>
      <c r="M16" s="99">
        <f>'КОЭФФИЦИЕНТЫ МИГРАЦИОННОГО ПРИР'!M16/10</f>
        <v>-1.4</v>
      </c>
      <c r="N16" s="99">
        <f>'КОЭФФИЦИЕНТЫ МИГРАЦИОННОГО ПРИР'!N16/10</f>
        <v>0.4</v>
      </c>
      <c r="O16" s="99">
        <f>'КОЭФФИЦИЕНТЫ МИГРАЦИОННОГО ПРИР'!O16/10</f>
        <v>-3</v>
      </c>
      <c r="P16" s="99">
        <f>'КОЭФФИЦИЕНТЫ МИГРАЦИОННОГО ПРИР'!P16/10</f>
        <v>-3.4</v>
      </c>
      <c r="Q16" s="99">
        <f>'КОЭФФИЦИЕНТЫ МИГРАЦИОННОГО ПРИР'!Q16/10</f>
        <v>0.5</v>
      </c>
      <c r="R16" s="153">
        <f>'КОЭФФИЦИЕНТЫ МИГРАЦИОННОГО ПРИР'!R16/10</f>
        <v>-1.3</v>
      </c>
    </row>
    <row r="17" spans="1:18" ht="15.75">
      <c r="A17" s="377">
        <v>16</v>
      </c>
      <c r="B17" s="101" t="s">
        <v>18</v>
      </c>
      <c r="C17" s="98">
        <f>'КОЭФФИЦИЕНТЫ МИГРАЦИОННОГО ПРИР'!C17/10</f>
        <v>3.8</v>
      </c>
      <c r="D17" s="99">
        <f>'КОЭФФИЦИЕНТЫ МИГРАЦИОННОГО ПРИР'!D17/10</f>
        <v>3.45</v>
      </c>
      <c r="E17" s="99">
        <f>'КОЭФФИЦИЕНТЫ МИГРАЦИОННОГО ПРИР'!E17/10</f>
        <v>4.2370000000000001</v>
      </c>
      <c r="F17" s="99">
        <f>'КОЭФФИЦИЕНТЫ МИГРАЦИОННОГО ПРИР'!F17/10</f>
        <v>3.8729999999999998</v>
      </c>
      <c r="G17" s="99">
        <f>'КОЭФФИЦИЕНТЫ МИГРАЦИОННОГО ПРИР'!G17/10</f>
        <v>2.242</v>
      </c>
      <c r="H17" s="99">
        <f>'КОЭФФИЦИЕНТЫ МИГРАЦИОННОГО ПРИР'!H17/10</f>
        <v>0.6</v>
      </c>
      <c r="I17" s="99">
        <f>'КОЭФФИЦИЕНТЫ МИГРАЦИОННОГО ПРИР'!I17/10</f>
        <v>4.5</v>
      </c>
      <c r="J17" s="99">
        <f>'КОЭФФИЦИЕНТЫ МИГРАЦИОННОГО ПРИР'!J17/10</f>
        <v>-0.2</v>
      </c>
      <c r="K17" s="99">
        <f>'КОЭФФИЦИЕНТЫ МИГРАЦИОННОГО ПРИР'!K17/10</f>
        <v>0.4</v>
      </c>
      <c r="L17" s="99">
        <f>'КОЭФФИЦИЕНТЫ МИГРАЦИОННОГО ПРИР'!L17/10</f>
        <v>1.9</v>
      </c>
      <c r="M17" s="99">
        <f>'КОЭФФИЦИЕНТЫ МИГРАЦИОННОГО ПРИР'!M17/10</f>
        <v>1.9</v>
      </c>
      <c r="N17" s="99">
        <f>'КОЭФФИЦИЕНТЫ МИГРАЦИОННОГО ПРИР'!N17/10</f>
        <v>2.1</v>
      </c>
      <c r="O17" s="99">
        <f>'КОЭФФИЦИЕНТЫ МИГРАЦИОННОГО ПРИР'!O17/10</f>
        <v>2.5</v>
      </c>
      <c r="P17" s="99">
        <f>'КОЭФФИЦИЕНТЫ МИГРАЦИОННОГО ПРИР'!P17/10</f>
        <v>-0.9</v>
      </c>
      <c r="Q17" s="99">
        <f>'КОЭФФИЦИЕНТЫ МИГРАЦИОННОГО ПРИР'!Q17/10</f>
        <v>-0.4</v>
      </c>
      <c r="R17" s="153">
        <f>'КОЭФФИЦИЕНТЫ МИГРАЦИОННОГО ПРИР'!R17/10</f>
        <v>-0.32</v>
      </c>
    </row>
    <row r="18" spans="1:18" ht="15.75">
      <c r="A18" s="377">
        <v>17</v>
      </c>
      <c r="B18" s="101" t="s">
        <v>19</v>
      </c>
      <c r="C18" s="98">
        <f>'КОЭФФИЦИЕНТЫ МИГРАЦИОННОГО ПРИР'!C18/10</f>
        <v>-2.1</v>
      </c>
      <c r="D18" s="99">
        <f>'КОЭФФИЦИЕНТЫ МИГРАЦИОННОГО ПРИР'!D18/10</f>
        <v>-0.85600000000000009</v>
      </c>
      <c r="E18" s="99">
        <f>'КОЭФФИЦИЕНТЫ МИГРАЦИОННОГО ПРИР'!E18/10</f>
        <v>1.9300000000000002</v>
      </c>
      <c r="F18" s="99">
        <f>'КОЭФФИЦИЕНТЫ МИГРАЦИОННОГО ПРИР'!F18/10</f>
        <v>2.125</v>
      </c>
      <c r="G18" s="99">
        <f>'КОЭФФИЦИЕНТЫ МИГРАЦИОННОГО ПРИР'!G18/10</f>
        <v>1.0249999999999999</v>
      </c>
      <c r="H18" s="99">
        <f>'КОЭФФИЦИЕНТЫ МИГРАЦИОННОГО ПРИР'!H18/10</f>
        <v>-1.2</v>
      </c>
      <c r="I18" s="99">
        <f>'КОЭФФИЦИЕНТЫ МИГРАЦИОННОГО ПРИР'!I18/10</f>
        <v>4.7</v>
      </c>
      <c r="J18" s="99">
        <f>'КОЭФФИЦИЕНТЫ МИГРАЦИОННОГО ПРИР'!J18/10</f>
        <v>4.4000000000000004</v>
      </c>
      <c r="K18" s="99">
        <f>'КОЭФФИЦИЕНТЫ МИГРАЦИОННОГО ПРИР'!K18/10</f>
        <v>3.8</v>
      </c>
      <c r="L18" s="99">
        <f>'КОЭФФИЦИЕНТЫ МИГРАЦИОННОГО ПРИР'!L18/10</f>
        <v>3.5</v>
      </c>
      <c r="M18" s="99">
        <f>'КОЭФФИЦИЕНТЫ МИГРАЦИОННОГО ПРИР'!M18/10</f>
        <v>3.7</v>
      </c>
      <c r="N18" s="99">
        <f>'КОЭФФИЦИЕНТЫ МИГРАЦИОННОГО ПРИР'!N18/10</f>
        <v>2.8</v>
      </c>
      <c r="O18" s="99">
        <f>'КОЭФФИЦИЕНТЫ МИГРАЦИОННОГО ПРИР'!O18/10</f>
        <v>0.7</v>
      </c>
      <c r="P18" s="99">
        <f>'КОЭФФИЦИЕНТЫ МИГРАЦИОННОГО ПРИР'!P18/10</f>
        <v>0.3</v>
      </c>
      <c r="Q18" s="99">
        <f>'КОЭФФИЦИЕНТЫ МИГРАЦИОННОГО ПРИР'!Q18/10</f>
        <v>0.8</v>
      </c>
      <c r="R18" s="153">
        <f>'КОЭФФИЦИЕНТЫ МИГРАЦИОННОГО ПРИР'!R18/10</f>
        <v>-0.86999999999999988</v>
      </c>
    </row>
    <row r="19" spans="1:18" ht="15.75">
      <c r="A19" s="380">
        <v>18</v>
      </c>
      <c r="B19" s="103" t="s">
        <v>20</v>
      </c>
      <c r="C19" s="104">
        <f>'КОЭФФИЦИЕНТЫ МИГРАЦИОННОГО ПРИР'!C19/10</f>
        <v>21.6</v>
      </c>
      <c r="D19" s="105">
        <f>'КОЭФФИЦИЕНТЫ МИГРАЦИОННОГО ПРИР'!D19/10</f>
        <v>18.23</v>
      </c>
      <c r="E19" s="105">
        <f>'КОЭФФИЦИЕНТЫ МИГРАЦИОННОГО ПРИР'!E19/10</f>
        <v>10.644</v>
      </c>
      <c r="F19" s="105">
        <f>'КОЭФФИЦИЕНТЫ МИГРАЦИОННОГО ПРИР'!F19/10</f>
        <v>9.8970000000000002</v>
      </c>
      <c r="G19" s="105">
        <f>'КОЭФФИЦИЕНТЫ МИГРАЦИОННОГО ПРИР'!G19/10</f>
        <v>9.2240000000000002</v>
      </c>
      <c r="H19" s="105">
        <f>'КОЭФФИЦИЕНТЫ МИГРАЦИОННОГО ПРИР'!H19/10</f>
        <v>14.1</v>
      </c>
      <c r="I19" s="105">
        <f>'КОЭФФИЦИЕНТЫ МИГРАЦИОННОГО ПРИР'!I19/10</f>
        <v>5.0999999999999996</v>
      </c>
      <c r="J19" s="105">
        <f>'КОЭФФИЦИЕНТЫ МИГРАЦИОННОГО ПРИР'!J19/10</f>
        <v>8.9</v>
      </c>
      <c r="K19" s="105">
        <f>'КОЭФФИЦИЕНТЫ МИГРАЦИОННОГО ПРИР'!K19/10</f>
        <v>9</v>
      </c>
      <c r="L19" s="105">
        <f>'КОЭФФИЦИЕНТЫ МИГРАЦИОННОГО ПРИР'!L19/10</f>
        <v>5.7</v>
      </c>
      <c r="M19" s="105">
        <f>'КОЭФФИЦИЕНТЫ МИГРАЦИОННОГО ПРИР'!M19/10</f>
        <v>9.1999999999999993</v>
      </c>
      <c r="N19" s="105">
        <f>'КОЭФФИЦИЕНТЫ МИГРАЦИОННОГО ПРИР'!N19/10</f>
        <v>2.4</v>
      </c>
      <c r="O19" s="105">
        <f>'КОЭФФИЦИЕНТЫ МИГРАЦИОННОГО ПРИР'!O19/10</f>
        <v>8.9</v>
      </c>
      <c r="P19" s="105">
        <f>'КОЭФФИЦИЕНТЫ МИГРАЦИОННОГО ПРИР'!P19/10</f>
        <v>7.9</v>
      </c>
      <c r="Q19" s="105">
        <f>'КОЭФФИЦИЕНТЫ МИГРАЦИОННОГО ПРИР'!Q19/10</f>
        <v>3.8</v>
      </c>
      <c r="R19" s="166">
        <f>'КОЭФФИЦИЕНТЫ МИГРАЦИОННОГО ПРИР'!R19/10</f>
        <v>0.13</v>
      </c>
    </row>
    <row r="20" spans="1:18" ht="15.75">
      <c r="A20" s="375">
        <v>19</v>
      </c>
      <c r="B20" s="107" t="s">
        <v>21</v>
      </c>
      <c r="C20" s="93">
        <f>'КОЭФФИЦИЕНТЫ МИГРАЦИОННОГО ПРИР'!C20/10</f>
        <v>-11.5</v>
      </c>
      <c r="D20" s="94">
        <f>'КОЭФФИЦИЕНТЫ МИГРАЦИОННОГО ПРИР'!D20/10</f>
        <v>-9.293000000000001</v>
      </c>
      <c r="E20" s="94">
        <f>'КОЭФФИЦИЕНТЫ МИГРАЦИОННОГО ПРИР'!E20/10</f>
        <v>-2.93</v>
      </c>
      <c r="F20" s="94">
        <f>'КОЭФФИЦИЕНТЫ МИГРАЦИОННОГО ПРИР'!F20/10</f>
        <v>-3.3299999999999996</v>
      </c>
      <c r="G20" s="94">
        <f>'КОЭФФИЦИЕНТЫ МИГРАЦИОННОГО ПРИР'!G20/10</f>
        <v>-3.5829999999999997</v>
      </c>
      <c r="H20" s="94">
        <f>'КОЭФФИЦИЕНТЫ МИГРАЦИОННОГО ПРИР'!H20/10</f>
        <v>-5.4</v>
      </c>
      <c r="I20" s="94">
        <f>'КОЭФФИЦИЕНТЫ МИГРАЦИОННОГО ПРИР'!I20/10</f>
        <v>-1.8</v>
      </c>
      <c r="J20" s="94">
        <f>'КОЭФФИЦИЕНТЫ МИГРАЦИОННОГО ПРИР'!J20/10</f>
        <v>-1.5</v>
      </c>
      <c r="K20" s="94">
        <f>'КОЭФФИЦИЕНТЫ МИГРАЦИОННОГО ПРИР'!K20/10</f>
        <v>-1.3</v>
      </c>
      <c r="L20" s="94">
        <f>'КОЭФФИЦИЕНТЫ МИГРАЦИОННОГО ПРИР'!L20/10</f>
        <v>-0.7</v>
      </c>
      <c r="M20" s="94">
        <f>'КОЭФФИЦИЕНТЫ МИГРАЦИОННОГО ПРИР'!M20/10</f>
        <v>-1.2</v>
      </c>
      <c r="N20" s="94">
        <f>'КОЭФФИЦИЕНТЫ МИГРАЦИОННОГО ПРИР'!N20/10</f>
        <v>-1.6</v>
      </c>
      <c r="O20" s="94">
        <f>'КОЭФФИЦИЕНТЫ МИГРАЦИОННОГО ПРИР'!O20/10</f>
        <v>-3.1</v>
      </c>
      <c r="P20" s="94">
        <f>'КОЭФФИЦИЕНТЫ МИГРАЦИОННОГО ПРИР'!P20/10</f>
        <v>-2.1</v>
      </c>
      <c r="Q20" s="94">
        <f>'КОЭФФИЦИЕНТЫ МИГРАЦИОННОГО ПРИР'!Q20/10</f>
        <v>-1.2</v>
      </c>
      <c r="R20" s="162">
        <f>'КОЭФФИЦИЕНТЫ МИГРАЦИОННОГО ПРИР'!R20/10</f>
        <v>-0.08</v>
      </c>
    </row>
    <row r="21" spans="1:18" ht="15.75" customHeight="1">
      <c r="A21" s="377">
        <v>20</v>
      </c>
      <c r="B21" s="101" t="s">
        <v>22</v>
      </c>
      <c r="C21" s="98">
        <f>'КОЭФФИЦИЕНТЫ МИГРАЦИОННОГО ПРИР'!C21/10</f>
        <v>-16.3</v>
      </c>
      <c r="D21" s="99">
        <f>'КОЭФФИЦИЕНТЫ МИГРАЦИОННОГО ПРИР'!D21/10</f>
        <v>-16.238</v>
      </c>
      <c r="E21" s="99">
        <f>'КОЭФФИЦИЕНТЫ МИГРАЦИОННОГО ПРИР'!E21/10</f>
        <v>-9.754999999999999</v>
      </c>
      <c r="F21" s="99">
        <f>'КОЭФФИЦИЕНТЫ МИГРАЦИОННОГО ПРИР'!F21/10</f>
        <v>-12.918000000000001</v>
      </c>
      <c r="G21" s="99">
        <f>'КОЭФФИЦИЕНТЫ МИГРАЦИОННОГО ПРИР'!G21/10</f>
        <v>-10.937000000000001</v>
      </c>
      <c r="H21" s="99">
        <f>'КОЭФФИЦИЕНТЫ МИГРАЦИОННОГО ПРИР'!H21/10</f>
        <v>-13.9</v>
      </c>
      <c r="I21" s="99">
        <f>'КОЭФФИЦИЕНТЫ МИГРАЦИОННОГО ПРИР'!I21/10</f>
        <v>-11.2</v>
      </c>
      <c r="J21" s="99">
        <f>'КОЭФФИЦИЕНТЫ МИГРАЦИОННОГО ПРИР'!J21/10</f>
        <v>-12.2</v>
      </c>
      <c r="K21" s="99">
        <f>'КОЭФФИЦИЕНТЫ МИГРАЦИОННОГО ПРИР'!K21/10</f>
        <v>-12</v>
      </c>
      <c r="L21" s="99">
        <f>'КОЭФФИЦИЕНТЫ МИГРАЦИОННОГО ПРИР'!L21/10</f>
        <v>-10.7</v>
      </c>
      <c r="M21" s="99">
        <f>'КОЭФФИЦИЕНТЫ МИГРАЦИОННОГО ПРИР'!M21/10</f>
        <v>-10.199999999999999</v>
      </c>
      <c r="N21" s="99">
        <f>'КОЭФФИЦИЕНТЫ МИГРАЦИОННОГО ПРИР'!N21/10</f>
        <v>-8.1</v>
      </c>
      <c r="O21" s="99">
        <f>'КОЭФФИЦИЕНТЫ МИГРАЦИОННОГО ПРИР'!O21/10</f>
        <v>-11.2</v>
      </c>
      <c r="P21" s="99">
        <f>'КОЭФФИЦИЕНТЫ МИГРАЦИОННОГО ПРИР'!P21/10</f>
        <v>-11.1</v>
      </c>
      <c r="Q21" s="99">
        <f>'КОЭФФИЦИЕНТЫ МИГРАЦИОННОГО ПРИР'!Q21/10</f>
        <v>-9.4</v>
      </c>
      <c r="R21" s="153">
        <f>'КОЭФФИЦИЕНТЫ МИГРАЦИОННОГО ПРИР'!R21/10</f>
        <v>-4.17</v>
      </c>
    </row>
    <row r="22" spans="1:18" ht="15.75" customHeight="1">
      <c r="A22" s="377">
        <v>21</v>
      </c>
      <c r="B22" s="101" t="s">
        <v>23</v>
      </c>
      <c r="C22" s="98">
        <f>'КОЭФФИЦИЕНТЫ МИГРАЦИОННОГО ПРИР'!C22/10</f>
        <v>-7.2</v>
      </c>
      <c r="D22" s="99">
        <f>'КОЭФФИЦИЕНТЫ МИГРАЦИОННОГО ПРИР'!D22/10</f>
        <v>-6.9909999999999997</v>
      </c>
      <c r="E22" s="99">
        <f>'КОЭФФИЦИЕНТЫ МИГРАЦИОННОГО ПРИР'!E22/10</f>
        <v>-4.6240000000000006</v>
      </c>
      <c r="F22" s="99">
        <f>'КОЭФФИЦИЕНТЫ МИГРАЦИОННОГО ПРИР'!F22/10</f>
        <v>-6.1029999999999998</v>
      </c>
      <c r="G22" s="99">
        <f>'КОЭФФИЦИЕНТЫ МИГРАЦИОННОГО ПРИР'!G22/10</f>
        <v>-4.9470000000000001</v>
      </c>
      <c r="H22" s="99">
        <f>'КОЭФФИЦИЕНТЫ МИГРАЦИОННОГО ПРИР'!H22/10</f>
        <v>-8.1999999999999993</v>
      </c>
      <c r="I22" s="99">
        <f>'КОЭФФИЦИЕНТЫ МИГРАЦИОННОГО ПРИР'!I22/10</f>
        <v>-7.7</v>
      </c>
      <c r="J22" s="99">
        <f>'КОЭФФИЦИЕНТЫ МИГРАЦИОННОГО ПРИР'!J22/10</f>
        <v>-8.5</v>
      </c>
      <c r="K22" s="99">
        <f>'КОЭФФИЦИЕНТЫ МИГРАЦИОННОГО ПРИР'!K22/10</f>
        <v>-8.1999999999999993</v>
      </c>
      <c r="L22" s="99">
        <f>'КОЭФФИЦИЕНТЫ МИГРАЦИОННОГО ПРИР'!L22/10</f>
        <v>-6.5</v>
      </c>
      <c r="M22" s="99">
        <f>'КОЭФФИЦИЕНТЫ МИГРАЦИОННОГО ПРИР'!M22/10</f>
        <v>-6.8</v>
      </c>
      <c r="N22" s="99">
        <f>'КОЭФФИЦИЕНТЫ МИГРАЦИОННОГО ПРИР'!N22/10</f>
        <v>-5.6</v>
      </c>
      <c r="O22" s="99">
        <f>'КОЭФФИЦИЕНТЫ МИГРАЦИОННОГО ПРИР'!O22/10</f>
        <v>-6.9</v>
      </c>
      <c r="P22" s="99">
        <f>'КОЭФФИЦИЕНТЫ МИГРАЦИОННОГО ПРИР'!P22/10</f>
        <v>-6.2</v>
      </c>
      <c r="Q22" s="99">
        <f>'КОЭФФИЦИЕНТЫ МИГРАЦИОННОГО ПРИР'!Q22/10</f>
        <v>-2.6</v>
      </c>
      <c r="R22" s="153">
        <f>'КОЭФФИЦИЕНТЫ МИГРАЦИОННОГО ПРИР'!R22/10</f>
        <v>-2.06</v>
      </c>
    </row>
    <row r="23" spans="1:18" ht="15.75" customHeight="1">
      <c r="A23" s="377">
        <v>22</v>
      </c>
      <c r="B23" s="101" t="s">
        <v>24</v>
      </c>
      <c r="C23" s="98">
        <f>'КОЭФФИЦИЕНТЫ МИГРАЦИОННОГО ПРИР'!C23/10</f>
        <v>-0.4</v>
      </c>
      <c r="D23" s="99">
        <f>'КОЭФФИЦИЕНТЫ МИГРАЦИОННОГО ПРИР'!D23/10</f>
        <v>-1.262</v>
      </c>
      <c r="E23" s="99">
        <f>'КОЭФФИЦИЕНТЫ МИГРАЦИОННОГО ПРИР'!E23/10</f>
        <v>-0.55199999999999994</v>
      </c>
      <c r="F23" s="99">
        <f>'КОЭФФИЦИЕНТЫ МИГРАЦИОННОГО ПРИР'!F23/10</f>
        <v>-0.27799999999999997</v>
      </c>
      <c r="G23" s="99">
        <f>'КОЭФФИЦИЕНТЫ МИГРАЦИОННОГО ПРИР'!G23/10</f>
        <v>-0.92799999999999994</v>
      </c>
      <c r="H23" s="99">
        <f>'КОЭФФИЦИЕНТЫ МИГРАЦИОННОГО ПРИР'!H23/10</f>
        <v>-1.7</v>
      </c>
      <c r="I23" s="99">
        <f>'КОЭФФИЦИЕНТЫ МИГРАЦИОННОГО ПРИР'!I23/10</f>
        <v>0.5</v>
      </c>
      <c r="J23" s="99">
        <f>'КОЭФФИЦИЕНТЫ МИГРАЦИОННОГО ПРИР'!J23/10</f>
        <v>-0.9</v>
      </c>
      <c r="K23" s="99">
        <f>'КОЭФФИЦИЕНТЫ МИГРАЦИОННОГО ПРИР'!K23/10</f>
        <v>-1.1000000000000001</v>
      </c>
      <c r="L23" s="99">
        <f>'КОЭФФИЦИЕНТЫ МИГРАЦИОННОГО ПРИР'!L23/10</f>
        <v>-0.7</v>
      </c>
      <c r="M23" s="99">
        <f>'КОЭФФИЦИЕНТЫ МИГРАЦИОННОГО ПРИР'!M23/10</f>
        <v>-1.7</v>
      </c>
      <c r="N23" s="99">
        <f>'КОЭФФИЦИЕНТЫ МИГРАЦИОННОГО ПРИР'!N23/10</f>
        <v>-1.5</v>
      </c>
      <c r="O23" s="99">
        <f>'КОЭФФИЦИЕНТЫ МИГРАЦИОННОГО ПРИР'!O23/10</f>
        <v>-3.1</v>
      </c>
      <c r="P23" s="99">
        <f>'КОЭФФИЦИЕНТЫ МИГРАЦИОННОГО ПРИР'!P23/10</f>
        <v>-3.8</v>
      </c>
      <c r="Q23" s="99">
        <f>'КОЭФФИЦИЕНТЫ МИГРАЦИОННОГО ПРИР'!Q23/10</f>
        <v>-1.8</v>
      </c>
      <c r="R23" s="153">
        <f>'КОЭФФИЦИЕНТЫ МИГРАЦИОННОГО ПРИР'!R23/10</f>
        <v>-1.78</v>
      </c>
    </row>
    <row r="24" spans="1:18" ht="15.75" customHeight="1">
      <c r="A24" s="377">
        <v>23</v>
      </c>
      <c r="B24" s="101" t="s">
        <v>25</v>
      </c>
      <c r="C24" s="98">
        <f>'КОЭФФИЦИЕНТЫ МИГРАЦИОННОГО ПРИР'!C24/10</f>
        <v>3.3</v>
      </c>
      <c r="D24" s="99">
        <f>'КОЭФФИЦИЕНТЫ МИГРАЦИОННОГО ПРИР'!D24/10</f>
        <v>4.7670000000000003</v>
      </c>
      <c r="E24" s="99">
        <f>'КОЭФФИЦИЕНТЫ МИГРАЦИОННОГО ПРИР'!E24/10</f>
        <v>5.5540000000000003</v>
      </c>
      <c r="F24" s="99">
        <f>'КОЭФФИЦИЕНТЫ МИГРАЦИОННОГО ПРИР'!F24/10</f>
        <v>5.4290000000000003</v>
      </c>
      <c r="G24" s="99">
        <f>'КОЭФФИЦИЕНТЫ МИГРАЦИОННОГО ПРИР'!G24/10</f>
        <v>5.1749999999999998</v>
      </c>
      <c r="H24" s="99">
        <f>'КОЭФФИЦИЕНТЫ МИГРАЦИОННОГО ПРИР'!H24/10</f>
        <v>6.2</v>
      </c>
      <c r="I24" s="99">
        <f>'КОЭФФИЦИЕНТЫ МИГРАЦИОННОГО ПРИР'!I24/10</f>
        <v>6.8</v>
      </c>
      <c r="J24" s="99">
        <f>'КОЭФФИЦИЕНТЫ МИГРАЦИОННОГО ПРИР'!J24/10</f>
        <v>9.1999999999999993</v>
      </c>
      <c r="K24" s="99">
        <f>'КОЭФФИЦИЕНТЫ МИГРАЦИОННОГО ПРИР'!K24/10</f>
        <v>9.4</v>
      </c>
      <c r="L24" s="99">
        <f>'КОЭФФИЦИЕНТЫ МИГРАЦИОННОГО ПРИР'!L24/10</f>
        <v>6.7</v>
      </c>
      <c r="M24" s="99">
        <f>'КОЭФФИЦИЕНТЫ МИГРАЦИОННОГО ПРИР'!M24/10</f>
        <v>8.1999999999999993</v>
      </c>
      <c r="N24" s="99">
        <f>'КОЭФФИЦИЕНТЫ МИГРАЦИОННОГО ПРИР'!N24/10</f>
        <v>10.1</v>
      </c>
      <c r="O24" s="99">
        <f>'КОЭФФИЦИЕНТЫ МИГРАЦИОННОГО ПРИР'!O24/10</f>
        <v>9.9</v>
      </c>
      <c r="P24" s="99">
        <f>'КОЭФФИЦИЕНТЫ МИГРАЦИОННОГО ПРИР'!P24/10</f>
        <v>9.5</v>
      </c>
      <c r="Q24" s="99">
        <f>'КОЭФФИЦИЕНТЫ МИГРАЦИОННОГО ПРИР'!Q24/10</f>
        <v>12.9</v>
      </c>
      <c r="R24" s="153">
        <f>'КОЭФФИЦИЕНТЫ МИГРАЦИОННОГО ПРИР'!R24/10</f>
        <v>10.11</v>
      </c>
    </row>
    <row r="25" spans="1:18" ht="15.75" customHeight="1">
      <c r="A25" s="377">
        <v>24</v>
      </c>
      <c r="B25" s="101" t="s">
        <v>26</v>
      </c>
      <c r="C25" s="98">
        <f>'КОЭФФИЦИЕНТЫ МИГРАЦИОННОГО ПРИР'!C25/10</f>
        <v>14.6</v>
      </c>
      <c r="D25" s="99">
        <f>'КОЭФФИЦИЕНТЫ МИГРАЦИОННОГО ПРИР'!D25/10</f>
        <v>14.452000000000002</v>
      </c>
      <c r="E25" s="99">
        <f>'КОЭФФИЦИЕНТЫ МИГРАЦИОННОГО ПРИР'!E25/10</f>
        <v>10.370000000000001</v>
      </c>
      <c r="F25" s="99">
        <f>'КОЭФФИЦИЕНТЫ МИГРАЦИОННОГО ПРИР'!F25/10</f>
        <v>12.592000000000001</v>
      </c>
      <c r="G25" s="99">
        <f>'КОЭФФИЦИЕНТЫ МИГРАЦИОННОГО ПРИР'!G25/10</f>
        <v>10.995000000000001</v>
      </c>
      <c r="H25" s="99">
        <f>'КОЭФФИЦИЕНТЫ МИГРАЦИОННОГО ПРИР'!H25/10</f>
        <v>15</v>
      </c>
      <c r="I25" s="99">
        <f>'КОЭФФИЦИЕНТЫ МИГРАЦИОННОГО ПРИР'!I25/10</f>
        <v>14.9</v>
      </c>
      <c r="J25" s="99">
        <f>'КОЭФФИЦИЕНТЫ МИГРАЦИОННОГО ПРИР'!J25/10</f>
        <v>15.6</v>
      </c>
      <c r="K25" s="99">
        <f>'КОЭФФИЦИЕНТЫ МИГРАЦИОННОГО ПРИР'!K25/10</f>
        <v>12.9</v>
      </c>
      <c r="L25" s="99">
        <f>'КОЭФФИЦИЕНТЫ МИГРАЦИОННОГО ПРИР'!L25/10</f>
        <v>12</v>
      </c>
      <c r="M25" s="99">
        <f>'КОЭФФИЦИЕНТЫ МИГРАЦИОННОГО ПРИР'!M25/10</f>
        <v>6.8</v>
      </c>
      <c r="N25" s="99">
        <f>'КОЭФФИЦИЕНТЫ МИГРАЦИОННОГО ПРИР'!N25/10</f>
        <v>12.1</v>
      </c>
      <c r="O25" s="99">
        <f>'КОЭФФИЦИЕНТЫ МИГРАЦИОННОГО ПРИР'!O25/10</f>
        <v>17.100000000000001</v>
      </c>
      <c r="P25" s="99">
        <f>'КОЭФФИЦИЕНТЫ МИГРАЦИОННОГО ПРИР'!P25/10</f>
        <v>23.9</v>
      </c>
      <c r="Q25" s="99">
        <f>'КОЭФФИЦИЕНТЫ МИГРАЦИОННОГО ПРИР'!Q25/10</f>
        <v>20.399999999999999</v>
      </c>
      <c r="R25" s="153">
        <f>'КОЭФФИЦИЕНТЫ МИГРАЦИОННОГО ПРИР'!R25/10</f>
        <v>16.8</v>
      </c>
    </row>
    <row r="26" spans="1:18" ht="15.75" customHeight="1">
      <c r="A26" s="377">
        <v>25</v>
      </c>
      <c r="B26" s="101" t="s">
        <v>27</v>
      </c>
      <c r="C26" s="98">
        <f>'КОЭФФИЦИЕНТЫ МИГРАЦИОННОГО ПРИР'!C26/10</f>
        <v>-16.899999999999999</v>
      </c>
      <c r="D26" s="99">
        <f>'КОЭФФИЦИЕНТЫ МИГРАЦИОННОГО ПРИР'!D26/10</f>
        <v>-15.562000000000001</v>
      </c>
      <c r="E26" s="99">
        <f>'КОЭФФИЦИЕНТЫ МИГРАЦИОННОГО ПРИР'!E26/10</f>
        <v>-9.331999999999999</v>
      </c>
      <c r="F26" s="99">
        <f>'КОЭФФИЦИЕНТЫ МИГРАЦИОННОГО ПРИР'!F26/10</f>
        <v>-10.522</v>
      </c>
      <c r="G26" s="99">
        <f>'КОЭФФИЦИЕНТЫ МИГРАЦИОННОГО ПРИР'!G26/10</f>
        <v>-5.9969999999999999</v>
      </c>
      <c r="H26" s="99">
        <f>'КОЭФФИЦИЕНТЫ МИГРАЦИОННОГО ПРИР'!H26/10</f>
        <v>-6.9</v>
      </c>
      <c r="I26" s="99">
        <f>'КОЭФФИЦИЕНТЫ МИГРАЦИОННОГО ПРИР'!I26/10</f>
        <v>-7.7</v>
      </c>
      <c r="J26" s="99">
        <f>'КОЭФФИЦИЕНТЫ МИГРАЦИОННОГО ПРИР'!J26/10</f>
        <v>-10.1</v>
      </c>
      <c r="K26" s="99">
        <f>'КОЭФФИЦИЕНТЫ МИГРАЦИОННОГО ПРИР'!K26/10</f>
        <v>-12.9</v>
      </c>
      <c r="L26" s="99">
        <f>'КОЭФФИЦИЕНТЫ МИГРАЦИОННОГО ПРИР'!L26/10</f>
        <v>-6.5</v>
      </c>
      <c r="M26" s="99">
        <f>'КОЭФФИЦИЕНТЫ МИГРАЦИОННОГО ПРИР'!M26/10</f>
        <v>-5.7</v>
      </c>
      <c r="N26" s="99">
        <f>'КОЭФФИЦИЕНТЫ МИГРАЦИОННОГО ПРИР'!N26/10</f>
        <v>-5.7</v>
      </c>
      <c r="O26" s="99">
        <f>'КОЭФФИЦИЕНТЫ МИГРАЦИОННОГО ПРИР'!O26/10</f>
        <v>-4.5999999999999996</v>
      </c>
      <c r="P26" s="99">
        <f>'КОЭФФИЦИЕНТЫ МИГРАЦИОННОГО ПРИР'!P26/10</f>
        <v>-5.9</v>
      </c>
      <c r="Q26" s="99">
        <f>'КОЭФФИЦИЕНТЫ МИГРАЦИОННОГО ПРИР'!Q26/10</f>
        <v>-6.5</v>
      </c>
      <c r="R26" s="153">
        <f>'КОЭФФИЦИЕНТЫ МИГРАЦИОННОГО ПРИР'!R26/10</f>
        <v>-6.92</v>
      </c>
    </row>
    <row r="27" spans="1:18" ht="15.75" customHeight="1">
      <c r="A27" s="377">
        <v>26</v>
      </c>
      <c r="B27" s="101" t="s">
        <v>28</v>
      </c>
      <c r="C27" s="98">
        <f>'КОЭФФИЦИЕНТЫ МИГРАЦИОННОГО ПРИР'!C27/10</f>
        <v>-0.1</v>
      </c>
      <c r="D27" s="99">
        <f>'КОЭФФИЦИЕНТЫ МИГРАЦИОННОГО ПРИР'!D27/10</f>
        <v>-0.41600000000000004</v>
      </c>
      <c r="E27" s="99">
        <f>'КОЭФФИЦИЕНТЫ МИГРАЦИОННОГО ПРИР'!E27/10</f>
        <v>1.194</v>
      </c>
      <c r="F27" s="99">
        <f>'КОЭФФИЦИЕНТЫ МИГРАЦИОННОГО ПРИР'!F27/10</f>
        <v>-0.24700000000000003</v>
      </c>
      <c r="G27" s="99">
        <f>'КОЭФФИЦИЕНТЫ МИГРАЦИОННОГО ПРИР'!G27/10</f>
        <v>0.44600000000000001</v>
      </c>
      <c r="H27" s="99">
        <f>'КОЭФФИЦИЕНТЫ МИГРАЦИОННОГО ПРИР'!H27/10</f>
        <v>-2.1</v>
      </c>
      <c r="I27" s="99">
        <f>'КОЭФФИЦИЕНТЫ МИГРАЦИОННОГО ПРИР'!I27/10</f>
        <v>2.2999999999999998</v>
      </c>
      <c r="J27" s="99">
        <f>'КОЭФФИЦИЕНТЫ МИГРАЦИОННОГО ПРИР'!J27/10</f>
        <v>-0.4</v>
      </c>
      <c r="K27" s="99">
        <f>'КОЭФФИЦИЕНТЫ МИГРАЦИОННОГО ПРИР'!K27/10</f>
        <v>0.5</v>
      </c>
      <c r="L27" s="99">
        <f>'КОЭФФИЦИЕНТЫ МИГРАЦИОННОГО ПРИР'!L27/10</f>
        <v>-0.6</v>
      </c>
      <c r="M27" s="99">
        <f>'КОЭФФИЦИЕНТЫ МИГРАЦИОННОГО ПРИР'!M27/10</f>
        <v>0.7</v>
      </c>
      <c r="N27" s="99">
        <f>'КОЭФФИЦИЕНТЫ МИГРАЦИОННОГО ПРИР'!N27/10</f>
        <v>0.6</v>
      </c>
      <c r="O27" s="99">
        <f>'КОЭФФИЦИЕНТЫ МИГРАЦИОННОГО ПРИР'!O27/10</f>
        <v>-3.1</v>
      </c>
      <c r="P27" s="99">
        <f>'КОЭФФИЦИЕНТЫ МИГРАЦИОННОГО ПРИР'!P27/10</f>
        <v>-3.2</v>
      </c>
      <c r="Q27" s="99">
        <f>'КОЭФФИЦИЕНТЫ МИГРАЦИОННОГО ПРИР'!Q27/10</f>
        <v>1.4</v>
      </c>
      <c r="R27" s="153">
        <f>'КОЭФФИЦИЕНТЫ МИГРАЦИОННОГО ПРИР'!R27/10</f>
        <v>3.19</v>
      </c>
    </row>
    <row r="28" spans="1:18" ht="15.75" customHeight="1">
      <c r="A28" s="377">
        <v>27</v>
      </c>
      <c r="B28" s="101" t="s">
        <v>29</v>
      </c>
      <c r="C28" s="98">
        <f>'КОЭФФИЦИЕНТЫ МИГРАЦИОННОГО ПРИР'!C28/10</f>
        <v>-3.1</v>
      </c>
      <c r="D28" s="99">
        <f>'КОЭФФИЦИЕНТЫ МИГРАЦИОННОГО ПРИР'!D28/10</f>
        <v>-3.1469999999999998</v>
      </c>
      <c r="E28" s="99">
        <f>'КОЭФФИЦИЕНТЫ МИГРАЦИОННОГО ПРИР'!E28/10</f>
        <v>-1.0470000000000002</v>
      </c>
      <c r="F28" s="99">
        <f>'КОЭФФИЦИЕНТЫ МИГРАЦИОННОГО ПРИР'!F28/10</f>
        <v>-1.611</v>
      </c>
      <c r="G28" s="99">
        <f>'КОЭФФИЦИЕНТЫ МИГРАЦИОННОГО ПРИР'!G28/10</f>
        <v>-1.621</v>
      </c>
      <c r="H28" s="99">
        <f>'КОЭФФИЦИЕНТЫ МИГРАЦИОННОГО ПРИР'!H28/10</f>
        <v>-5</v>
      </c>
      <c r="I28" s="99">
        <f>'КОЭФФИЦИЕНТЫ МИГРАЦИОННОГО ПРИР'!I28/10</f>
        <v>2.4</v>
      </c>
      <c r="J28" s="99">
        <f>'КОЭФФИЦИЕНТЫ МИГРАЦИОННОГО ПРИР'!J28/10</f>
        <v>0.4</v>
      </c>
      <c r="K28" s="99">
        <f>'КОЭФФИЦИЕНТЫ МИГРАЦИОННОГО ПРИР'!K28/10</f>
        <v>0.1</v>
      </c>
      <c r="L28" s="99">
        <f>'КОЭФФИЦИЕНТЫ МИГРАЦИОННОГО ПРИР'!L28/10</f>
        <v>-0.8</v>
      </c>
      <c r="M28" s="99">
        <f>'КОЭФФИЦИЕНТЫ МИГРАЦИОННОГО ПРИР'!M28/10</f>
        <v>-0.1</v>
      </c>
      <c r="N28" s="99">
        <f>'КОЭФФИЦИЕНТЫ МИГРАЦИОННОГО ПРИР'!N28/10</f>
        <v>0.3</v>
      </c>
      <c r="O28" s="99">
        <f>'КОЭФФИЦИЕНТЫ МИГРАЦИОННОГО ПРИР'!O28/10</f>
        <v>-0.9</v>
      </c>
      <c r="P28" s="99">
        <f>'КОЭФФИЦИЕНТЫ МИГРАЦИОННОГО ПРИР'!P28/10</f>
        <v>-2.9</v>
      </c>
      <c r="Q28" s="99">
        <f>'КОЭФФИЦИЕНТЫ МИГРАЦИОННОГО ПРИР'!Q28/10</f>
        <v>2.8</v>
      </c>
      <c r="R28" s="153">
        <f>'КОЭФФИЦИЕНТЫ МИГРАЦИОННОГО ПРИР'!R28/10</f>
        <v>1.67</v>
      </c>
    </row>
    <row r="29" spans="1:18" ht="15.75" customHeight="1">
      <c r="A29" s="380">
        <v>28</v>
      </c>
      <c r="B29" s="103" t="s">
        <v>30</v>
      </c>
      <c r="C29" s="104">
        <f>'КОЭФФИЦИЕНТЫ МИГРАЦИОННОГО ПРИР'!C29/10</f>
        <v>12.8</v>
      </c>
      <c r="D29" s="105">
        <f>'КОЭФФИЦИЕНТЫ МИГРАЦИОННОГО ПРИР'!D29/10</f>
        <v>13.665000000000001</v>
      </c>
      <c r="E29" s="105">
        <f>'КОЭФФИЦИЕНТЫ МИГРАЦИОННОГО ПРИР'!E29/10</f>
        <v>8.7260000000000009</v>
      </c>
      <c r="F29" s="105">
        <f>'КОЭФФИЦИЕНТЫ МИГРАЦИОННОГО ПРИР'!F29/10</f>
        <v>11.105</v>
      </c>
      <c r="G29" s="105">
        <f>'КОЭФФИЦИЕНТЫ МИГРАЦИОННОГО ПРИР'!G29/10</f>
        <v>9.7319999999999993</v>
      </c>
      <c r="H29" s="105">
        <f>'КОЭФФИЦИЕНТЫ МИГРАЦИОННОГО ПРИР'!H29/10</f>
        <v>15.7</v>
      </c>
      <c r="I29" s="105">
        <f>'КОЭФФИЦИЕНТЫ МИГРАЦИОННОГО ПРИР'!I29/10</f>
        <v>11.9</v>
      </c>
      <c r="J29" s="105">
        <f>'КОЭФФИЦИЕНТЫ МИГРАЦИОННОГО ПРИР'!J29/10</f>
        <v>14.8</v>
      </c>
      <c r="K29" s="105">
        <f>'КОЭФФИЦИЕНТЫ МИГРАЦИОННОГО ПРИР'!K29/10</f>
        <v>19.7</v>
      </c>
      <c r="L29" s="105">
        <f>'КОЭФФИЦИЕНТЫ МИГРАЦИОННОГО ПРИР'!L29/10</f>
        <v>10.199999999999999</v>
      </c>
      <c r="M29" s="105">
        <f>'КОЭФФИЦИЕНТЫ МИГРАЦИОННОГО ПРИР'!M29/10</f>
        <v>4.9000000000000004</v>
      </c>
      <c r="N29" s="105">
        <f>'КОЭФФИЦИЕНТЫ МИГРАЦИОННОГО ПРИР'!N29/10</f>
        <v>8.5</v>
      </c>
      <c r="O29" s="105">
        <f>'КОЭФФИЦИЕНТЫ МИГРАЦИОННОГО ПРИР'!O29/10</f>
        <v>12.1</v>
      </c>
      <c r="P29" s="105">
        <f>'КОЭФФИЦИЕНТЫ МИГРАЦИОННОГО ПРИР'!P29/10</f>
        <v>5.2</v>
      </c>
      <c r="Q29" s="105">
        <f>'КОЭФФИЦИЕНТЫ МИГРАЦИОННОГО ПРИР'!Q29/10</f>
        <v>2.7</v>
      </c>
      <c r="R29" s="166">
        <f>'КОЭФФИЦИЕНТЫ МИГРАЦИОННОГО ПРИР'!R29/10</f>
        <v>0.78</v>
      </c>
    </row>
    <row r="30" spans="1:18" ht="15.75" customHeight="1">
      <c r="A30" s="357">
        <v>29</v>
      </c>
      <c r="B30" s="109" t="s">
        <v>31</v>
      </c>
      <c r="C30" s="93">
        <f>'КОЭФФИЦИЕНТЫ МИГРАЦИОННОГО ПРИР'!C30/10</f>
        <v>-0.3</v>
      </c>
      <c r="D30" s="94">
        <f>'КОЭФФИЦИЕНТЫ МИГРАЦИОННОГО ПРИР'!D30/10</f>
        <v>-0.70499999999999996</v>
      </c>
      <c r="E30" s="94">
        <f>'КОЭФФИЦИЕНТЫ МИГРАЦИОННОГО ПРИР'!E30/10</f>
        <v>1.234</v>
      </c>
      <c r="F30" s="94">
        <f>'КОЭФФИЦИЕНТЫ МИГРАЦИОННОГО ПРИР'!F30/10</f>
        <v>5.5549999999999997</v>
      </c>
      <c r="G30" s="94">
        <f>'КОЭФФИЦИЕНТЫ МИГРАЦИОННОГО ПРИР'!G30/10</f>
        <v>2.4699999999999998</v>
      </c>
      <c r="H30" s="94">
        <f>'КОЭФФИЦИЕНТЫ МИГРАЦИОННОГО ПРИР'!H30/10</f>
        <v>1.5</v>
      </c>
      <c r="I30" s="94">
        <f>'КОЭФФИЦИЕНТЫ МИГРАЦИОННОГО ПРИР'!I30/10</f>
        <v>6.9</v>
      </c>
      <c r="J30" s="94">
        <f>'КОЭФФИЦИЕНТЫ МИГРАЦИОННОГО ПРИР'!J30/10</f>
        <v>4.9000000000000004</v>
      </c>
      <c r="K30" s="94">
        <f>'КОЭФФИЦИЕНТЫ МИГРАЦИОННОГО ПРИР'!K30/10</f>
        <v>5</v>
      </c>
      <c r="L30" s="94">
        <f>'КОЭФФИЦИЕНТЫ МИГРАЦИОННОГО ПРИР'!L30/10</f>
        <v>6.7</v>
      </c>
      <c r="M30" s="94">
        <f>'КОЭФФИЦИЕНТЫ МИГРАЦИОННОГО ПРИР'!M30/10</f>
        <v>5.6</v>
      </c>
      <c r="N30" s="94">
        <f>'КОЭФФИЦИЕНТЫ МИГРАЦИОННОГО ПРИР'!N30/10</f>
        <v>5.0999999999999996</v>
      </c>
      <c r="O30" s="94">
        <f>'КОЭФФИЦИЕНТЫ МИГРАЦИОННОГО ПРИР'!O30/10</f>
        <v>2.1</v>
      </c>
      <c r="P30" s="94">
        <f>'КОЭФФИЦИЕНТЫ МИГРАЦИОННОГО ПРИР'!P30/10</f>
        <v>5.4</v>
      </c>
      <c r="Q30" s="94">
        <f>'КОЭФФИЦИЕНТЫ МИГРАЦИОННОГО ПРИР'!Q30/10</f>
        <v>21.4</v>
      </c>
      <c r="R30" s="162">
        <f>'КОЭФФИЦИЕНТЫ МИГРАЦИОННОГО ПРИР'!R30/10</f>
        <v>3.9200000000000004</v>
      </c>
    </row>
    <row r="31" spans="1:18" ht="15.75" customHeight="1">
      <c r="A31" s="360">
        <v>30</v>
      </c>
      <c r="B31" s="111" t="s">
        <v>32</v>
      </c>
      <c r="C31" s="98">
        <f>'КОЭФФИЦИЕНТЫ МИГРАЦИОННОГО ПРИР'!C31/10</f>
        <v>-0.3</v>
      </c>
      <c r="D31" s="99">
        <f>'КОЭФФИЦИЕНТЫ МИГРАЦИОННОГО ПРИР'!D31/10</f>
        <v>-3.8090000000000002</v>
      </c>
      <c r="E31" s="99">
        <f>'КОЭФФИЦИЕНТЫ МИГРАЦИОННОГО ПРИР'!E31/10</f>
        <v>-8.08</v>
      </c>
      <c r="F31" s="99">
        <f>'КОЭФФИЦИЕНТЫ МИГРАЦИОННОГО ПРИР'!F31/10</f>
        <v>-9.4689999999999994</v>
      </c>
      <c r="G31" s="99">
        <f>'КОЭФФИЦИЕНТЫ МИГРАЦИОННОГО ПРИР'!G31/10</f>
        <v>-6.07</v>
      </c>
      <c r="H31" s="99">
        <f>'КОЭФФИЦИЕНТЫ МИГРАЦИОННОГО ПРИР'!H31/10</f>
        <v>-7</v>
      </c>
      <c r="I31" s="99">
        <f>'КОЭФФИЦИЕНТЫ МИГРАЦИОННОГО ПРИР'!I31/10</f>
        <v>-12.1</v>
      </c>
      <c r="J31" s="99">
        <f>'КОЭФФИЦИЕНТЫ МИГРАЦИОННОГО ПРИР'!J31/10</f>
        <v>-13.8</v>
      </c>
      <c r="K31" s="99">
        <f>'КОЭФФИЦИЕНТЫ МИГРАЦИОННОГО ПРИР'!K31/10</f>
        <v>-12.2</v>
      </c>
      <c r="L31" s="99">
        <f>'КОЭФФИЦИЕНТЫ МИГРАЦИОННОГО ПРИР'!L31/10</f>
        <v>-9.4</v>
      </c>
      <c r="M31" s="99">
        <f>'КОЭФФИЦИЕНТЫ МИГРАЦИОННОГО ПРИР'!M31/10</f>
        <v>-10.3</v>
      </c>
      <c r="N31" s="99">
        <f>'КОЭФФИЦИЕНТЫ МИГРАЦИОННОГО ПРИР'!N31/10</f>
        <v>-6</v>
      </c>
      <c r="O31" s="99">
        <f>'КОЭФФИЦИЕНТЫ МИГРАЦИОННОГО ПРИР'!O31/10</f>
        <v>-9.6999999999999993</v>
      </c>
      <c r="P31" s="99">
        <f>'КОЭФФИЦИЕНТЫ МИГРАЦИОННОГО ПРИР'!P31/10</f>
        <v>-11.6</v>
      </c>
      <c r="Q31" s="99">
        <f>'КОЭФФИЦИЕНТЫ МИГРАЦИОННОГО ПРИР'!Q31/10</f>
        <v>-6.5</v>
      </c>
      <c r="R31" s="153">
        <f>'КОЭФФИЦИЕНТЫ МИГРАЦИОННОГО ПРИР'!R31/10</f>
        <v>-3.31</v>
      </c>
    </row>
    <row r="32" spans="1:18" ht="15.75" customHeight="1">
      <c r="A32" s="360">
        <v>31</v>
      </c>
      <c r="B32" s="111" t="s">
        <v>33</v>
      </c>
      <c r="C32" s="156"/>
      <c r="D32" s="157"/>
      <c r="E32" s="157"/>
      <c r="F32" s="157"/>
      <c r="G32" s="157"/>
      <c r="H32" s="157"/>
      <c r="I32" s="157"/>
      <c r="J32" s="157"/>
      <c r="K32" s="157"/>
      <c r="L32" s="99">
        <v>7.1</v>
      </c>
      <c r="M32" s="99">
        <f>'КОЭФФИЦИЕНТЫ МИГРАЦИОННОГО ПРИР'!M32/10</f>
        <v>8.6</v>
      </c>
      <c r="N32" s="99">
        <f>'КОЭФФИЦИЕНТЫ МИГРАЦИОННОГО ПРИР'!N32/10</f>
        <v>5.8</v>
      </c>
      <c r="O32" s="99">
        <f>'КОЭФФИЦИЕНТЫ МИГРАЦИОННОГО ПРИР'!O32/10</f>
        <v>4.3</v>
      </c>
      <c r="P32" s="99">
        <f>'КОЭФФИЦИЕНТЫ МИГРАЦИОННОГО ПРИР'!P32/10</f>
        <v>2.5</v>
      </c>
      <c r="Q32" s="99">
        <f>'КОЭФФИЦИЕНТЫ МИГРАЦИОННОГО ПРИР'!Q32/10</f>
        <v>4.4000000000000004</v>
      </c>
      <c r="R32" s="153">
        <f>'КОЭФФИЦИЕНТЫ МИГРАЦИОННОГО ПРИР'!R32/10</f>
        <v>0.47000000000000003</v>
      </c>
    </row>
    <row r="33" spans="1:18" ht="15.75" customHeight="1">
      <c r="A33" s="360">
        <v>32</v>
      </c>
      <c r="B33" s="111" t="s">
        <v>34</v>
      </c>
      <c r="C33" s="98">
        <f>'КОЭФФИЦИЕНТЫ МИГРАЦИОННОГО ПРИР'!C33/10</f>
        <v>7</v>
      </c>
      <c r="D33" s="99">
        <f>'КОЭФФИЦИЕНТЫ МИГРАЦИОННОГО ПРИР'!D33/10</f>
        <v>7.3510000000000009</v>
      </c>
      <c r="E33" s="99">
        <f>'КОЭФФИЦИЕНТЫ МИГРАЦИОННОГО ПРИР'!E33/10</f>
        <v>8.456999999999999</v>
      </c>
      <c r="F33" s="99">
        <f>'КОЭФФИЦИЕНТЫ МИГРАЦИОННОГО ПРИР'!F33/10</f>
        <v>6.6209999999999996</v>
      </c>
      <c r="G33" s="99">
        <f>'КОЭФФИЦИЕНТЫ МИГРАЦИОННОГО ПРИР'!G33/10</f>
        <v>5.101</v>
      </c>
      <c r="H33" s="99">
        <f>'КОЭФФИЦИЕНТЫ МИГРАЦИОННОГО ПРИР'!H33/10</f>
        <v>4.4000000000000004</v>
      </c>
      <c r="I33" s="99">
        <f>'КОЭФФИЦИЕНТЫ МИГРАЦИОННОГО ПРИР'!I33/10</f>
        <v>11.7</v>
      </c>
      <c r="J33" s="99">
        <f>'КОЭФФИЦИЕНТЫ МИГРАЦИОННОГО ПРИР'!J33/10</f>
        <v>8.6999999999999993</v>
      </c>
      <c r="K33" s="99">
        <f>'КОЭФФИЦИЕНТЫ МИГРАЦИОННОГО ПРИР'!K33/10</f>
        <v>13.5</v>
      </c>
      <c r="L33" s="99">
        <f>'КОЭФФИЦИЕНТЫ МИГРАЦИОННОГО ПРИР'!L33/10</f>
        <v>8.4</v>
      </c>
      <c r="M33" s="99">
        <f>'КОЭФФИЦИЕНТЫ МИГРАЦИОННОГО ПРИР'!M33/10</f>
        <v>10.5</v>
      </c>
      <c r="N33" s="99">
        <f>'КОЭФФИЦИЕНТЫ МИГРАЦИОННОГО ПРИР'!N33/10</f>
        <v>10.1</v>
      </c>
      <c r="O33" s="99">
        <f>'КОЭФФИЦИЕНТЫ МИГРАЦИОННОГО ПРИР'!O33/10</f>
        <v>6.3</v>
      </c>
      <c r="P33" s="99">
        <f>'КОЭФФИЦИЕНТЫ МИГРАЦИОННОГО ПРИР'!P33/10</f>
        <v>8.5</v>
      </c>
      <c r="Q33" s="99">
        <f>'КОЭФФИЦИЕНТЫ МИГРАЦИОННОГО ПРИР'!Q33/10</f>
        <v>6.4</v>
      </c>
      <c r="R33" s="153">
        <f>'КОЭФФИЦИЕНТЫ МИГРАЦИОННОГО ПРИР'!R33/10</f>
        <v>5.51</v>
      </c>
    </row>
    <row r="34" spans="1:18" ht="15.75" customHeight="1">
      <c r="A34" s="360">
        <v>33</v>
      </c>
      <c r="B34" s="111" t="s">
        <v>35</v>
      </c>
      <c r="C34" s="98">
        <f>'КОЭФФИЦИЕНТЫ МИГРАЦИОННОГО ПРИР'!C34/10</f>
        <v>-0.6</v>
      </c>
      <c r="D34" s="99">
        <f>'КОЭФФИЦИЕНТЫ МИГРАЦИОННОГО ПРИР'!D34/10</f>
        <v>1.06</v>
      </c>
      <c r="E34" s="99">
        <f>'КОЭФФИЦИЕНТЫ МИГРАЦИОННОГО ПРИР'!E34/10</f>
        <v>5.1929999999999996</v>
      </c>
      <c r="F34" s="99">
        <f>'КОЭФФИЦИЕНТЫ МИГРАЦИОННОГО ПРИР'!F34/10</f>
        <v>3.44</v>
      </c>
      <c r="G34" s="99">
        <f>'КОЭФФИЦИЕНТЫ МИГРАЦИОННОГО ПРИР'!G34/10</f>
        <v>0.37</v>
      </c>
      <c r="H34" s="99">
        <f>'КОЭФФИЦИЕНТЫ МИГРАЦИОННОГО ПРИР'!H34/10</f>
        <v>-2</v>
      </c>
      <c r="I34" s="99">
        <f>'КОЭФФИЦИЕНТЫ МИГРАЦИОННОГО ПРИР'!I34/10</f>
        <v>3.9</v>
      </c>
      <c r="J34" s="99">
        <f>'КОЭФФИЦИЕНТЫ МИГРАЦИОННОГО ПРИР'!J34/10</f>
        <v>-3.6</v>
      </c>
      <c r="K34" s="99">
        <f>'КОЭФФИЦИЕНТЫ МИГРАЦИОННОГО ПРИР'!K34/10</f>
        <v>0.02</v>
      </c>
      <c r="L34" s="99">
        <f>'КОЭФФИЦИЕНТЫ МИГРАЦИОННОГО ПРИР'!L34/10</f>
        <v>2.4</v>
      </c>
      <c r="M34" s="99">
        <f>'КОЭФФИЦИЕНТЫ МИГРАЦИОННОГО ПРИР'!M34/10</f>
        <v>-4.9000000000000004</v>
      </c>
      <c r="N34" s="99">
        <f>'КОЭФФИЦИЕНТЫ МИГРАЦИОННОГО ПРИР'!N34/10</f>
        <v>-1.7</v>
      </c>
      <c r="O34" s="99">
        <f>'КОЭФФИЦИЕНТЫ МИГРАЦИОННОГО ПРИР'!O34/10</f>
        <v>-2</v>
      </c>
      <c r="P34" s="99">
        <f>'КОЭФФИЦИЕНТЫ МИГРАЦИОННОГО ПРИР'!P34/10</f>
        <v>-3.4</v>
      </c>
      <c r="Q34" s="99">
        <f>'КОЭФФИЦИЕНТЫ МИГРАЦИОННОГО ПРИР'!Q34/10</f>
        <v>-7.8</v>
      </c>
      <c r="R34" s="153">
        <f>'КОЭФФИЦИЕНТЫ МИГРАЦИОННОГО ПРИР'!R34/10</f>
        <v>-5.3100000000000005</v>
      </c>
    </row>
    <row r="35" spans="1:18" ht="15.75" customHeight="1">
      <c r="A35" s="360">
        <v>34</v>
      </c>
      <c r="B35" s="111" t="s">
        <v>36</v>
      </c>
      <c r="C35" s="98">
        <f>'КОЭФФИЦИЕНТЫ МИГРАЦИОННОГО ПРИР'!C35/10</f>
        <v>0.3</v>
      </c>
      <c r="D35" s="99">
        <f>'КОЭФФИЦИЕНТЫ МИГРАЦИОННОГО ПРИР'!D35/10</f>
        <v>1.4430000000000001</v>
      </c>
      <c r="E35" s="99">
        <f>'КОЭФФИЦИЕНТЫ МИГРАЦИОННОГО ПРИР'!E35/10</f>
        <v>1.276</v>
      </c>
      <c r="F35" s="99">
        <f>'КОЭФФИЦИЕНТЫ МИГРАЦИОННОГО ПРИР'!F35/10</f>
        <v>1.256</v>
      </c>
      <c r="G35" s="99">
        <f>'КОЭФФИЦИЕНТЫ МИГРАЦИОННОГО ПРИР'!G35/10</f>
        <v>1.6300000000000001</v>
      </c>
      <c r="H35" s="99">
        <f>'КОЭФФИЦИЕНТЫ МИГРАЦИОННОГО ПРИР'!H35/10</f>
        <v>0.8</v>
      </c>
      <c r="I35" s="99">
        <f>'КОЭФФИЦИЕНТЫ МИГРАЦИОННОГО ПРИР'!I35/10</f>
        <v>-2.2000000000000002</v>
      </c>
      <c r="J35" s="99">
        <f>'КОЭФФИЦИЕНТЫ МИГРАЦИОННОГО ПРИР'!J35/10</f>
        <v>-2.7</v>
      </c>
      <c r="K35" s="99">
        <f>'КОЭФФИЦИЕНТЫ МИГРАЦИОННОГО ПРИР'!K35/10</f>
        <v>-3.4</v>
      </c>
      <c r="L35" s="99">
        <f>'КОЭФФИЦИЕНТЫ МИГРАЦИОННОГО ПРИР'!L35/10</f>
        <v>-2.5</v>
      </c>
      <c r="M35" s="99">
        <f>'КОЭФФИЦИЕНТЫ МИГРАЦИОННОГО ПРИР'!M35/10</f>
        <v>-2.2000000000000002</v>
      </c>
      <c r="N35" s="99">
        <f>'КОЭФФИЦИЕНТЫ МИГРАЦИОННОГО ПРИР'!N35/10</f>
        <v>-1.8</v>
      </c>
      <c r="O35" s="99">
        <f>'КОЭФФИЦИЕНТЫ МИГРАЦИОННОГО ПРИР'!O35/10</f>
        <v>-2.2999999999999998</v>
      </c>
      <c r="P35" s="99">
        <f>'КОЭФФИЦИЕНТЫ МИГРАЦИОННОГО ПРИР'!P35/10</f>
        <v>-1.5</v>
      </c>
      <c r="Q35" s="99">
        <f>'КОЭФФИЦИЕНТЫ МИГРАЦИОННОГО ПРИР'!Q35/10</f>
        <v>-1.9</v>
      </c>
      <c r="R35" s="153">
        <f>'КОЭФФИЦИЕНТЫ МИГРАЦИОННОГО ПРИР'!R35/10</f>
        <v>1.3199999999999998</v>
      </c>
    </row>
    <row r="36" spans="1:18" ht="15.75" customHeight="1">
      <c r="A36" s="360">
        <v>35</v>
      </c>
      <c r="B36" s="111" t="s">
        <v>37</v>
      </c>
      <c r="C36" s="98">
        <f>'КОЭФФИЦИЕНТЫ МИГРАЦИОННОГО ПРИР'!C36/10</f>
        <v>2.1</v>
      </c>
      <c r="D36" s="99">
        <f>'КОЭФФИЦИЕНТЫ МИГРАЦИОННОГО ПРИР'!D36/10</f>
        <v>1.8420000000000001</v>
      </c>
      <c r="E36" s="99">
        <f>'КОЭФФИЦИЕНТЫ МИГРАЦИОННОГО ПРИР'!E36/10</f>
        <v>0.74</v>
      </c>
      <c r="F36" s="99">
        <f>'КОЭФФИЦИЕНТЫ МИГРАЦИОННОГО ПРИР'!F36/10</f>
        <v>2.9809999999999999</v>
      </c>
      <c r="G36" s="99">
        <f>'КОЭФФИЦИЕНТЫ МИГРАЦИОННОГО ПРИР'!G36/10</f>
        <v>1.9769999999999999</v>
      </c>
      <c r="H36" s="99">
        <f>'КОЭФФИЦИЕНТЫ МИГРАЦИОННОГО ПРИР'!H36/10</f>
        <v>1.6</v>
      </c>
      <c r="I36" s="99">
        <f>'КОЭФФИЦИЕНТЫ МИГРАЦИОННОГО ПРИР'!I36/10</f>
        <v>-0.1</v>
      </c>
      <c r="J36" s="99">
        <f>'КОЭФФИЦИЕНТЫ МИГРАЦИОННОГО ПРИР'!J36/10</f>
        <v>0.9</v>
      </c>
      <c r="K36" s="99">
        <f>'КОЭФФИЦИЕНТЫ МИГРАЦИОННОГО ПРИР'!K36/10</f>
        <v>-0.03</v>
      </c>
      <c r="L36" s="99">
        <f>'КОЭФФИЦИЕНТЫ МИГРАЦИОННОГО ПРИР'!L36/10</f>
        <v>1.2</v>
      </c>
      <c r="M36" s="99">
        <f>'КОЭФФИЦИЕНТЫ МИГРАЦИОННОГО ПРИР'!M36/10</f>
        <v>0.4</v>
      </c>
      <c r="N36" s="99">
        <f>'КОЭФФИЦИЕНТЫ МИГРАЦИОННОГО ПРИР'!N36/10</f>
        <v>1.2</v>
      </c>
      <c r="O36" s="99">
        <f>'КОЭФФИЦИЕНТЫ МИГРАЦИОННОГО ПРИР'!O36/10</f>
        <v>0.5</v>
      </c>
      <c r="P36" s="99">
        <f>'КОЭФФИЦИЕНТЫ МИГРАЦИОННОГО ПРИР'!P36/10</f>
        <v>-0.6</v>
      </c>
      <c r="Q36" s="99">
        <f>'КОЭФФИЦИЕНТЫ МИГРАЦИОННОГО ПРИР'!Q36/10</f>
        <v>3.2</v>
      </c>
      <c r="R36" s="153">
        <f>'КОЭФФИЦИЕНТЫ МИГРАЦИОННОГО ПРИР'!R36/10</f>
        <v>2.85</v>
      </c>
    </row>
    <row r="37" spans="1:18" ht="15.75" customHeight="1">
      <c r="A37" s="369">
        <v>36</v>
      </c>
      <c r="B37" s="117" t="s">
        <v>38</v>
      </c>
      <c r="C37" s="159"/>
      <c r="D37" s="160"/>
      <c r="E37" s="160"/>
      <c r="F37" s="160"/>
      <c r="G37" s="160"/>
      <c r="H37" s="160"/>
      <c r="I37" s="160"/>
      <c r="J37" s="160"/>
      <c r="K37" s="160"/>
      <c r="L37" s="105">
        <v>41.4</v>
      </c>
      <c r="M37" s="105">
        <f>'КОЭФФИЦИЕНТЫ МИГРАЦИОННОГО ПРИР'!M37/10</f>
        <v>43.9</v>
      </c>
      <c r="N37" s="105">
        <f>'КОЭФФИЦИЕНТЫ МИГРАЦИОННОГО ПРИР'!N37/10</f>
        <v>30.8</v>
      </c>
      <c r="O37" s="105">
        <f>'КОЭФФИЦИЕНТЫ МИГРАЦИОННОГО ПРИР'!O37/10</f>
        <v>20.2</v>
      </c>
      <c r="P37" s="105">
        <f>'КОЭФФИЦИЕНТЫ МИГРАЦИОННОГО ПРИР'!P37/10</f>
        <v>17.600000000000001</v>
      </c>
      <c r="Q37" s="105">
        <f>'КОЭФФИЦИЕНТЫ МИГРАЦИОННОГО ПРИР'!Q37/10</f>
        <v>16.7</v>
      </c>
      <c r="R37" s="166">
        <f>'КОЭФФИЦИЕНТЫ МИГРАЦИОННОГО ПРИР'!R37/10</f>
        <v>131.34</v>
      </c>
    </row>
    <row r="38" spans="1:18" ht="15.75" customHeight="1">
      <c r="A38" s="357">
        <v>37</v>
      </c>
      <c r="B38" s="109" t="s">
        <v>39</v>
      </c>
      <c r="C38" s="93">
        <f>'КОЭФФИЦИЕНТЫ МИГРАЦИОННОГО ПРИР'!C38/10</f>
        <v>5.5</v>
      </c>
      <c r="D38" s="94">
        <f>'КОЭФФИЦИЕНТЫ МИГРАЦИОННОГО ПРИР'!D38/10</f>
        <v>6.82</v>
      </c>
      <c r="E38" s="94">
        <f>'КОЭФФИЦИЕНТЫ МИГРАЦИОННОГО ПРИР'!E38/10</f>
        <v>8.1989999999999998</v>
      </c>
      <c r="F38" s="94">
        <f>'КОЭФФИЦИЕНТЫ МИГРАЦИОННОГО ПРИР'!F38/10</f>
        <v>1.5150000000000001</v>
      </c>
      <c r="G38" s="94">
        <f>'КОЭФФИЦИЕНТЫ МИГРАЦИОННОГО ПРИР'!G38/10</f>
        <v>3.004</v>
      </c>
      <c r="H38" s="94">
        <f>'КОЭФФИЦИЕНТЫ МИГРАЦИОННОГО ПРИР'!H38/10</f>
        <v>3.6</v>
      </c>
      <c r="I38" s="94">
        <f>'КОЭФФИЦИЕНТЫ МИГРАЦИОННОГО ПРИР'!I38/10</f>
        <v>-7.4</v>
      </c>
      <c r="J38" s="94">
        <f>'КОЭФФИЦИЕНТЫ МИГРАЦИОННОГО ПРИР'!J38/10</f>
        <v>-8.1999999999999993</v>
      </c>
      <c r="K38" s="94">
        <f>'КОЭФФИЦИЕНТЫ МИГРАЦИОННОГО ПРИР'!K38/10</f>
        <v>-7.3</v>
      </c>
      <c r="L38" s="94">
        <f>'КОЭФФИЦИЕНТЫ МИГРАЦИОННОГО ПРИР'!L38/10</f>
        <v>-4.7</v>
      </c>
      <c r="M38" s="94">
        <f>'КОЭФФИЦИЕНТЫ МИГРАЦИОННОГО ПРИР'!M38/10</f>
        <v>-4.5</v>
      </c>
      <c r="N38" s="94">
        <f>'КОЭФФИЦИЕНТЫ МИГРАЦИОННОГО ПРИР'!N38/10</f>
        <v>-3.6</v>
      </c>
      <c r="O38" s="94">
        <f>'КОЭФФИЦИЕНТЫ МИГРАЦИОННОГО ПРИР'!O38/10</f>
        <v>-4.2</v>
      </c>
      <c r="P38" s="94">
        <f>'КОЭФФИЦИЕНТЫ МИГРАЦИОННОГО ПРИР'!P38/10</f>
        <v>-3.6</v>
      </c>
      <c r="Q38" s="94">
        <f>'КОЭФФИЦИЕНТЫ МИГРАЦИОННОГО ПРИР'!Q38/10</f>
        <v>-2</v>
      </c>
      <c r="R38" s="162">
        <f>'КОЭФФИЦИЕНТЫ МИГРАЦИОННОГО ПРИР'!R38/10</f>
        <v>-1.56</v>
      </c>
    </row>
    <row r="39" spans="1:18" ht="15.75" customHeight="1">
      <c r="A39" s="360">
        <v>38</v>
      </c>
      <c r="B39" s="111" t="s">
        <v>40</v>
      </c>
      <c r="C39" s="98">
        <f>'КОЭФФИЦИЕНТЫ МИГРАЦИОННОГО ПРИР'!C39/10</f>
        <v>-49.9</v>
      </c>
      <c r="D39" s="99">
        <f>'КОЭФФИЦИЕНТЫ МИГРАЦИОННОГО ПРИР'!D39/10</f>
        <v>-39.349000000000004</v>
      </c>
      <c r="E39" s="99">
        <f>'КОЭФФИЦИЕНТЫ МИГРАЦИОННОГО ПРИР'!E39/10</f>
        <v>-16.664999999999999</v>
      </c>
      <c r="F39" s="99">
        <f>'КОЭФФИЦИЕНТЫ МИГРАЦИОННОГО ПРИР'!F39/10</f>
        <v>-12.417</v>
      </c>
      <c r="G39" s="99">
        <f>'КОЭФФИЦИЕНТЫ МИГРАЦИОННОГО ПРИР'!G39/10</f>
        <v>-12.593</v>
      </c>
      <c r="H39" s="99">
        <f>'КОЭФФИЦИЕНТЫ МИГРАЦИОННОГО ПРИР'!H39/10</f>
        <v>-15.8</v>
      </c>
      <c r="I39" s="99">
        <f>'КОЭФФИЦИЕНТЫ МИГРАЦИОННОГО ПРИР'!I39/10</f>
        <v>14.8</v>
      </c>
      <c r="J39" s="99">
        <f>'КОЭФФИЦИЕНТЫ МИГРАЦИОННОГО ПРИР'!J39/10</f>
        <v>9.1999999999999993</v>
      </c>
      <c r="K39" s="99">
        <f>'КОЭФФИЦИЕНТЫ МИГРАЦИОННОГО ПРИР'!K39/10</f>
        <v>6.3</v>
      </c>
      <c r="L39" s="99">
        <f>'КОЭФФИЦИЕНТЫ МИГРАЦИОННОГО ПРИР'!L39/10</f>
        <v>5.7</v>
      </c>
      <c r="M39" s="99">
        <f>'КОЭФФИЦИЕНТЫ МИГРАЦИОННОГО ПРИР'!M39/10</f>
        <v>3.8</v>
      </c>
      <c r="N39" s="99">
        <f>'КОЭФФИЦИЕНТЫ МИГРАЦИОННОГО ПРИР'!N39/10</f>
        <v>3.2</v>
      </c>
      <c r="O39" s="99">
        <f>'КОЭФФИЦИЕНТЫ МИГРАЦИОННОГО ПРИР'!O39/10</f>
        <v>2.5</v>
      </c>
      <c r="P39" s="99">
        <f>'КОЭФФИЦИЕНТЫ МИГРАЦИОННОГО ПРИР'!P39/10</f>
        <v>5.8</v>
      </c>
      <c r="Q39" s="99">
        <f>'КОЭФФИЦИЕНТЫ МИГРАЦИОННОГО ПРИР'!Q39/10</f>
        <v>5.9</v>
      </c>
      <c r="R39" s="153">
        <f>'КОЭФФИЦИЕНТЫ МИГРАЦИОННОГО ПРИР'!R39/10</f>
        <v>4.1100000000000003</v>
      </c>
    </row>
    <row r="40" spans="1:18" ht="15.75" customHeight="1">
      <c r="A40" s="360">
        <v>39</v>
      </c>
      <c r="B40" s="122" t="s">
        <v>41</v>
      </c>
      <c r="C40" s="98">
        <f>'КОЭФФИЦИЕНТЫ МИГРАЦИОННОГО ПРИР'!C40/10</f>
        <v>-12.7</v>
      </c>
      <c r="D40" s="99">
        <f>'КОЭФФИЦИЕНТЫ МИГРАЦИОННОГО ПРИР'!D40/10</f>
        <v>-9.5590000000000011</v>
      </c>
      <c r="E40" s="99">
        <f>'КОЭФФИЦИЕНТЫ МИГРАЦИОННОГО ПРИР'!E40/10</f>
        <v>-4.819</v>
      </c>
      <c r="F40" s="99">
        <f>'КОЭФФИЦИЕНТЫ МИГРАЦИОННОГО ПРИР'!F40/10</f>
        <v>-3.63</v>
      </c>
      <c r="G40" s="99">
        <f>'КОЭФФИЦИЕНТЫ МИГРАЦИОННОГО ПРИР'!G40/10</f>
        <v>-2.6629999999999998</v>
      </c>
      <c r="H40" s="99">
        <f>'КОЭФФИЦИЕНТЫ МИГРАЦИОННОГО ПРИР'!H40/10</f>
        <v>-5</v>
      </c>
      <c r="I40" s="99">
        <f>'КОЭФФИЦИЕНТЫ МИГРАЦИОННОГО ПРИР'!I40/10</f>
        <v>-6.5</v>
      </c>
      <c r="J40" s="99">
        <f>'КОЭФФИЦИЕНТЫ МИГРАЦИОННОГО ПРИР'!J40/10</f>
        <v>-7.2</v>
      </c>
      <c r="K40" s="99">
        <f>'КОЭФФИЦИЕНТЫ МИГРАЦИОННОГО ПРИР'!K40/10</f>
        <v>-7.2</v>
      </c>
      <c r="L40" s="99">
        <f>'КОЭФФИЦИЕНТЫ МИГРАЦИОННОГО ПРИР'!L40/10</f>
        <v>-4.0999999999999996</v>
      </c>
      <c r="M40" s="99">
        <f>'КОЭФФИЦИЕНТЫ МИГРАЦИОННОГО ПРИР'!M40/10</f>
        <v>-4.0999999999999996</v>
      </c>
      <c r="N40" s="99">
        <f>'КОЭФФИЦИЕНТЫ МИГРАЦИОННОГО ПРИР'!N40/10</f>
        <v>-2.9</v>
      </c>
      <c r="O40" s="99">
        <f>'КОЭФФИЦИЕНТЫ МИГРАЦИОННОГО ПРИР'!O40/10</f>
        <v>-2.8</v>
      </c>
      <c r="P40" s="99">
        <f>'КОЭФФИЦИЕНТЫ МИГРАЦИОННОГО ПРИР'!P40/10</f>
        <v>-3.9</v>
      </c>
      <c r="Q40" s="99">
        <f>'КОЭФФИЦИЕНТЫ МИГРАЦИОННОГО ПРИР'!Q40/10</f>
        <v>-0.7</v>
      </c>
      <c r="R40" s="153">
        <f>'КОЭФФИЦИЕНТЫ МИГРАЦИОННОГО ПРИР'!R40/10</f>
        <v>-1.06</v>
      </c>
    </row>
    <row r="41" spans="1:18" ht="15.75" customHeight="1">
      <c r="A41" s="360">
        <v>40</v>
      </c>
      <c r="B41" s="122" t="s">
        <v>42</v>
      </c>
      <c r="C41" s="98">
        <f>'КОЭФФИЦИЕНТЫ МИГРАЦИОННОГО ПРИР'!C41/10</f>
        <v>9.3000000000000007</v>
      </c>
      <c r="D41" s="99">
        <f>'КОЭФФИЦИЕНТЫ МИГРАЦИОННОГО ПРИР'!D41/10</f>
        <v>15.401</v>
      </c>
      <c r="E41" s="99">
        <f>'КОЭФФИЦИЕНТЫ МИГРАЦИОННОГО ПРИР'!E41/10</f>
        <v>7.06</v>
      </c>
      <c r="F41" s="99">
        <f>'КОЭФФИЦИЕНТЫ МИГРАЦИОННОГО ПРИР'!F41/10</f>
        <v>4.41</v>
      </c>
      <c r="G41" s="99">
        <f>'КОЭФФИЦИЕНТЫ МИГРАЦИОННОГО ПРИР'!G41/10</f>
        <v>4.7439999999999998</v>
      </c>
      <c r="H41" s="99">
        <f>'КОЭФФИЦИЕНТЫ МИГРАЦИОННОГО ПРИР'!H41/10</f>
        <v>4.5999999999999996</v>
      </c>
      <c r="I41" s="99">
        <f>'КОЭФФИЦИЕНТЫ МИГРАЦИОННОГО ПРИР'!I41/10</f>
        <v>-9.1</v>
      </c>
      <c r="J41" s="99">
        <f>'КОЭФФИЦИЕНТЫ МИГРАЦИОННОГО ПРИР'!J41/10</f>
        <v>-9.9</v>
      </c>
      <c r="K41" s="99">
        <f>'КОЭФФИЦИЕНТЫ МИГРАЦИОННОГО ПРИР'!K41/10</f>
        <v>-8.6999999999999993</v>
      </c>
      <c r="L41" s="99">
        <f>'КОЭФФИЦИЕНТЫ МИГРАЦИОННОГО ПРИР'!L41/10</f>
        <v>-5.4</v>
      </c>
      <c r="M41" s="99">
        <f>'КОЭФФИЦИЕНТЫ МИГРАЦИОННОГО ПРИР'!M41/10</f>
        <v>-5.4</v>
      </c>
      <c r="N41" s="99">
        <f>'КОЭФФИЦИЕНТЫ МИГРАЦИОННОГО ПРИР'!N41/10</f>
        <v>-5.3</v>
      </c>
      <c r="O41" s="99">
        <f>'КОЭФФИЦИЕНТЫ МИГРАЦИОННОГО ПРИР'!O41/10</f>
        <v>-2.1</v>
      </c>
      <c r="P41" s="99">
        <f>'КОЭФФИЦИЕНТЫ МИГРАЦИОННОГО ПРИР'!P41/10</f>
        <v>-3.4</v>
      </c>
      <c r="Q41" s="99">
        <f>'КОЭФФИЦИЕНТЫ МИГРАЦИОННОГО ПРИР'!Q41/10</f>
        <v>-1.9</v>
      </c>
      <c r="R41" s="153">
        <f>'КОЭФФИЦИЕНТЫ МИГРАЦИОННОГО ПРИР'!R41/10</f>
        <v>-0.57999999999999996</v>
      </c>
    </row>
    <row r="42" spans="1:18" ht="15.75" customHeight="1">
      <c r="A42" s="360">
        <v>41</v>
      </c>
      <c r="B42" s="111" t="s">
        <v>43</v>
      </c>
      <c r="C42" s="98">
        <f>'КОЭФФИЦИЕНТЫ МИГРАЦИОННОГО ПРИР'!C42/10</f>
        <v>1.8</v>
      </c>
      <c r="D42" s="99">
        <f>'КОЭФФИЦИЕНТЫ МИГРАЦИОННОГО ПРИР'!D42/10</f>
        <v>2.4489999999999998</v>
      </c>
      <c r="E42" s="99">
        <f>'КОЭФФИЦИЕНТЫ МИГРАЦИОННОГО ПРИР'!E42/10</f>
        <v>1.35</v>
      </c>
      <c r="F42" s="99">
        <f>'КОЭФФИЦИЕНТЫ МИГРАЦИОННОГО ПРИР'!F42/10</f>
        <v>-2.6059999999999999</v>
      </c>
      <c r="G42" s="99">
        <f>'КОЭФФИЦИЕНТЫ МИГРАЦИОННОГО ПРИР'!G42/10</f>
        <v>-2.7629999999999999</v>
      </c>
      <c r="H42" s="99">
        <f>'КОЭФФИЦИЕНТЫ МИГРАЦИОННОГО ПРИР'!H42/10</f>
        <v>-2.5</v>
      </c>
      <c r="I42" s="99">
        <f>'КОЭФФИЦИЕНТЫ МИГРАЦИОННОГО ПРИР'!I42/10</f>
        <v>-8.6</v>
      </c>
      <c r="J42" s="99">
        <f>'КОЭФФИЦИЕНТЫ МИГРАЦИОННОГО ПРИР'!J42/10</f>
        <v>-8.6999999999999993</v>
      </c>
      <c r="K42" s="99">
        <f>'КОЭФФИЦИЕНТЫ МИГРАЦИОННОГО ПРИР'!K42/10</f>
        <v>-7.8</v>
      </c>
      <c r="L42" s="99">
        <f>'КОЭФФИЦИЕНТЫ МИГРАЦИОННОГО ПРИР'!L42/10</f>
        <v>-2.8</v>
      </c>
      <c r="M42" s="99">
        <f>'КОЭФФИЦИЕНТЫ МИГРАЦИОННОГО ПРИР'!M42/10</f>
        <v>-6.1</v>
      </c>
      <c r="N42" s="99">
        <f>'КОЭФФИЦИЕНТЫ МИГРАЦИОННОГО ПРИР'!N42/10</f>
        <v>-4.3</v>
      </c>
      <c r="O42" s="99">
        <f>'КОЭФФИЦИЕНТЫ МИГРАЦИОННОГО ПРИР'!O42/10</f>
        <v>-4.7</v>
      </c>
      <c r="P42" s="99">
        <f>'КОЭФФИЦИЕНТЫ МИГРАЦИОННОГО ПРИР'!P42/10</f>
        <v>-6.4</v>
      </c>
      <c r="Q42" s="99">
        <f>'КОЭФФИЦИЕНТЫ МИГРАЦИОННОГО ПРИР'!Q42/10</f>
        <v>-5.4</v>
      </c>
      <c r="R42" s="153">
        <f>'КОЭФФИЦИЕНТЫ МИГРАЦИОННОГО ПРИР'!R42/10</f>
        <v>-4.88</v>
      </c>
    </row>
    <row r="43" spans="1:18" ht="15.75" customHeight="1">
      <c r="A43" s="360">
        <v>42</v>
      </c>
      <c r="B43" s="122" t="s">
        <v>44</v>
      </c>
      <c r="C43" s="98">
        <f>'КОЭФФИЦИЕНТЫ МИГРАЦИОННОГО ПРИР'!C43/10</f>
        <v>-3.2</v>
      </c>
      <c r="D43" s="99">
        <f>'КОЭФФИЦИЕНТЫ МИГРАЦИОННОГО ПРИР'!D43/10</f>
        <v>-2.117</v>
      </c>
      <c r="E43" s="99">
        <f>'КОЭФФИЦИЕНТЫ МИГРАЦИОННОГО ПРИР'!E43/10</f>
        <v>-1.583</v>
      </c>
      <c r="F43" s="99">
        <f>'КОЭФФИЦИЕНТЫ МИГРАЦИОННОГО ПРИР'!F43/10</f>
        <v>-2.4630000000000001</v>
      </c>
      <c r="G43" s="99">
        <f>'КОЭФФИЦИЕНТЫ МИГРАЦИОННОГО ПРИР'!G43/10</f>
        <v>-3.5520000000000005</v>
      </c>
      <c r="H43" s="99">
        <f>'КОЭФФИЦИЕНТЫ МИГРАЦИОННОГО ПРИР'!H43/10</f>
        <v>-4.4000000000000004</v>
      </c>
      <c r="I43" s="99">
        <f>'КОЭФФИЦИЕНТЫ МИГРАЦИОННОГО ПРИР'!I43/10</f>
        <v>-2.7</v>
      </c>
      <c r="J43" s="99">
        <f>'КОЭФФИЦИЕНТЫ МИГРАЦИОННОГО ПРИР'!J43/10</f>
        <v>-3.5</v>
      </c>
      <c r="K43" s="99">
        <f>'КОЭФФИЦИЕНТЫ МИГРАЦИОННОГО ПРИР'!K43/10</f>
        <v>-3.5</v>
      </c>
      <c r="L43" s="99">
        <f>'КОЭФФИЦИЕНТЫ МИГРАЦИОННОГО ПРИР'!L43/10</f>
        <v>-1.7</v>
      </c>
      <c r="M43" s="99">
        <f>'КОЭФФИЦИЕНТЫ МИГРАЦИОННОГО ПРИР'!M43/10</f>
        <v>-0.8</v>
      </c>
      <c r="N43" s="99">
        <f>'КОЭФФИЦИЕНТЫ МИГРАЦИОННОГО ПРИР'!N43/10</f>
        <v>-1.9</v>
      </c>
      <c r="O43" s="99">
        <f>'КОЭФФИЦИЕНТЫ МИГРАЦИОННОГО ПРИР'!O43/10</f>
        <v>-1.9</v>
      </c>
      <c r="P43" s="99">
        <f>'КОЭФФИЦИЕНТЫ МИГРАЦИОННОГО ПРИР'!P43/10</f>
        <v>-2.5</v>
      </c>
      <c r="Q43" s="99">
        <f>'КОЭФФИЦИЕНТЫ МИГРАЦИОННОГО ПРИР'!Q43/10</f>
        <v>-1.1000000000000001</v>
      </c>
      <c r="R43" s="153">
        <f>'КОЭФФИЦИЕНТЫ МИГРАЦИОННОГО ПРИР'!R43/10</f>
        <v>-0.80999999999999994</v>
      </c>
    </row>
    <row r="44" spans="1:18" ht="15.75" customHeight="1">
      <c r="A44" s="369">
        <v>43</v>
      </c>
      <c r="B44" s="125" t="s">
        <v>45</v>
      </c>
      <c r="C44" s="104">
        <f>'КОЭФФИЦИЕНТЫ МИГРАЦИОННОГО ПРИР'!C44/10</f>
        <v>6.4</v>
      </c>
      <c r="D44" s="105">
        <f>'КОЭФФИЦИЕНТЫ МИГРАЦИОННОГО ПРИР'!D44/10</f>
        <v>4.0830000000000002</v>
      </c>
      <c r="E44" s="105">
        <f>'КОЭФФИЦИЕНТЫ МИГРАЦИОННОГО ПРИР'!E44/10</f>
        <v>6.5810000000000004</v>
      </c>
      <c r="F44" s="105">
        <f>'КОЭФФИЦИЕНТЫ МИГРАЦИОННОГО ПРИР'!F44/10</f>
        <v>4.0469999999999997</v>
      </c>
      <c r="G44" s="105">
        <f>'КОЭФФИЦИЕНТЫ МИГРАЦИОННОГО ПРИР'!G44/10</f>
        <v>4.6909999999999998</v>
      </c>
      <c r="H44" s="105">
        <f>'КОЭФФИЦИЕНТЫ МИГРАЦИОННОГО ПРИР'!H44/10</f>
        <v>3.4</v>
      </c>
      <c r="I44" s="105">
        <f>'КОЭФФИЦИЕНТЫ МИГРАЦИОННОГО ПРИР'!I44/10</f>
        <v>1</v>
      </c>
      <c r="J44" s="105">
        <f>'КОЭФФИЦИЕНТЫ МИГРАЦИОННОГО ПРИР'!J44/10</f>
        <v>0.8</v>
      </c>
      <c r="K44" s="105">
        <f>'КОЭФФИЦИЕНТЫ МИГРАЦИОННОГО ПРИР'!K44/10</f>
        <v>0.4</v>
      </c>
      <c r="L44" s="105">
        <f>'КОЭФФИЦИЕНТЫ МИГРАЦИОННОГО ПРИР'!L44/10</f>
        <v>0.5</v>
      </c>
      <c r="M44" s="105">
        <f>'КОЭФФИЦИЕНТЫ МИГРАЦИОННОГО ПРИР'!M44/10</f>
        <v>-0.6</v>
      </c>
      <c r="N44" s="105">
        <f>'КОЭФФИЦИЕНТЫ МИГРАЦИОННОГО ПРИР'!N44/10</f>
        <v>-0.3</v>
      </c>
      <c r="O44" s="105">
        <f>'КОЭФФИЦИЕНТЫ МИГРАЦИОННОГО ПРИР'!O44/10</f>
        <v>-1.6</v>
      </c>
      <c r="P44" s="105">
        <f>'КОЭФФИЦИЕНТЫ МИГРАЦИОННОГО ПРИР'!P44/10</f>
        <v>-1.4</v>
      </c>
      <c r="Q44" s="105">
        <f>'КОЭФФИЦИЕНТЫ МИГРАЦИОННОГО ПРИР'!Q44/10</f>
        <v>4.3</v>
      </c>
      <c r="R44" s="166">
        <f>'КОЭФФИЦИЕНТЫ МИГРАЦИОННОГО ПРИР'!R44/10</f>
        <v>-0.55999999999999994</v>
      </c>
    </row>
    <row r="45" spans="1:18" ht="15.75" customHeight="1">
      <c r="A45" s="357">
        <v>44</v>
      </c>
      <c r="B45" s="109" t="s">
        <v>46</v>
      </c>
      <c r="C45" s="93">
        <f>'КОЭФФИЦИЕНТЫ МИГРАЦИОННОГО ПРИР'!C45/10</f>
        <v>-0.3</v>
      </c>
      <c r="D45" s="94">
        <f>'КОЭФФИЦИЕНТЫ МИГРАЦИОННОГО ПРИР'!D45/10</f>
        <v>-0.63</v>
      </c>
      <c r="E45" s="94">
        <f>'КОЭФФИЦИЕНТЫ МИГРАЦИОННОГО ПРИР'!E45/10</f>
        <v>1.2509999999999999</v>
      </c>
      <c r="F45" s="94">
        <f>'КОЭФФИЦИЕНТЫ МИГРАЦИОННОГО ПРИР'!F45/10</f>
        <v>1.387</v>
      </c>
      <c r="G45" s="94">
        <f>'КОЭФФИЦИЕНТЫ МИГРАЦИОННОГО ПРИР'!G45/10</f>
        <v>1.6760000000000002</v>
      </c>
      <c r="H45" s="94">
        <f>'КОЭФФИЦИЕНТЫ МИГРАЦИОННОГО ПРИР'!H45/10</f>
        <v>0.2</v>
      </c>
      <c r="I45" s="94">
        <f>'КОЭФФИЦИЕНТЫ МИГРАЦИОННОГО ПРИР'!I45/10</f>
        <v>-2.2999999999999998</v>
      </c>
      <c r="J45" s="94">
        <f>'КОЭФФИЦИЕНТЫ МИГРАЦИОННОГО ПРИР'!J45/10</f>
        <v>-2.2000000000000002</v>
      </c>
      <c r="K45" s="94">
        <f>'КОЭФФИЦИЕНТЫ МИГРАЦИОННОГО ПРИР'!K45/10</f>
        <v>0.7</v>
      </c>
      <c r="L45" s="94">
        <f>'КОЭФФИЦИЕНТЫ МИГРАЦИОННОГО ПРИР'!L45/10</f>
        <v>-1.1000000000000001</v>
      </c>
      <c r="M45" s="94">
        <f>'КОЭФФИЦИЕНТЫ МИГРАЦИОННОГО ПРИР'!M45/10</f>
        <v>-1.5</v>
      </c>
      <c r="N45" s="94">
        <f>'КОЭФФИЦИЕНТЫ МИГРАЦИОННОГО ПРИР'!N45/10</f>
        <v>-1.8</v>
      </c>
      <c r="O45" s="94">
        <f>'КОЭФФИЦИЕНТЫ МИГРАЦИОННОГО ПРИР'!O45/10</f>
        <v>-0.6</v>
      </c>
      <c r="P45" s="94">
        <f>'КОЭФФИЦИЕНТЫ МИГРАЦИОННОГО ПРИР'!P45/10</f>
        <v>-2.2000000000000002</v>
      </c>
      <c r="Q45" s="94">
        <f>'КОЭФФИЦИЕНТЫ МИГРАЦИОННОГО ПРИР'!Q45/10</f>
        <v>-1.4</v>
      </c>
      <c r="R45" s="162">
        <f>'КОЭФФИЦИЕНТЫ МИГРАЦИОННОГО ПРИР'!R45/10</f>
        <v>-1.29</v>
      </c>
    </row>
    <row r="46" spans="1:18" ht="15.75" customHeight="1">
      <c r="A46" s="360">
        <v>45</v>
      </c>
      <c r="B46" s="111" t="s">
        <v>47</v>
      </c>
      <c r="C46" s="98">
        <f>'КОЭФФИЦИЕНТЫ МИГРАЦИОННОГО ПРИР'!C46/10</f>
        <v>-0.1</v>
      </c>
      <c r="D46" s="99">
        <f>'КОЭФФИЦИЕНТЫ МИГРАЦИОННОГО ПРИР'!D46/10</f>
        <v>-1.6039999999999999</v>
      </c>
      <c r="E46" s="99">
        <f>'КОЭФФИЦИЕНТЫ МИГРАЦИОННОГО ПРИР'!E46/10</f>
        <v>-1.639</v>
      </c>
      <c r="F46" s="99">
        <f>'КОЭФФИЦИЕНТЫ МИГРАЦИОННОГО ПРИР'!F46/10</f>
        <v>-1.7929999999999999</v>
      </c>
      <c r="G46" s="99">
        <f>'КОЭФФИЦИЕНТЫ МИГРАЦИОННОГО ПРИР'!G46/10</f>
        <v>-0.97300000000000009</v>
      </c>
      <c r="H46" s="99">
        <f>'КОЭФФИЦИЕНТЫ МИГРАЦИОННОГО ПРИР'!H46/10</f>
        <v>-3.1</v>
      </c>
      <c r="I46" s="99">
        <f>'КОЭФФИЦИЕНТЫ МИГРАЦИОННОГО ПРИР'!I46/10</f>
        <v>-3.3</v>
      </c>
      <c r="J46" s="99">
        <f>'КОЭФФИЦИЕНТЫ МИГРАЦИОННОГО ПРИР'!J46/10</f>
        <v>-3.6</v>
      </c>
      <c r="K46" s="99">
        <f>'КОЭФФИЦИЕНТЫ МИГРАЦИОННОГО ПРИР'!K46/10</f>
        <v>-3.3</v>
      </c>
      <c r="L46" s="99">
        <f>'КОЭФФИЦИЕНТЫ МИГРАЦИОННОГО ПРИР'!L46/10</f>
        <v>-2.8</v>
      </c>
      <c r="M46" s="99">
        <f>'КОЭФФИЦИЕНТЫ МИГРАЦИОННОГО ПРИР'!M46/10</f>
        <v>-3</v>
      </c>
      <c r="N46" s="99">
        <f>'КОЭФФИЦИЕНТЫ МИГРАЦИОННОГО ПРИР'!N46/10</f>
        <v>-2.4</v>
      </c>
      <c r="O46" s="99">
        <f>'КОЭФФИЦИЕНТЫ МИГРАЦИОННОГО ПРИР'!O46/10</f>
        <v>-2.9</v>
      </c>
      <c r="P46" s="99">
        <f>'КОЭФФИЦИЕНТЫ МИГРАЦИОННОГО ПРИР'!P46/10</f>
        <v>-1</v>
      </c>
      <c r="Q46" s="99">
        <f>'КОЭФФИЦИЕНТЫ МИГРАЦИОННОГО ПРИР'!Q46/10</f>
        <v>0.8</v>
      </c>
      <c r="R46" s="153">
        <f>'КОЭФФИЦИЕНТЫ МИГРАЦИОННОГО ПРИР'!R46/10</f>
        <v>-1.4</v>
      </c>
    </row>
    <row r="47" spans="1:18" ht="15.75" customHeight="1">
      <c r="A47" s="360">
        <v>46</v>
      </c>
      <c r="B47" s="111" t="s">
        <v>48</v>
      </c>
      <c r="C47" s="98">
        <f>'КОЭФФИЦИЕНТЫ МИГРАЦИОННОГО ПРИР'!C47/10</f>
        <v>0.3</v>
      </c>
      <c r="D47" s="99">
        <f>'КОЭФФИЦИЕНТЫ МИГРАЦИОННОГО ПРИР'!D47/10</f>
        <v>-0.21800000000000003</v>
      </c>
      <c r="E47" s="99">
        <f>'КОЭФФИЦИЕНТЫ МИГРАЦИОННОГО ПРИР'!E47/10</f>
        <v>-0.76400000000000001</v>
      </c>
      <c r="F47" s="99">
        <f>'КОЭФФИЦИЕНТЫ МИГРАЦИОННОГО ПРИР'!F47/10</f>
        <v>-2.056</v>
      </c>
      <c r="G47" s="99">
        <f>'КОЭФФИЦИЕНТЫ МИГРАЦИОННОГО ПРИР'!G47/10</f>
        <v>-1.0150000000000001</v>
      </c>
      <c r="H47" s="99">
        <f>'КОЭФФИЦИЕНТЫ МИГРАЦИОННОГО ПРИР'!H47/10</f>
        <v>-0.9</v>
      </c>
      <c r="I47" s="99">
        <f>'КОЭФФИЦИЕНТЫ МИГРАЦИОННОГО ПРИР'!I47/10</f>
        <v>-4.0999999999999996</v>
      </c>
      <c r="J47" s="99">
        <f>'КОЭФФИЦИЕНТЫ МИГРАЦИОННОГО ПРИР'!J47/10</f>
        <v>-3.8</v>
      </c>
      <c r="K47" s="99">
        <f>'КОЭФФИЦИЕНТЫ МИГРАЦИОННОГО ПРИР'!K47/10</f>
        <v>-3.2</v>
      </c>
      <c r="L47" s="99">
        <f>'КОЭФФИЦИЕНТЫ МИГРАЦИОННОГО ПРИР'!L47/10</f>
        <v>0.3</v>
      </c>
      <c r="M47" s="99">
        <f>'КОЭФФИЦИЕНТЫ МИГРАЦИОННОГО ПРИР'!M47/10</f>
        <v>2.6</v>
      </c>
      <c r="N47" s="99">
        <f>'КОЭФФИЦИЕНТЫ МИГРАЦИОННОГО ПРИР'!N47/10</f>
        <v>5.6</v>
      </c>
      <c r="O47" s="99">
        <f>'КОЭФФИЦИЕНТЫ МИГРАЦИОННОГО ПРИР'!O47/10</f>
        <v>0.6</v>
      </c>
      <c r="P47" s="99">
        <f>'КОЭФФИЦИЕНТЫ МИГРАЦИОННОГО ПРИР'!P47/10</f>
        <v>-6.9</v>
      </c>
      <c r="Q47" s="99">
        <f>'КОЭФФИЦИЕНТЫ МИГРАЦИОННОГО ПРИР'!Q47/10</f>
        <v>-1</v>
      </c>
      <c r="R47" s="153">
        <f>'КОЭФФИЦИЕНТЫ МИГРАЦИОННОГО ПРИР'!R47/10</f>
        <v>-4.67</v>
      </c>
    </row>
    <row r="48" spans="1:18" ht="15.75" customHeight="1">
      <c r="A48" s="360">
        <v>47</v>
      </c>
      <c r="B48" s="111" t="s">
        <v>49</v>
      </c>
      <c r="C48" s="98">
        <f>'КОЭФФИЦИЕНТЫ МИГРАЦИОННОГО ПРИР'!C48/10</f>
        <v>2.2000000000000002</v>
      </c>
      <c r="D48" s="99">
        <f>'КОЭФФИЦИЕНТЫ МИГРАЦИОННОГО ПРИР'!D48/10</f>
        <v>3.5670000000000002</v>
      </c>
      <c r="E48" s="99">
        <f>'КОЭФФИЦИЕНТЫ МИГРАЦИОННОГО ПРИР'!E48/10</f>
        <v>3.1179999999999999</v>
      </c>
      <c r="F48" s="99">
        <f>'КОЭФФИЦИЕНТЫ МИГРАЦИОННОГО ПРИР'!F48/10</f>
        <v>3.0260000000000002</v>
      </c>
      <c r="G48" s="99">
        <f>'КОЭФФИЦИЕНТЫ МИГРАЦИОННОГО ПРИР'!G48/10</f>
        <v>3.2329999999999997</v>
      </c>
      <c r="H48" s="99">
        <f>'КОЭФФИЦИЕНТЫ МИГРАЦИОННОГО ПРИР'!H48/10</f>
        <v>1</v>
      </c>
      <c r="I48" s="99">
        <f>'КОЭФФИЦИЕНТЫ МИГРАЦИОННОГО ПРИР'!I48/10</f>
        <v>3.2</v>
      </c>
      <c r="J48" s="99">
        <f>'КОЭФФИЦИЕНТЫ МИГРАЦИОННОГО ПРИР'!J48/10</f>
        <v>2.6</v>
      </c>
      <c r="K48" s="99">
        <f>'КОЭФФИЦИЕНТЫ МИГРАЦИОННОГО ПРИР'!K48/10</f>
        <v>1.5</v>
      </c>
      <c r="L48" s="99">
        <f>'КОЭФФИЦИЕНТЫ МИГРАЦИОННОГО ПРИР'!L48/10</f>
        <v>1.9</v>
      </c>
      <c r="M48" s="99">
        <f>'КОЭФФИЦИЕНТЫ МИГРАЦИОННОГО ПРИР'!M48/10</f>
        <v>0.9</v>
      </c>
      <c r="N48" s="99">
        <f>'КОЭФФИЦИЕНТЫ МИГРАЦИОННОГО ПРИР'!N48/10</f>
        <v>1.5</v>
      </c>
      <c r="O48" s="99">
        <f>'КОЭФФИЦИЕНТЫ МИГРАЦИОННОГО ПРИР'!O48/10</f>
        <v>1.2</v>
      </c>
      <c r="P48" s="99">
        <f>'КОЭФФИЦИЕНТЫ МИГРАЦИОННОГО ПРИР'!P48/10</f>
        <v>0.7</v>
      </c>
      <c r="Q48" s="99">
        <f>'КОЭФФИЦИЕНТЫ МИГРАЦИОННОГО ПРИР'!Q48/10</f>
        <v>1.1000000000000001</v>
      </c>
      <c r="R48" s="153">
        <f>'КОЭФФИЦИЕНТЫ МИГРАЦИОННОГО ПРИР'!R48/10</f>
        <v>1.08</v>
      </c>
    </row>
    <row r="49" spans="1:18" ht="15.75" customHeight="1">
      <c r="A49" s="360">
        <v>48</v>
      </c>
      <c r="B49" s="111" t="s">
        <v>50</v>
      </c>
      <c r="C49" s="98">
        <f>'КОЭФФИЦИЕНТЫ МИГРАЦИОННОГО ПРИР'!C49/10</f>
        <v>-1.2</v>
      </c>
      <c r="D49" s="99">
        <f>'КОЭФФИЦИЕНТЫ МИГРАЦИОННОГО ПРИР'!D49/10</f>
        <v>-1.7429999999999999</v>
      </c>
      <c r="E49" s="99">
        <f>'КОЭФФИЦИЕНТЫ МИГРАЦИОННОГО ПРИР'!E49/10</f>
        <v>-2.3420000000000001</v>
      </c>
      <c r="F49" s="99">
        <f>'КОЭФФИЦИЕНТЫ МИГРАЦИОННОГО ПРИР'!F49/10</f>
        <v>-2.415</v>
      </c>
      <c r="G49" s="99">
        <f>'КОЭФФИЦИЕНТЫ МИГРАЦИОННОГО ПРИР'!G49/10</f>
        <v>-2.621</v>
      </c>
      <c r="H49" s="99">
        <f>'КОЭФФИЦИЕНТЫ МИГРАЦИОННОГО ПРИР'!H49/10</f>
        <v>-3.5</v>
      </c>
      <c r="I49" s="99">
        <f>'КОЭФФИЦИЕНТЫ МИГРАЦИОННОГО ПРИР'!I49/10</f>
        <v>-2.5</v>
      </c>
      <c r="J49" s="99">
        <f>'КОЭФФИЦИЕНТЫ МИГРАЦИОННОГО ПРИР'!J49/10</f>
        <v>-2.7</v>
      </c>
      <c r="K49" s="99">
        <f>'КОЭФФИЦИЕНТЫ МИГРАЦИОННОГО ПРИР'!K49/10</f>
        <v>-2.2999999999999998</v>
      </c>
      <c r="L49" s="99">
        <f>'КОЭФФИЦИЕНТЫ МИГРАЦИОННОГО ПРИР'!L49/10</f>
        <v>-1.4</v>
      </c>
      <c r="M49" s="99">
        <f>'КОЭФФИЦИЕНТЫ МИГРАЦИОННОГО ПРИР'!M49/10</f>
        <v>-1.9</v>
      </c>
      <c r="N49" s="99">
        <f>'КОЭФФИЦИЕНТЫ МИГРАЦИОННОГО ПРИР'!N49/10</f>
        <v>-1.4</v>
      </c>
      <c r="O49" s="99">
        <f>'КОЭФФИЦИЕНТЫ МИГРАЦИОННОГО ПРИР'!O49/10</f>
        <v>-2.2999999999999998</v>
      </c>
      <c r="P49" s="99">
        <f>'КОЭФФИЦИЕНТЫ МИГРАЦИОННОГО ПРИР'!P49/10</f>
        <v>-2.7</v>
      </c>
      <c r="Q49" s="99">
        <f>'КОЭФФИЦИЕНТЫ МИГРАЦИОННОГО ПРИР'!Q49/10</f>
        <v>-2.1</v>
      </c>
      <c r="R49" s="153">
        <f>'КОЭФФИЦИЕНТЫ МИГРАЦИОННОГО ПРИР'!R49/10</f>
        <v>-0.57999999999999996</v>
      </c>
    </row>
    <row r="50" spans="1:18" ht="15.75" customHeight="1">
      <c r="A50" s="360">
        <v>49</v>
      </c>
      <c r="B50" s="111" t="s">
        <v>51</v>
      </c>
      <c r="C50" s="98">
        <f>'КОЭФФИЦИЕНТЫ МИГРАЦИОННОГО ПРИР'!C50/10</f>
        <v>-4.4000000000000004</v>
      </c>
      <c r="D50" s="99">
        <f>'КОЭФФИЦИЕНТЫ МИГРАЦИОННОГО ПРИР'!D50/10</f>
        <v>-3.6749999999999998</v>
      </c>
      <c r="E50" s="99">
        <f>'КОЭФФИЦИЕНТЫ МИГРАЦИОННОГО ПРИР'!E50/10</f>
        <v>-1.415</v>
      </c>
      <c r="F50" s="99">
        <f>'КОЭФФИЦИЕНТЫ МИГРАЦИОННОГО ПРИР'!F50/10</f>
        <v>-1.038</v>
      </c>
      <c r="G50" s="99">
        <f>'КОЭФФИЦИЕНТЫ МИГРАЦИОННОГО ПРИР'!G50/10</f>
        <v>-0.79400000000000004</v>
      </c>
      <c r="H50" s="99">
        <f>'КОЭФФИЦИЕНТЫ МИГРАЦИОННОГО ПРИР'!H50/10</f>
        <v>-2.7</v>
      </c>
      <c r="I50" s="99">
        <f>'КОЭФФИЦИЕНТЫ МИГРАЦИОННОГО ПРИР'!I50/10</f>
        <v>-2.2000000000000002</v>
      </c>
      <c r="J50" s="99">
        <f>'КОЭФФИЦИЕНТЫ МИГРАЦИОННОГО ПРИР'!J50/10</f>
        <v>-3.6</v>
      </c>
      <c r="K50" s="99">
        <f>'КОЭФФИЦИЕНТЫ МИГРАЦИОННОГО ПРИР'!K50/10</f>
        <v>-3.6</v>
      </c>
      <c r="L50" s="99">
        <f>'КОЭФФИЦИЕНТЫ МИГРАЦИОННОГО ПРИР'!L50/10</f>
        <v>-2.1</v>
      </c>
      <c r="M50" s="99">
        <f>'КОЭФФИЦИЕНТЫ МИГРАЦИОННОГО ПРИР'!M50/10</f>
        <v>-1.9</v>
      </c>
      <c r="N50" s="99">
        <f>'КОЭФФИЦИЕНТЫ МИГРАЦИОННОГО ПРИР'!N50/10</f>
        <v>-0.7</v>
      </c>
      <c r="O50" s="99">
        <f>'КОЭФФИЦИЕНТЫ МИГРАЦИОННОГО ПРИР'!O50/10</f>
        <v>-2.5</v>
      </c>
      <c r="P50" s="99">
        <f>'КОЭФФИЦИЕНТЫ МИГРАЦИОННОГО ПРИР'!P50/10</f>
        <v>-4.3</v>
      </c>
      <c r="Q50" s="99">
        <f>'КОЭФФИЦИЕНТЫ МИГРАЦИОННОГО ПРИР'!Q50/10</f>
        <v>-1.6</v>
      </c>
      <c r="R50" s="153">
        <f>'КОЭФФИЦИЕНТЫ МИГРАЦИОННОГО ПРИР'!R50/10</f>
        <v>-1.98</v>
      </c>
    </row>
    <row r="51" spans="1:18" ht="15.75" customHeight="1">
      <c r="A51" s="360">
        <v>50</v>
      </c>
      <c r="B51" s="111" t="s">
        <v>52</v>
      </c>
      <c r="C51" s="98">
        <f>'КОЭФФИЦИЕНТЫ МИГРАЦИОННОГО ПРИР'!C51/10</f>
        <v>-4.9000000000000004</v>
      </c>
      <c r="D51" s="99">
        <f>'КОЭФФИЦИЕНТЫ МИГРАЦИОННОГО ПРИР'!D51/10</f>
        <v>-4.5570000000000004</v>
      </c>
      <c r="E51" s="99">
        <f>'КОЭФФИЦИЕНТЫ МИГРАЦИОННОГО ПРИР'!E51/10</f>
        <v>-2.9510000000000001</v>
      </c>
      <c r="F51" s="99">
        <f>'КОЭФФИЦИЕНТЫ МИГРАЦИОННОГО ПРИР'!F51/10</f>
        <v>-2.5019999999999998</v>
      </c>
      <c r="G51" s="99">
        <f>'КОЭФФИЦИЕНТЫ МИГРАЦИОННОГО ПРИР'!G51/10</f>
        <v>-2.69</v>
      </c>
      <c r="H51" s="99">
        <f>'КОЭФФИЦИЕНТЫ МИГРАЦИОННОГО ПРИР'!H51/10</f>
        <v>-4.5999999999999996</v>
      </c>
      <c r="I51" s="99">
        <f>'КОЭФФИЦИЕНТЫ МИГРАЦИОННОГО ПРИР'!I51/10</f>
        <v>-0.3</v>
      </c>
      <c r="J51" s="99">
        <f>'КОЭФФИЦИЕНТЫ МИГРАЦИОННОГО ПРИР'!J51/10</f>
        <v>0.7</v>
      </c>
      <c r="K51" s="99">
        <f>'КОЭФФИЦИЕНТЫ МИГРАЦИОННОГО ПРИР'!K51/10</f>
        <v>0.01</v>
      </c>
      <c r="L51" s="99">
        <f>'КОЭФФИЦИЕНТЫ МИГРАЦИОННОГО ПРИР'!L51/10</f>
        <v>-0.4</v>
      </c>
      <c r="M51" s="99">
        <f>'КОЭФФИЦИЕНТЫ МИГРАЦИОННОГО ПРИР'!M51/10</f>
        <v>-1.5</v>
      </c>
      <c r="N51" s="99">
        <f>'КОЭФФИЦИЕНТЫ МИГРАЦИОННОГО ПРИР'!N51/10</f>
        <v>-1.2</v>
      </c>
      <c r="O51" s="99">
        <f>'КОЭФФИЦИЕНТЫ МИГРАЦИОННОГО ПРИР'!O51/10</f>
        <v>-2.2999999999999998</v>
      </c>
      <c r="P51" s="99">
        <f>'КОЭФФИЦИЕНТЫ МИГРАЦИОННОГО ПРИР'!P51/10</f>
        <v>-2.5</v>
      </c>
      <c r="Q51" s="99">
        <f>'КОЭФФИЦИЕНТЫ МИГРАЦИОННОГО ПРИР'!Q51/10</f>
        <v>-1.4</v>
      </c>
      <c r="R51" s="153">
        <f>'КОЭФФИЦИЕНТЫ МИГРАЦИОННОГО ПРИР'!R51/10</f>
        <v>-2.0300000000000002</v>
      </c>
    </row>
    <row r="52" spans="1:18" ht="15.75" customHeight="1">
      <c r="A52" s="360">
        <v>51</v>
      </c>
      <c r="B52" s="111" t="s">
        <v>53</v>
      </c>
      <c r="C52" s="98">
        <f>'КОЭФФИЦИЕНТЫ МИГРАЦИОННОГО ПРИР'!C52/10</f>
        <v>-8.6</v>
      </c>
      <c r="D52" s="99">
        <f>'КОЭФФИЦИЕНТЫ МИГРАЦИОННОГО ПРИР'!D52/10</f>
        <v>-7.9650000000000007</v>
      </c>
      <c r="E52" s="99">
        <f>'КОЭФФИЦИЕНТЫ МИГРАЦИОННОГО ПРИР'!E52/10</f>
        <v>-5.6429999999999998</v>
      </c>
      <c r="F52" s="99">
        <f>'КОЭФФИЦИЕНТЫ МИГРАЦИОННОГО ПРИР'!F52/10</f>
        <v>-4.5220000000000002</v>
      </c>
      <c r="G52" s="99">
        <f>'КОЭФФИЦИЕНТЫ МИГРАЦИОННОГО ПРИР'!G52/10</f>
        <v>-3.7039999999999997</v>
      </c>
      <c r="H52" s="99">
        <f>'КОЭФФИЦИЕНТЫ МИГРАЦИОННОГО ПРИР'!H52/10</f>
        <v>-5.4</v>
      </c>
      <c r="I52" s="99">
        <f>'КОЭФФИЦИЕНТЫ МИГРАЦИОННОГО ПРИР'!I52/10</f>
        <v>-4.2</v>
      </c>
      <c r="J52" s="99">
        <f>'КОЭФФИЦИЕНТЫ МИГРАЦИОННОГО ПРИР'!J52/10</f>
        <v>-3.9</v>
      </c>
      <c r="K52" s="99">
        <f>'КОЭФФИЦИЕНТЫ МИГРАЦИОННОГО ПРИР'!K52/10</f>
        <v>-3.8</v>
      </c>
      <c r="L52" s="99">
        <f>'КОЭФФИЦИЕНТЫ МИГРАЦИОННОГО ПРИР'!L52/10</f>
        <v>-2.7</v>
      </c>
      <c r="M52" s="99">
        <f>'КОЭФФИЦИЕНТЫ МИГРАЦИОННОГО ПРИР'!M52/10</f>
        <v>-2.8</v>
      </c>
      <c r="N52" s="99">
        <f>'КОЭФФИЦИЕНТЫ МИГРАЦИОННОГО ПРИР'!N52/10</f>
        <v>-2.1</v>
      </c>
      <c r="O52" s="99">
        <f>'КОЭФФИЦИЕНТЫ МИГРАЦИОННОГО ПРИР'!O52/10</f>
        <v>-2.8</v>
      </c>
      <c r="P52" s="99">
        <f>'КОЭФФИЦИЕНТЫ МИГРАЦИОННОГО ПРИР'!P52/10</f>
        <v>-3.7</v>
      </c>
      <c r="Q52" s="99">
        <f>'КОЭФФИЦИЕНТЫ МИГРАЦИОННОГО ПРИР'!Q52/10</f>
        <v>-2.2000000000000002</v>
      </c>
      <c r="R52" s="153">
        <f>'КОЭФФИЦИЕНТЫ МИГРАЦИОННОГО ПРИР'!R52/10</f>
        <v>-1.33</v>
      </c>
    </row>
    <row r="53" spans="1:18" ht="15.75" customHeight="1">
      <c r="A53" s="360">
        <v>52</v>
      </c>
      <c r="B53" s="111" t="s">
        <v>54</v>
      </c>
      <c r="C53" s="98">
        <f>'КОЭФФИЦИЕНТЫ МИГРАЦИОННОГО ПРИР'!C53/10</f>
        <v>1.3</v>
      </c>
      <c r="D53" s="99">
        <f>'КОЭФФИЦИЕНТЫ МИГРАЦИОННОГО ПРИР'!D53/10</f>
        <v>1.0669999999999999</v>
      </c>
      <c r="E53" s="99">
        <f>'КОЭФФИЦИЕНТЫ МИГРАЦИОННОГО ПРИР'!E53/10</f>
        <v>2.0750000000000002</v>
      </c>
      <c r="F53" s="99">
        <f>'КОЭФФИЦИЕНТЫ МИГРАЦИОННОГО ПРИР'!F53/10</f>
        <v>1.95</v>
      </c>
      <c r="G53" s="99">
        <f>'КОЭФФИЦИЕНТЫ МИГРАЦИОННОГО ПРИР'!G53/10</f>
        <v>1.518</v>
      </c>
      <c r="H53" s="99">
        <f>'КОЭФФИЦИЕНТЫ МИГРАЦИОННОГО ПРИР'!H53/10</f>
        <v>1.1000000000000001</v>
      </c>
      <c r="I53" s="99">
        <f>'КОЭФФИЦИЕНТЫ МИГРАЦИОННОГО ПРИР'!I53/10</f>
        <v>2.1</v>
      </c>
      <c r="J53" s="99">
        <f>'КОЭФФИЦИЕНТЫ МИГРАЦИОННОГО ПРИР'!J53/10</f>
        <v>2.1</v>
      </c>
      <c r="K53" s="99">
        <f>'КОЭФФИЦИЕНТЫ МИГРАЦИОННОГО ПРИР'!K53/10</f>
        <v>1.5</v>
      </c>
      <c r="L53" s="99">
        <f>'КОЭФФИЦИЕНТЫ МИГРАЦИОННОГО ПРИР'!L53/10</f>
        <v>0.5</v>
      </c>
      <c r="M53" s="99">
        <f>'КОЭФФИЦИЕНТЫ МИГРАЦИОННОГО ПРИР'!M53/10</f>
        <v>0.2</v>
      </c>
      <c r="N53" s="99">
        <f>'КОЭФФИЦИЕНТЫ МИГРАЦИОННОГО ПРИР'!N53/10</f>
        <v>-0.3</v>
      </c>
      <c r="O53" s="99">
        <f>'КОЭФФИЦИЕНТЫ МИГРАЦИОННОГО ПРИР'!O53/10</f>
        <v>0.2</v>
      </c>
      <c r="P53" s="99">
        <f>'КОЭФФИЦИЕНТЫ МИГРАЦИОННОГО ПРИР'!P53/10</f>
        <v>-1.2</v>
      </c>
      <c r="Q53" s="99">
        <f>'КОЭФФИЦИЕНТЫ МИГРАЦИОННОГО ПРИР'!Q53/10</f>
        <v>2</v>
      </c>
      <c r="R53" s="153">
        <f>'КОЭФФИЦИЕНТЫ МИГРАЦИОННОГО ПРИР'!R53/10</f>
        <v>0.39</v>
      </c>
    </row>
    <row r="54" spans="1:18" ht="15.75" customHeight="1">
      <c r="A54" s="360">
        <v>53</v>
      </c>
      <c r="B54" s="111" t="s">
        <v>55</v>
      </c>
      <c r="C54" s="98">
        <f>'КОЭФФИЦИЕНТЫ МИГРАЦИОННОГО ПРИР'!C54/10</f>
        <v>-8.6999999999999993</v>
      </c>
      <c r="D54" s="99">
        <f>'КОЭФФИЦИЕНТЫ МИГРАЦИОННОГО ПРИР'!D54/10</f>
        <v>-8.3420000000000005</v>
      </c>
      <c r="E54" s="99">
        <f>'КОЭФФИЦИЕНТЫ МИГРАЦИОННОГО ПРИР'!E54/10</f>
        <v>-3.379</v>
      </c>
      <c r="F54" s="99">
        <f>'КОЭФФИЦИЕНТЫ МИГРАЦИОННОГО ПРИР'!F54/10</f>
        <v>-3.653</v>
      </c>
      <c r="G54" s="99">
        <f>'КОЭФФИЦИЕНТЫ МИГРАЦИОННОГО ПРИР'!G54/10</f>
        <v>-0.55899999999999994</v>
      </c>
      <c r="H54" s="99">
        <f>'КОЭФФИЦИЕНТЫ МИГРАЦИОННОГО ПРИР'!H54/10</f>
        <v>-4.7</v>
      </c>
      <c r="I54" s="99">
        <f>'КОЭФФИЦИЕНТЫ МИГРАЦИОННОГО ПРИР'!I54/10</f>
        <v>-3.5</v>
      </c>
      <c r="J54" s="99">
        <f>'КОЭФФИЦИЕНТЫ МИГРАЦИОННОГО ПРИР'!J54/10</f>
        <v>-4.4000000000000004</v>
      </c>
      <c r="K54" s="99">
        <f>'КОЭФФИЦИЕНТЫ МИГРАЦИОННОГО ПРИР'!K54/10</f>
        <v>-4.7</v>
      </c>
      <c r="L54" s="99">
        <f>'КОЭФФИЦИЕНТЫ МИГРАЦИОННОГО ПРИР'!L54/10</f>
        <v>-4.0999999999999996</v>
      </c>
      <c r="M54" s="99">
        <f>'КОЭФФИЦИЕНТЫ МИГРАЦИОННОГО ПРИР'!M54/10</f>
        <v>-3.3</v>
      </c>
      <c r="N54" s="99">
        <f>'КОЭФФИЦИЕНТЫ МИГРАЦИОННОГО ПРИР'!N54/10</f>
        <v>-2.5</v>
      </c>
      <c r="O54" s="99">
        <f>'КОЭФФИЦИЕНТЫ МИГРАЦИОННОГО ПРИР'!O54/10</f>
        <v>-4.3</v>
      </c>
      <c r="P54" s="99">
        <f>'КОЭФФИЦИЕНТЫ МИГРАЦИОННОГО ПРИР'!P54/10</f>
        <v>-5.2</v>
      </c>
      <c r="Q54" s="99">
        <f>'КОЭФФИЦИЕНТЫ МИГРАЦИОННОГО ПРИР'!Q54/10</f>
        <v>-0.1</v>
      </c>
      <c r="R54" s="153">
        <f>'КОЭФФИЦИЕНТЫ МИГРАЦИОННОГО ПРИР'!R54/10</f>
        <v>-0.4</v>
      </c>
    </row>
    <row r="55" spans="1:18" ht="15.75" customHeight="1">
      <c r="A55" s="360">
        <v>54</v>
      </c>
      <c r="B55" s="111" t="s">
        <v>56</v>
      </c>
      <c r="C55" s="98">
        <f>'КОЭФФИЦИЕНТЫ МИГРАЦИОННОГО ПРИР'!C55/10</f>
        <v>2.1</v>
      </c>
      <c r="D55" s="99">
        <f>'КОЭФФИЦИЕНТЫ МИГРАЦИОННОГО ПРИР'!D55/10</f>
        <v>2.52</v>
      </c>
      <c r="E55" s="99">
        <f>'КОЭФФИЦИЕНТЫ МИГРАЦИОННОГО ПРИР'!E55/10</f>
        <v>1.8399999999999999</v>
      </c>
      <c r="F55" s="99">
        <f>'КОЭФФИЦИЕНТЫ МИГРАЦИОННОГО ПРИР'!F55/10</f>
        <v>0.86599999999999999</v>
      </c>
      <c r="G55" s="99">
        <f>'КОЭФФИЦИЕНТЫ МИГРАЦИОННОГО ПРИР'!G55/10</f>
        <v>1.3089999999999999</v>
      </c>
      <c r="H55" s="99">
        <f>'КОЭФФИЦИЕНТЫ МИГРАЦИОННОГО ПРИР'!H55/10</f>
        <v>-0.3</v>
      </c>
      <c r="I55" s="99">
        <f>'КОЭФФИЦИЕНТЫ МИГРАЦИОННОГО ПРИР'!I55/10</f>
        <v>-0.3</v>
      </c>
      <c r="J55" s="99">
        <f>'КОЭФФИЦИЕНТЫ МИГРАЦИОННОГО ПРИР'!J55/10</f>
        <v>-1.6</v>
      </c>
      <c r="K55" s="99">
        <f>'КОЭФФИЦИЕНТЫ МИГРАЦИОННОГО ПРИР'!K55/10</f>
        <v>-1.9</v>
      </c>
      <c r="L55" s="99">
        <f>'КОЭФФИЦИЕНТЫ МИГРАЦИОННОГО ПРИР'!L55/10</f>
        <v>0.3</v>
      </c>
      <c r="M55" s="99">
        <f>'КОЭФФИЦИЕНТЫ МИГРАЦИОННОГО ПРИР'!M55/10</f>
        <v>-1</v>
      </c>
      <c r="N55" s="99">
        <f>'КОЭФФИЦИЕНТЫ МИГРАЦИОННОГО ПРИР'!N55/10</f>
        <v>-1</v>
      </c>
      <c r="O55" s="99">
        <f>'КОЭФФИЦИЕНТЫ МИГРАЦИОННОГО ПРИР'!O55/10</f>
        <v>-2.2000000000000002</v>
      </c>
      <c r="P55" s="99">
        <f>'КОЭФФИЦИЕНТЫ МИГРАЦИОННОГО ПРИР'!P55/10</f>
        <v>-4.4000000000000004</v>
      </c>
      <c r="Q55" s="99">
        <f>'КОЭФФИЦИЕНТЫ МИГРАЦИОННОГО ПРИР'!Q55/10</f>
        <v>-3.4</v>
      </c>
      <c r="R55" s="153">
        <f>'КОЭФФИЦИЕНТЫ МИГРАЦИОННОГО ПРИР'!R55/10</f>
        <v>-1.21</v>
      </c>
    </row>
    <row r="56" spans="1:18" ht="15.75" customHeight="1">
      <c r="A56" s="360">
        <v>55</v>
      </c>
      <c r="B56" s="111" t="s">
        <v>57</v>
      </c>
      <c r="C56" s="98">
        <f>'КОЭФФИЦИЕНТЫ МИГРАЦИОННОГО ПРИР'!C56/10</f>
        <v>6.5</v>
      </c>
      <c r="D56" s="99">
        <f>'КОЭФФИЦИЕНТЫ МИГРАЦИОННОГО ПРИР'!D56/10</f>
        <v>5</v>
      </c>
      <c r="E56" s="99">
        <f>'КОЭФФИЦИЕНТЫ МИГРАЦИОННОГО ПРИР'!E56/10</f>
        <v>3.6399999999999997</v>
      </c>
      <c r="F56" s="99">
        <f>'КОЭФФИЦИЕНТЫ МИГРАЦИОННОГО ПРИР'!F56/10</f>
        <v>3.9539999999999997</v>
      </c>
      <c r="G56" s="99">
        <f>'КОЭФФИЦИЕНТЫ МИГРАЦИОННОГО ПРИР'!G56/10</f>
        <v>3.145</v>
      </c>
      <c r="H56" s="99">
        <f>'КОЭФФИЦИЕНТЫ МИГРАЦИОННОГО ПРИР'!H56/10</f>
        <v>1.9</v>
      </c>
      <c r="I56" s="99">
        <f>'КОЭФФИЦИЕНТЫ МИГРАЦИОННОГО ПРИР'!I56/10</f>
        <v>2.6</v>
      </c>
      <c r="J56" s="99">
        <f>'КОЭФФИЦИЕНТЫ МИГРАЦИОННОГО ПРИР'!J56/10</f>
        <v>1.6</v>
      </c>
      <c r="K56" s="99">
        <f>'КОЭФФИЦИЕНТЫ МИГРАЦИОННОГО ПРИР'!K56/10</f>
        <v>1.3</v>
      </c>
      <c r="L56" s="99">
        <f>'КОЭФФИЦИЕНТЫ МИГРАЦИОННОГО ПРИР'!L56/10</f>
        <v>2.2000000000000002</v>
      </c>
      <c r="M56" s="99">
        <f>'КОЭФФИЦИЕНТЫ МИГРАЦИОННОГО ПРИР'!M56/10</f>
        <v>-0.6</v>
      </c>
      <c r="N56" s="99">
        <f>'КОЭФФИЦИЕНТЫ МИГРАЦИОННОГО ПРИР'!N56/10</f>
        <v>0.6</v>
      </c>
      <c r="O56" s="99">
        <f>'КОЭФФИЦИЕНТЫ МИГРАЦИОННОГО ПРИР'!O56/10</f>
        <v>-0.3</v>
      </c>
      <c r="P56" s="99">
        <f>'КОЭФФИЦИЕНТЫ МИГРАЦИОННОГО ПРИР'!P56/10</f>
        <v>-0.1</v>
      </c>
      <c r="Q56" s="99">
        <f>'КОЭФФИЦИЕНТЫ МИГРАЦИОННОГО ПРИР'!Q56/10</f>
        <v>2.8</v>
      </c>
      <c r="R56" s="153">
        <f>'КОЭФФИЦИЕНТЫ МИГРАЦИОННОГО ПРИР'!R56/10</f>
        <v>-0.12</v>
      </c>
    </row>
    <row r="57" spans="1:18" ht="15.75" customHeight="1">
      <c r="A57" s="360">
        <v>56</v>
      </c>
      <c r="B57" s="111" t="s">
        <v>58</v>
      </c>
      <c r="C57" s="98">
        <f>'КОЭФФИЦИЕНТЫ МИГРАЦИОННОГО ПРИР'!C57/10</f>
        <v>-1.6</v>
      </c>
      <c r="D57" s="99">
        <f>'КОЭФФИЦИЕНТЫ МИГРАЦИОННОГО ПРИР'!D57/10</f>
        <v>-0.82799999999999996</v>
      </c>
      <c r="E57" s="99">
        <f>'КОЭФФИЦИЕНТЫ МИГРАЦИОННОГО ПРИР'!E57/10</f>
        <v>-0.29700000000000004</v>
      </c>
      <c r="F57" s="99">
        <f>'КОЭФФИЦИЕНТЫ МИГРАЦИОННОГО ПРИР'!F57/10</f>
        <v>-0.46900000000000003</v>
      </c>
      <c r="G57" s="99">
        <f>'КОЭФФИЦИЕНТЫ МИГРАЦИОННОГО ПРИР'!G57/10</f>
        <v>0.48200000000000004</v>
      </c>
      <c r="H57" s="99">
        <f>'КОЭФФИЦИЕНТЫ МИГРАЦИОННОГО ПРИР'!H57/10</f>
        <v>-1.5</v>
      </c>
      <c r="I57" s="99">
        <f>'КОЭФФИЦИЕНТЫ МИГРАЦИОННОГО ПРИР'!I57/10</f>
        <v>-0.4</v>
      </c>
      <c r="J57" s="99">
        <f>'КОЭФФИЦИЕНТЫ МИГРАЦИОННОГО ПРИР'!J57/10</f>
        <v>0.7</v>
      </c>
      <c r="K57" s="99">
        <f>'КОЭФФИЦИЕНТЫ МИГРАЦИОННОГО ПРИР'!K57/10</f>
        <v>0.2</v>
      </c>
      <c r="L57" s="99">
        <f>'КОЭФФИЦИЕНТЫ МИГРАЦИОННОГО ПРИР'!L57/10</f>
        <v>1.2</v>
      </c>
      <c r="M57" s="99">
        <f>'КОЭФФИЦИЕНТЫ МИГРАЦИОННОГО ПРИР'!M57/10</f>
        <v>0.5</v>
      </c>
      <c r="N57" s="99">
        <f>'КОЭФФИЦИЕНТЫ МИГРАЦИОННОГО ПРИР'!N57/10</f>
        <v>-0.2</v>
      </c>
      <c r="O57" s="99">
        <f>'КОЭФФИЦИЕНТЫ МИГРАЦИОННОГО ПРИР'!O57/10</f>
        <v>-2.5</v>
      </c>
      <c r="P57" s="99">
        <f>'КОЭФФИЦИЕНТЫ МИГРАЦИОННОГО ПРИР'!P57/10</f>
        <v>-4.2</v>
      </c>
      <c r="Q57" s="99">
        <f>'КОЭФФИЦИЕНТЫ МИГРАЦИОННОГО ПРИР'!Q57/10</f>
        <v>-2.2999999999999998</v>
      </c>
      <c r="R57" s="153">
        <f>'КОЭФФИЦИЕНТЫ МИГРАЦИОННОГО ПРИР'!R57/10</f>
        <v>-2.0499999999999998</v>
      </c>
    </row>
    <row r="58" spans="1:18" ht="15.75" customHeight="1">
      <c r="A58" s="369">
        <v>57</v>
      </c>
      <c r="B58" s="117" t="s">
        <v>59</v>
      </c>
      <c r="C58" s="104">
        <f>'КОЭФФИЦИЕНТЫ МИГРАЦИОННОГО ПРИР'!C58/10</f>
        <v>-2.2999999999999998</v>
      </c>
      <c r="D58" s="105">
        <f>'КОЭФФИЦИЕНТЫ МИГРАЦИОННОГО ПРИР'!D58/10</f>
        <v>-3.1930000000000001</v>
      </c>
      <c r="E58" s="105">
        <f>'КОЭФФИЦИЕНТЫ МИГРАЦИОННОГО ПРИР'!E58/10</f>
        <v>-0.89600000000000013</v>
      </c>
      <c r="F58" s="105">
        <f>'КОЭФФИЦИЕНТЫ МИГРАЦИОННОГО ПРИР'!F58/10</f>
        <v>-0.75600000000000001</v>
      </c>
      <c r="G58" s="105">
        <f>'КОЭФФИЦИЕНТЫ МИГРАЦИОННОГО ПРИР'!G58/10</f>
        <v>-0.91500000000000004</v>
      </c>
      <c r="H58" s="105">
        <f>'КОЭФФИЦИЕНТЫ МИГРАЦИОННОГО ПРИР'!H58/10</f>
        <v>-3.5</v>
      </c>
      <c r="I58" s="105">
        <f>'КОЭФФИЦИЕНТЫ МИГРАЦИОННОГО ПРИР'!I58/10</f>
        <v>-2.5</v>
      </c>
      <c r="J58" s="105">
        <f>'КОЭФФИЦИЕНТЫ МИГРАЦИОННОГО ПРИР'!J58/10</f>
        <v>-3.3</v>
      </c>
      <c r="K58" s="105">
        <f>'КОЭФФИЦИЕНТЫ МИГРАЦИОННОГО ПРИР'!K58/10</f>
        <v>-2.7</v>
      </c>
      <c r="L58" s="105">
        <f>'КОЭФФИЦИЕНТЫ МИГРАЦИОННОГО ПРИР'!L58/10</f>
        <v>-1.2</v>
      </c>
      <c r="M58" s="105">
        <f>'КОЭФФИЦИЕНТЫ МИГРАЦИОННОГО ПРИР'!M58/10</f>
        <v>-0.9</v>
      </c>
      <c r="N58" s="105">
        <f>'КОЭФФИЦИЕНТЫ МИГРАЦИОННОГО ПРИР'!N58/10</f>
        <v>-0.6</v>
      </c>
      <c r="O58" s="105">
        <f>'КОЭФФИЦИЕНТЫ МИГРАЦИОННОГО ПРИР'!O58/10</f>
        <v>-1.1000000000000001</v>
      </c>
      <c r="P58" s="105">
        <f>'КОЭФФИЦИЕНТЫ МИГРАЦИОННОГО ПРИР'!P58/10</f>
        <v>-2.1</v>
      </c>
      <c r="Q58" s="105">
        <f>'КОЭФФИЦИЕНТЫ МИГРАЦИОННОГО ПРИР'!Q58/10</f>
        <v>-1.9</v>
      </c>
      <c r="R58" s="166">
        <f>'КОЭФФИЦИЕНТЫ МИГРАЦИОННОГО ПРИР'!R58/10</f>
        <v>-0.9</v>
      </c>
    </row>
    <row r="59" spans="1:18" ht="15.75" customHeight="1">
      <c r="A59" s="357">
        <v>58</v>
      </c>
      <c r="B59" s="109" t="s">
        <v>60</v>
      </c>
      <c r="C59" s="93">
        <f>'КОЭФФИЦИЕНТЫ МИГРАЦИОННОГО ПРИР'!C59/10</f>
        <v>-12.4</v>
      </c>
      <c r="D59" s="94">
        <f>'КОЭФФИЦИЕНТЫ МИГРАЦИОННОГО ПРИР'!D59/10</f>
        <v>-10.513999999999999</v>
      </c>
      <c r="E59" s="94">
        <f>'КОЭФФИЦИЕНТЫ МИГРАЦИОННОГО ПРИР'!E59/10</f>
        <v>-7.85</v>
      </c>
      <c r="F59" s="94">
        <f>'КОЭФФИЦИЕНТЫ МИГРАЦИОННОГО ПРИР'!F59/10</f>
        <v>-6.101</v>
      </c>
      <c r="G59" s="94">
        <f>'КОЭФФИЦИЕНТЫ МИГРАЦИОННОГО ПРИР'!G59/10</f>
        <v>-3.9590000000000005</v>
      </c>
      <c r="H59" s="94">
        <f>'КОЭФФИЦИЕНТЫ МИГРАЦИОННОГО ПРИР'!H59/10</f>
        <v>-7.6</v>
      </c>
      <c r="I59" s="94">
        <f>'КОЭФФИЦИЕНТЫ МИГРАЦИОННОГО ПРИР'!I59/10</f>
        <v>-11</v>
      </c>
      <c r="J59" s="94">
        <f>'КОЭФФИЦИЕНТЫ МИГРАЦИОННОГО ПРИР'!J59/10</f>
        <v>-9.6999999999999993</v>
      </c>
      <c r="K59" s="94">
        <f>'КОЭФФИЦИЕНТЫ МИГРАЦИОННОГО ПРИР'!K59/10</f>
        <v>-7.7</v>
      </c>
      <c r="L59" s="94">
        <f>'КОЭФФИЦИЕНТЫ МИГРАЦИОННОГО ПРИР'!L59/10</f>
        <v>-6</v>
      </c>
      <c r="M59" s="94">
        <f>'КОЭФФИЦИЕНТЫ МИГРАЦИОННОГО ПРИР'!M59/10</f>
        <v>-6.4</v>
      </c>
      <c r="N59" s="94">
        <f>'КОЭФФИЦИЕНТЫ МИГРАЦИОННОГО ПРИР'!N59/10</f>
        <v>-5.6</v>
      </c>
      <c r="O59" s="94">
        <f>'КОЭФФИЦИЕНТЫ МИГРАЦИОННОГО ПРИР'!O59/10</f>
        <v>-6</v>
      </c>
      <c r="P59" s="94">
        <f>'КОЭФФИЦИЕНТЫ МИГРАЦИОННОГО ПРИР'!P59/10</f>
        <v>-7.7</v>
      </c>
      <c r="Q59" s="94">
        <f>'КОЭФФИЦИЕНТЫ МИГРАЦИОННОГО ПРИР'!Q59/10</f>
        <v>-3</v>
      </c>
      <c r="R59" s="162">
        <f>'КОЭФФИЦИЕНТЫ МИГРАЦИОННОГО ПРИР'!R59/10</f>
        <v>-2.06</v>
      </c>
    </row>
    <row r="60" spans="1:18" ht="15.75" customHeight="1">
      <c r="A60" s="360">
        <v>59</v>
      </c>
      <c r="B60" s="111" t="s">
        <v>61</v>
      </c>
      <c r="C60" s="98">
        <f>'КОЭФФИЦИЕНТЫ МИГРАЦИОННОГО ПРИР'!C60/10</f>
        <v>-2.2999999999999998</v>
      </c>
      <c r="D60" s="99">
        <f>'КОЭФФИЦИЕНТЫ МИГРАЦИОННОГО ПРИР'!D60/10</f>
        <v>-1.365</v>
      </c>
      <c r="E60" s="99">
        <f>'КОЭФФИЦИЕНТЫ МИГРАЦИОННОГО ПРИР'!E60/10</f>
        <v>0.77200000000000002</v>
      </c>
      <c r="F60" s="99">
        <f>'КОЭФФИЦИЕНТЫ МИГРАЦИОННОГО ПРИР'!F60/10</f>
        <v>1.056</v>
      </c>
      <c r="G60" s="99">
        <f>'КОЭФФИЦИЕНТЫ МИГРАЦИОННОГО ПРИР'!G60/10</f>
        <v>0.19800000000000001</v>
      </c>
      <c r="H60" s="99">
        <f>'КОЭФФИЦИЕНТЫ МИГРАЦИОННОГО ПРИР'!H60/10</f>
        <v>-1.7</v>
      </c>
      <c r="I60" s="99">
        <f>'КОЭФФИЦИЕНТЫ МИГРАЦИОННОГО ПРИР'!I60/10</f>
        <v>3.1</v>
      </c>
      <c r="J60" s="99">
        <f>'КОЭФФИЦИЕНТЫ МИГРАЦИОННОГО ПРИР'!J60/10</f>
        <v>1.6</v>
      </c>
      <c r="K60" s="99">
        <f>'КОЭФФИЦИЕНТЫ МИГРАЦИОННОГО ПРИР'!K60/10</f>
        <v>0.4</v>
      </c>
      <c r="L60" s="99">
        <f>'КОЭФФИЦИЕНТЫ МИГРАЦИОННОГО ПРИР'!L60/10</f>
        <v>1.1000000000000001</v>
      </c>
      <c r="M60" s="99">
        <f>'КОЭФФИЦИЕНТЫ МИГРАЦИОННОГО ПРИР'!M60/10</f>
        <v>0.4</v>
      </c>
      <c r="N60" s="99">
        <f>'КОЭФФИЦИЕНТЫ МИГРАЦИОННОГО ПРИР'!N60/10</f>
        <v>0.1</v>
      </c>
      <c r="O60" s="99">
        <f>'КОЭФФИЦИЕНТЫ МИГРАЦИОННОГО ПРИР'!O60/10</f>
        <v>0.05</v>
      </c>
      <c r="P60" s="99">
        <f>'КОЭФФИЦИЕНТЫ МИГРАЦИОННОГО ПРИР'!P60/10</f>
        <v>-0.3</v>
      </c>
      <c r="Q60" s="99">
        <f>'КОЭФФИЦИЕНТЫ МИГРАЦИОННОГО ПРИР'!Q60/10</f>
        <v>1.5</v>
      </c>
      <c r="R60" s="153">
        <f>'КОЭФФИЦИЕНТЫ МИГРАЦИОННОГО ПРИР'!R60/10</f>
        <v>0.74</v>
      </c>
    </row>
    <row r="61" spans="1:18" ht="15.75" customHeight="1">
      <c r="A61" s="360">
        <v>60</v>
      </c>
      <c r="B61" s="111" t="s">
        <v>62</v>
      </c>
      <c r="C61" s="98">
        <f>'КОЭФФИЦИЕНТЫ МИГРАЦИОННОГО ПРИР'!C61/10</f>
        <v>-1.5</v>
      </c>
      <c r="D61" s="99">
        <f>'КОЭФФИЦИЕНТЫ МИГРАЦИОННОГО ПРИР'!D61/10</f>
        <v>-9.7000000000000003E-2</v>
      </c>
      <c r="E61" s="99">
        <f>'КОЭФФИЦИЕНТЫ МИГРАЦИОННОГО ПРИР'!E61/10</f>
        <v>1.8719999999999999</v>
      </c>
      <c r="F61" s="99">
        <f>'КОЭФФИЦИЕНТЫ МИГРАЦИОННОГО ПРИР'!F61/10</f>
        <v>0.21400000000000002</v>
      </c>
      <c r="G61" s="99">
        <f>'КОЭФФИЦИЕНТЫ МИГРАЦИОННОГО ПРИР'!G61/10</f>
        <v>1.262</v>
      </c>
      <c r="H61" s="99">
        <f>'КОЭФФИЦИЕНТЫ МИГРАЦИОННОГО ПРИР'!H61/10</f>
        <v>0.7</v>
      </c>
      <c r="I61" s="99">
        <f>'КОЭФФИЦИЕНТЫ МИГРАЦИОННОГО ПРИР'!I61/10</f>
        <v>8.1999999999999993</v>
      </c>
      <c r="J61" s="99">
        <f>'КОЭФФИЦИЕНТЫ МИГРАЦИОННОГО ПРИР'!J61/10</f>
        <v>5.9</v>
      </c>
      <c r="K61" s="99">
        <f>'КОЭФФИЦИЕНТЫ МИГРАЦИОННОГО ПРИР'!K61/10</f>
        <v>1.3</v>
      </c>
      <c r="L61" s="99">
        <f>'КОЭФФИЦИЕНТЫ МИГРАЦИОННОГО ПРИР'!L61/10</f>
        <v>1</v>
      </c>
      <c r="M61" s="99">
        <f>'КОЭФФИЦИЕНТЫ МИГРАЦИОННОГО ПРИР'!M61/10</f>
        <v>1.1000000000000001</v>
      </c>
      <c r="N61" s="99">
        <f>'КОЭФФИЦИЕНТЫ МИГРАЦИОННОГО ПРИР'!N61/10</f>
        <v>4.7</v>
      </c>
      <c r="O61" s="99">
        <f>'КОЭФФИЦИЕНТЫ МИГРАЦИОННОГО ПРИР'!O61/10</f>
        <v>2.5</v>
      </c>
      <c r="P61" s="99">
        <f>'КОЭФФИЦИЕНТЫ МИГРАЦИОННОГО ПРИР'!P61/10</f>
        <v>2.8</v>
      </c>
      <c r="Q61" s="99">
        <f>'КОЭФФИЦИЕНТЫ МИГРАЦИОННОГО ПРИР'!Q61/10</f>
        <v>3.9</v>
      </c>
      <c r="R61" s="153">
        <f>'КОЭФФИЦИЕНТЫ МИГРАЦИОННОГО ПРИР'!R61/10</f>
        <v>2.65</v>
      </c>
    </row>
    <row r="62" spans="1:18" ht="15.75" customHeight="1">
      <c r="A62" s="369">
        <v>61</v>
      </c>
      <c r="B62" s="125" t="s">
        <v>63</v>
      </c>
      <c r="C62" s="104">
        <f>'КОЭФФИЦИЕНТЫ МИГРАЦИОННОГО ПРИР'!C62/10</f>
        <v>-1.2</v>
      </c>
      <c r="D62" s="105">
        <f>'КОЭФФИЦИЕНТЫ МИГРАЦИОННОГО ПРИР'!D62/10</f>
        <v>-0.95199999999999996</v>
      </c>
      <c r="E62" s="105">
        <f>'КОЭФФИЦИЕНТЫ МИГРАЦИОННОГО ПРИР'!E62/10</f>
        <v>0.88800000000000012</v>
      </c>
      <c r="F62" s="105">
        <f>'КОЭФФИЦИЕНТЫ МИГРАЦИОННОГО ПРИР'!F62/10</f>
        <v>0.97799999999999998</v>
      </c>
      <c r="G62" s="105">
        <f>'КОЭФФИЦИЕНТЫ МИГРАЦИОННОГО ПРИР'!G62/10</f>
        <v>0.42800000000000005</v>
      </c>
      <c r="H62" s="105">
        <f>'КОЭФФИЦИЕНТЫ МИГРАЦИОННОГО ПРИР'!H62/10</f>
        <v>-0.8</v>
      </c>
      <c r="I62" s="105">
        <f>'КОЭФФИЦИЕНТЫ МИГРАЦИОННОГО ПРИР'!I62/10</f>
        <v>1.9</v>
      </c>
      <c r="J62" s="105">
        <f>'КОЭФФИЦИЕНТЫ МИГРАЦИОННОГО ПРИР'!J62/10</f>
        <v>1.3</v>
      </c>
      <c r="K62" s="105">
        <f>'КОЭФФИЦИЕНТЫ МИГРАЦИОННОГО ПРИР'!K62/10</f>
        <v>1.2</v>
      </c>
      <c r="L62" s="105">
        <f>'КОЭФФИЦИЕНТЫ МИГРАЦИОННОГО ПРИР'!L62/10</f>
        <v>1.6</v>
      </c>
      <c r="M62" s="105">
        <f>'КОЭФФИЦИЕНТЫ МИГРАЦИОННОГО ПРИР'!M62/10</f>
        <v>1</v>
      </c>
      <c r="N62" s="105">
        <f>'КОЭФФИЦИЕНТЫ МИГРАЦИОННОГО ПРИР'!N62/10</f>
        <v>0.8</v>
      </c>
      <c r="O62" s="105">
        <f>'КОЭФФИЦИЕНТЫ МИГРАЦИОННОГО ПРИР'!O62/10</f>
        <v>-1.1000000000000001</v>
      </c>
      <c r="P62" s="105">
        <f>'КОЭФФИЦИЕНТЫ МИГРАЦИОННОГО ПРИР'!P62/10</f>
        <v>-2.6</v>
      </c>
      <c r="Q62" s="105">
        <f>'КОЭФФИЦИЕНТЫ МИГРАЦИОННОГО ПРИР'!Q62/10</f>
        <v>0.5</v>
      </c>
      <c r="R62" s="166">
        <f>'КОЭФФИЦИЕНТЫ МИГРАЦИОННОГО ПРИР'!R62/10</f>
        <v>-0.441</v>
      </c>
    </row>
    <row r="63" spans="1:18" ht="15.75" customHeight="1">
      <c r="A63" s="357">
        <v>62</v>
      </c>
      <c r="B63" s="126" t="s">
        <v>64</v>
      </c>
      <c r="C63" s="93">
        <f>'КОЭФФИЦИЕНТЫ МИГРАЦИОННОГО ПРИР'!C63/10</f>
        <v>-4.9000000000000004</v>
      </c>
      <c r="D63" s="94">
        <f>'КОЭФФИЦИЕНТЫ МИГРАЦИОННОГО ПРИР'!D63/10</f>
        <v>-2.42</v>
      </c>
      <c r="E63" s="94">
        <f>'КОЭФФИЦИЕНТЫ МИГРАЦИОННОГО ПРИР'!E63/10</f>
        <v>-0.53400000000000003</v>
      </c>
      <c r="F63" s="94">
        <f>'КОЭФФИЦИЕНТЫ МИГРАЦИОННОГО ПРИР'!F63/10</f>
        <v>-1.6379999999999999</v>
      </c>
      <c r="G63" s="94">
        <f>'КОЭФФИЦИЕНТЫ МИГРАЦИОННОГО ПРИР'!G63/10</f>
        <v>-5.2430000000000003</v>
      </c>
      <c r="H63" s="94">
        <f>'КОЭФФИЦИЕНТЫ МИГРАЦИОННОГО ПРИР'!H63/10</f>
        <v>-2.8</v>
      </c>
      <c r="I63" s="94">
        <f>'КОЭФФИЦИЕНТЫ МИГРАЦИОННОГО ПРИР'!I63/10</f>
        <v>-1.4</v>
      </c>
      <c r="J63" s="94">
        <f>'КОЭФФИЦИЕНТЫ МИГРАЦИОННОГО ПРИР'!J63/10</f>
        <v>-1.7</v>
      </c>
      <c r="K63" s="94">
        <f>'КОЭФФИЦИЕНТЫ МИГРАЦИОННОГО ПРИР'!K63/10</f>
        <v>-3.5</v>
      </c>
      <c r="L63" s="94">
        <f>'КОЭФФИЦИЕНТЫ МИГРАЦИОННОГО ПРИР'!L63/10</f>
        <v>0.1</v>
      </c>
      <c r="M63" s="94">
        <f>'КОЭФФИЦИЕНТЫ МИГРАЦИОННОГО ПРИР'!M63/10</f>
        <v>-1</v>
      </c>
      <c r="N63" s="94">
        <f>'КОЭФФИЦИЕНТЫ МИГРАЦИОННОГО ПРИР'!N63/10</f>
        <v>0.4</v>
      </c>
      <c r="O63" s="94">
        <f>'КОЭФФИЦИЕНТЫ МИГРАЦИОННОГО ПРИР'!O63/10</f>
        <v>-1.3</v>
      </c>
      <c r="P63" s="94">
        <f>'КОЭФФИЦИЕНТЫ МИГРАЦИОННОГО ПРИР'!P63/10</f>
        <v>-1.6</v>
      </c>
      <c r="Q63" s="94">
        <f>'КОЭФФИЦИЕНТЫ МИГРАЦИОННОГО ПРИР'!Q63/10</f>
        <v>2.5</v>
      </c>
      <c r="R63" s="162">
        <f>'КОЭФФИЦИЕНТЫ МИГРАЦИОННОГО ПРИР'!R63/10</f>
        <v>1.52</v>
      </c>
    </row>
    <row r="64" spans="1:18" ht="15.75" customHeight="1">
      <c r="A64" s="360">
        <v>63</v>
      </c>
      <c r="B64" s="111" t="s">
        <v>65</v>
      </c>
      <c r="C64" s="98">
        <f>'КОЭФФИЦИЕНТЫ МИГРАЦИОННОГО ПРИР'!C64/10</f>
        <v>-2.6</v>
      </c>
      <c r="D64" s="99">
        <f>'КОЭФФИЦИЕНТЫ МИГРАЦИОННОГО ПРИР'!D64/10</f>
        <v>-2.6890000000000001</v>
      </c>
      <c r="E64" s="99">
        <f>'КОЭФФИЦИЕНТЫ МИГРАЦИОННОГО ПРИР'!E64/10</f>
        <v>-2.1589999999999998</v>
      </c>
      <c r="F64" s="99">
        <f>'КОЭФФИЦИЕНТЫ МИГРАЦИОННОГО ПРИР'!F64/10</f>
        <v>-2.056</v>
      </c>
      <c r="G64" s="99">
        <f>'КОЭФФИЦИЕНТЫ МИГРАЦИОННОГО ПРИР'!G64/10</f>
        <v>-1.159</v>
      </c>
      <c r="H64" s="99">
        <f>'КОЭФФИЦИЕНТЫ МИГРАЦИОННОГО ПРИР'!H64/10</f>
        <v>-2.4</v>
      </c>
      <c r="I64" s="99">
        <f>'КОЭФФИЦИЕНТЫ МИГРАЦИОННОГО ПРИР'!I64/10</f>
        <v>-4.5</v>
      </c>
      <c r="J64" s="99">
        <f>'КОЭФФИЦИЕНТЫ МИГРАЦИОННОГО ПРИР'!J64/10</f>
        <v>-4.7</v>
      </c>
      <c r="K64" s="99">
        <f>'КОЭФФИЦИЕНТЫ МИГРАЦИОННОГО ПРИР'!K64/10</f>
        <v>-3.7</v>
      </c>
      <c r="L64" s="99">
        <f>'КОЭФФИЦИЕНТЫ МИГРАЦИОННОГО ПРИР'!L64/10</f>
        <v>-1.3</v>
      </c>
      <c r="M64" s="99">
        <f>'КОЭФФИЦИЕНТЫ МИГРАЦИОННОГО ПРИР'!M64/10</f>
        <v>-2</v>
      </c>
      <c r="N64" s="99">
        <f>'КОЭФФИЦИЕНТЫ МИГРАЦИОННОГО ПРИР'!N64/10</f>
        <v>-3.3</v>
      </c>
      <c r="O64" s="99">
        <f>'КОЭФФИЦИЕНТЫ МИГРАЦИОННОГО ПРИР'!O64/10</f>
        <v>-3.5</v>
      </c>
      <c r="P64" s="99">
        <f>'КОЭФФИЦИЕНТЫ МИГРАЦИОННОГО ПРИР'!P64/10</f>
        <v>-4.7</v>
      </c>
      <c r="Q64" s="99">
        <f>'КОЭФФИЦИЕНТЫ МИГРАЦИОННОГО ПРИР'!Q64/10</f>
        <v>1.1000000000000001</v>
      </c>
      <c r="R64" s="153">
        <f>'КОЭФФИЦИЕНТЫ МИГРАЦИОННОГО ПРИР'!R64/10</f>
        <v>-1.42</v>
      </c>
    </row>
    <row r="65" spans="1:18" ht="15.75" customHeight="1">
      <c r="A65" s="360">
        <v>64</v>
      </c>
      <c r="B65" s="122" t="s">
        <v>66</v>
      </c>
      <c r="C65" s="98">
        <f>'КОЭФФИЦИЕНТЫ МИГРАЦИОННОГО ПРИР'!C65/10</f>
        <v>-9.3000000000000007</v>
      </c>
      <c r="D65" s="99">
        <f>'КОЭФФИЦИЕНТЫ МИГРАЦИОННОГО ПРИР'!D65/10</f>
        <v>-8.8559999999999999</v>
      </c>
      <c r="E65" s="99">
        <f>'КОЭФФИЦИЕНТЫ МИГРАЦИОННОГО ПРИР'!E65/10</f>
        <v>-8.1010000000000009</v>
      </c>
      <c r="F65" s="99">
        <f>'КОЭФФИЦИЕНТЫ МИГРАЦИОННОГО ПРИР'!F65/10</f>
        <v>-9.2769999999999992</v>
      </c>
      <c r="G65" s="99">
        <f>'КОЭФФИЦИЕНТЫ МИГРАЦИОННОГО ПРИР'!G65/10</f>
        <v>-8.3550000000000004</v>
      </c>
      <c r="H65" s="99">
        <f>'КОЭФФИЦИЕНТЫ МИГРАЦИОННОГО ПРИР'!H65/10</f>
        <v>-12.6</v>
      </c>
      <c r="I65" s="99">
        <f>'КОЭФФИЦИЕНТЫ МИГРАЦИОННОГО ПРИР'!I65/10</f>
        <v>-12.5</v>
      </c>
      <c r="J65" s="99">
        <f>'КОЭФФИЦИЕНТЫ МИГРАЦИОННОГО ПРИР'!J65/10</f>
        <v>-11.9</v>
      </c>
      <c r="K65" s="99">
        <f>'КОЭФФИЦИЕНТЫ МИГРАЦИОННОГО ПРИР'!K65/10</f>
        <v>-11</v>
      </c>
      <c r="L65" s="99">
        <f>'КОЭФФИЦИЕНТЫ МИГРАЦИОННОГО ПРИР'!L65/10</f>
        <v>-7.9</v>
      </c>
      <c r="M65" s="99">
        <f>'КОЭФФИЦИЕНТЫ МИГРАЦИОННОГО ПРИР'!M65/10</f>
        <v>-7.6</v>
      </c>
      <c r="N65" s="99">
        <f>'КОЭФФИЦИЕНТЫ МИГРАЦИОННОГО ПРИР'!N65/10</f>
        <v>-4.2</v>
      </c>
      <c r="O65" s="99">
        <f>'КОЭФФИЦИЕНТЫ МИГРАЦИОННОГО ПРИР'!O65/10</f>
        <v>-3.3</v>
      </c>
      <c r="P65" s="99">
        <f>'КОЭФФИЦИЕНТЫ МИГРАЦИОННОГО ПРИР'!P65/10</f>
        <v>-3</v>
      </c>
      <c r="Q65" s="99">
        <f>'КОЭФФИЦИЕНТЫ МИГРАЦИОННОГО ПРИР'!Q65/10</f>
        <v>-1.2</v>
      </c>
      <c r="R65" s="153">
        <f>'КОЭФФИЦИЕНТЫ МИГРАЦИОННОГО ПРИР'!R65/10</f>
        <v>-1.78</v>
      </c>
    </row>
    <row r="66" spans="1:18" ht="15.75" customHeight="1">
      <c r="A66" s="360">
        <v>65</v>
      </c>
      <c r="B66" s="111" t="s">
        <v>67</v>
      </c>
      <c r="C66" s="98">
        <f>'КОЭФФИЦИЕНТЫ МИГРАЦИОННОГО ПРИР'!C66/10</f>
        <v>-1.7</v>
      </c>
      <c r="D66" s="99">
        <f>'КОЭФФИЦИЕНТЫ МИГРАЦИОННОГО ПРИР'!D66/10</f>
        <v>-2.2949999999999999</v>
      </c>
      <c r="E66" s="99">
        <f>'КОЭФФИЦИЕНТЫ МИГРАЦИОННОГО ПРИР'!E66/10</f>
        <v>0.20099999999999998</v>
      </c>
      <c r="F66" s="99">
        <f>'КОЭФФИЦИЕНТЫ МИГРАЦИОННОГО ПРИР'!F66/10</f>
        <v>0.11100000000000002</v>
      </c>
      <c r="G66" s="99">
        <f>'КОЭФФИЦИЕНТЫ МИГРАЦИОННОГО ПРИР'!G66/10</f>
        <v>0.10900000000000001</v>
      </c>
      <c r="H66" s="99">
        <f>'КОЭФФИЦИЕНТЫ МИГРАЦИОННОГО ПРИР'!H66/10</f>
        <v>-2.1</v>
      </c>
      <c r="I66" s="99">
        <f>'КОЭФФИЦИЕНТЫ МИГРАЦИОННОГО ПРИР'!I66/10</f>
        <v>-1.9</v>
      </c>
      <c r="J66" s="99">
        <f>'КОЭФФИЦИЕНТЫ МИГРАЦИОННОГО ПРИР'!J66/10</f>
        <v>-1</v>
      </c>
      <c r="K66" s="99">
        <f>'КОЭФФИЦИЕНТЫ МИГРАЦИОННОГО ПРИР'!K66/10</f>
        <v>-0.6</v>
      </c>
      <c r="L66" s="99">
        <f>'КОЭФФИЦИЕНТЫ МИГРАЦИОННОГО ПРИР'!L66/10</f>
        <v>1.1000000000000001</v>
      </c>
      <c r="M66" s="99">
        <f>'КОЭФФИЦИЕНТЫ МИГРАЦИОННОГО ПРИР'!M66/10</f>
        <v>0.6</v>
      </c>
      <c r="N66" s="99">
        <f>'КОЭФФИЦИЕНТЫ МИГРАЦИОННОГО ПРИР'!N66/10</f>
        <v>0.4</v>
      </c>
      <c r="O66" s="99">
        <f>'КОЭФФИЦИЕНТЫ МИГРАЦИОННОГО ПРИР'!O66/10</f>
        <v>-0.1</v>
      </c>
      <c r="P66" s="99">
        <f>'КОЭФФИЦИЕНТЫ МИГРАЦИОННОГО ПРИР'!P66/10</f>
        <v>-1.7</v>
      </c>
      <c r="Q66" s="99">
        <f>'КОЭФФИЦИЕНТЫ МИГРАЦИОННОГО ПРИР'!Q66/10</f>
        <v>-1.5</v>
      </c>
      <c r="R66" s="153">
        <f>'КОЭФФИЦИЕНТЫ МИГРАЦИОННОГО ПРИР'!R66/10</f>
        <v>-0.2</v>
      </c>
    </row>
    <row r="67" spans="1:18" ht="15.75" customHeight="1">
      <c r="A67" s="360">
        <v>66</v>
      </c>
      <c r="B67" s="111" t="s">
        <v>68</v>
      </c>
      <c r="C67" s="98">
        <f>'КОЭФФИЦИЕНТЫ МИГРАЦИОННОГО ПРИР'!C67/10</f>
        <v>-7.8</v>
      </c>
      <c r="D67" s="99">
        <f>'КОЭФФИЦИЕНТЫ МИГРАЦИОННОГО ПРИР'!D67/10</f>
        <v>-7.0419999999999998</v>
      </c>
      <c r="E67" s="99">
        <f>'КОЭФФИЦИЕНТЫ МИГРАЦИОННОГО ПРИР'!E67/10</f>
        <v>-4.2750000000000004</v>
      </c>
      <c r="F67" s="99">
        <f>'КОЭФФИЦИЕНТЫ МИГРАЦИОННОГО ПРИР'!F67/10</f>
        <v>-3.1850000000000001</v>
      </c>
      <c r="G67" s="99">
        <f>'КОЭФФИЦИЕНТЫ МИГРАЦИОННОГО ПРИР'!G67/10</f>
        <v>-1.3460000000000001</v>
      </c>
      <c r="H67" s="99">
        <f>'КОЭФФИЦИЕНТЫ МИГРАЦИОННОГО ПРИР'!H67/10</f>
        <v>-3.3</v>
      </c>
      <c r="I67" s="99">
        <f>'КОЭФФИЦИЕНТЫ МИГРАЦИОННОГО ПРИР'!I67/10</f>
        <v>-2.4</v>
      </c>
      <c r="J67" s="99">
        <f>'КОЭФФИЦИЕНТЫ МИГРАЦИОННОГО ПРИР'!J67/10</f>
        <v>-2.6</v>
      </c>
      <c r="K67" s="99">
        <f>'КОЭФФИЦИЕНТЫ МИГРАЦИОННОГО ПРИР'!K67/10</f>
        <v>-2.7</v>
      </c>
      <c r="L67" s="99">
        <f>'КОЭФФИЦИЕНТЫ МИГРАЦИОННОГО ПРИР'!L67/10</f>
        <v>-1.4</v>
      </c>
      <c r="M67" s="99">
        <f>'КОЭФФИЦИЕНТЫ МИГРАЦИОННОГО ПРИР'!M67/10</f>
        <v>-1.9</v>
      </c>
      <c r="N67" s="99">
        <f>'КОЭФФИЦИЕНТЫ МИГРАЦИОННОГО ПРИР'!N67/10</f>
        <v>-2.7</v>
      </c>
      <c r="O67" s="99">
        <f>'КОЭФФИЦИЕНТЫ МИГРАЦИОННОГО ПРИР'!O67/10</f>
        <v>-3.4</v>
      </c>
      <c r="P67" s="99">
        <f>'КОЭФФИЦИЕНТЫ МИГРАЦИОННОГО ПРИР'!P67/10</f>
        <v>-3.2</v>
      </c>
      <c r="Q67" s="99">
        <f>'КОЭФФИЦИЕНТЫ МИГРАЦИОННОГО ПРИР'!Q67/10</f>
        <v>-1.8</v>
      </c>
      <c r="R67" s="153">
        <f>'КОЭФФИЦИЕНТЫ МИГРАЦИОННОГО ПРИР'!R67/10</f>
        <v>-1.1400000000000001</v>
      </c>
    </row>
    <row r="68" spans="1:18" ht="15.75" customHeight="1">
      <c r="A68" s="360">
        <v>67</v>
      </c>
      <c r="B68" s="111" t="s">
        <v>69</v>
      </c>
      <c r="C68" s="98">
        <f>'КОЭФФИЦИЕНТЫ МИГРАЦИОННОГО ПРИР'!C68/10</f>
        <v>-4.7</v>
      </c>
      <c r="D68" s="99">
        <f>'КОЭФФИЦИЕНТЫ МИГРАЦИОННОГО ПРИР'!D68/10</f>
        <v>-5.6859999999999999</v>
      </c>
      <c r="E68" s="99">
        <f>'КОЭФФИЦИЕНТЫ МИГРАЦИОННОГО ПРИР'!E68/10</f>
        <v>-3.746</v>
      </c>
      <c r="F68" s="99">
        <f>'КОЭФФИЦИЕНТЫ МИГРАЦИОННОГО ПРИР'!F68/10</f>
        <v>-3.5700000000000003</v>
      </c>
      <c r="G68" s="99">
        <f>'КОЭФФИЦИЕНТЫ МИГРАЦИОННОГО ПРИР'!G68/10</f>
        <v>-2.5110000000000001</v>
      </c>
      <c r="H68" s="99">
        <f>'КОЭФФИЦИЕНТЫ МИГРАЦИОННОГО ПРИР'!H68/10</f>
        <v>-4.5999999999999996</v>
      </c>
      <c r="I68" s="99">
        <f>'КОЭФФИЦИЕНТЫ МИГРАЦИОННОГО ПРИР'!I68/10</f>
        <v>-8.4</v>
      </c>
      <c r="J68" s="99">
        <f>'КОЭФФИЦИЕНТЫ МИГРАЦИОННОГО ПРИР'!J68/10</f>
        <v>-6.9</v>
      </c>
      <c r="K68" s="99">
        <f>'КОЭФФИЦИЕНТЫ МИГРАЦИОННОГО ПРИР'!K68/10</f>
        <v>-7.8</v>
      </c>
      <c r="L68" s="99">
        <f>'КОЭФФИЦИЕНТЫ МИГРАЦИОННОГО ПРИР'!L68/10</f>
        <v>-6.2</v>
      </c>
      <c r="M68" s="99">
        <f>'КОЭФФИЦИЕНТЫ МИГРАЦИОННОГО ПРИР'!M68/10</f>
        <v>-6.6</v>
      </c>
      <c r="N68" s="99">
        <f>'КОЭФФИЦИЕНТЫ МИГРАЦИОННОГО ПРИР'!N68/10</f>
        <v>-6</v>
      </c>
      <c r="O68" s="99">
        <f>'КОЭФФИЦИЕНТЫ МИГРАЦИОННОГО ПРИР'!O68/10</f>
        <v>-7.4</v>
      </c>
      <c r="P68" s="99">
        <f>'КОЭФФИЦИЕНТЫ МИГРАЦИОННОГО ПРИР'!P68/10</f>
        <v>-6.9</v>
      </c>
      <c r="Q68" s="99">
        <f>'КОЭФФИЦИЕНТЫ МИГРАЦИОННОГО ПРИР'!Q68/10</f>
        <v>-5.2</v>
      </c>
      <c r="R68" s="153">
        <f>'КОЭФФИЦИЕНТЫ МИГРАЦИОННОГО ПРИР'!R68/10</f>
        <v>-3.9899999999999998</v>
      </c>
    </row>
    <row r="69" spans="1:18" ht="15.75" customHeight="1">
      <c r="A69" s="360">
        <v>68</v>
      </c>
      <c r="B69" s="111" t="s">
        <v>70</v>
      </c>
      <c r="C69" s="98">
        <f>'КОЭФФИЦИЕНТЫ МИГРАЦИОННОГО ПРИР'!C69/10</f>
        <v>-6.4</v>
      </c>
      <c r="D69" s="99">
        <f>'КОЭФФИЦИЕНТЫ МИГРАЦИОННОГО ПРИР'!D69/10</f>
        <v>-5.3639999999999999</v>
      </c>
      <c r="E69" s="99">
        <f>'КОЭФФИЦИЕНТЫ МИГРАЦИОННОГО ПРИР'!E69/10</f>
        <v>-1.46</v>
      </c>
      <c r="F69" s="99">
        <f>'КОЭФФИЦИЕНТЫ МИГРАЦИОННОГО ПРИР'!F69/10</f>
        <v>-0.81699999999999995</v>
      </c>
      <c r="G69" s="99">
        <f>'КОЭФФИЦИЕНТЫ МИГРАЦИОННОГО ПРИР'!G69/10</f>
        <v>-8.8999999999999996E-2</v>
      </c>
      <c r="H69" s="99">
        <f>'КОЭФФИЦИЕНТЫ МИГРАЦИОННОГО ПРИР'!H69/10</f>
        <v>-1.5</v>
      </c>
      <c r="I69" s="99">
        <f>'КОЭФФИЦИЕНТЫ МИГРАЦИОННОГО ПРИР'!I69/10</f>
        <v>2.8</v>
      </c>
      <c r="J69" s="99">
        <f>'КОЭФФИЦИЕНТЫ МИГРАЦИОННОГО ПРИР'!J69/10</f>
        <v>1.3</v>
      </c>
      <c r="K69" s="99">
        <f>'КОЭФФИЦИЕНТЫ МИГРАЦИОННОГО ПРИР'!K69/10</f>
        <v>0.5</v>
      </c>
      <c r="L69" s="99">
        <f>'КОЭФФИЦИЕНТЫ МИГРАЦИОННОГО ПРИР'!L69/10</f>
        <v>0.3</v>
      </c>
      <c r="M69" s="99">
        <f>'КОЭФФИЦИЕНТЫ МИГРАЦИОННОГО ПРИР'!M69/10</f>
        <v>1</v>
      </c>
      <c r="N69" s="99">
        <f>'КОЭФФИЦИЕНТЫ МИГРАЦИОННОГО ПРИР'!N69/10</f>
        <v>1.7</v>
      </c>
      <c r="O69" s="99">
        <f>'КОЭФФИЦИЕНТЫ МИГРАЦИОННОГО ПРИР'!O69/10</f>
        <v>0.3</v>
      </c>
      <c r="P69" s="99">
        <f>'КОЭФФИЦИЕНТЫ МИГРАЦИОННОГО ПРИР'!P69/10</f>
        <v>-0.1</v>
      </c>
      <c r="Q69" s="99">
        <f>'КОЭФФИЦИЕНТЫ МИГРАЦИОННОГО ПРИР'!Q69/10</f>
        <v>-1</v>
      </c>
      <c r="R69" s="153">
        <f>'КОЭФФИЦИЕНТЫ МИГРАЦИОННОГО ПРИР'!R69/10</f>
        <v>0.54</v>
      </c>
    </row>
    <row r="70" spans="1:18" ht="15.75" customHeight="1">
      <c r="A70" s="360">
        <v>69</v>
      </c>
      <c r="B70" s="111" t="s">
        <v>71</v>
      </c>
      <c r="C70" s="98">
        <f>'КОЭФФИЦИЕНТЫ МИГРАЦИОННОГО ПРИР'!C70/10</f>
        <v>-7.6</v>
      </c>
      <c r="D70" s="99">
        <f>'КОЭФФИЦИЕНТЫ МИГРАЦИОННОГО ПРИР'!D70/10</f>
        <v>-7.1139999999999999</v>
      </c>
      <c r="E70" s="99">
        <f>'КОЭФФИЦИЕНТЫ МИГРАЦИОННОГО ПРИР'!E70/10</f>
        <v>-4.6840000000000002</v>
      </c>
      <c r="F70" s="99">
        <f>'КОЭФФИЦИЕНТЫ МИГРАЦИОННОГО ПРИР'!F70/10</f>
        <v>-3.7979999999999996</v>
      </c>
      <c r="G70" s="99">
        <f>'КОЭФФИЦИЕНТЫ МИГРАЦИОННОГО ПРИР'!G70/10</f>
        <v>-4.5299999999999994</v>
      </c>
      <c r="H70" s="99">
        <f>'КОЭФФИЦИЕНТЫ МИГРАЦИОННОГО ПРИР'!H70/10</f>
        <v>-5.9</v>
      </c>
      <c r="I70" s="99">
        <f>'КОЭФФИЦИЕНТЫ МИГРАЦИОННОГО ПРИР'!I70/10</f>
        <v>-2.8</v>
      </c>
      <c r="J70" s="99">
        <f>'КОЭФФИЦИЕНТЫ МИГРАЦИОННОГО ПРИР'!J70/10</f>
        <v>-3</v>
      </c>
      <c r="K70" s="99">
        <f>'КОЭФФИЦИЕНТЫ МИГРАЦИОННОГО ПРИР'!K70/10</f>
        <v>-3.5</v>
      </c>
      <c r="L70" s="99">
        <f>'КОЭФФИЦИЕНТЫ МИГРАЦИОННОГО ПРИР'!L70/10</f>
        <v>-3</v>
      </c>
      <c r="M70" s="99">
        <f>'КОЭФФИЦИЕНТЫ МИГРАЦИОННОГО ПРИР'!M70/10</f>
        <v>-2.5</v>
      </c>
      <c r="N70" s="99">
        <f>'КОЭФФИЦИЕНТЫ МИГРАЦИОННОГО ПРИР'!N70/10</f>
        <v>-3</v>
      </c>
      <c r="O70" s="99">
        <f>'КОЭФФИЦИЕНТЫ МИГРАЦИОННОГО ПРИР'!O70/10</f>
        <v>-2.5</v>
      </c>
      <c r="P70" s="99">
        <f>'КОЭФФИЦИЕНТЫ МИГРАЦИОННОГО ПРИР'!P70/10</f>
        <v>-2.5</v>
      </c>
      <c r="Q70" s="99">
        <f>'КОЭФФИЦИЕНТЫ МИГРАЦИОННОГО ПРИР'!Q70/10</f>
        <v>-1.4</v>
      </c>
      <c r="R70" s="153">
        <f>'КОЭФФИЦИЕНТЫ МИГРАЦИОННОГО ПРИР'!R70/10</f>
        <v>-3.12</v>
      </c>
    </row>
    <row r="71" spans="1:18" ht="15.75" customHeight="1">
      <c r="A71" s="360">
        <v>70</v>
      </c>
      <c r="B71" s="111" t="s">
        <v>72</v>
      </c>
      <c r="C71" s="98">
        <f>'КОЭФФИЦИЕНТЫ МИГРАЦИОННОГО ПРИР'!C71/10</f>
        <v>-1.7</v>
      </c>
      <c r="D71" s="99">
        <f>'КОЭФФИЦИЕНТЫ МИГРАЦИОННОГО ПРИР'!D71/10</f>
        <v>-1.121</v>
      </c>
      <c r="E71" s="99">
        <f>'КОЭФФИЦИЕНТЫ МИГРАЦИОННОГО ПРИР'!E71/10</f>
        <v>2.4449999999999998</v>
      </c>
      <c r="F71" s="99">
        <f>'КОЭФФИЦИЕНТЫ МИГРАЦИОННОГО ПРИР'!F71/10</f>
        <v>2.0049999999999999</v>
      </c>
      <c r="G71" s="99">
        <f>'КОЭФФИЦИЕНТЫ МИГРАЦИОННОГО ПРИР'!G71/10</f>
        <v>1.3919999999999999</v>
      </c>
      <c r="H71" s="99">
        <f>'КОЭФФИЦИЕНТЫ МИГРАЦИОННОГО ПРИР'!H71/10</f>
        <v>-1.3</v>
      </c>
      <c r="I71" s="99">
        <f>'КОЭФФИЦИЕНТЫ МИГРАЦИОННОГО ПРИР'!I71/10</f>
        <v>-1</v>
      </c>
      <c r="J71" s="99">
        <f>'КОЭФФИЦИЕНТЫ МИГРАЦИОННОГО ПРИР'!J71/10</f>
        <v>-1.7</v>
      </c>
      <c r="K71" s="99">
        <f>'КОЭФФИЦИЕНТЫ МИГРАЦИОННОГО ПРИР'!K71/10</f>
        <v>-2.2000000000000002</v>
      </c>
      <c r="L71" s="99">
        <f>'КОЭФФИЦИЕНТЫ МИГРАЦИОННОГО ПРИР'!L71/10</f>
        <v>-1.9</v>
      </c>
      <c r="M71" s="99">
        <f>'КОЭФФИЦИЕНТЫ МИГРАЦИОННОГО ПРИР'!M71/10</f>
        <v>-0.7</v>
      </c>
      <c r="N71" s="99">
        <f>'КОЭФФИЦИЕНТЫ МИГРАЦИОННОГО ПРИР'!N71/10</f>
        <v>-1</v>
      </c>
      <c r="O71" s="99">
        <f>'КОЭФФИЦИЕНТЫ МИГРАЦИОННОГО ПРИР'!O71/10</f>
        <v>-1.5</v>
      </c>
      <c r="P71" s="99">
        <f>'КОЭФФИЦИЕНТЫ МИГРАЦИОННОГО ПРИР'!P71/10</f>
        <v>-3.1</v>
      </c>
      <c r="Q71" s="99">
        <f>'КОЭФФИЦИЕНТЫ МИГРАЦИОННОГО ПРИР'!Q71/10</f>
        <v>-0.9</v>
      </c>
      <c r="R71" s="153">
        <f>'КОЭФФИЦИЕНТЫ МИГРАЦИОННОГО ПРИР'!R71/10</f>
        <v>-1.54</v>
      </c>
    </row>
    <row r="72" spans="1:18" ht="15.75" customHeight="1">
      <c r="A72" s="360">
        <v>71</v>
      </c>
      <c r="B72" s="111" t="s">
        <v>73</v>
      </c>
      <c r="C72" s="98">
        <f>'КОЭФФИЦИЕНТЫ МИГРАЦИОННОГО ПРИР'!C72/10</f>
        <v>1.2</v>
      </c>
      <c r="D72" s="99">
        <f>'КОЭФФИЦИЕНТЫ МИГРАЦИОННОГО ПРИР'!D72/10</f>
        <v>1.764</v>
      </c>
      <c r="E72" s="99">
        <f>'КОЭФФИЦИЕНТЫ МИГРАЦИОННОГО ПРИР'!E72/10</f>
        <v>1.593</v>
      </c>
      <c r="F72" s="99">
        <f>'КОЭФФИЦИЕНТЫ МИГРАЦИОННОГО ПРИР'!F72/10</f>
        <v>4.3340000000000005</v>
      </c>
      <c r="G72" s="99">
        <f>'КОЭФФИЦИЕНТЫ МИГРАЦИОННОГО ПРИР'!G72/10</f>
        <v>5.8840000000000003</v>
      </c>
      <c r="H72" s="99">
        <f>'КОЭФФИЦИЕНТЫ МИГРАЦИОННОГО ПРИР'!H72/10</f>
        <v>2.6</v>
      </c>
      <c r="I72" s="99">
        <f>'КОЭФФИЦИЕНТЫ МИГРАЦИОННОГО ПРИР'!I72/10</f>
        <v>8.1</v>
      </c>
      <c r="J72" s="99">
        <f>'КОЭФФИЦИЕНТЫ МИГРАЦИОННОГО ПРИР'!J72/10</f>
        <v>8</v>
      </c>
      <c r="K72" s="99">
        <f>'КОЭФФИЦИЕНТЫ МИГРАЦИОННОГО ПРИР'!K72/10</f>
        <v>7.3</v>
      </c>
      <c r="L72" s="99">
        <f>'КОЭФФИЦИЕНТЫ МИГРАЦИОННОГО ПРИР'!L72/10</f>
        <v>5</v>
      </c>
      <c r="M72" s="99">
        <f>'КОЭФФИЦИЕНТЫ МИГРАЦИОННОГО ПРИР'!M72/10</f>
        <v>4.5</v>
      </c>
      <c r="N72" s="99">
        <f>'КОЭФФИЦИЕНТЫ МИГРАЦИОННОГО ПРИР'!N72/10</f>
        <v>5.5</v>
      </c>
      <c r="O72" s="99">
        <f>'КОЭФФИЦИЕНТЫ МИГРАЦИОННОГО ПРИР'!O72/10</f>
        <v>3.8</v>
      </c>
      <c r="P72" s="99">
        <f>'КОЭФФИЦИЕНТЫ МИГРАЦИОННОГО ПРИР'!P72/10</f>
        <v>2.9</v>
      </c>
      <c r="Q72" s="99">
        <f>'КОЭФФИЦИЕНТЫ МИГРАЦИОННОГО ПРИР'!Q72/10</f>
        <v>3.7</v>
      </c>
      <c r="R72" s="153">
        <f>'КОЭФФИЦИЕНТЫ МИГРАЦИОННОГО ПРИР'!R72/10</f>
        <v>0.59000000000000008</v>
      </c>
    </row>
    <row r="73" spans="1:18" ht="15.75" customHeight="1">
      <c r="A73" s="360">
        <v>72</v>
      </c>
      <c r="B73" s="111" t="s">
        <v>74</v>
      </c>
      <c r="C73" s="98">
        <f>'КОЭФФИЦИЕНТЫ МИГРАЦИОННОГО ПРИР'!C73/10</f>
        <v>-3.7</v>
      </c>
      <c r="D73" s="99">
        <f>'КОЭФФИЦИЕНТЫ МИГРАЦИОННОГО ПРИР'!D73/10</f>
        <v>-2.1260000000000003</v>
      </c>
      <c r="E73" s="99">
        <f>'КОЭФФИЦИЕНТЫ МИГРАЦИОННОГО ПРИР'!E73/10</f>
        <v>-2.0510000000000002</v>
      </c>
      <c r="F73" s="99">
        <f>'КОЭФФИЦИЕНТЫ МИГРАЦИОННОГО ПРИР'!F73/10</f>
        <v>-0.90700000000000003</v>
      </c>
      <c r="G73" s="99">
        <f>'КОЭФФИЦИЕНТЫ МИГРАЦИОННОГО ПРИР'!G73/10</f>
        <v>-1.022</v>
      </c>
      <c r="H73" s="99">
        <f>'КОЭФФИЦИЕНТЫ МИГРАЦИОННОГО ПРИР'!H73/10</f>
        <v>-3.1</v>
      </c>
      <c r="I73" s="99">
        <f>'КОЭФФИЦИЕНТЫ МИГРАЦИОННОГО ПРИР'!I73/10</f>
        <v>-0.9</v>
      </c>
      <c r="J73" s="99">
        <f>'КОЭФФИЦИЕНТЫ МИГРАЦИОННОГО ПРИР'!J73/10</f>
        <v>-1.6</v>
      </c>
      <c r="K73" s="99">
        <f>'КОЭФФИЦИЕНТЫ МИГРАЦИОННОГО ПРИР'!K73/10</f>
        <v>-1.4</v>
      </c>
      <c r="L73" s="99">
        <f>'КОЭФФИЦИЕНТЫ МИГРАЦИОННОГО ПРИР'!L73/10</f>
        <v>0.4</v>
      </c>
      <c r="M73" s="99">
        <f>'КОЭФФИЦИЕНТЫ МИГРАЦИОННОГО ПРИР'!M73/10</f>
        <v>-0.9</v>
      </c>
      <c r="N73" s="99">
        <f>'КОЭФФИЦИЕНТЫ МИГРАЦИОННОГО ПРИР'!N73/10</f>
        <v>-3</v>
      </c>
      <c r="O73" s="99">
        <f>'КОЭФФИЦИЕНТЫ МИГРАЦИОННОГО ПРИР'!O73/10</f>
        <v>-5</v>
      </c>
      <c r="P73" s="99">
        <f>'КОЭФФИЦИЕНТЫ МИГРАЦИОННОГО ПРИР'!P73/10</f>
        <v>-6.2</v>
      </c>
      <c r="Q73" s="99">
        <f>'КОЭФФИЦИЕНТЫ МИГРАЦИОННОГО ПРИР'!Q73/10</f>
        <v>-6.3</v>
      </c>
      <c r="R73" s="153">
        <f>'КОЭФФИЦИЕНТЫ МИГРАЦИОННОГО ПРИР'!R73/10</f>
        <v>-5.7299999999999995</v>
      </c>
    </row>
    <row r="74" spans="1:18" ht="15.75" customHeight="1">
      <c r="A74" s="369">
        <v>73</v>
      </c>
      <c r="B74" s="117" t="s">
        <v>75</v>
      </c>
      <c r="C74" s="104">
        <f>'КОЭФФИЦИЕНТЫ МИГРАЦИОННОГО ПРИР'!C74/10</f>
        <v>-1.7</v>
      </c>
      <c r="D74" s="105">
        <f>'КОЭФФИЦИЕНТЫ МИГРАЦИОННОГО ПРИР'!D74/10</f>
        <v>1.1679999999999999</v>
      </c>
      <c r="E74" s="105">
        <f>'КОЭФФИЦИЕНТЫ МИГРАЦИОННОГО ПРИР'!E74/10</f>
        <v>3.97</v>
      </c>
      <c r="F74" s="105">
        <f>'КОЭФФИЦИЕНТЫ МИГРАЦИОННОГО ПРИР'!F74/10</f>
        <v>5.1120000000000001</v>
      </c>
      <c r="G74" s="105">
        <f>'КОЭФФИЦИЕНТЫ МИГРАЦИОННОГО ПРИР'!G74/10</f>
        <v>8.1</v>
      </c>
      <c r="H74" s="105">
        <f>'КОЭФФИЦИЕНТЫ МИГРАЦИОННОГО ПРИР'!H74/10</f>
        <v>7.5</v>
      </c>
      <c r="I74" s="105">
        <f>'КОЭФФИЦИЕНТЫ МИГРАЦИОННОГО ПРИР'!I74/10</f>
        <v>7.9</v>
      </c>
      <c r="J74" s="105">
        <f>'КОЭФФИЦИЕНТЫ МИГРАЦИОННОГО ПРИР'!J74/10</f>
        <v>4.5</v>
      </c>
      <c r="K74" s="105">
        <f>'КОЭФФИЦИЕНТЫ МИГРАЦИОННОГО ПРИР'!K74/10</f>
        <v>3.5</v>
      </c>
      <c r="L74" s="105">
        <f>'КОЭФФИЦИЕНТЫ МИГРАЦИОННОГО ПРИР'!L74/10</f>
        <v>2.1</v>
      </c>
      <c r="M74" s="105">
        <f>'КОЭФФИЦИЕНТЫ МИГРАЦИОННОГО ПРИР'!M74/10</f>
        <v>0.1</v>
      </c>
      <c r="N74" s="105">
        <f>'КОЭФФИЦИЕНТЫ МИГРАЦИОННОГО ПРИР'!N74/10</f>
        <v>0.2</v>
      </c>
      <c r="O74" s="105">
        <f>'КОЭФФИЦИЕНТЫ МИГРАЦИОННОГО ПРИР'!O74/10</f>
        <v>-1.1000000000000001</v>
      </c>
      <c r="P74" s="105">
        <f>'КОЭФФИЦИЕНТЫ МИГРАЦИОННОГО ПРИР'!P74/10</f>
        <v>-0.6</v>
      </c>
      <c r="Q74" s="105">
        <f>'КОЭФФИЦИЕНТЫ МИГРАЦИОННОГО ПРИР'!Q74/10</f>
        <v>3</v>
      </c>
      <c r="R74" s="166">
        <f>'КОЭФФИЦИЕНТЫ МИГРАЦИОННОГО ПРИР'!R74/10</f>
        <v>-4.2200000000000006</v>
      </c>
    </row>
    <row r="75" spans="1:18" ht="15.75" customHeight="1">
      <c r="A75" s="357">
        <v>74</v>
      </c>
      <c r="B75" s="126" t="s">
        <v>76</v>
      </c>
      <c r="C75" s="93">
        <f>'КОЭФФИЦИЕНТЫ МИГРАЦИОННОГО ПРИР'!C75/10</f>
        <v>-2.8</v>
      </c>
      <c r="D75" s="94">
        <f>'КОЭФФИЦИЕНТЫ МИГРАЦИОННОГО ПРИР'!D75/10</f>
        <v>-2.8929999999999998</v>
      </c>
      <c r="E75" s="94">
        <f>'КОЭФФИЦИЕНТЫ МИГРАЦИОННОГО ПРИР'!E75/10</f>
        <v>-3.4039999999999999</v>
      </c>
      <c r="F75" s="94">
        <f>'КОЭФФИЦИЕНТЫ МИГРАЦИОННОГО ПРИР'!F75/10</f>
        <v>-6.9459999999999997</v>
      </c>
      <c r="G75" s="94">
        <f>'КОЭФФИЦИЕНТЫ МИГРАЦИОННОГО ПРИР'!G75/10</f>
        <v>-6.6120000000000001</v>
      </c>
      <c r="H75" s="94">
        <f>'КОЭФФИЦИЕНТЫ МИГРАЦИОННОГО ПРИР'!H75/10</f>
        <v>-7.1</v>
      </c>
      <c r="I75" s="94">
        <f>'КОЭФФИЦИЕНТЫ МИГРАЦИОННОГО ПРИР'!I75/10</f>
        <v>-10.199999999999999</v>
      </c>
      <c r="J75" s="94">
        <f>'КОЭФФИЦИЕНТЫ МИГРАЦИОННОГО ПРИР'!J75/10</f>
        <v>-8.6999999999999993</v>
      </c>
      <c r="K75" s="94">
        <f>'КОЭФФИЦИЕНТЫ МИГРАЦИОННОГО ПРИР'!K75/10</f>
        <v>-9.6</v>
      </c>
      <c r="L75" s="94">
        <f>'КОЭФФИЦИЕНТЫ МИГРАЦИОННОГО ПРИР'!L75/10</f>
        <v>-7</v>
      </c>
      <c r="M75" s="94">
        <f>'КОЭФФИЦИЕНТЫ МИГРАЦИОННОГО ПРИР'!M75/10</f>
        <v>-5.6</v>
      </c>
      <c r="N75" s="94">
        <f>'КОЭФФИЦИЕНТЫ МИГРАЦИОННОГО ПРИР'!N75/10</f>
        <v>-4.3</v>
      </c>
      <c r="O75" s="94">
        <f>'КОЭФФИЦИЕНТЫ МИГРАЦИОННОГО ПРИР'!O75/10</f>
        <v>-4.8</v>
      </c>
      <c r="P75" s="94">
        <f>'КОЭФФИЦИЕНТЫ МИГРАЦИОННОГО ПРИР'!P75/10</f>
        <v>-3.1</v>
      </c>
      <c r="Q75" s="94">
        <f>'КОЭФФИЦИЕНТЫ МИГРАЦИОННОГО ПРИР'!Q75/10</f>
        <v>-0.2</v>
      </c>
      <c r="R75" s="162">
        <f>'КОЭФФИЦИЕНТЫ МИГРАЦИОННОГО ПРИР'!R75/10</f>
        <v>6.1</v>
      </c>
    </row>
    <row r="76" spans="1:18" ht="15.75" customHeight="1">
      <c r="A76" s="360">
        <v>75</v>
      </c>
      <c r="B76" s="122" t="s">
        <v>77</v>
      </c>
      <c r="C76" s="98">
        <f>'КОЭФФИЦИЕНТЫ МИГРАЦИОННОГО ПРИР'!C76/10</f>
        <v>-19.899999999999999</v>
      </c>
      <c r="D76" s="99">
        <f>'КОЭФФИЦИЕНТЫ МИГРАЦИОННОГО ПРИР'!D76/10</f>
        <v>-17.030999999999999</v>
      </c>
      <c r="E76" s="99">
        <f>'КОЭФФИЦИЕНТЫ МИГРАЦИОННОГО ПРИР'!E76/10</f>
        <v>-8.8930000000000007</v>
      </c>
      <c r="F76" s="99">
        <f>'КОЭФФИЦИЕНТЫ МИГРАЦИОННОГО ПРИР'!F76/10</f>
        <v>-8.7769999999999992</v>
      </c>
      <c r="G76" s="99">
        <f>'КОЭФФИЦИЕНТЫ МИГРАЦИОННОГО ПРИР'!G76/10</f>
        <v>-6.3029999999999999</v>
      </c>
      <c r="H76" s="99">
        <f>'КОЭФФИЦИЕНТЫ МИГРАЦИОННОГО ПРИР'!H76/10</f>
        <v>-4.0999999999999996</v>
      </c>
      <c r="I76" s="99">
        <f>'КОЭФФИЦИЕНТЫ МИГРАЦИОННОГО ПРИР'!I76/10</f>
        <v>-5.0999999999999996</v>
      </c>
      <c r="J76" s="99">
        <f>'КОЭФФИЦИЕНТЫ МИГРАЦИОННОГО ПРИР'!J76/10</f>
        <v>-0.2</v>
      </c>
      <c r="K76" s="99">
        <f>'КОЭФФИЦИЕНТЫ МИГРАЦИОННОГО ПРИР'!K76/10</f>
        <v>-3.8</v>
      </c>
      <c r="L76" s="99">
        <f>'КОЭФФИЦИЕНТЫ МИГРАЦИОННОГО ПРИР'!L76/10</f>
        <v>-9.8000000000000007</v>
      </c>
      <c r="M76" s="99">
        <f>'КОЭФФИЦИЕНТЫ МИГРАЦИОННОГО ПРИР'!M76/10</f>
        <v>-5.3</v>
      </c>
      <c r="N76" s="99">
        <f>'КОЭФФИЦИЕНТЫ МИГРАЦИОННОГО ПРИР'!N76/10</f>
        <v>-5.7</v>
      </c>
      <c r="O76" s="99">
        <f>'КОЭФФИЦИЕНТЫ МИГРАЦИОННОГО ПРИР'!O76/10</f>
        <v>1.7</v>
      </c>
      <c r="P76" s="99">
        <f>'КОЭФФИЦИЕНТЫ МИГРАЦИОННОГО ПРИР'!P76/10</f>
        <v>-2.2000000000000002</v>
      </c>
      <c r="Q76" s="99">
        <f>'КОЭФФИЦИЕНТЫ МИГРАЦИОННОГО ПРИР'!Q76/10</f>
        <v>-5</v>
      </c>
      <c r="R76" s="153">
        <f>'КОЭФФИЦИЕНТЫ МИГРАЦИОННОГО ПРИР'!R76/10</f>
        <v>-1.97</v>
      </c>
    </row>
    <row r="77" spans="1:18" ht="15.75" customHeight="1">
      <c r="A77" s="360">
        <v>76</v>
      </c>
      <c r="B77" s="122" t="s">
        <v>78</v>
      </c>
      <c r="C77" s="98">
        <f>'КОЭФФИЦИЕНТЫ МИГРАЦИОННОГО ПРИР'!C77/10</f>
        <v>-5.0999999999999996</v>
      </c>
      <c r="D77" s="99">
        <f>'КОЭФФИЦИЕНТЫ МИГРАЦИОННОГО ПРИР'!D77/10</f>
        <v>-4.4249999999999998</v>
      </c>
      <c r="E77" s="99">
        <f>'КОЭФФИЦИЕНТЫ МИГРАЦИОННОГО ПРИР'!E77/10</f>
        <v>-2.2809999999999997</v>
      </c>
      <c r="F77" s="99">
        <f>'КОЭФФИЦИЕНТЫ МИГРАЦИОННОГО ПРИР'!F77/10</f>
        <v>-0.73399999999999999</v>
      </c>
      <c r="G77" s="99">
        <f>'КОЭФФИЦИЕНТЫ МИГРАЦИОННОГО ПРИР'!G77/10</f>
        <v>-0.22200000000000003</v>
      </c>
      <c r="H77" s="99">
        <f>'КОЭФФИЦИЕНТЫ МИГРАЦИОННОГО ПРИР'!H77/10</f>
        <v>-3.5</v>
      </c>
      <c r="I77" s="99">
        <f>'КОЭФФИЦИЕНТЫ МИГРАЦИОННОГО ПРИР'!I77/10</f>
        <v>0.6</v>
      </c>
      <c r="J77" s="99">
        <f>'КОЭФФИЦИЕНТЫ МИГРАЦИОННОГО ПРИР'!J77/10</f>
        <v>-0.6</v>
      </c>
      <c r="K77" s="99">
        <f>'КОЭФФИЦИЕНТЫ МИГРАЦИОННОГО ПРИР'!K77/10</f>
        <v>-3.7</v>
      </c>
      <c r="L77" s="99">
        <f>'КОЭФФИЦИЕНТЫ МИГРАЦИОННОГО ПРИР'!L77/10</f>
        <v>-2</v>
      </c>
      <c r="M77" s="99">
        <f>'КОЭФФИЦИЕНТЫ МИГРАЦИОННОГО ПРИР'!M77/10</f>
        <v>-1.4</v>
      </c>
      <c r="N77" s="99">
        <f>'КОЭФФИЦИЕНТЫ МИГРАЦИОННОГО ПРИР'!N77/10</f>
        <v>-1.7</v>
      </c>
      <c r="O77" s="99">
        <f>'КОЭФФИЦИЕНТЫ МИГРАЦИОННОГО ПРИР'!O77/10</f>
        <v>-2.9</v>
      </c>
      <c r="P77" s="99">
        <f>'КОЭФФИЦИЕНТЫ МИГРАЦИОННОГО ПРИР'!P77/10</f>
        <v>-2.4</v>
      </c>
      <c r="Q77" s="99">
        <f>'КОЭФФИЦИЕНТЫ МИГРАЦИОННОГО ПРИР'!Q77/10</f>
        <v>0.4</v>
      </c>
      <c r="R77" s="153">
        <f>'КОЭФФИЦИЕНТЫ МИГРАЦИОННОГО ПРИР'!R77/10</f>
        <v>-3.6710000000000003</v>
      </c>
    </row>
    <row r="78" spans="1:18" ht="15.75" customHeight="1">
      <c r="A78" s="360">
        <v>77</v>
      </c>
      <c r="B78" s="122" t="s">
        <v>79</v>
      </c>
      <c r="C78" s="98">
        <f>'КОЭФФИЦИЕНТЫ МИГРАЦИОННОГО ПРИР'!C78/10</f>
        <v>-9.3000000000000007</v>
      </c>
      <c r="D78" s="99">
        <f>'КОЭФФИЦИЕНТЫ МИГРАЦИОННОГО ПРИР'!D78/10</f>
        <v>-8.016</v>
      </c>
      <c r="E78" s="99">
        <f>'КОЭФФИЦИЕНТЫ МИГРАЦИОННОГО ПРИР'!E78/10</f>
        <v>-1.0329999999999999</v>
      </c>
      <c r="F78" s="99">
        <f>'КОЭФФИЦИЕНТЫ МИГРАЦИОННОГО ПРИР'!F78/10</f>
        <v>-0.90399999999999991</v>
      </c>
      <c r="G78" s="99">
        <f>'КОЭФФИЦИЕНТЫ МИГРАЦИОННОГО ПРИР'!G78/10</f>
        <v>-0.26</v>
      </c>
      <c r="H78" s="99">
        <f>'КОЭФФИЦИЕНТЫ МИГРАЦИОННОГО ПРИР'!H78/10</f>
        <v>-3.1</v>
      </c>
      <c r="I78" s="99">
        <f>'КОЭФФИЦИЕНТЫ МИГРАЦИОННОГО ПРИР'!I78/10</f>
        <v>1.4</v>
      </c>
      <c r="J78" s="99">
        <f>'КОЭФФИЦИЕНТЫ МИГРАЦИОННОГО ПРИР'!J78/10</f>
        <v>-0.4</v>
      </c>
      <c r="K78" s="99">
        <f>'КОЭФФИЦИЕНТЫ МИГРАЦИОННОГО ПРИР'!K78/10</f>
        <v>-2.2000000000000002</v>
      </c>
      <c r="L78" s="99">
        <f>'КОЭФФИЦИЕНТЫ МИГРАЦИОННОГО ПРИР'!L78/10</f>
        <v>-1.9</v>
      </c>
      <c r="M78" s="99">
        <f>'КОЭФФИЦИЕНТЫ МИГРАЦИОННОГО ПРИР'!M78/10</f>
        <v>-3.7</v>
      </c>
      <c r="N78" s="99">
        <f>'КОЭФФИЦИЕНТЫ МИГРАЦИОННОГО ПРИР'!N78/10</f>
        <v>-1.2</v>
      </c>
      <c r="O78" s="99">
        <f>'КОЭФФИЦИЕНТЫ МИГРАЦИОННОГО ПРИР'!O78/10</f>
        <v>-2.8</v>
      </c>
      <c r="P78" s="99">
        <f>'КОЭФФИЦИЕНТЫ МИГРАЦИОННОГО ПРИР'!P78/10</f>
        <v>-3.7</v>
      </c>
      <c r="Q78" s="99">
        <f>'КОЭФФИЦИЕНТЫ МИГРАЦИОННОГО ПРИР'!Q78/10</f>
        <v>-2.1</v>
      </c>
      <c r="R78" s="153">
        <f>'КОЭФФИЦИЕНТЫ МИГРАЦИОННОГО ПРИР'!R78/10</f>
        <v>-6.0200000000000005</v>
      </c>
    </row>
    <row r="79" spans="1:18" ht="15.75" customHeight="1">
      <c r="A79" s="360">
        <v>78</v>
      </c>
      <c r="B79" s="111" t="s">
        <v>80</v>
      </c>
      <c r="C79" s="98">
        <f>'КОЭФФИЦИЕНТЫ МИГРАЦИОННОГО ПРИР'!C79/10</f>
        <v>-10</v>
      </c>
      <c r="D79" s="99">
        <f>'КОЭФФИЦИЕНТЫ МИГРАЦИОННОГО ПРИР'!D79/10</f>
        <v>-8.5419999999999998</v>
      </c>
      <c r="E79" s="99">
        <f>'КОЭФФИЦИЕНТЫ МИГРАЦИОННОГО ПРИР'!E79/10</f>
        <v>-5.5340000000000007</v>
      </c>
      <c r="F79" s="99">
        <f>'КОЭФФИЦИЕНТЫ МИГРАЦИОННОГО ПРИР'!F79/10</f>
        <v>-4.2069999999999999</v>
      </c>
      <c r="G79" s="99">
        <f>'КОЭФФИЦИЕНТЫ МИГРАЦИОННОГО ПРИР'!G79/10</f>
        <v>-3.2649999999999997</v>
      </c>
      <c r="H79" s="99">
        <f>'КОЭФФИЦИЕНТЫ МИГРАЦИОННОГО ПРИР'!H79/10</f>
        <v>-6</v>
      </c>
      <c r="I79" s="99">
        <f>'КОЭФФИЦИЕНТЫ МИГРАЦИОННОГО ПРИР'!I79/10</f>
        <v>-7.4</v>
      </c>
      <c r="J79" s="99">
        <f>'КОЭФФИЦИЕНТЫ МИГРАЦИОННОГО ПРИР'!J79/10</f>
        <v>-5.3</v>
      </c>
      <c r="K79" s="99">
        <f>'КОЭФФИЦИЕНТЫ МИГРАЦИОННОГО ПРИР'!K79/10</f>
        <v>-7.1</v>
      </c>
      <c r="L79" s="99">
        <f>'КОЭФФИЦИЕНТЫ МИГРАЦИОННОГО ПРИР'!L79/10</f>
        <v>-1.6</v>
      </c>
      <c r="M79" s="99">
        <f>'КОЭФФИЦИЕНТЫ МИГРАЦИОННОГО ПРИР'!M79/10</f>
        <v>-4.7</v>
      </c>
      <c r="N79" s="99">
        <f>'КОЭФФИЦИЕНТЫ МИГРАЦИОННОГО ПРИР'!N79/10</f>
        <v>-4.0999999999999996</v>
      </c>
      <c r="O79" s="99">
        <f>'КОЭФФИЦИЕНТЫ МИГРАЦИОННОГО ПРИР'!O79/10</f>
        <v>-2.6</v>
      </c>
      <c r="P79" s="99">
        <f>'КОЭФФИЦИЕНТЫ МИГРАЦИОННОГО ПРИР'!P79/10</f>
        <v>-4.3</v>
      </c>
      <c r="Q79" s="99">
        <f>'КОЭФФИЦИЕНТЫ МИГРАЦИОННОГО ПРИР'!Q79/10</f>
        <v>0.02</v>
      </c>
      <c r="R79" s="153">
        <f>'КОЭФФИЦИЕНТЫ МИГРАЦИОННОГО ПРИР'!R79/10</f>
        <v>-4.18</v>
      </c>
    </row>
    <row r="80" spans="1:18" ht="15.75" customHeight="1">
      <c r="A80" s="360">
        <v>79</v>
      </c>
      <c r="B80" s="111" t="s">
        <v>81</v>
      </c>
      <c r="C80" s="98">
        <f>'КОЭФФИЦИЕНТЫ МИГРАЦИОННОГО ПРИР'!C80/10</f>
        <v>-18</v>
      </c>
      <c r="D80" s="99">
        <f>'КОЭФФИЦИЕНТЫ МИГРАЦИОННОГО ПРИР'!D80/10</f>
        <v>-18.222000000000001</v>
      </c>
      <c r="E80" s="99">
        <f>'КОЭФФИЦИЕНТЫ МИГРАЦИОННОГО ПРИР'!E80/10</f>
        <v>-15.311000000000002</v>
      </c>
      <c r="F80" s="99">
        <f>'КОЭФФИЦИЕНТЫ МИГРАЦИОННОГО ПРИР'!F80/10</f>
        <v>-15.831999999999999</v>
      </c>
      <c r="G80" s="99">
        <f>'КОЭФФИЦИЕНТЫ МИГРАЦИОННОГО ПРИР'!G80/10</f>
        <v>-10.84</v>
      </c>
      <c r="H80" s="99">
        <f>'КОЭФФИЦИЕНТЫ МИГРАЦИОННОГО ПРИР'!H80/10</f>
        <v>-14.1</v>
      </c>
      <c r="I80" s="99">
        <f>'КОЭФФИЦИЕНТЫ МИГРАЦИОННОГО ПРИР'!I80/10</f>
        <v>-11.8</v>
      </c>
      <c r="J80" s="99">
        <f>'КОЭФФИЦИЕНТЫ МИГРАЦИОННОГО ПРИР'!J80/10</f>
        <v>-13.7</v>
      </c>
      <c r="K80" s="99">
        <f>'КОЭФФИЦИЕНТЫ МИГРАЦИОННОГО ПРИР'!K80/10</f>
        <v>-14.2</v>
      </c>
      <c r="L80" s="99">
        <f>'КОЭФФИЦИЕНТЫ МИГРАЦИОННОГО ПРИР'!L80/10</f>
        <v>-15.3</v>
      </c>
      <c r="M80" s="99">
        <f>'КОЭФФИЦИЕНТЫ МИГРАЦИОННОГО ПРИР'!M80/10</f>
        <v>-11.8</v>
      </c>
      <c r="N80" s="99">
        <f>'КОЭФФИЦИЕНТЫ МИГРАЦИОННОГО ПРИР'!N80/10</f>
        <v>-5.0999999999999996</v>
      </c>
      <c r="O80" s="99">
        <f>'КОЭФФИЦИЕНТЫ МИГРАЦИОННОГО ПРИР'!O80/10</f>
        <v>-9.6999999999999993</v>
      </c>
      <c r="P80" s="99">
        <f>'КОЭФФИЦИЕНТЫ МИГРАЦИОННОГО ПРИР'!P80/10</f>
        <v>-18.7</v>
      </c>
      <c r="Q80" s="99">
        <f>'КОЭФФИЦИЕНТЫ МИГРАЦИОННОГО ПРИР'!Q80/10</f>
        <v>-5.3</v>
      </c>
      <c r="R80" s="153">
        <f>'КОЭФФИЦИЕНТЫ МИГРАЦИОННОГО ПРИР'!R80/10</f>
        <v>-4.84</v>
      </c>
    </row>
    <row r="81" spans="1:18" ht="15.75" customHeight="1">
      <c r="A81" s="360">
        <v>80</v>
      </c>
      <c r="B81" s="111" t="s">
        <v>82</v>
      </c>
      <c r="C81" s="98">
        <f>'КОЭФФИЦИЕНТЫ МИГРАЦИОННОГО ПРИР'!C81/10</f>
        <v>-10.4</v>
      </c>
      <c r="D81" s="99">
        <f>'КОЭФФИЦИЕНТЫ МИГРАЦИОННОГО ПРИР'!D81/10</f>
        <v>-10.956</v>
      </c>
      <c r="E81" s="99">
        <f>'КОЭФФИЦИЕНТЫ МИГРАЦИОННОГО ПРИР'!E81/10</f>
        <v>-5.5670000000000002</v>
      </c>
      <c r="F81" s="99">
        <f>'КОЭФФИЦИЕНТЫ МИГРАЦИОННОГО ПРИР'!F81/10</f>
        <v>-6.5909999999999993</v>
      </c>
      <c r="G81" s="99">
        <f>'КОЭФФИЦИЕНТЫ МИГРАЦИОННОГО ПРИР'!G81/10</f>
        <v>-4.7590000000000003</v>
      </c>
      <c r="H81" s="99">
        <f>'КОЭФФИЦИЕНТЫ МИГРАЦИОННОГО ПРИР'!H81/10</f>
        <v>-6.3</v>
      </c>
      <c r="I81" s="99">
        <f>'КОЭФФИЦИЕНТЫ МИГРАЦИОННОГО ПРИР'!I81/10</f>
        <v>-0.4</v>
      </c>
      <c r="J81" s="99">
        <f>'КОЭФФИЦИЕНТЫ МИГРАЦИОННОГО ПРИР'!J81/10</f>
        <v>-3.1</v>
      </c>
      <c r="K81" s="99">
        <f>'КОЭФФИЦИЕНТЫ МИГРАЦИОННОГО ПРИР'!K81/10</f>
        <v>-4.4000000000000004</v>
      </c>
      <c r="L81" s="99">
        <f>'КОЭФФИЦИЕНТЫ МИГРАЦИОННОГО ПРИР'!L81/10</f>
        <v>-5.9</v>
      </c>
      <c r="M81" s="99">
        <f>'КОЭФФИЦИЕНТЫ МИГРАЦИОННОГО ПРИР'!M81/10</f>
        <v>-2.7</v>
      </c>
      <c r="N81" s="99">
        <f>'КОЭФФИЦИЕНТЫ МИГРАЦИОННОГО ПРИР'!N81/10</f>
        <v>-1</v>
      </c>
      <c r="O81" s="99">
        <f>'КОЭФФИЦИЕНТЫ МИГРАЦИОННОГО ПРИР'!O81/10</f>
        <v>4.9000000000000004</v>
      </c>
      <c r="P81" s="99">
        <f>'КОЭФФИЦИЕНТЫ МИГРАЦИОННОГО ПРИР'!P81/10</f>
        <v>-0.7</v>
      </c>
      <c r="Q81" s="99">
        <f>'КОЭФФИЦИЕНТЫ МИГРАЦИОННОГО ПРИР'!Q81/10</f>
        <v>-2.2000000000000002</v>
      </c>
      <c r="R81" s="153">
        <f>'КОЭФФИЦИЕНТЫ МИГРАЦИОННОГО ПРИР'!R81/10</f>
        <v>-3.15</v>
      </c>
    </row>
    <row r="82" spans="1:18" ht="15.75" customHeight="1">
      <c r="A82" s="360">
        <v>81</v>
      </c>
      <c r="B82" s="111" t="s">
        <v>83</v>
      </c>
      <c r="C82" s="98">
        <f>'КОЭФФИЦИЕНТЫ МИГРАЦИОННОГО ПРИР'!C82/10</f>
        <v>-15.9</v>
      </c>
      <c r="D82" s="99">
        <f>'КОЭФФИЦИЕНТЫ МИГРАЦИОННОГО ПРИР'!D82/10</f>
        <v>-8.4760000000000009</v>
      </c>
      <c r="E82" s="99">
        <f>'КОЭФФИЦИЕНТЫ МИГРАЦИОННОГО ПРИР'!E82/10</f>
        <v>-1.7769999999999999</v>
      </c>
      <c r="F82" s="99">
        <f>'КОЭФФИЦИЕНТЫ МИГРАЦИОННОГО ПРИР'!F82/10</f>
        <v>-1.7489999999999999</v>
      </c>
      <c r="G82" s="99">
        <f>'КОЭФФИЦИЕНТЫ МИГРАЦИОННОГО ПРИР'!G82/10</f>
        <v>-1.952</v>
      </c>
      <c r="H82" s="99">
        <f>'КОЭФФИЦИЕНТЫ МИГРАЦИОННОГО ПРИР'!H82/10</f>
        <v>-4.9000000000000004</v>
      </c>
      <c r="I82" s="99">
        <f>'КОЭФФИЦИЕНТЫ МИГРАЦИОННОГО ПРИР'!I82/10</f>
        <v>-9.5</v>
      </c>
      <c r="J82" s="99">
        <f>'КОЭФФИЦИЕНТЫ МИГРАЦИОННОГО ПРИР'!J82/10</f>
        <v>-8.9</v>
      </c>
      <c r="K82" s="99">
        <f>'КОЭФФИЦИЕНТЫ МИГРАЦИОННОГО ПРИР'!K82/10</f>
        <v>-12.5</v>
      </c>
      <c r="L82" s="99">
        <f>'КОЭФФИЦИЕНТЫ МИГРАЦИОННОГО ПРИР'!L82/10</f>
        <v>-10.8</v>
      </c>
      <c r="M82" s="99">
        <f>'КОЭФФИЦИЕНТЫ МИГРАЦИОННОГО ПРИР'!M82/10</f>
        <v>-12</v>
      </c>
      <c r="N82" s="99">
        <f>'КОЭФФИЦИЕНТЫ МИГРАЦИОННОГО ПРИР'!N82/10</f>
        <v>-9.6999999999999993</v>
      </c>
      <c r="O82" s="99">
        <f>'КОЭФФИЦИЕНТЫ МИГРАЦИОННОГО ПРИР'!O82/10</f>
        <v>-11.9</v>
      </c>
      <c r="P82" s="99">
        <f>'КОЭФФИЦИЕНТЫ МИГРАЦИОННОГО ПРИР'!P82/10</f>
        <v>-11.1</v>
      </c>
      <c r="Q82" s="99">
        <f>'КОЭФФИЦИЕНТЫ МИГРАЦИОННОГО ПРИР'!Q82/10</f>
        <v>-6.5</v>
      </c>
      <c r="R82" s="153">
        <f>'КОЭФФИЦИЕНТЫ МИГРАЦИОННОГО ПРИР'!R82/10</f>
        <v>-5.89</v>
      </c>
    </row>
    <row r="83" spans="1:18" ht="15.75" customHeight="1">
      <c r="A83" s="363">
        <v>82</v>
      </c>
      <c r="B83" s="117" t="s">
        <v>84</v>
      </c>
      <c r="C83" s="104">
        <f>'КОЭФФИЦИЕНТЫ МИГРАЦИОННОГО ПРИР'!C83/10</f>
        <v>7.3</v>
      </c>
      <c r="D83" s="105">
        <f>'КОЭФФИЦИЕНТЫ МИГРАЦИОННОГО ПРИР'!D83/10</f>
        <v>6.3810000000000002</v>
      </c>
      <c r="E83" s="105">
        <f>'КОЭФФИЦИЕНТЫ МИГРАЦИОННОГО ПРИР'!E83/10</f>
        <v>-5.5609999999999999</v>
      </c>
      <c r="F83" s="105">
        <f>'КОЭФФИЦИЕНТЫ МИГРАЦИОННОГО ПРИР'!F83/10</f>
        <v>-15.587</v>
      </c>
      <c r="G83" s="105">
        <f>'КОЭФФИЦИЕНТЫ МИГРАЦИОННОГО ПРИР'!G83/10</f>
        <v>-19.628999999999998</v>
      </c>
      <c r="H83" s="105">
        <f>'КОЭФФИЦИЕНТЫ МИГРАЦИОННОГО ПРИР'!H83/10</f>
        <v>-17.399999999999999</v>
      </c>
      <c r="I83" s="105">
        <f>'КОЭФФИЦИЕНТЫ МИГРАЦИОННОГО ПРИР'!I83/10</f>
        <v>10.199999999999999</v>
      </c>
      <c r="J83" s="105">
        <f>'КОЭФФИЦИЕНТЫ МИГРАЦИОННОГО ПРИР'!J83/10</f>
        <v>-6.6</v>
      </c>
      <c r="K83" s="105">
        <f>'КОЭФФИЦИЕНТЫ МИГРАЦИОННОГО ПРИР'!K83/10</f>
        <v>-7</v>
      </c>
      <c r="L83" s="105">
        <f>'КОЭФФИЦИЕНТЫ МИГРАЦИОННОГО ПРИР'!L83/10</f>
        <v>-3</v>
      </c>
      <c r="M83" s="105">
        <f>'КОЭФФИЦИЕНТЫ МИГРАЦИОННОГО ПРИР'!M83/10</f>
        <v>-11.7</v>
      </c>
      <c r="N83" s="105">
        <f>'КОЭФФИЦИЕНТЫ МИГРАЦИОННОГО ПРИР'!N83/10</f>
        <v>-10.3</v>
      </c>
      <c r="O83" s="105">
        <f>'КОЭФФИЦИЕНТЫ МИГРАЦИОННОГО ПРИР'!O83/10</f>
        <v>-13.2</v>
      </c>
      <c r="P83" s="105">
        <f>'КОЭФФИЦИЕНТЫ МИГРАЦИОННОГО ПРИР'!P83/10</f>
        <v>4.8</v>
      </c>
      <c r="Q83" s="105">
        <f>'КОЭФФИЦИЕНТЫ МИГРАЦИОННОГО ПРИР'!Q83/10</f>
        <v>11.1</v>
      </c>
      <c r="R83" s="166">
        <f>'КОЭФФИЦИЕНТЫ МИГРАЦИОННОГО ПРИР'!R83/10</f>
        <v>-15.731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1000"/>
  <sheetViews>
    <sheetView topLeftCell="A66" workbookViewId="0">
      <selection activeCell="C1" sqref="C1:D83"/>
    </sheetView>
  </sheetViews>
  <sheetFormatPr defaultColWidth="12.625" defaultRowHeight="15" customHeight="1"/>
  <cols>
    <col min="1" max="1" width="8.625" bestFit="1" customWidth="1"/>
    <col min="2" max="2" width="31.25" customWidth="1"/>
    <col min="3" max="3" width="10.875" bestFit="1" customWidth="1"/>
    <col min="4" max="18" width="9.625" customWidth="1"/>
    <col min="19" max="26" width="11" customWidth="1"/>
  </cols>
  <sheetData>
    <row r="1" spans="1:17" ht="16.5" thickBot="1">
      <c r="A1" s="383" t="s">
        <v>494</v>
      </c>
      <c r="B1" s="143" t="s">
        <v>491</v>
      </c>
      <c r="C1" t="s">
        <v>492</v>
      </c>
      <c r="D1" t="s">
        <v>493</v>
      </c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17" ht="16.5" thickBot="1">
      <c r="A2" s="375">
        <v>1</v>
      </c>
      <c r="B2" s="93">
        <v>0.57768176521692438</v>
      </c>
      <c r="C2" s="566">
        <v>43831</v>
      </c>
      <c r="D2">
        <v>18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</row>
    <row r="3" spans="1:17" ht="16.5" thickBot="1">
      <c r="A3" s="377">
        <v>2</v>
      </c>
      <c r="B3" s="93">
        <v>0.52224606131931961</v>
      </c>
      <c r="C3" s="566">
        <v>43831</v>
      </c>
      <c r="D3">
        <v>18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1:17" ht="16.5" thickBot="1">
      <c r="A4" s="377">
        <v>3</v>
      </c>
      <c r="B4" s="93">
        <v>0.45978871935127635</v>
      </c>
      <c r="C4" s="566">
        <v>43831</v>
      </c>
      <c r="D4">
        <v>18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7" ht="16.5" thickBot="1">
      <c r="A5" s="377">
        <v>4</v>
      </c>
      <c r="B5" s="93">
        <v>0.50795632456435469</v>
      </c>
      <c r="C5" s="566">
        <v>43831</v>
      </c>
      <c r="D5">
        <v>18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</row>
    <row r="6" spans="1:17" ht="16.5" thickBot="1">
      <c r="A6" s="377">
        <v>5</v>
      </c>
      <c r="B6" s="93">
        <v>0.49777180147380934</v>
      </c>
      <c r="C6" s="566">
        <v>43831</v>
      </c>
      <c r="D6">
        <v>18</v>
      </c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</row>
    <row r="7" spans="1:17" ht="16.5" thickBot="1">
      <c r="A7" s="377">
        <v>6</v>
      </c>
      <c r="B7" s="93">
        <v>0.68900196298289706</v>
      </c>
      <c r="C7" s="566">
        <v>43831</v>
      </c>
      <c r="D7">
        <v>18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</row>
    <row r="8" spans="1:17" ht="16.5" thickBot="1">
      <c r="A8" s="377">
        <v>7</v>
      </c>
      <c r="B8" s="93">
        <v>0.50891061152532668</v>
      </c>
      <c r="C8" s="566">
        <v>43831</v>
      </c>
      <c r="D8">
        <v>18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</row>
    <row r="9" spans="1:17" ht="16.5" thickBot="1">
      <c r="A9" s="377">
        <v>8</v>
      </c>
      <c r="B9" s="93">
        <v>0.57828095429525816</v>
      </c>
      <c r="C9" s="566">
        <v>43831</v>
      </c>
      <c r="D9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</row>
    <row r="10" spans="1:17" ht="16.5" thickBot="1">
      <c r="A10" s="377">
        <v>9</v>
      </c>
      <c r="B10" s="93">
        <v>0.4872740133301639</v>
      </c>
      <c r="C10" s="566">
        <v>43831</v>
      </c>
      <c r="D10">
        <v>18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</row>
    <row r="11" spans="1:17" ht="16.5" thickBot="1">
      <c r="A11" s="377">
        <v>10</v>
      </c>
      <c r="B11" s="93">
        <v>0.68503275674470243</v>
      </c>
      <c r="C11" s="566">
        <v>43831</v>
      </c>
      <c r="D11">
        <v>18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</row>
    <row r="12" spans="1:17" ht="16.5" thickBot="1">
      <c r="A12" s="377">
        <v>11</v>
      </c>
      <c r="B12" s="93">
        <v>0.45042852653649607</v>
      </c>
      <c r="C12" s="566">
        <v>43831</v>
      </c>
      <c r="D12">
        <v>18</v>
      </c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</row>
    <row r="13" spans="1:17" ht="16.5" thickBot="1">
      <c r="A13" s="377">
        <v>12</v>
      </c>
      <c r="B13" s="93">
        <v>0.52066168699456739</v>
      </c>
      <c r="C13" s="566">
        <v>43831</v>
      </c>
      <c r="D13">
        <v>18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</row>
    <row r="14" spans="1:17" ht="16.5" thickBot="1">
      <c r="A14" s="377">
        <v>13</v>
      </c>
      <c r="B14" s="93">
        <v>0.3596219126676265</v>
      </c>
      <c r="C14" s="566">
        <v>43831</v>
      </c>
      <c r="D14">
        <v>18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</row>
    <row r="15" spans="1:17" ht="16.5" thickBot="1">
      <c r="A15" s="377">
        <v>14</v>
      </c>
      <c r="B15" s="93">
        <v>0.44053903804327088</v>
      </c>
      <c r="C15" s="566">
        <v>43831</v>
      </c>
      <c r="D15">
        <v>18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</row>
    <row r="16" spans="1:17" ht="16.5" thickBot="1">
      <c r="A16" s="377">
        <v>15</v>
      </c>
      <c r="B16" s="93">
        <v>0.45884927453504915</v>
      </c>
      <c r="C16" s="566">
        <v>43831</v>
      </c>
      <c r="D16">
        <v>18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</row>
    <row r="17" spans="1:17" ht="16.5" thickBot="1">
      <c r="A17" s="377">
        <v>16</v>
      </c>
      <c r="B17" s="93">
        <v>0.48981725798525699</v>
      </c>
      <c r="C17" s="566">
        <v>43831</v>
      </c>
      <c r="D17">
        <v>18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</row>
    <row r="18" spans="1:17" ht="16.5" thickBot="1">
      <c r="A18" s="377">
        <v>17</v>
      </c>
      <c r="B18" s="93">
        <v>0.47237577893235105</v>
      </c>
      <c r="C18" s="566">
        <v>43831</v>
      </c>
      <c r="D18">
        <v>18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</row>
    <row r="19" spans="1:17" ht="16.5" thickBot="1">
      <c r="A19" s="380">
        <v>18</v>
      </c>
      <c r="B19" s="93">
        <v>0.50413791747283665</v>
      </c>
      <c r="C19" s="566">
        <v>43831</v>
      </c>
      <c r="D19">
        <v>18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</row>
    <row r="20" spans="1:17" ht="16.5" thickBot="1">
      <c r="A20" s="375">
        <v>19</v>
      </c>
      <c r="B20" s="93">
        <v>0.49745350013054701</v>
      </c>
      <c r="C20" s="566">
        <v>43831</v>
      </c>
      <c r="D20">
        <v>18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</row>
    <row r="21" spans="1:17" ht="15.75" customHeight="1" thickBot="1">
      <c r="A21" s="377">
        <v>20</v>
      </c>
      <c r="B21" s="93">
        <v>0.37423997779644286</v>
      </c>
      <c r="C21" s="566">
        <v>43831</v>
      </c>
      <c r="D21">
        <v>18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</row>
    <row r="22" spans="1:17" ht="15.75" customHeight="1" thickBot="1">
      <c r="A22" s="377">
        <v>21</v>
      </c>
      <c r="B22" s="93">
        <v>0.43533086815182492</v>
      </c>
      <c r="C22" s="566">
        <v>43831</v>
      </c>
      <c r="D22">
        <v>18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</row>
    <row r="23" spans="1:17" ht="15.75" customHeight="1" thickBot="1">
      <c r="A23" s="377">
        <v>22</v>
      </c>
      <c r="B23" s="93">
        <v>0.44392645829260874</v>
      </c>
      <c r="C23" s="566">
        <v>43831</v>
      </c>
      <c r="D23">
        <v>18</v>
      </c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</row>
    <row r="24" spans="1:17" ht="15.75" customHeight="1" thickBot="1">
      <c r="A24" s="377">
        <v>23</v>
      </c>
      <c r="B24" s="93">
        <v>0.75174853551173815</v>
      </c>
      <c r="C24" s="566">
        <v>43831</v>
      </c>
      <c r="D24">
        <v>18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</row>
    <row r="25" spans="1:17" ht="15.75" customHeight="1" thickBot="1">
      <c r="A25" s="377">
        <v>24</v>
      </c>
      <c r="B25" s="93">
        <v>0.82910570875532419</v>
      </c>
      <c r="C25" s="566">
        <v>43831</v>
      </c>
      <c r="D25">
        <v>18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</row>
    <row r="26" spans="1:17" ht="15.75" customHeight="1" thickBot="1">
      <c r="A26" s="377">
        <v>25</v>
      </c>
      <c r="B26" s="93">
        <v>0.30730968210992926</v>
      </c>
      <c r="C26" s="566">
        <v>43831</v>
      </c>
      <c r="D26">
        <v>18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17" ht="15.75" customHeight="1" thickBot="1">
      <c r="A27" s="377">
        <v>26</v>
      </c>
      <c r="B27" s="93">
        <v>0.59829558161588381</v>
      </c>
      <c r="C27" s="566">
        <v>43831</v>
      </c>
      <c r="D27">
        <v>18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17" ht="15.75" customHeight="1" thickBot="1">
      <c r="A28" s="377">
        <v>27</v>
      </c>
      <c r="B28" s="93">
        <v>0.5526732402347555</v>
      </c>
      <c r="C28" s="566">
        <v>43831</v>
      </c>
      <c r="D28">
        <v>18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</row>
    <row r="29" spans="1:17" ht="15.75" customHeight="1" thickBot="1">
      <c r="A29" s="380">
        <v>28</v>
      </c>
      <c r="B29" s="93">
        <v>0.52477873338765624</v>
      </c>
      <c r="C29" s="566">
        <v>43831</v>
      </c>
      <c r="D29">
        <v>18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</row>
    <row r="30" spans="1:17" ht="15.75" customHeight="1" thickBot="1">
      <c r="A30" s="357">
        <v>29</v>
      </c>
      <c r="B30" s="93">
        <v>0.6189211707896648</v>
      </c>
      <c r="C30" s="566">
        <v>43831</v>
      </c>
      <c r="D30">
        <v>18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</row>
    <row r="31" spans="1:17" ht="15.75" customHeight="1" thickBot="1">
      <c r="A31" s="360">
        <v>30</v>
      </c>
      <c r="B31" s="93">
        <v>0.39824953478898462</v>
      </c>
      <c r="C31" s="566">
        <v>43831</v>
      </c>
      <c r="D31">
        <v>18</v>
      </c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</row>
    <row r="32" spans="1:17" ht="15.75" customHeight="1" thickBot="1">
      <c r="A32" s="360">
        <v>31</v>
      </c>
      <c r="B32" s="93">
        <v>0.51495000417955883</v>
      </c>
      <c r="C32" s="566">
        <v>43831</v>
      </c>
      <c r="D32">
        <v>18</v>
      </c>
      <c r="E32" s="326"/>
      <c r="F32" s="326"/>
      <c r="G32" s="326"/>
      <c r="H32" s="326"/>
      <c r="I32" s="326"/>
      <c r="J32" s="326"/>
      <c r="K32" s="326"/>
      <c r="L32" s="93"/>
      <c r="M32" s="93"/>
      <c r="N32" s="93"/>
      <c r="O32" s="93"/>
      <c r="P32" s="93"/>
      <c r="Q32" s="93"/>
    </row>
    <row r="33" spans="1:17" ht="15.75" customHeight="1" thickBot="1">
      <c r="A33" s="360">
        <v>32</v>
      </c>
      <c r="B33" s="93">
        <v>0.66030897375043029</v>
      </c>
      <c r="C33" s="566">
        <v>43831</v>
      </c>
      <c r="D33">
        <v>18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</row>
    <row r="34" spans="1:17" ht="15.75" customHeight="1" thickBot="1">
      <c r="A34" s="360">
        <v>33</v>
      </c>
      <c r="B34" s="93">
        <v>0.34461596131846639</v>
      </c>
      <c r="C34" s="566">
        <v>43831</v>
      </c>
      <c r="D34">
        <v>18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</row>
    <row r="35" spans="1:17" ht="15.75" customHeight="1" thickBot="1">
      <c r="A35" s="360">
        <v>34</v>
      </c>
      <c r="B35" s="93">
        <v>0.541776622794785</v>
      </c>
      <c r="C35" s="566">
        <v>43831</v>
      </c>
      <c r="D35">
        <v>18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</row>
    <row r="36" spans="1:17" ht="15.75" customHeight="1" thickBot="1">
      <c r="A36" s="360">
        <v>35</v>
      </c>
      <c r="B36" s="93">
        <v>0.58837789499272841</v>
      </c>
      <c r="C36" s="566">
        <v>43831</v>
      </c>
      <c r="D36">
        <v>18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</row>
    <row r="37" spans="1:17" ht="15.75" customHeight="1" thickBot="1">
      <c r="A37" s="369">
        <v>36</v>
      </c>
      <c r="B37" s="93">
        <v>0.97582513942206639</v>
      </c>
      <c r="C37" s="566">
        <v>43831</v>
      </c>
      <c r="D37">
        <v>18</v>
      </c>
      <c r="E37" s="326"/>
      <c r="F37" s="326"/>
      <c r="G37" s="326"/>
      <c r="H37" s="326"/>
      <c r="I37" s="326"/>
      <c r="J37" s="326"/>
      <c r="K37" s="326"/>
      <c r="L37" s="93"/>
      <c r="M37" s="93"/>
      <c r="N37" s="93"/>
      <c r="O37" s="93"/>
      <c r="P37" s="93"/>
      <c r="Q37" s="93"/>
    </row>
    <row r="38" spans="1:17" ht="15.75" customHeight="1" thickBot="1">
      <c r="A38" s="357">
        <v>37</v>
      </c>
      <c r="B38" s="93">
        <v>0.45073923581791386</v>
      </c>
      <c r="C38" s="566">
        <v>43831</v>
      </c>
      <c r="D38">
        <v>18</v>
      </c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</row>
    <row r="39" spans="1:17" ht="15.75" customHeight="1" thickBot="1">
      <c r="A39" s="360">
        <v>38</v>
      </c>
      <c r="B39" s="93">
        <v>0.62412956280572418</v>
      </c>
      <c r="C39" s="566">
        <v>43831</v>
      </c>
      <c r="D39">
        <v>18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</row>
    <row r="40" spans="1:17" ht="15.75" customHeight="1" thickBot="1">
      <c r="A40" s="360">
        <v>39</v>
      </c>
      <c r="B40" s="93">
        <v>0.46638368619341081</v>
      </c>
      <c r="C40" s="566">
        <v>43831</v>
      </c>
      <c r="D40">
        <v>18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</row>
    <row r="41" spans="1:17" ht="15.75" customHeight="1" thickBot="1">
      <c r="A41" s="360">
        <v>40</v>
      </c>
      <c r="B41" s="93">
        <v>0.4815581430452277</v>
      </c>
      <c r="C41" s="566">
        <v>43831</v>
      </c>
      <c r="D41">
        <v>18</v>
      </c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</row>
    <row r="42" spans="1:17" ht="15.75" customHeight="1" thickBot="1">
      <c r="A42" s="360">
        <v>41</v>
      </c>
      <c r="B42" s="93">
        <v>0.3554825382991792</v>
      </c>
      <c r="C42" s="566">
        <v>43831</v>
      </c>
      <c r="D42">
        <v>18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</row>
    <row r="43" spans="1:17" ht="15.75" customHeight="1" thickBot="1">
      <c r="A43" s="360">
        <v>42</v>
      </c>
      <c r="B43" s="93">
        <v>0.47427230714456309</v>
      </c>
      <c r="C43" s="566">
        <v>43831</v>
      </c>
      <c r="D43">
        <v>18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</row>
    <row r="44" spans="1:17" ht="15.75" customHeight="1" thickBot="1">
      <c r="A44" s="369">
        <v>43</v>
      </c>
      <c r="B44" s="93">
        <v>0.48219271964553212</v>
      </c>
      <c r="C44" s="566">
        <v>43831</v>
      </c>
      <c r="D44">
        <v>18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</row>
    <row r="45" spans="1:17" ht="15.75" customHeight="1" thickBot="1">
      <c r="A45" s="357">
        <v>44</v>
      </c>
      <c r="B45" s="93">
        <v>0.45916234353944246</v>
      </c>
      <c r="C45" s="566">
        <v>43831</v>
      </c>
      <c r="D45">
        <v>18</v>
      </c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</row>
    <row r="46" spans="1:17" ht="15.75" customHeight="1" thickBot="1">
      <c r="A46" s="360">
        <v>45</v>
      </c>
      <c r="B46" s="93">
        <v>0.4557230808588027</v>
      </c>
      <c r="C46" s="566">
        <v>43831</v>
      </c>
      <c r="D46">
        <v>18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</row>
    <row r="47" spans="1:17" ht="15.75" customHeight="1" thickBot="1">
      <c r="A47" s="360">
        <v>46</v>
      </c>
      <c r="B47" s="93">
        <v>0.36092603932059797</v>
      </c>
      <c r="C47" s="566">
        <v>43831</v>
      </c>
      <c r="D47">
        <v>18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</row>
    <row r="48" spans="1:17" ht="15.75" customHeight="1" thickBot="1">
      <c r="A48" s="360">
        <v>47</v>
      </c>
      <c r="B48" s="93">
        <v>0.53424574578798745</v>
      </c>
      <c r="C48" s="566">
        <v>43831</v>
      </c>
      <c r="D48">
        <v>18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</row>
    <row r="49" spans="1:17" ht="15.75" customHeight="1" thickBot="1">
      <c r="A49" s="360">
        <v>48</v>
      </c>
      <c r="B49" s="93">
        <v>0.4815581430452277</v>
      </c>
      <c r="C49" s="566">
        <v>43831</v>
      </c>
      <c r="D49">
        <v>18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</row>
    <row r="50" spans="1:17" ht="15.75" customHeight="1" thickBot="1">
      <c r="A50" s="360">
        <v>49</v>
      </c>
      <c r="B50" s="93">
        <v>0.43777757588074667</v>
      </c>
      <c r="C50" s="566">
        <v>43831</v>
      </c>
      <c r="D50">
        <v>18</v>
      </c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</row>
    <row r="51" spans="1:17" ht="15.75" customHeight="1" thickBot="1">
      <c r="A51" s="360">
        <v>50</v>
      </c>
      <c r="B51" s="93">
        <v>0.43624749196059853</v>
      </c>
      <c r="C51" s="566">
        <v>43831</v>
      </c>
      <c r="D51">
        <v>18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</row>
    <row r="52" spans="1:17" ht="15.75" customHeight="1" thickBot="1">
      <c r="A52" s="360">
        <v>51</v>
      </c>
      <c r="B52" s="93">
        <v>0.45791055002739345</v>
      </c>
      <c r="C52" s="566">
        <v>43831</v>
      </c>
      <c r="D52">
        <v>18</v>
      </c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</row>
    <row r="53" spans="1:17" ht="15.75" customHeight="1" thickBot="1">
      <c r="A53" s="360">
        <v>52</v>
      </c>
      <c r="B53" s="93">
        <v>0.51240816330582795</v>
      </c>
      <c r="C53" s="566">
        <v>43831</v>
      </c>
      <c r="D53">
        <v>18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</row>
    <row r="54" spans="1:17" ht="15.75" customHeight="1" thickBot="1">
      <c r="A54" s="360">
        <v>53</v>
      </c>
      <c r="B54" s="93">
        <v>0.4872740133301639</v>
      </c>
      <c r="C54" s="566">
        <v>43831</v>
      </c>
      <c r="D54">
        <v>18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</row>
    <row r="55" spans="1:17" ht="15.75" customHeight="1" thickBot="1">
      <c r="A55" s="360">
        <v>54</v>
      </c>
      <c r="B55" s="93">
        <v>0.46166970761990461</v>
      </c>
      <c r="C55" s="566">
        <v>43831</v>
      </c>
      <c r="D55">
        <v>18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</row>
    <row r="56" spans="1:17" ht="15.75" customHeight="1" thickBot="1">
      <c r="A56" s="360">
        <v>55</v>
      </c>
      <c r="B56" s="93">
        <v>0.49618035204527738</v>
      </c>
      <c r="C56" s="566">
        <v>43831</v>
      </c>
      <c r="D56">
        <v>18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</row>
    <row r="57" spans="1:17" ht="15.75" customHeight="1" thickBot="1">
      <c r="A57" s="360">
        <v>56</v>
      </c>
      <c r="B57" s="93">
        <v>0.43563628938950771</v>
      </c>
      <c r="C57" s="566">
        <v>43831</v>
      </c>
      <c r="D57">
        <v>18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</row>
    <row r="58" spans="1:17" ht="15.75" customHeight="1" thickBot="1">
      <c r="A58" s="369">
        <v>57</v>
      </c>
      <c r="B58" s="93">
        <v>0.47142824313546061</v>
      </c>
      <c r="C58" s="566">
        <v>43831</v>
      </c>
      <c r="D58">
        <v>18</v>
      </c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</row>
    <row r="59" spans="1:17" ht="15.75" customHeight="1" thickBot="1">
      <c r="A59" s="357">
        <v>58</v>
      </c>
      <c r="B59" s="93">
        <v>0.43533086815182492</v>
      </c>
      <c r="C59" s="566">
        <v>43831</v>
      </c>
      <c r="D59">
        <v>18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</row>
    <row r="60" spans="1:17" ht="15.75" customHeight="1" thickBot="1">
      <c r="A60" s="360">
        <v>59</v>
      </c>
      <c r="B60" s="93">
        <v>0.52351277014360065</v>
      </c>
      <c r="C60" s="566">
        <v>43831</v>
      </c>
      <c r="D60">
        <v>18</v>
      </c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</row>
    <row r="61" spans="1:17" ht="15.75" customHeight="1" thickBot="1">
      <c r="A61" s="360">
        <v>60</v>
      </c>
      <c r="B61" s="93">
        <v>0.58245924892221546</v>
      </c>
      <c r="C61" s="566">
        <v>43831</v>
      </c>
      <c r="D61">
        <v>18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</row>
    <row r="62" spans="1:17" ht="15.75" customHeight="1" thickBot="1">
      <c r="A62" s="369">
        <v>61</v>
      </c>
      <c r="B62" s="93">
        <v>0.48597120973850383</v>
      </c>
      <c r="C62" s="566">
        <v>43831</v>
      </c>
      <c r="D62">
        <v>18</v>
      </c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</row>
    <row r="63" spans="1:17" ht="15.75" customHeight="1" thickBot="1">
      <c r="A63" s="357">
        <v>62</v>
      </c>
      <c r="B63" s="93">
        <v>0.54801698603244942</v>
      </c>
      <c r="C63" s="566">
        <v>43831</v>
      </c>
      <c r="D63">
        <v>18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</row>
    <row r="64" spans="1:17" ht="15.75" customHeight="1" thickBot="1">
      <c r="A64" s="360">
        <v>63</v>
      </c>
      <c r="B64" s="93">
        <v>0.45509885278061257</v>
      </c>
      <c r="C64" s="566">
        <v>43831</v>
      </c>
      <c r="D64">
        <v>18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</row>
    <row r="65" spans="1:17" ht="15.75" customHeight="1" thickBot="1">
      <c r="A65" s="360">
        <v>64</v>
      </c>
      <c r="B65" s="93">
        <v>0.44392645829260874</v>
      </c>
      <c r="C65" s="566">
        <v>43831</v>
      </c>
      <c r="D65">
        <v>18</v>
      </c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</row>
    <row r="66" spans="1:17" ht="15.75" customHeight="1" thickBot="1">
      <c r="A66" s="360">
        <v>65</v>
      </c>
      <c r="B66" s="93">
        <v>0.49363446316309073</v>
      </c>
      <c r="C66" s="566">
        <v>43831</v>
      </c>
      <c r="D66">
        <v>18</v>
      </c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</row>
    <row r="67" spans="1:17" ht="15.75" customHeight="1" thickBot="1">
      <c r="A67" s="360">
        <v>66</v>
      </c>
      <c r="B67" s="93">
        <v>0.46386758954639662</v>
      </c>
      <c r="C67" s="566">
        <v>43831</v>
      </c>
      <c r="D67">
        <v>18</v>
      </c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</row>
    <row r="68" spans="1:17" ht="15.75" customHeight="1" thickBot="1">
      <c r="A68" s="360">
        <v>67</v>
      </c>
      <c r="B68" s="93">
        <v>0.37915199395418747</v>
      </c>
      <c r="C68" s="566">
        <v>43831</v>
      </c>
      <c r="D68">
        <v>18</v>
      </c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</row>
    <row r="69" spans="1:17" ht="15.75" customHeight="1" thickBot="1">
      <c r="A69" s="360">
        <v>68</v>
      </c>
      <c r="B69" s="93">
        <v>0.51717256203793183</v>
      </c>
      <c r="C69" s="566">
        <v>43831</v>
      </c>
      <c r="D69">
        <v>18</v>
      </c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</row>
    <row r="70" spans="1:17" ht="15.75" customHeight="1" thickBot="1">
      <c r="A70" s="360">
        <v>69</v>
      </c>
      <c r="B70" s="93">
        <v>0.40373092868346749</v>
      </c>
      <c r="C70" s="566">
        <v>43831</v>
      </c>
      <c r="D70">
        <v>18</v>
      </c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</row>
    <row r="71" spans="1:17" ht="15.75" customHeight="1" thickBot="1">
      <c r="A71" s="360">
        <v>70</v>
      </c>
      <c r="B71" s="93">
        <v>0.45136093778874281</v>
      </c>
      <c r="C71" s="566">
        <v>43831</v>
      </c>
      <c r="D71">
        <v>18</v>
      </c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</row>
    <row r="72" spans="1:17" ht="15.75" customHeight="1" thickBot="1">
      <c r="A72" s="360">
        <v>71</v>
      </c>
      <c r="B72" s="93">
        <v>0.5187590905502566</v>
      </c>
      <c r="C72" s="566">
        <v>43831</v>
      </c>
      <c r="D72">
        <v>18</v>
      </c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</row>
    <row r="73" spans="1:17" ht="15.75" customHeight="1" thickBot="1">
      <c r="A73" s="360">
        <v>72</v>
      </c>
      <c r="B73" s="93">
        <v>0.33436895504469344</v>
      </c>
      <c r="C73" s="566">
        <v>43831</v>
      </c>
      <c r="D73">
        <v>18</v>
      </c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</row>
    <row r="74" spans="1:17" ht="15.75" customHeight="1" thickBot="1">
      <c r="A74" s="369">
        <v>73</v>
      </c>
      <c r="B74" s="93">
        <v>0.3728865577544751</v>
      </c>
      <c r="C74" s="566">
        <v>43831</v>
      </c>
      <c r="D74">
        <v>18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</row>
    <row r="75" spans="1:17" ht="15.75" customHeight="1" thickBot="1">
      <c r="A75" s="357">
        <v>74</v>
      </c>
      <c r="B75" s="93">
        <v>0.67435620363390181</v>
      </c>
      <c r="C75" s="566">
        <v>43831</v>
      </c>
      <c r="D75">
        <v>18</v>
      </c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</row>
    <row r="76" spans="1:17" ht="15.75" customHeight="1" thickBot="1">
      <c r="A76" s="360">
        <v>75</v>
      </c>
      <c r="B76" s="93">
        <v>0.43808394482947555</v>
      </c>
      <c r="C76" s="566">
        <v>43831</v>
      </c>
      <c r="D76">
        <v>18</v>
      </c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</row>
    <row r="77" spans="1:17" ht="15.75" customHeight="1" thickBot="1">
      <c r="A77" s="360">
        <v>76</v>
      </c>
      <c r="B77" s="93">
        <v>0.38800677416981039</v>
      </c>
      <c r="C77" s="566">
        <v>43831</v>
      </c>
      <c r="D77">
        <v>18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</row>
    <row r="78" spans="1:17" ht="15.75" customHeight="1" thickBot="1">
      <c r="A78" s="360">
        <v>77</v>
      </c>
      <c r="B78" s="93">
        <v>0.32750635332973871</v>
      </c>
      <c r="C78" s="566">
        <v>43831</v>
      </c>
      <c r="D78">
        <v>18</v>
      </c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</row>
    <row r="79" spans="1:17" ht="15.75" customHeight="1" thickBot="1">
      <c r="A79" s="360">
        <v>78</v>
      </c>
      <c r="B79" s="93">
        <v>0.37396890773694619</v>
      </c>
      <c r="C79" s="566">
        <v>43831</v>
      </c>
      <c r="D79">
        <v>18</v>
      </c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</row>
    <row r="80" spans="1:17" ht="15.75" customHeight="1" thickBot="1">
      <c r="A80" s="360">
        <v>79</v>
      </c>
      <c r="B80" s="93">
        <v>0.35651253416810907</v>
      </c>
      <c r="C80" s="566">
        <v>43831</v>
      </c>
      <c r="D80">
        <v>18</v>
      </c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</row>
    <row r="81" spans="1:18" ht="15.75" customHeight="1" thickBot="1">
      <c r="A81" s="360">
        <v>80</v>
      </c>
      <c r="B81" s="93">
        <v>0.40286142778422407</v>
      </c>
      <c r="C81" s="566">
        <v>43831</v>
      </c>
      <c r="D81">
        <v>18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</row>
    <row r="82" spans="1:18" ht="15.75" customHeight="1" thickBot="1">
      <c r="A82" s="360">
        <v>81</v>
      </c>
      <c r="B82" s="93">
        <v>0.33056119662798028</v>
      </c>
      <c r="C82" s="566">
        <v>43831</v>
      </c>
      <c r="D82">
        <v>18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</row>
    <row r="83" spans="1:18" ht="15.75" customHeight="1" thickBot="1">
      <c r="A83" s="363">
        <v>82</v>
      </c>
      <c r="B83" s="93">
        <v>0.1802328475276867</v>
      </c>
      <c r="C83" s="566">
        <v>43831</v>
      </c>
      <c r="D83">
        <v>18</v>
      </c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  <outlinePr summaryBelow="0" summaryRight="0"/>
  </sheetPr>
  <dimension ref="A1:R1000"/>
  <sheetViews>
    <sheetView topLeftCell="G46" workbookViewId="0">
      <selection activeCell="R3" sqref="R3"/>
    </sheetView>
  </sheetViews>
  <sheetFormatPr defaultColWidth="12.625" defaultRowHeight="15" customHeight="1"/>
  <cols>
    <col min="1" max="1" width="4.5" customWidth="1"/>
    <col min="2" max="2" width="32.375" customWidth="1"/>
    <col min="3" max="18" width="9.625" customWidth="1"/>
    <col min="19" max="26" width="11" customWidth="1"/>
  </cols>
  <sheetData>
    <row r="1" spans="1:18" ht="15.75">
      <c r="A1" s="209" t="s">
        <v>1</v>
      </c>
      <c r="B1" s="168" t="s">
        <v>2</v>
      </c>
      <c r="C1" s="169">
        <v>2005</v>
      </c>
      <c r="D1" s="169">
        <v>2006</v>
      </c>
      <c r="E1" s="169">
        <v>2007</v>
      </c>
      <c r="F1" s="169">
        <v>2008</v>
      </c>
      <c r="G1" s="169">
        <v>2009</v>
      </c>
      <c r="H1" s="169">
        <v>2010</v>
      </c>
      <c r="I1" s="169">
        <v>2011</v>
      </c>
      <c r="J1" s="169">
        <v>2012</v>
      </c>
      <c r="K1" s="169">
        <v>2013</v>
      </c>
      <c r="L1" s="169">
        <v>2014</v>
      </c>
      <c r="M1" s="169">
        <v>2015</v>
      </c>
      <c r="N1" s="169">
        <v>2016</v>
      </c>
      <c r="O1" s="169">
        <v>2017</v>
      </c>
      <c r="P1" s="169">
        <v>2018</v>
      </c>
      <c r="Q1" s="170">
        <v>2019</v>
      </c>
      <c r="R1" s="171">
        <v>2020</v>
      </c>
    </row>
    <row r="2" spans="1:18" ht="15.75">
      <c r="A2" s="210">
        <v>1</v>
      </c>
      <c r="B2" s="92" t="s">
        <v>3</v>
      </c>
      <c r="C2" s="384">
        <f>ЛЕСОВОССТАНОВЛЕНИЕ!C2/Площадь!$C4/'ЛЕСИСТОСТЬ '!C2*100</f>
        <v>0.17162962327297693</v>
      </c>
      <c r="D2" s="385">
        <f>ЛЕСОВОССТАНОВЛЕНИЕ!D2/Площадь!$C4/'ЛЕСИСТОСТЬ '!D2*100</f>
        <v>0.1287222174547327</v>
      </c>
      <c r="E2" s="385">
        <f>ЛЕСОВОССТАНОВЛЕНИЕ!E2/Площадь!$C4/'ЛЕСИСТОСТЬ '!E2*100</f>
        <v>8.5814811636488464E-2</v>
      </c>
      <c r="F2" s="385">
        <f>ЛЕСОВОССТАНОВЛЕНИЕ!F2/Площадь!$C4/'ЛЕСИСТОСТЬ '!F2*100</f>
        <v>8.5814811636488464E-2</v>
      </c>
      <c r="G2" s="385">
        <f>ЛЕСОВОССТАНОВЛЕНИЕ!G2/Площадь!$C4/'ЛЕСИСТОСТЬ '!G2*100</f>
        <v>8.5814811636488464E-2</v>
      </c>
      <c r="H2" s="385">
        <f>ЛЕСОВОССТАНОВЛЕНИЕ!H2/Площадь!$C4/'ЛЕСИСТОСТЬ '!H2*100</f>
        <v>4.2907405818244232E-2</v>
      </c>
      <c r="I2" s="385">
        <f>ЛЕСОВОССТАНОВЛЕНИЕ!I2/Площадь!$C4/'ЛЕСИСТОСТЬ '!I2*100</f>
        <v>0.1287222174547327</v>
      </c>
      <c r="J2" s="385">
        <f>ЛЕСОВОССТАНОВЛЕНИЕ!J2/Площадь!$C4/'ЛЕСИСТОСТЬ '!J2*100</f>
        <v>0.1287222174547327</v>
      </c>
      <c r="K2" s="385">
        <f>ЛЕСОВОССТАНОВЛЕНИЕ!K2/Площадь!$C4/'ЛЕСИСТОСТЬ '!K2*100</f>
        <v>0.17364879531148253</v>
      </c>
      <c r="L2" s="385">
        <f>ЛЕСОВОССТАНОВЛЕНИЕ!L2/Площадь!$C4/'ЛЕСИСТОСТЬ '!L2*100</f>
        <v>0.17162962327297693</v>
      </c>
      <c r="M2" s="385">
        <f>ЛЕСОВОССТАНОВЛЕНИЕ!M2/Площадь!$C4/'ЛЕСИСТОСТЬ '!M2*100</f>
        <v>8.5814811636488464E-2</v>
      </c>
      <c r="N2" s="385">
        <f>ЛЕСОВОССТАНОВЛЕНИЕ!N2/Площадь!$C4/'ЛЕСИСТОСТЬ '!N2*100</f>
        <v>8.4828434491241458E-2</v>
      </c>
      <c r="O2" s="385">
        <f>ЛЕСОВОССТАНОВЛЕНИЕ!O2/Площадь!$C4/'ЛЕСИСТОСТЬ '!O2*100</f>
        <v>8.4828434491241458E-2</v>
      </c>
      <c r="P2" s="385">
        <f>ЛЕСОВОССТАНОВЛЕНИЕ!P2/Площадь!$C4/'ЛЕСИСТОСТЬ '!P2*100</f>
        <v>4.2414217245620729E-2</v>
      </c>
      <c r="Q2" s="385">
        <f>ЛЕСОВОССТАНОВЛЕНИЕ!Q2/Площадь!$C4/'ЛЕСИСТОСТЬ '!Q2*100</f>
        <v>4.2414217245620729E-2</v>
      </c>
      <c r="R2" s="386">
        <f>ЛЕСОВОССТАНОВЛЕНИЕ!R2/Площадь!$C4/'ЛЕСИСТОСТЬ '!R2*100</f>
        <v>4.2414217245620729E-2</v>
      </c>
    </row>
    <row r="3" spans="1:18" ht="15.75">
      <c r="A3" s="212">
        <v>2</v>
      </c>
      <c r="B3" s="97" t="s">
        <v>4</v>
      </c>
      <c r="C3" s="387">
        <f>ЛЕСОВОССТАНОВЛЕНИЕ!C3/Площадь!$C5/'ЛЕСИСТОСТЬ '!C3*100</f>
        <v>0.25256703913047268</v>
      </c>
      <c r="D3" s="388">
        <f>ЛЕСОВОССТАНОВЛЕНИЕ!D3/Площадь!$C5/'ЛЕСИСТОСТЬ '!D3*100</f>
        <v>0.3048222886057429</v>
      </c>
      <c r="E3" s="388">
        <f>ЛЕСОВОССТАНОВЛЕНИЕ!E3/Площадь!$C5/'ЛЕСИСТОСТЬ '!E3*100</f>
        <v>0.25256703913047268</v>
      </c>
      <c r="F3" s="388">
        <f>ЛЕСОВОССТАНОВЛЕНИЕ!F3/Площадь!$C5/'ЛЕСИСТОСТЬ '!F3*100</f>
        <v>0.21773020614695923</v>
      </c>
      <c r="G3" s="388">
        <f>ЛЕСОВОССТАНОВЛЕНИЕ!G3/Площадь!$C5/'ЛЕСИСТОСТЬ '!G3*100</f>
        <v>0.24385783088459426</v>
      </c>
      <c r="H3" s="388">
        <f>ЛЕСОВОССТАНОВЛЕНИЕ!H3/Площадь!$C5/'ЛЕСИСТОСТЬ '!H3*100</f>
        <v>0.24385783088459426</v>
      </c>
      <c r="I3" s="388">
        <f>ЛЕСОВОССТАНОВЛЕНИЕ!I3/Площадь!$C5/'ЛЕСИСТОСТЬ '!I3*100</f>
        <v>0.2604845011721803</v>
      </c>
      <c r="J3" s="388">
        <f>ЛЕСОВОССТАНОВЛЕНИЕ!J3/Площадь!$C5/'ЛЕСИСТОСТЬ '!J3*100</f>
        <v>0.27785013458365898</v>
      </c>
      <c r="K3" s="388">
        <f>ЛЕСОВОССТАНОВЛЕНИЕ!K3/Площадь!$C5/'ЛЕСИСТОСТЬ '!K3*100</f>
        <v>0.3048222886057429</v>
      </c>
      <c r="L3" s="388">
        <f>ЛЕСОВОССТАНОВЛЕНИЕ!L3/Площадь!$C5/'ЛЕСИСТОСТЬ '!L3*100</f>
        <v>0.28740387211398616</v>
      </c>
      <c r="M3" s="388">
        <f>ЛЕСОВОССТАНОВЛЕНИЕ!M3/Площадь!$C5/'ЛЕСИСТОСТЬ '!M3*100</f>
        <v>0.27080858201132157</v>
      </c>
      <c r="N3" s="388">
        <f>ЛЕСОВОССТАНОВЛЕНИЕ!N3/Площадь!$C5/'ЛЕСИСТОСТЬ '!N3*100</f>
        <v>0.26207282130127896</v>
      </c>
      <c r="O3" s="388">
        <f>ЛЕСОВОССТАНОВЛЕНИЕ!O3/Площадь!$C5/'ЛЕСИСТОСТЬ '!O3*100</f>
        <v>0.26998545562222942</v>
      </c>
      <c r="P3" s="388">
        <f>ЛЕСОВОССТАНОВЛЕНИЕ!P3/Площадь!$C5/'ЛЕСИСТОСТЬ '!P3*100</f>
        <v>0.25333706059123628</v>
      </c>
      <c r="Q3" s="388">
        <f>ЛЕСОВОССТАНОВЛЕНИЕ!Q3/Площадь!$C5/'ЛЕСИСТОСТЬ '!Q3*100</f>
        <v>0.26207282130127896</v>
      </c>
      <c r="R3" s="389">
        <f>ЛЕСОВОССТАНОВЛЕНИЕ!R3/Площадь!$C5/'ЛЕСИСТОСТЬ '!R3*100</f>
        <v>0.26127624737635102</v>
      </c>
    </row>
    <row r="4" spans="1:18" ht="15.75">
      <c r="A4" s="212">
        <v>3</v>
      </c>
      <c r="B4" s="97" t="s">
        <v>5</v>
      </c>
      <c r="C4" s="387">
        <f>ЛЕСОВОССТАНОВЛЕНИЕ!C4/Площадь!$C6/'ЛЕСИСТОСТЬ '!C4*100</f>
        <v>0.29302858360638273</v>
      </c>
      <c r="D4" s="388">
        <f>ЛЕСОВОССТАНОВЛЕНИЕ!D4/Площадь!$C6/'ЛЕСИСТОСТЬ '!D4*100</f>
        <v>0.30634806467940007</v>
      </c>
      <c r="E4" s="388">
        <f>ЛЕСОВОССТАНОВЛЕНИЕ!E4/Площадь!$C6/'ЛЕСИСТОСТЬ '!E4*100</f>
        <v>0.33964676736194355</v>
      </c>
      <c r="F4" s="388">
        <f>ЛЕСОВОССТАНОВЛЕНИЕ!F4/Площадь!$C6/'ЛЕСИСТОСТЬ '!F4*100</f>
        <v>0.37294547004448703</v>
      </c>
      <c r="G4" s="388">
        <f>ЛЕСОВОССТАНОВЛЕНИЕ!G4/Площадь!$C6/'ЛЕСИСТОСТЬ '!G4*100</f>
        <v>0.37887096452571334</v>
      </c>
      <c r="H4" s="388">
        <f>ЛЕСОВОССТАНОВЛЕНИЕ!H4/Площадь!$C6/'ЛЕСИСТОСТЬ '!H4*100</f>
        <v>0.35160344438694952</v>
      </c>
      <c r="I4" s="388">
        <f>ЛЕСОВОССТАНОВЛЕНИЕ!I4/Площадь!$C6/'ЛЕСИСТОСТЬ '!I4*100</f>
        <v>0.38331954727943995</v>
      </c>
      <c r="J4" s="388">
        <f>ЛЕСОВОССТАНОВЛЕНИЕ!J4/Площадь!$C6/'ЛЕСИСТОСТЬ '!J4*100</f>
        <v>0.40667764696313463</v>
      </c>
      <c r="K4" s="388">
        <f>ЛЕСОВОССТАНОВЛЕНИЕ!K4/Площадь!$C6/'ЛЕСИСТОСТЬ '!K4*100</f>
        <v>0.48028790215656031</v>
      </c>
      <c r="L4" s="388">
        <f>ЛЕСОВОССТАНОВЛЕНИЕ!L4/Площадь!$C6/'ЛЕСИСТОСТЬ '!L4*100</f>
        <v>0.40069000176575253</v>
      </c>
      <c r="M4" s="388">
        <f>ЛЕСОВОССТАНОВЛЕНИЕ!M4/Площадь!$C6/'ЛЕСИСТОСТЬ '!M4*100</f>
        <v>0.40507969943086297</v>
      </c>
      <c r="N4" s="388">
        <f>ЛЕСОВОССТАНОВЛЕНИЕ!N4/Площадь!$C6/'ЛЕСИСТОСТЬ '!N4*100</f>
        <v>0.32887671821305842</v>
      </c>
      <c r="O4" s="388">
        <f>ЛЕСОВОССТАНОВЛЕНИЕ!O4/Площадь!$C6/'ЛЕСИСТОСТЬ '!O4*100</f>
        <v>0.47560673351955673</v>
      </c>
      <c r="P4" s="388">
        <f>ЛЕСОВОССТАНОВЛЕНИЕ!P4/Площадь!$C6/'ЛЕСИСТОСТЬ '!P4*100</f>
        <v>0.32823563299237024</v>
      </c>
      <c r="Q4" s="388">
        <f>ЛЕСОВОССТАНОВЛЕНИЕ!Q4/Площадь!$C6/'ЛЕСИСТОСТЬ '!Q4*100</f>
        <v>0.34765400403813501</v>
      </c>
      <c r="R4" s="389">
        <f>ЛЕСОВОССТАНОВЛЕНИЕ!R4/Площадь!$C6/'ЛЕСИСТОСТЬ '!R4*100</f>
        <v>0.38034230807726954</v>
      </c>
    </row>
    <row r="5" spans="1:18" ht="15.75">
      <c r="A5" s="212">
        <v>4</v>
      </c>
      <c r="B5" s="97" t="s">
        <v>6</v>
      </c>
      <c r="C5" s="387">
        <f>ЛЕСОВОССТАНОВЛЕНИЕ!C5/Площадь!$C7/'ЛЕСИСТОСТЬ '!C5*100</f>
        <v>0.25086663017697497</v>
      </c>
      <c r="D5" s="388">
        <f>ЛЕСОВОССТАНОВЛЕНИЕ!D5/Площадь!$C7/'ЛЕСИСТОСТЬ '!D5*100</f>
        <v>0.25086663017697497</v>
      </c>
      <c r="E5" s="388">
        <f>ЛЕСОВОССТАНОВЛЕНИЕ!E5/Площадь!$C7/'ЛЕСИСТОСТЬ '!E5*100</f>
        <v>0.25086663017697497</v>
      </c>
      <c r="F5" s="388">
        <f>ЛЕСОВОССТАНОВЛЕНИЕ!F5/Площадь!$C7/'ЛЕСИСТОСТЬ '!F5*100</f>
        <v>0.27367268746579088</v>
      </c>
      <c r="G5" s="388">
        <f>ЛЕСОВОССТАНОВЛЕНИЕ!G5/Площадь!$C7/'ЛЕСИСТОСТЬ '!G5*100</f>
        <v>0.25086663017697497</v>
      </c>
      <c r="H5" s="388">
        <f>ЛЕСОВОССТАНОВЛЕНИЕ!H5/Площадь!$C7/'ЛЕСИСТОСТЬ '!H5*100</f>
        <v>0.25086663017697497</v>
      </c>
      <c r="I5" s="388">
        <f>ЛЕСОВОССТАНОВЛЕНИЕ!I5/Площадь!$C7/'ЛЕСИСТОСТЬ '!I5*100</f>
        <v>0.42571306939123033</v>
      </c>
      <c r="J5" s="388">
        <f>ЛЕСОВОССТАНОВЛЕНИЕ!J5/Площадь!$C7/'ЛЕСИСТОСТЬ '!J5*100</f>
        <v>0.70952178231871721</v>
      </c>
      <c r="K5" s="388">
        <f>ЛЕСОВОССТАНОВЛЕНИЕ!K5/Площадь!$C7/'ЛЕСИСТОСТЬ '!K5*100</f>
        <v>0.64655172413793105</v>
      </c>
      <c r="L5" s="388">
        <f>ЛЕСОВОССТАНОВЛЕНИЕ!L5/Площадь!$C7/'ЛЕСИСТОСТЬ '!L5*100</f>
        <v>0.63856960408684549</v>
      </c>
      <c r="M5" s="388">
        <f>ЛЕСОВОССТАНОВЛЕНИЕ!M5/Площадь!$C7/'ЛЕСИСТОСТЬ '!M5*100</f>
        <v>0.61491887800955491</v>
      </c>
      <c r="N5" s="388">
        <f>ЛЕСОВОССТАНОВЛЕНИЕ!N5/Площадь!$C7/'ЛЕСИСТОСТЬ '!N5*100</f>
        <v>0.54396669977768319</v>
      </c>
      <c r="O5" s="388">
        <f>ЛЕСОВОССТАНОВЛЕНИЕ!O5/Площадь!$C7/'ЛЕСИСТОСТЬ '!O5*100</f>
        <v>0.51397065694794886</v>
      </c>
      <c r="P5" s="388">
        <f>ЛЕСОВОССТАНОВЛЕНИЕ!P5/Площадь!$C7/'ЛЕСИСТОСТЬ '!P5*100</f>
        <v>0.35043453882814696</v>
      </c>
      <c r="Q5" s="388">
        <f>ЛЕСОВОССТАНОВЛЕНИЕ!Q5/Площадь!$C7/'ЛЕСИСТОСТЬ '!Q5*100</f>
        <v>0.39237409407745921</v>
      </c>
      <c r="R5" s="389">
        <f>ЛЕСОВОССТАНОВЛЕНИЕ!R5/Площадь!$C7/'ЛЕСИСТОСТЬ '!R5*100</f>
        <v>0.43853575220421909</v>
      </c>
    </row>
    <row r="6" spans="1:18" ht="15.75">
      <c r="A6" s="212">
        <v>5</v>
      </c>
      <c r="B6" s="97" t="s">
        <v>7</v>
      </c>
      <c r="C6" s="387">
        <f>ЛЕСОВОССТАНОВЛЕНИЕ!C6/Площадь!$C8/'ЛЕСИСТОСТЬ '!C6*100</f>
        <v>0.20834573486517055</v>
      </c>
      <c r="D6" s="388">
        <f>ЛЕСОВОССТАНОВЛЕНИЕ!D6/Площадь!$C8/'ЛЕСИСТОСТЬ '!D6*100</f>
        <v>0.21826696033494059</v>
      </c>
      <c r="E6" s="388">
        <f>ЛЕСОВОССТАНОВЛЕНИЕ!E6/Площадь!$C8/'ЛЕСИСТОСТЬ '!E6*100</f>
        <v>0.25795186221402067</v>
      </c>
      <c r="F6" s="388">
        <f>ЛЕСОВОССТАНОВЛЕНИЕ!F6/Площадь!$C8/'ЛЕСИСТОСТЬ '!F6*100</f>
        <v>0.24803063674425069</v>
      </c>
      <c r="G6" s="388">
        <f>ЛЕСОВОССТАНОВЛЕНИЕ!G6/Площадь!$C8/'ЛЕСИСТОСТЬ '!G6*100</f>
        <v>0.25795186221402067</v>
      </c>
      <c r="H6" s="388">
        <f>ЛЕСОВОССТАНОВЛЕНИЕ!H6/Площадь!$C8/'ЛЕСИСТОСТЬ '!H6*100</f>
        <v>0.15873960751632044</v>
      </c>
      <c r="I6" s="388">
        <f>ЛЕСОВОССТАНОВЛЕНИЕ!I6/Площадь!$C8/'ЛЕСИСТОСТЬ '!I6*100</f>
        <v>0.21966610751657487</v>
      </c>
      <c r="J6" s="388">
        <f>ЛЕСОВОССТАНОВЛЕНИЕ!J6/Площадь!$C8/'ЛЕСИСТОСТЬ '!J6*100</f>
        <v>0.31085796799165699</v>
      </c>
      <c r="K6" s="388">
        <f>ЛЕСОВОССТАНОВЛЕНИЕ!K6/Площадь!$C8/'ЛЕСИСТОСТЬ '!K6*100</f>
        <v>0.40811329224992865</v>
      </c>
      <c r="L6" s="388">
        <f>ЛЕСОВОССТАНОВЛЕНИЕ!L6/Площадь!$C8/'ЛЕСИСТОСТЬ '!L6*100</f>
        <v>0.48654894885154171</v>
      </c>
      <c r="M6" s="388">
        <f>ЛЕСОВОССТАНОВЛЕНИЕ!M6/Площадь!$C8/'ЛЕСИСТОСТЬ '!M6*100</f>
        <v>0.46326135997421852</v>
      </c>
      <c r="N6" s="388">
        <f>ЛЕСОВОССТАНОВЛЕНИЕ!N6/Площадь!$C8/'ЛЕСИСТОСТЬ '!N6*100</f>
        <v>0.42297776345472132</v>
      </c>
      <c r="O6" s="388">
        <f>ЛЕСОВОССТАНОВЛЕНИЕ!O6/Площадь!$C8/'ЛЕСИСТОСТЬ '!O6*100</f>
        <v>0.50572480479022541</v>
      </c>
      <c r="P6" s="388">
        <f>ЛЕСОВОССТАНОВЛЕНИЕ!P6/Площадь!$C8/'ЛЕСИСТОСТЬ '!P6*100</f>
        <v>0.45515232431120289</v>
      </c>
      <c r="Q6" s="388">
        <f>ЛЕСОВОССТАНОВЛЕНИЕ!Q6/Площадь!$C8/'ЛЕСИСТОСТЬ '!Q6*100</f>
        <v>0.4257303302450991</v>
      </c>
      <c r="R6" s="389">
        <f>ЛЕСОВОССТАНОВЛЕНИЕ!R6/Площадь!$C8/'ЛЕСИСТОСТЬ '!R6*100</f>
        <v>0.44600320311391328</v>
      </c>
    </row>
    <row r="7" spans="1:18" ht="15.75">
      <c r="A7" s="212">
        <v>6</v>
      </c>
      <c r="B7" s="101" t="s">
        <v>8</v>
      </c>
      <c r="C7" s="387">
        <f>ЛЕСОВОССТАНОВЛЕНИЕ!C7/Площадь!$C9/'ЛЕСИСТОСТЬ '!C7*100</f>
        <v>0.16261124087159626</v>
      </c>
      <c r="D7" s="388">
        <f>ЛЕСОВОССТАНОВЛЕНИЕ!D7/Площадь!$C9/'ЛЕСИСТОСТЬ '!D7*100</f>
        <v>0.15521982083197822</v>
      </c>
      <c r="E7" s="388">
        <f>ЛЕСОВОССТАНОВЛЕНИЕ!E7/Площадь!$C9/'ЛЕСИСТОСТЬ '!E7*100</f>
        <v>0.14782840079236023</v>
      </c>
      <c r="F7" s="388">
        <f>ЛЕСОВОССТАНОВЛЕНИЕ!F7/Площадь!$C9/'ЛЕСИСТОСТЬ '!F7*100</f>
        <v>0.17739408095083226</v>
      </c>
      <c r="G7" s="388">
        <f>ЛЕСОВОССТАНОВЛЕНИЕ!G7/Площадь!$C9/'ЛЕСИСТОСТЬ '!G7*100</f>
        <v>0.17000266091121424</v>
      </c>
      <c r="H7" s="388">
        <f>ЛЕСОВОССТАНОВЛЕНИЕ!H7/Площадь!$C9/'ЛЕСИСТОСТЬ '!H7*100</f>
        <v>0.17000266091121424</v>
      </c>
      <c r="I7" s="388">
        <f>ЛЕСОВОССТАНОВЛЕНИЕ!I7/Площадь!$C9/'ЛЕСИСТОСТЬ '!I7*100</f>
        <v>0.17000266091121424</v>
      </c>
      <c r="J7" s="388">
        <f>ЛЕСОВОССТАНОВЛЕНИЕ!J7/Площадь!$C9/'ЛЕСИСТОСТЬ '!J7*100</f>
        <v>0.18519341600367425</v>
      </c>
      <c r="K7" s="388">
        <f>ЛЕСОВОССТАНОВЛЕНИЕ!K7/Площадь!$C9/'ЛЕСИСТОСТЬ '!K7*100</f>
        <v>0.1781790105125616</v>
      </c>
      <c r="L7" s="388">
        <f>ЛЕСОВОССТАНОВЛЕНИЕ!L7/Площадь!$C9/'ЛЕСИСТОСТЬ '!L7*100</f>
        <v>0.23014788857872542</v>
      </c>
      <c r="M7" s="388">
        <f>ЛЕСОВОССТАНОВЛЕНИЕ!M7/Площадь!$C9/'ЛЕСИСТОСТЬ '!M7*100</f>
        <v>0.23757201401674879</v>
      </c>
      <c r="N7" s="388">
        <f>ЛЕСОВОССТАНОВЛЕНИЕ!N7/Площадь!$C9/'ЛЕСИСТОСТЬ '!N7*100</f>
        <v>0.23809878123186357</v>
      </c>
      <c r="O7" s="388">
        <f>ЛЕСОВОССТАНОВЛЕНИЕ!O7/Площадь!$C9/'ЛЕСИСТОСТЬ '!O7*100</f>
        <v>0.29828486204325133</v>
      </c>
      <c r="P7" s="388">
        <f>ЛЕСОВОССТАНОВЛЕНИЕ!P7/Площадь!$C9/'ЛЕСИСТОСТЬ '!P7*100</f>
        <v>0.30642292342416405</v>
      </c>
      <c r="Q7" s="388">
        <f>ЛЕСОВОССТАНОВЛЕНИЕ!Q7/Площадь!$C9/'ЛЕСИСТОСТЬ '!Q7*100</f>
        <v>0.32811334824757643</v>
      </c>
      <c r="R7" s="389">
        <f>ЛЕСОВОССТАНОВЛЕНИЕ!R7/Площадь!$C9/'ЛЕСИСТОСТЬ '!R7*100</f>
        <v>0.41014168530947054</v>
      </c>
    </row>
    <row r="8" spans="1:18" ht="15.75">
      <c r="A8" s="212">
        <v>7</v>
      </c>
      <c r="B8" s="101" t="s">
        <v>9</v>
      </c>
      <c r="C8" s="387">
        <f>ЛЕСОВОССТАНОВЛЕНИЕ!C8/Площадь!$C10/'ЛЕСИСТОСТЬ '!C8*100</f>
        <v>0.22417403078357792</v>
      </c>
      <c r="D8" s="388">
        <f>ЛЕСОВОССТАНОВЛЕНИЕ!D8/Площадь!$C10/'ЛЕСИСТОСТЬ '!D8*100</f>
        <v>0.29815146094215861</v>
      </c>
      <c r="E8" s="388">
        <f>ЛЕСОВОССТАНОВЛЕНИЕ!E8/Площадь!$C10/'ЛЕСИСТОСТЬ '!E8*100</f>
        <v>0.26228361601678613</v>
      </c>
      <c r="F8" s="388">
        <f>ЛЕСОВОССТАНОВЛЕНИЕ!F8/Площадь!$C10/'ЛЕСИСТОСТЬ '!F8*100</f>
        <v>0.25780013540111463</v>
      </c>
      <c r="G8" s="388">
        <f>ЛЕСОВОССТАНОВЛЕНИЕ!G8/Площадь!$C10/'ЛЕСИСТОСТЬ '!G8*100</f>
        <v>0.5043915692630504</v>
      </c>
      <c r="H8" s="388">
        <f>ЛЕСОВОССТАНОВЛЕНИЕ!H8/Площадь!$C10/'ЛЕСИСТОСТЬ '!H8*100</f>
        <v>0.56415721180969092</v>
      </c>
      <c r="I8" s="388">
        <f>ЛЕСОВОССТАНОВЛЕНИЕ!I8/Площадь!$C10/'ЛЕСИСТОСТЬ '!I8*100</f>
        <v>0.24592766149622389</v>
      </c>
      <c r="J8" s="388">
        <f>ЛЕСОВОССТАНОВЛЕНИЕ!J8/Площадь!$C10/'ЛЕСИСТОСТЬ '!J8*100</f>
        <v>0.26416885314898225</v>
      </c>
      <c r="K8" s="388">
        <f>ЛЕСОВОССТАНОВЛЕНИЕ!K8/Площадь!$C10/'ЛЕСИСТОСТЬ '!K8*100</f>
        <v>0.34206302008111145</v>
      </c>
      <c r="L8" s="388">
        <f>ЛЕСОВОССТАНОВЛЕНИЕ!L8/Площадь!$C10/'ЛЕСИСТОСТЬ '!L8*100</f>
        <v>0.30405601784987679</v>
      </c>
      <c r="M8" s="388">
        <f>ЛЕСОВОССТАНОВЛЕНИЕ!M8/Площадь!$C10/'ЛЕСИСТОСТЬ '!M8*100</f>
        <v>0.33759160805390731</v>
      </c>
      <c r="N8" s="388">
        <f>ЛЕСОВОССТАНОВЛЕНИЕ!N8/Площадь!$C10/'ЛЕСИСТОСТЬ '!N8*100</f>
        <v>0.36764541048506771</v>
      </c>
      <c r="O8" s="388">
        <f>ЛЕСОВОССТАНОВЛЕНИЕ!O8/Площадь!$C10/'ЛЕСИСТОСТЬ '!O8*100</f>
        <v>0.39678803448693295</v>
      </c>
      <c r="P8" s="388">
        <f>ЛЕСОВОССТАНОВЛЕНИЕ!P8/Площадь!$C10/'ЛЕСИСТОСТЬ '!P8*100</f>
        <v>0.41809215110659548</v>
      </c>
      <c r="Q8" s="388">
        <f>ЛЕСОВОССТАНОВЛЕНИЕ!Q8/Площадь!$C10/'ЛЕСИСТОСТЬ '!Q8*100</f>
        <v>0.51769620686240081</v>
      </c>
      <c r="R8" s="389">
        <f>ЛЕСОВОССТАНОВЛЕНИЕ!R8/Площадь!$C10/'ЛЕСИСТОСТЬ '!R8*100</f>
        <v>0.54167268525205836</v>
      </c>
    </row>
    <row r="9" spans="1:18" ht="15.75">
      <c r="A9" s="212">
        <v>8</v>
      </c>
      <c r="B9" s="101" t="s">
        <v>10</v>
      </c>
      <c r="C9" s="387">
        <f>ЛЕСОВОССТАНОВЛЕНИЕ!C9/Площадь!$C11/'ЛЕСИСТОСТЬ '!C9*100</f>
        <v>0.20325203252032523</v>
      </c>
      <c r="D9" s="388">
        <f>ЛЕСОВОССТАНОВЛЕНИЕ!D9/Площадь!$C11/'ЛЕСИСТОСТЬ '!D9*100</f>
        <v>0.16260162601626019</v>
      </c>
      <c r="E9" s="388">
        <f>ЛЕСОВОССТАНОВЛЕНИЕ!E9/Площадь!$C11/'ЛЕСИСТОСТЬ '!E9*100</f>
        <v>0.16260162601626019</v>
      </c>
      <c r="F9" s="388">
        <f>ЛЕСОВОССТАНОВЛЕНИЕ!F9/Площадь!$C11/'ЛЕСИСТОСТЬ '!F9*100</f>
        <v>0.16260162601626019</v>
      </c>
      <c r="G9" s="388">
        <f>ЛЕСОВОССТАНОВЛЕНИЕ!G9/Площадь!$C11/'ЛЕСИСТОСТЬ '!G9*100</f>
        <v>0.16260162601626019</v>
      </c>
      <c r="H9" s="388">
        <f>ЛЕСОВОССТАНОВЛЕНИЕ!H9/Площадь!$C11/'ЛЕСИСТОСТЬ '!H9*100</f>
        <v>0.12195121951219515</v>
      </c>
      <c r="I9" s="388">
        <f>ЛЕСОВОССТАНОВЛЕНИЕ!I9/Площадь!$C11/'ЛЕСИСТОСТЬ '!I9*100</f>
        <v>0.16260162601626019</v>
      </c>
      <c r="J9" s="388">
        <f>ЛЕСОВОССТАНОВЛЕНИЕ!J9/Площадь!$C11/'ЛЕСИСТОСТЬ '!J9*100</f>
        <v>0.24390243902439029</v>
      </c>
      <c r="K9" s="388">
        <f>ЛЕСОВОССТАНОВЛЕНИЕ!K9/Площадь!$C11/'ЛЕСИСТОСТЬ '!K9*100</f>
        <v>0.24390243902439029</v>
      </c>
      <c r="L9" s="388">
        <f>ЛЕСОВОССТАНОВЛЕНИЕ!L9/Площадь!$C11/'ЛЕСИСТОСТЬ '!L9*100</f>
        <v>0.24390243902439029</v>
      </c>
      <c r="M9" s="388">
        <f>ЛЕСОВОССТАНОВЛЕНИЕ!M9/Площадь!$C11/'ЛЕСИСТОСТЬ '!M9*100</f>
        <v>0.20325203252032523</v>
      </c>
      <c r="N9" s="388">
        <f>ЛЕСОВОССТАНОВЛЕНИЕ!N9/Площадь!$C11/'ЛЕСИСТОСТЬ '!N9*100</f>
        <v>0.16260162601626019</v>
      </c>
      <c r="O9" s="388">
        <f>ЛЕСОВОССТАНОВЛЕНИЕ!O9/Площадь!$C11/'ЛЕСИСТОСТЬ '!O9*100</f>
        <v>0.20325203252032523</v>
      </c>
      <c r="P9" s="388">
        <f>ЛЕСОВОССТАНОВЛЕНИЕ!P9/Площадь!$C11/'ЛЕСИСТОСТЬ '!P9*100</f>
        <v>0.16260162601626019</v>
      </c>
      <c r="Q9" s="388">
        <f>ЛЕСОВОССТАНОВЛЕНИЕ!Q9/Площадь!$C11/'ЛЕСИСТОСТЬ '!Q9*100</f>
        <v>0.16260162601626019</v>
      </c>
      <c r="R9" s="389">
        <f>ЛЕСОВОССТАНОВЛЕНИЕ!R9/Площадь!$C11/'ЛЕСИСТОСТЬ '!R9*100</f>
        <v>0.16260162601626019</v>
      </c>
    </row>
    <row r="10" spans="1:18" ht="15.75">
      <c r="A10" s="212">
        <v>9</v>
      </c>
      <c r="B10" s="101" t="s">
        <v>11</v>
      </c>
      <c r="C10" s="387">
        <f>ЛЕСОВОССТАНОВЛЕНИЕ!C10/Площадь!$C12/'ЛЕСИСТОСТЬ '!C10*100</f>
        <v>0.21929824561403508</v>
      </c>
      <c r="D10" s="388">
        <f>ЛЕСОВОССТАНОВЛЕНИЕ!D10/Площадь!$C12/'ЛЕСИСТОСТЬ '!D10*100</f>
        <v>0.21929824561403508</v>
      </c>
      <c r="E10" s="388">
        <f>ЛЕСОВОССТАНОВЛЕНИЕ!E10/Площадь!$C12/'ЛЕСИСТОСТЬ '!E10*100</f>
        <v>0.21929824561403508</v>
      </c>
      <c r="F10" s="388">
        <f>ЛЕСОВОССТАНОВЛЕНИЕ!F10/Площадь!$C12/'ЛЕСИСТОСТЬ '!F10*100</f>
        <v>0.21929824561403508</v>
      </c>
      <c r="G10" s="388">
        <f>ЛЕСОВОССТАНОВЛЕНИЕ!G10/Площадь!$C12/'ЛЕСИСТОСТЬ '!G10*100</f>
        <v>0.21929824561403508</v>
      </c>
      <c r="H10" s="388">
        <f>ЛЕСОВОССТАНОВЛЕНИЕ!H10/Площадь!$C12/'ЛЕСИСТОСТЬ '!H10*100</f>
        <v>0.21929824561403508</v>
      </c>
      <c r="I10" s="388">
        <f>ЛЕСОВОССТАНОВЛЕНИЕ!I10/Площадь!$C12/'ЛЕСИСТОСТЬ '!I10*100</f>
        <v>0.81018518518518512</v>
      </c>
      <c r="J10" s="388">
        <f>ЛЕСОВОССТАНОВЛЕНИЕ!J10/Площадь!$C12/'ЛЕСИСТОСТЬ '!J10*100</f>
        <v>0.86805555555555558</v>
      </c>
      <c r="K10" s="388">
        <f>ЛЕСОВОССТАНОВЛЕНИЕ!K10/Площадь!$C12/'ЛЕСИСТОСТЬ '!K10*100</f>
        <v>0.81018518518518512</v>
      </c>
      <c r="L10" s="388">
        <f>ЛЕСОВОССТАНОВЛЕНИЕ!L10/Площадь!$C12/'ЛЕСИСТОСТЬ '!L10*100</f>
        <v>0.85616438356164382</v>
      </c>
      <c r="M10" s="388">
        <f>ЛЕСОВОССТАНОВЛЕНИЕ!M10/Площадь!$C12/'ЛЕСИСТОСТЬ '!M10*100</f>
        <v>0.62785388127853892</v>
      </c>
      <c r="N10" s="388">
        <f>ЛЕСОВОССТАНОВЛЕНИЕ!N10/Площадь!$C12/'ЛЕСИСТОСТЬ '!N10*100</f>
        <v>0.75757575757575746</v>
      </c>
      <c r="O10" s="388">
        <f>ЛЕСОВОССТАНОВЛЕНИЕ!O10/Площадь!$C12/'ЛЕСИСТОСТЬ '!O10*100</f>
        <v>0.30120481927710835</v>
      </c>
      <c r="P10" s="388">
        <f>ЛЕСОВОССТАНОВЛЕНИЕ!P10/Площадь!$C12/'ЛЕСИСТОСТЬ '!P10*100</f>
        <v>0.24509803921568626</v>
      </c>
      <c r="Q10" s="388">
        <f>ЛЕСОВОССТАНОВЛЕНИЕ!Q10/Площадь!$C12/'ЛЕСИСТОСТЬ '!Q10*100</f>
        <v>0.24224806201550386</v>
      </c>
      <c r="R10" s="389">
        <f>ЛЕСОВОССТАНОВЛЕНИЕ!R10/Площадь!$C12/'ЛЕСИСТОСТЬ '!R10*100</f>
        <v>0.14367816091954022</v>
      </c>
    </row>
    <row r="11" spans="1:18" ht="15.75">
      <c r="A11" s="212">
        <v>10</v>
      </c>
      <c r="B11" s="101" t="s">
        <v>12</v>
      </c>
      <c r="C11" s="387">
        <f>ЛЕСОВОССТАНОВЛЕНИЕ!C11/Площадь!$C13/'ЛЕСИСТОСТЬ '!C11*100</f>
        <v>0.35839226300642968</v>
      </c>
      <c r="D11" s="388">
        <f>ЛЕСОВОССТАНОВЛЕНИЕ!D11/Площадь!$C13/'ЛЕСИСТОСТЬ '!D11*100</f>
        <v>0.38513795427556624</v>
      </c>
      <c r="E11" s="388">
        <f>ЛЕСОВОССТАНОВЛЕНИЕ!E11/Площадь!$C13/'ЛЕСИСТОСТЬ '!E11*100</f>
        <v>0.43328019856001199</v>
      </c>
      <c r="F11" s="388">
        <f>ЛЕСОВОССТАНОВЛЕНИЕ!F11/Площадь!$C13/'ЛЕСИСТОСТЬ '!F11*100</f>
        <v>0.26745691269136546</v>
      </c>
      <c r="G11" s="388">
        <f>ЛЕСОВОССТАНОВЛЕНИЕ!G11/Площадь!$C13/'ЛЕСИСТОСТЬ '!G11*100</f>
        <v>0.24536264599077437</v>
      </c>
      <c r="H11" s="388">
        <f>ЛЕСОВОССТАНОВЛЕНИЕ!H11/Площадь!$C13/'ЛЕСИСТОСТЬ '!H11*100</f>
        <v>0.14374547467950086</v>
      </c>
      <c r="I11" s="388">
        <f>ЛЕСОВОССТАНОВЛЕНИЕ!I11/Площадь!$C13/'ЛЕСИСТОСТЬ '!I11*100</f>
        <v>0.18058690744920991</v>
      </c>
      <c r="J11" s="388">
        <f>ЛЕСОВОССТАНОВЛЕНИЕ!J11/Площадь!$C13/'ЛЕСИСТОСТЬ '!J11*100</f>
        <v>5.7213593949922516E-2</v>
      </c>
      <c r="K11" s="388">
        <f>ЛЕСОВОССТАНОВЛЕНИЕ!K11/Площадь!$C13/'ЛЕСИСТОСТЬ '!K11*100</f>
        <v>0.32547640296078534</v>
      </c>
      <c r="L11" s="388">
        <f>ЛЕСОВОССТАНОВЛЕНИЕ!L11/Площадь!$C13/'ЛЕСИСТОСТЬ '!L11*100</f>
        <v>0.36919052340667918</v>
      </c>
      <c r="M11" s="388">
        <f>ЛЕСОВОССТАНОВЛЕНИЕ!M11/Площадь!$C13/'ЛЕСИСТОСТЬ '!M11*100</f>
        <v>0.47049867573125531</v>
      </c>
      <c r="N11" s="388">
        <f>ЛЕСОВОССТАНОВЛЕНИЕ!N11/Площадь!$C13/'ЛЕСИСТОСТЬ '!N11*100</f>
        <v>0.59208822114495063</v>
      </c>
      <c r="O11" s="388">
        <f>ЛЕСОВОССТАНОВЛЕНИЕ!O11/Площадь!$C13/'ЛЕСИСТОСТЬ '!O11*100</f>
        <v>0.32699732073163013</v>
      </c>
      <c r="P11" s="388">
        <f>ЛЕСОВОССТАНОВЛЕНИЕ!P11/Площадь!$C13/'ЛЕСИСТОСТЬ '!P11*100</f>
        <v>0.23260608687837347</v>
      </c>
      <c r="Q11" s="388">
        <f>ЛЕСОВОССТАНОВЛЕНИЕ!Q11/Площадь!$C13/'ЛЕСИСТОСТЬ '!Q11*100</f>
        <v>5.323906469611142E-5</v>
      </c>
      <c r="R11" s="389">
        <f>ЛЕСОВОССТАНОВЛЕНИЕ!R11/Площадь!$C13/'ЛЕСИСТОСТЬ '!R11*100</f>
        <v>0.1394079451805065</v>
      </c>
    </row>
    <row r="12" spans="1:18" ht="15.75">
      <c r="A12" s="212">
        <v>11</v>
      </c>
      <c r="B12" s="101" t="s">
        <v>13</v>
      </c>
      <c r="C12" s="387">
        <f>ЛЕСОВОССТАНОВЛЕНИЕ!C12/Площадь!$C14/'ЛЕСИСТОСТЬ '!C12*100</f>
        <v>0.10121457489878542</v>
      </c>
      <c r="D12" s="388">
        <f>ЛЕСОВОССТАНОВЛЕНИЕ!D12/Площадь!$C14/'ЛЕСИСТОСТЬ '!D12*100</f>
        <v>0.10121457489878542</v>
      </c>
      <c r="E12" s="388">
        <f>ЛЕСОВОССТАНОВЛЕНИЕ!E12/Площадь!$C14/'ЛЕСИСТОСТЬ '!E12*100</f>
        <v>0.10121457489878542</v>
      </c>
      <c r="F12" s="388">
        <f>ЛЕСОВОССТАНОВЛЕНИЕ!F12/Площадь!$C14/'ЛЕСИСТОСТЬ '!F12*100</f>
        <v>0.10121457489878542</v>
      </c>
      <c r="G12" s="388">
        <f>ЛЕСОВОССТАНОВЛЕНИЕ!G12/Площадь!$C14/'ЛЕСИСТОСТЬ '!G12*100</f>
        <v>0.10121457489878542</v>
      </c>
      <c r="H12" s="388">
        <f>ЛЕСОВОССТАНОВЛЕНИЕ!H12/Площадь!$C14/'ЛЕСИСТОСТЬ '!H12*100</f>
        <v>5.0607287449392713E-4</v>
      </c>
      <c r="I12" s="388">
        <f>ЛЕСОВОССТАНОВЛЕНИЕ!I12/Площадь!$C14/'ЛЕСИСТОСТЬ '!I12*100</f>
        <v>5.0607287449392711E-2</v>
      </c>
      <c r="J12" s="388">
        <f>ЛЕСОВОССТАНОВЛЕНИЕ!J12/Площадь!$C14/'ЛЕСИСТОСТЬ '!J12*100</f>
        <v>5.0607287449392711E-2</v>
      </c>
      <c r="K12" s="388">
        <f>ЛЕСОВОССТАНОВЛЕНИЕ!K12/Площадь!$C14/'ЛЕСИСТОСТЬ '!K12*100</f>
        <v>5.0607287449392713E-4</v>
      </c>
      <c r="L12" s="388">
        <f>ЛЕСОВОССТАНОВЛЕНИЕ!L12/Площадь!$C14/'ЛЕСИСТОСТЬ '!L12*100</f>
        <v>7.6388358414177682E-2</v>
      </c>
      <c r="M12" s="388">
        <f>ЛЕСОВОССТАНОВЛЕНИЕ!M12/Площадь!$C14/'ЛЕСИСТОСТЬ '!M12*100</f>
        <v>5.1904910204505342E-2</v>
      </c>
      <c r="N12" s="388">
        <f>ЛЕСОВОССТАНОВЛЕНИЕ!N12/Площадь!$C14/'ЛЕСИСТОСТЬ '!N12*100</f>
        <v>0.10121457489878542</v>
      </c>
      <c r="O12" s="388">
        <f>ЛЕСОВОССТАНОВЛЕНИЕ!O12/Площадь!$C14/'ЛЕСИСТОСТЬ '!O12*100</f>
        <v>5.0607287449392711E-2</v>
      </c>
      <c r="P12" s="388">
        <f>ЛЕСОВОССТАНОВЛЕНИЕ!P12/Площадь!$C14/'ЛЕСИСТОСТЬ '!P12*100</f>
        <v>5.0607287449392711E-2</v>
      </c>
      <c r="Q12" s="388">
        <f>ЛЕСОВОССТАНОВЛЕНИЕ!Q12/Площадь!$C14/'ЛЕСИСТОСТЬ '!Q12*100</f>
        <v>5.0607287449392711E-2</v>
      </c>
      <c r="R12" s="389">
        <f>ЛЕСОВОССТАНОВЛЕНИЕ!R12/Площадь!$C14/'ЛЕСИСТОСТЬ '!R12*100</f>
        <v>0.30364372469635625</v>
      </c>
    </row>
    <row r="13" spans="1:18" ht="15.75">
      <c r="A13" s="212">
        <v>12</v>
      </c>
      <c r="B13" s="101" t="s">
        <v>14</v>
      </c>
      <c r="C13" s="387">
        <f>ЛЕСОВОССТАНОВЛЕНИЕ!C13/Площадь!$C15/'ЛЕСИСТОСТЬ '!C13*100</f>
        <v>0.20960594083123726</v>
      </c>
      <c r="D13" s="388">
        <f>ЛЕСОВОССТАНОВЛЕНИЕ!D13/Площадь!$C15/'ЛЕСИСТОСТЬ '!D13*100</f>
        <v>0.22956841138659315</v>
      </c>
      <c r="E13" s="388">
        <f>ЛЕСОВОССТАНОВЛЕНИЕ!E13/Площадь!$C15/'ЛЕСИСТОСТЬ '!E13*100</f>
        <v>0.27947458777498302</v>
      </c>
      <c r="F13" s="388">
        <f>ЛЕСОВОССТАНОВЛЕНИЕ!F13/Площадь!$C15/'ЛЕСИСТОСТЬ '!F13*100</f>
        <v>0.27947458777498302</v>
      </c>
      <c r="G13" s="388">
        <f>ЛЕСОВОССТАНОВЛЕНИЕ!G13/Площадь!$C15/'ЛЕСИСТОСТЬ '!G13*100</f>
        <v>0.25647095959595961</v>
      </c>
      <c r="H13" s="388">
        <f>ЛЕСОВОССТАНОВЛЕНИЕ!H13/Площадь!$C15/'ЛЕСИСТОСТЬ '!H13*100</f>
        <v>0.2367424242424242</v>
      </c>
      <c r="I13" s="388">
        <f>ЛЕСОВОССТАНОВЛЕНИЕ!I13/Площадь!$C15/'ЛЕСИСТОСТЬ '!I13*100</f>
        <v>0.93454227312495031</v>
      </c>
      <c r="J13" s="388">
        <f>ЛЕСОВОССТАНОВЛЕНИЕ!J13/Площадь!$C15/'ЛЕСИСТОСТЬ '!J13*100</f>
        <v>0.73313782991202348</v>
      </c>
      <c r="K13" s="388">
        <f>ЛЕСОВОССТАНОВЛЕНИЕ!K13/Площадь!$C15/'ЛЕСИСТОСТЬ '!K13*100</f>
        <v>0.78847547201977586</v>
      </c>
      <c r="L13" s="388">
        <f>ЛЕСОВОССТАНОВЛЕНИЕ!L13/Площадь!$C15/'ЛЕСИСТОСТЬ '!L13*100</f>
        <v>0.78914141414141414</v>
      </c>
      <c r="M13" s="388">
        <f>ЛЕСОВОССТАНОВЛЕНИЕ!M13/Площадь!$C15/'ЛЕСИСТОСТЬ '!M13*100</f>
        <v>0.57870370370370372</v>
      </c>
      <c r="N13" s="388">
        <f>ЛЕСОВОССТАНОВЛЕНИЕ!N13/Площадь!$C15/'ЛЕСИСТОСТЬ '!N13*100</f>
        <v>0.52781917536015899</v>
      </c>
      <c r="O13" s="388">
        <f>ЛЕСОВОССТАНОВЛЕНИЕ!O13/Площадь!$C15/'ЛЕСИСТОСТЬ '!O13*100</f>
        <v>0.70621468926553665</v>
      </c>
      <c r="P13" s="388">
        <f>ЛЕСОВОССТАНОВЛЕНИЕ!P13/Площадь!$C15/'ЛЕСИСТОСТЬ '!P13*100</f>
        <v>0.25252525252525254</v>
      </c>
      <c r="Q13" s="388">
        <f>ЛЕСОВОССТАНОВЛЕНИЕ!Q13/Площадь!$C15/'ЛЕСИСТОСТЬ '!Q13*100</f>
        <v>0.37224838021650769</v>
      </c>
      <c r="R13" s="389">
        <f>ЛЕСОВОССТАНОВЛЕНИЕ!R13/Площадь!$C15/'ЛЕСИСТОСТЬ '!R13*100</f>
        <v>0.32194454505211478</v>
      </c>
    </row>
    <row r="14" spans="1:18" ht="15.75">
      <c r="A14" s="212">
        <v>13</v>
      </c>
      <c r="B14" s="101" t="s">
        <v>15</v>
      </c>
      <c r="C14" s="387">
        <f>ЛЕСОВОССТАНОВЛЕНИЕ!C14/Площадь!$C16/'ЛЕСИСТОСТЬ '!C14*100</f>
        <v>0.13746919217211143</v>
      </c>
      <c r="D14" s="388">
        <f>ЛЕСОВОССТАНОВЛЕНИЕ!D14/Площадь!$C16/'ЛЕСИСТОСТЬ '!D14*100</f>
        <v>0.13746919217211143</v>
      </c>
      <c r="E14" s="388">
        <f>ЛЕСОВОССТАНОВЛЕНИЕ!E14/Площадь!$C16/'ЛЕСИСТОСТЬ '!E14*100</f>
        <v>0.15219803419055195</v>
      </c>
      <c r="F14" s="388">
        <f>ЛЕСОВОССТАНОВЛЕНИЕ!F14/Площадь!$C16/'ЛЕСИСТОСТЬ '!F14*100</f>
        <v>0.1963845602458735</v>
      </c>
      <c r="G14" s="388">
        <f>ЛЕСОВОССТАНОВЛЕНИЕ!G14/Площадь!$C16/'ЛЕСИСТОСТЬ '!G14*100</f>
        <v>0.14927816782718403</v>
      </c>
      <c r="H14" s="388">
        <f>ЛЕСОВОССТАНОВЛЕНИЕ!H14/Площадь!$C16/'ЛЕСИСТОСТЬ '!H14*100</f>
        <v>0.14411713841009977</v>
      </c>
      <c r="I14" s="388">
        <f>ЛЕСОВОССТАНОВЛЕНИЕ!I14/Площадь!$C16/'ЛЕСИСТОСТЬ '!I14*100</f>
        <v>0.15702620910181009</v>
      </c>
      <c r="J14" s="388">
        <f>ЛЕСОВОССТАНОВЛЕНИЕ!J14/Площадь!$C16/'ЛЕСИСТОСТЬ '!J14*100</f>
        <v>0.16216886548569576</v>
      </c>
      <c r="K14" s="388">
        <f>ЛЕСОВОССТАНОВЛЕНИЕ!K14/Площадь!$C16/'ЛЕСИСТОСТЬ '!K14*100</f>
        <v>0.19602218397399121</v>
      </c>
      <c r="L14" s="388">
        <f>ЛЕСОВОССТАНОВЛЕНИЕ!L14/Площадь!$C16/'ЛЕСИСТОСТЬ '!L14*100</f>
        <v>0.2103652706062345</v>
      </c>
      <c r="M14" s="388">
        <f>ЛЕСОВОССТАНОВЛЕНИЕ!M14/Площадь!$C16/'ЛЕСИСТОСТЬ '!M14*100</f>
        <v>0.2103652706062345</v>
      </c>
      <c r="N14" s="388">
        <f>ЛЕСОВОССТАНОВЛЕНИЕ!N14/Площадь!$C16/'ЛЕСИСТОСТЬ '!N14*100</f>
        <v>0.21565977513874113</v>
      </c>
      <c r="O14" s="388">
        <f>ЛЕСОВОССТАНОВЛЕНИЕ!O14/Площадь!$C16/'ЛЕСИСТОСТЬ '!O14*100</f>
        <v>0.30671612464176518</v>
      </c>
      <c r="P14" s="388">
        <f>ЛЕСОВОССТАНОВЛЕНИЕ!P14/Площадь!$C16/'ЛЕСИСТОСТЬ '!P14*100</f>
        <v>0.30264599066120945</v>
      </c>
      <c r="Q14" s="388">
        <f>ЛЕСОВОССТАНОВЛЕНИЕ!Q14/Площадь!$C16/'ЛЕСИСТОСТЬ '!Q14*100</f>
        <v>0.36029284602524936</v>
      </c>
      <c r="R14" s="389">
        <f>ЛЕСОВОССТАНОВЛЕНИЕ!R14/Площадь!$C16/'ЛЕСИСТОСТЬ '!R14*100</f>
        <v>0.34026320077445826</v>
      </c>
    </row>
    <row r="15" spans="1:18" ht="15.75">
      <c r="A15" s="212">
        <v>14</v>
      </c>
      <c r="B15" s="101" t="s">
        <v>16</v>
      </c>
      <c r="C15" s="387">
        <f>ЛЕСОВОССТАНОВЛЕНИЕ!C15/Площадь!$C17/'ЛЕСИСТОСТЬ '!C15*100</f>
        <v>0.16563146997929606</v>
      </c>
      <c r="D15" s="388">
        <f>ЛЕСОВОССТАНОВЛЕНИЕ!D15/Площадь!$C17/'ЛЕСИСТОСТЬ '!D15*100</f>
        <v>0.22084195997239478</v>
      </c>
      <c r="E15" s="388">
        <f>ЛЕСОВОССТАНОВЛЕНИЕ!E15/Площадь!$C17/'ЛЕСИСТОСТЬ '!E15*100</f>
        <v>0.22084195997239478</v>
      </c>
      <c r="F15" s="388">
        <f>ЛЕСОВОССТАНОВЛЕНИЕ!F15/Площадь!$C17/'ЛЕСИСТОСТЬ '!F15*100</f>
        <v>0.27605244996549344</v>
      </c>
      <c r="G15" s="388">
        <f>ЛЕСОВОССТАНОВЛЕНИЕ!G15/Площадь!$C17/'ЛЕСИСТОСТЬ '!G15*100</f>
        <v>0.27344818156959255</v>
      </c>
      <c r="H15" s="388">
        <f>ЛЕСОВОССТАНОВЛЕНИЕ!H15/Площадь!$C17/'ЛЕСИСТОСТЬ '!H15*100</f>
        <v>0.21875854525567404</v>
      </c>
      <c r="I15" s="388">
        <f>ЛЕСОВОССТАНОВЛЕНИЕ!I15/Площадь!$C17/'ЛЕСИСТОСТЬ '!I15*100</f>
        <v>0.33769523005487545</v>
      </c>
      <c r="J15" s="388">
        <f>ЛЕСОВОССТАНОВЛЕНИЕ!J15/Площадь!$C17/'ЛЕСИСТОСТЬ '!J15*100</f>
        <v>0.36231884057971014</v>
      </c>
      <c r="K15" s="388">
        <f>ЛЕСОВОССТАНОВЛЕНИЕ!K15/Площадь!$C17/'ЛЕСИСТОСТЬ '!K15*100</f>
        <v>0.25083612040133779</v>
      </c>
      <c r="L15" s="388">
        <f>ЛЕСОВОССТАНОВЛЕНИЕ!L15/Площадь!$C17/'ЛЕСИСТОСТЬ '!L15*100</f>
        <v>0.27605244996549344</v>
      </c>
      <c r="M15" s="388">
        <f>ЛЕСОВОССТАНОВЛЕНИЕ!M15/Площадь!$C17/'ЛЕСИСТОСТЬ '!M15*100</f>
        <v>0.27605244996549344</v>
      </c>
      <c r="N15" s="388">
        <f>ЛЕСОВОССТАНОВЛЕНИЕ!N15/Площадь!$C17/'ЛЕСИСТОСТЬ '!N15*100</f>
        <v>0.33126293995859213</v>
      </c>
      <c r="O15" s="388">
        <f>ЛЕСОВОССТАНОВЛЕНИЕ!O15/Площадь!$C17/'ЛЕСИСТОСТЬ '!O15*100</f>
        <v>0.30365769496204281</v>
      </c>
      <c r="P15" s="388">
        <f>ЛЕСОВОССТАНОВЛЕНИЕ!P15/Площадь!$C17/'ЛЕСИСТОСТЬ '!P15*100</f>
        <v>0.24610336341263336</v>
      </c>
      <c r="Q15" s="388">
        <f>ЛЕСОВОССТАНОВЛЕНИЕ!Q15/Площадь!$C17/'ЛЕСИСТОСТЬ '!Q15*100</f>
        <v>0.24610336341263336</v>
      </c>
      <c r="R15" s="389">
        <f>ЛЕСОВОССТАНОВЛЕНИЕ!R15/Площадь!$C17/'ЛЕСИСТОСТЬ '!R15*100</f>
        <v>0.24610336341263336</v>
      </c>
    </row>
    <row r="16" spans="1:18" ht="15.75">
      <c r="A16" s="212">
        <v>15</v>
      </c>
      <c r="B16" s="101" t="s">
        <v>17</v>
      </c>
      <c r="C16" s="387">
        <f>ЛЕСОВОССТАНОВЛЕНИЕ!C16/Площадь!$C18/'ЛЕСИСТОСТЬ '!C16*100</f>
        <v>0.28277344191833503</v>
      </c>
      <c r="D16" s="388">
        <f>ЛЕСОВОССТАНОВЛЕНИЕ!D16/Площадь!$C18/'ЛЕСИСТОСТЬ '!D16*100</f>
        <v>0.29799970417547611</v>
      </c>
      <c r="E16" s="388">
        <f>ЛЕСОВОССТАНОВЛЕНИЕ!E16/Площадь!$C18/'ЛЕСИСТОСТЬ '!E16*100</f>
        <v>0.29582452385302738</v>
      </c>
      <c r="F16" s="388">
        <f>ЛЕСОВОССТАНОВЛЕНИЕ!F16/Площадь!$C18/'ЛЕСИСТОСТЬ '!F16*100</f>
        <v>0.27624790095098878</v>
      </c>
      <c r="G16" s="388">
        <f>ЛЕСОВОССТАНОВЛЕНИЕ!G16/Площадь!$C18/'ЛЕСИСТОСТЬ '!G16*100</f>
        <v>0.2617585850326008</v>
      </c>
      <c r="H16" s="388">
        <f>ЛЕСОВОССТАНОВЛЕНИЕ!H16/Площадь!$C18/'ЛЕСИСТОСТЬ '!H16*100</f>
        <v>0.2383965878946547</v>
      </c>
      <c r="I16" s="388">
        <f>ЛЕСОВОССТАНОВЛЕНИЕ!I16/Площадь!$C18/'ЛЕСИСТОСТЬ '!I16*100</f>
        <v>0.24661552639435122</v>
      </c>
      <c r="J16" s="388">
        <f>ЛЕСОВОССТАНОВЛЕНИЕ!J16/Площадь!$C18/'ЛЕСИСТОСТЬ '!J16*100</f>
        <v>0.25480457784495786</v>
      </c>
      <c r="K16" s="388">
        <f>ЛЕСОВОССТАНОВЛЕНИЕ!K16/Площадь!$C18/'ЛЕСИСТОСТЬ '!K16*100</f>
        <v>0.23968905204059596</v>
      </c>
      <c r="L16" s="388">
        <f>ЛЕСОВОССТАНОВЛЕНИЕ!L16/Площадь!$C18/'ЛЕСИСТОСТЬ '!L16*100</f>
        <v>0.25048585618656877</v>
      </c>
      <c r="M16" s="388">
        <f>ЛЕСОВОССТАНОВЛЕНИЕ!M16/Площадь!$C18/'ЛЕСИСТОСТЬ '!M16*100</f>
        <v>0.26608517321495795</v>
      </c>
      <c r="N16" s="388">
        <f>ЛЕСОВОССТАНОВЛЕНИЕ!N16/Площадь!$C18/'ЛЕСИСТОСТЬ '!N16*100</f>
        <v>0.30774832255491791</v>
      </c>
      <c r="O16" s="388">
        <f>ЛЕСОВОССТАНОВЛЕНИЕ!O16/Площадь!$C18/'ЛЕСИСТОСТЬ '!O16*100</f>
        <v>0.3973302878581943</v>
      </c>
      <c r="P16" s="388">
        <f>ЛЕСОВОССТАНОВЛЕНИЕ!P16/Площадь!$C18/'ЛЕСИСТОСТЬ '!P16*100</f>
        <v>0.34522139764728355</v>
      </c>
      <c r="Q16" s="388">
        <f>ЛЕСОВОССТАНОВЛЕНИЕ!Q16/Площадь!$C18/'ЛЕСИСТОСТЬ '!Q16*100</f>
        <v>0.39588281868566899</v>
      </c>
      <c r="R16" s="389">
        <f>ЛЕСОВОССТАНОВЛЕНИЕ!R16/Площадь!$C18/'ЛЕСИСТОСТЬ '!R16*100</f>
        <v>0.49503445700365195</v>
      </c>
    </row>
    <row r="17" spans="1:18" ht="15.75">
      <c r="A17" s="212">
        <v>16</v>
      </c>
      <c r="B17" s="101" t="s">
        <v>18</v>
      </c>
      <c r="C17" s="387">
        <f>ЛЕСОВОССТАНОВЛЕНИЕ!C17/Площадь!$C19/'ЛЕСИСТОСТЬ '!C17*100</f>
        <v>8.2788310290586975E-2</v>
      </c>
      <c r="D17" s="388">
        <f>ЛЕСОВОССТАНОВЛЕНИЕ!D17/Площадь!$C19/'ЛЕСИСТОСТЬ '!D17*100</f>
        <v>8.2788310290586975E-2</v>
      </c>
      <c r="E17" s="388">
        <f>ЛЕСОВОССТАНОВЛЕНИЕ!E17/Площадь!$C19/'ЛЕСИСТОСТЬ '!E17*100</f>
        <v>8.2788310290586975E-2</v>
      </c>
      <c r="F17" s="388">
        <f>ЛЕСОВОССТАНОВЛЕНИЕ!F17/Площадь!$C19/'ЛЕСИСТОСТЬ '!F17*100</f>
        <v>5.5192206860391321E-2</v>
      </c>
      <c r="G17" s="388">
        <f>ЛЕСОВОССТАНОВЛЕНИЕ!G17/Площадь!$C19/'ЛЕСИСТОСТЬ '!G17*100</f>
        <v>5.5586436909394119E-2</v>
      </c>
      <c r="H17" s="388">
        <f>ЛЕСОВОССТАНОВЛЕНИЕ!H17/Площадь!$C19/'ЛЕСИСТОСТЬ '!H17*100</f>
        <v>2.7401764673644986E-2</v>
      </c>
      <c r="I17" s="388">
        <f>ЛЕСОВОССТАНОВЛЕНИЕ!I17/Площадь!$C19/'ЛЕСИСТОСТЬ '!I17*100</f>
        <v>2.7021184608733248E-2</v>
      </c>
      <c r="J17" s="388">
        <f>ЛЕСОВОССТАНОВЛЕНИЕ!J17/Площадь!$C19/'ЛЕСИСТОСТЬ '!J17*100</f>
        <v>2.7210143941661456E-2</v>
      </c>
      <c r="K17" s="388">
        <f>ЛЕСОВОССТАНОВЛЕНИЕ!K17/Площадь!$C19/'ЛЕСИСТОСТЬ '!K17*100</f>
        <v>2.7210143941661456E-2</v>
      </c>
      <c r="L17" s="388">
        <f>ЛЕСОВОССТАНОВЛЕНИЕ!L17/Площадь!$C19/'ЛЕСИСТОСТЬ '!L17*100</f>
        <v>2.7401764673644986E-2</v>
      </c>
      <c r="M17" s="388">
        <f>ЛЕСОВОССТАНОВЛЕНИЕ!M17/Площадь!$C19/'ЛЕСИСТОСТЬ '!M17*100</f>
        <v>5.4803529347289971E-2</v>
      </c>
      <c r="N17" s="388">
        <f>ЛЕСОВОССТАНОВЛЕНИЕ!N17/Площадь!$C19/'ЛЕСИСТОСТЬ '!N17*100</f>
        <v>5.4420287883322913E-2</v>
      </c>
      <c r="O17" s="388">
        <f>ЛЕСОВОССТАНОВЛЕНИЕ!O17/Площадь!$C19/'ЛЕСИСТОСТЬ '!O17*100</f>
        <v>8.1630431824984348E-2</v>
      </c>
      <c r="P17" s="388">
        <f>ЛЕСОВОССТАНОВЛЕНИЕ!P17/Площадь!$C19/'ЛЕСИСТОСТЬ '!P17*100</f>
        <v>8.1630431824984348E-2</v>
      </c>
      <c r="Q17" s="388">
        <f>ЛЕСОВОССТАНОВЛЕНИЕ!Q17/Площадь!$C19/'ЛЕСИСТОСТЬ '!Q17*100</f>
        <v>2.7210143941661455E-4</v>
      </c>
      <c r="R17" s="389">
        <f>ЛЕСОВОССТАНОВЛЕНИЕ!R17/Площадь!$C19/'ЛЕСИСТОСТЬ '!R17*100</f>
        <v>2.7210143941661456E-2</v>
      </c>
    </row>
    <row r="18" spans="1:18" ht="15.75">
      <c r="A18" s="212">
        <v>17</v>
      </c>
      <c r="B18" s="101" t="s">
        <v>19</v>
      </c>
      <c r="C18" s="387">
        <f>ЛЕСОВОССТАНОВЛЕНИЕ!C18/Площадь!$C20/'ЛЕСИСТОСТЬ '!C18*100</f>
        <v>0.1768443647628456</v>
      </c>
      <c r="D18" s="388">
        <f>ЛЕСОВОССТАНОВЛЕНИЕ!D18/Площадь!$C20/'ЛЕСИСТОСТЬ '!D18*100</f>
        <v>0.18904052784993838</v>
      </c>
      <c r="E18" s="388">
        <f>ЛЕСОВОССТАНОВЛЕНИЕ!E18/Площадь!$C20/'ЛЕСИСТОСТЬ '!E18*100</f>
        <v>0.1768443647628456</v>
      </c>
      <c r="F18" s="388">
        <f>ЛЕСОВОССТАНОВЛЕНИЕ!F18/Площадь!$C20/'ЛЕСИСТОСТЬ '!F18*100</f>
        <v>0.18904052784993838</v>
      </c>
      <c r="G18" s="388">
        <f>ЛЕСОВОССТАНОВЛЕНИЕ!G18/Площадь!$C20/'ЛЕСИСТОСТЬ '!G18*100</f>
        <v>0.20779347772942841</v>
      </c>
      <c r="H18" s="388">
        <f>ЛЕСОВОССТАНОВЛЕНИЕ!H18/Площадь!$C20/'ЛЕСИСТОСТЬ '!H18*100</f>
        <v>0.21619024741772758</v>
      </c>
      <c r="I18" s="388">
        <f>ЛЕСОВОССТАНОВЛЕНИЕ!I18/Площадь!$C20/'ЛЕСИСТОСТЬ '!I18*100</f>
        <v>0.24446291497579814</v>
      </c>
      <c r="J18" s="388">
        <f>ЛЕСОВОССТАНОВЛЕНИЕ!J18/Площадь!$C20/'ЛЕСИСТОСТЬ '!J18*100</f>
        <v>0.20825421714789721</v>
      </c>
      <c r="K18" s="388">
        <f>ЛЕСОВОССТАНОВЛЕНИЕ!K18/Площадь!$C20/'ЛЕСИСТОСТЬ '!K18*100</f>
        <v>0.22001662347821832</v>
      </c>
      <c r="L18" s="388">
        <f>ЛЕСОВОССТАНОВЛЕНИЕ!L18/Площадь!$C20/'ЛЕСИСТОСТЬ '!L18*100</f>
        <v>0.22513203689731548</v>
      </c>
      <c r="M18" s="388">
        <f>ЛЕСОВОССТАНОВЛЕНИЕ!M18/Площадь!$C20/'ЛЕСИСТОСТЬ '!M18*100</f>
        <v>0.23730133618906224</v>
      </c>
      <c r="N18" s="388">
        <f>ЛЕСОВОССТАНОВЛЕНИЕ!N18/Площадь!$C20/'ЛЕСИСТОСТЬ '!N18*100</f>
        <v>0.26221750637249519</v>
      </c>
      <c r="O18" s="388">
        <f>ЛЕСОВОССТАНОВЛЕНИЕ!O18/Площадь!$C20/'ЛЕСИСТОСТЬ '!O18*100</f>
        <v>0.3521340537915123</v>
      </c>
      <c r="P18" s="388">
        <f>ЛЕСОВОССТАНОВЛЕНИЕ!P18/Площадь!$C20/'ЛЕСИСТОСТЬ '!P18*100</f>
        <v>0.36507897875240347</v>
      </c>
      <c r="Q18" s="388">
        <f>ЛЕСОВОССТАНОВЛЕНИЕ!Q18/Площадь!$C20/'ЛЕСИСТОСТЬ '!Q18*100</f>
        <v>0.36953571774740718</v>
      </c>
      <c r="R18" s="389">
        <f>ЛЕСОВОССТАНОВЛЕНИЕ!R18/Площадь!$C20/'ЛЕСИСТОСТЬ '!R18*100</f>
        <v>0.36268239902317539</v>
      </c>
    </row>
    <row r="19" spans="1:18" ht="15.75">
      <c r="A19" s="214">
        <v>18</v>
      </c>
      <c r="B19" s="103" t="s">
        <v>20</v>
      </c>
      <c r="C19" s="390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2"/>
    </row>
    <row r="20" spans="1:18" ht="15.75">
      <c r="A20" s="210">
        <v>19</v>
      </c>
      <c r="B20" s="107" t="s">
        <v>21</v>
      </c>
      <c r="C20" s="384">
        <f>ЛЕСОВОССТАНОВЛЕНИЕ!C20/Площадь!$C22/'ЛЕСИСТОСТЬ '!C20*100</f>
        <v>0.29120038686549587</v>
      </c>
      <c r="D20" s="385">
        <f>ЛЕСОВОССТАНОВЛЕНИЕ!D20/Площадь!$C22/'ЛЕСИСТОСТЬ '!D20*100</f>
        <v>0.27963647258563867</v>
      </c>
      <c r="E20" s="385">
        <f>ЛЕСОВОССТАНОВЛЕНИЕ!E20/Площадь!$C22/'ЛЕСИСТОСТЬ '!E20*100</f>
        <v>0.27017508817484637</v>
      </c>
      <c r="F20" s="385">
        <f>ЛЕСОВОССТАНОВЛЕНИЕ!F20/Площадь!$C22/'ЛЕСИСТОСТЬ '!F20*100</f>
        <v>0.26386749856765152</v>
      </c>
      <c r="G20" s="385">
        <f>ЛЕСОВОССТАНОВЛЕНИЕ!G20/Площадь!$C22/'ЛЕСИСТОСТЬ '!G20*100</f>
        <v>0.21907881571047891</v>
      </c>
      <c r="H20" s="385">
        <f>ЛЕСОВОССТАНОВЛЕНИЕ!H20/Площадь!$C22/'ЛЕСИСТОСТЬ '!H20*100</f>
        <v>0.25125231935326175</v>
      </c>
      <c r="I20" s="385">
        <f>ЛЕСОВОССТАНОВЛЕНИЕ!I20/Площадь!$C22/'ЛЕСИСТОСТЬ '!I20*100</f>
        <v>0.20920172197196274</v>
      </c>
      <c r="J20" s="385">
        <f>ЛЕСОВОССТАНОВЛЕНИЕ!J20/Площадь!$C22/'ЛЕСИСТОСТЬ '!J20*100</f>
        <v>0.1993620414673046</v>
      </c>
      <c r="K20" s="385">
        <f>ЛЕСОВОССТАНОВЛЕНИЕ!K20/Площадь!$C22/'ЛЕСИСТОСТЬ '!K20*100</f>
        <v>0.18782002854025012</v>
      </c>
      <c r="L20" s="385">
        <f>ЛЕСОВОССТАНОВЛЕНИЕ!L20/Площадь!$C22/'ЛЕСИСТОСТЬ '!L20*100</f>
        <v>0.17594478685022177</v>
      </c>
      <c r="M20" s="385">
        <f>ЛЕСОВОССТАНОВЛЕНИЕ!M20/Площадь!$C22/'ЛЕСИСТОСТЬ '!M20*100</f>
        <v>0.17280291565646783</v>
      </c>
      <c r="N20" s="385">
        <f>ЛЕСОВОССТАНОВЛЕНИЕ!N20/Площадь!$C22/'ЛЕСИСТОСТЬ '!N20*100</f>
        <v>0.17979407306747502</v>
      </c>
      <c r="O20" s="385">
        <f>ЛЕСОВОССТАНОВЛЕНИЕ!O20/Площадь!$C22/'ЛЕСИСТОСТЬ '!O20*100</f>
        <v>0.20553912285918483</v>
      </c>
      <c r="P20" s="385">
        <f>ЛЕСОВОССТАНОВЛЕНИЕ!P20/Площадь!$C22/'ЛЕСИСТОСТЬ '!P20*100</f>
        <v>0.22223265568023534</v>
      </c>
      <c r="Q20" s="385">
        <f>ЛЕСОВОССТАНОВЛЕНИЕ!Q20/Площадь!$C22/'ЛЕСИСТОСТЬ '!Q20*100</f>
        <v>0.29213682436838451</v>
      </c>
      <c r="R20" s="386">
        <f>ЛЕСОВОССТАНОВЛЕНИЕ!R20/Площадь!$C22/'ЛЕСИСТОСТЬ '!R20*100</f>
        <v>0.27126990834207138</v>
      </c>
    </row>
    <row r="21" spans="1:18" ht="15.75" customHeight="1">
      <c r="A21" s="212">
        <v>20</v>
      </c>
      <c r="B21" s="101" t="s">
        <v>22</v>
      </c>
      <c r="C21" s="387">
        <f>ЛЕСОВОССТАНОВЛЕНИЕ!C21/Площадь!$C23/'ЛЕСИСТОСТЬ '!C21*100</f>
        <v>8.4931499606076474E-2</v>
      </c>
      <c r="D21" s="388">
        <f>ЛЕСОВОССТАНОВЛЕНИЕ!D21/Площадь!$C23/'ЛЕСИСТОСТЬ '!D21*100</f>
        <v>0.11203026601735379</v>
      </c>
      <c r="E21" s="388">
        <f>ЛЕСОВОССТАНОВЛЕНИЕ!E21/Площадь!$C23/'ЛЕСИСТОСТЬ '!E21*100</f>
        <v>0.11070837497290124</v>
      </c>
      <c r="F21" s="388">
        <f>ЛЕСОВОССТАНОВЛЕНИЕ!F21/Площадь!$C23/'ЛЕСИСТОСТЬ '!F21*100</f>
        <v>0.11169979325624065</v>
      </c>
      <c r="G21" s="388">
        <f>ЛЕСОВОССТАНОВЛЕНИЕ!G21/Площадь!$C23/'ЛЕСИСТОСТЬ '!G21*100</f>
        <v>0.11731783019516399</v>
      </c>
      <c r="H21" s="388">
        <f>ЛЕСОВОССТАНОВЛЕНИЕ!H21/Площадь!$C23/'ЛЕСИСТОСТЬ '!H21*100</f>
        <v>0.10989605747068777</v>
      </c>
      <c r="I21" s="388">
        <f>ЛЕСОВОССТАНОВЛЕНИЕ!I21/Площадь!$C23/'ЛЕСИСТОСТЬ '!I21*100</f>
        <v>0.12277450526176452</v>
      </c>
      <c r="J21" s="388">
        <f>ЛЕСОВОССТАНОВЛЕНИЕ!J21/Площадь!$C23/'ЛЕСИСТОСТЬ '!J21*100</f>
        <v>0.13332734900347706</v>
      </c>
      <c r="K21" s="388">
        <f>ЛЕСОВОССТАНОВЛЕНИЕ!K21/Площадь!$C23/'ЛЕСИСТОСТЬ '!K21*100</f>
        <v>0.13266731262227174</v>
      </c>
      <c r="L21" s="388">
        <f>ЛЕСОВОССТАНОВЛЕНИЕ!L21/Площадь!$C23/'ЛЕСИСТОСТЬ '!L21*100</f>
        <v>0.12358682584210415</v>
      </c>
      <c r="M21" s="388">
        <f>ЛЕСОВОССТАНОВЛЕНИЕ!M21/Площадь!$C23/'ЛЕСИСТОСТЬ '!M21*100</f>
        <v>0.12095030689080594</v>
      </c>
      <c r="N21" s="388">
        <f>ЛЕСОВОССТАНОВЛЕНИЕ!N21/Площадь!$C23/'ЛЕСИСТОСТЬ '!N21*100</f>
        <v>0.11600683385712177</v>
      </c>
      <c r="O21" s="388">
        <f>ЛЕСОВОССТАНОВЛЕНИЕ!O21/Площадь!$C23/'ЛЕСИСТОСТЬ '!O21*100</f>
        <v>0.14916822215240502</v>
      </c>
      <c r="P21" s="388">
        <f>ЛЕСОВОССТАНОВЛЕНИЕ!P21/Площадь!$C23/'ЛЕСИСТОСТЬ '!P21*100</f>
        <v>0.14566767205922679</v>
      </c>
      <c r="Q21" s="388">
        <f>ЛЕСОВОССТАНОВЛЕНИЕ!Q21/Площадь!$C23/'ЛЕСИСТОСТЬ '!Q21*100</f>
        <v>0.18184002302206898</v>
      </c>
      <c r="R21" s="389">
        <f>ЛЕСОВОССТАНОВЛЕНИЕ!R21/Площадь!$C23/'ЛЕСИСТОСТЬ '!R21*100</f>
        <v>0.18018993206905565</v>
      </c>
    </row>
    <row r="22" spans="1:18" ht="15.75" customHeight="1">
      <c r="A22" s="212">
        <v>21</v>
      </c>
      <c r="B22" s="101" t="s">
        <v>23</v>
      </c>
      <c r="C22" s="387">
        <f>ЛЕСОВОССТАНОВЛЕНИЕ!C22/Площадь!$C24/'ЛЕСИСТОСТЬ '!C22*100</f>
        <v>0.1334854524357805</v>
      </c>
      <c r="D22" s="388">
        <f>ЛЕСОВОССТАНОВЛЕНИЕ!D22/Площадь!$C24/'ЛЕСИСТОСТЬ '!D22*100</f>
        <v>0.15228622038448197</v>
      </c>
      <c r="E22" s="388">
        <f>ЛЕСОВОССТАНОВЛЕНИЕ!E22/Площадь!$C24/'ЛЕСИСТОСТЬ '!E22*100</f>
        <v>0.14507925933747975</v>
      </c>
      <c r="F22" s="388">
        <f>ЛЕСОВОССТАНОВЛЕНИЕ!F22/Площадь!$C24/'ЛЕСИСТОСТЬ '!F22*100</f>
        <v>0.13975237508534766</v>
      </c>
      <c r="G22" s="388">
        <f>ЛЕСОВОССТАНОВЛЕНИЕ!G22/Площадь!$C24/'ЛЕСИСТОСТЬ '!G22*100</f>
        <v>0.13787229829047751</v>
      </c>
      <c r="H22" s="388">
        <f>ЛЕСОВОССТАНОВЛЕНИЕ!H22/Площадь!$C24/'ЛЕСИСТОСТЬ '!H22*100</f>
        <v>0.1236870028190591</v>
      </c>
      <c r="I22" s="388">
        <f>ЛЕСОВОССТАНОВЛЕНИЕ!I22/Площадь!$C24/'ЛЕСИСТОСТЬ '!I22*100</f>
        <v>0.15197287425200362</v>
      </c>
      <c r="J22" s="388">
        <f>ЛЕСОВОССТАНОВЛЕНИЕ!J22/Площадь!$C24/'ЛЕСИСТОСТЬ '!J22*100</f>
        <v>0.15319608470990062</v>
      </c>
      <c r="K22" s="388">
        <f>ЛЕСОВОССТАНОВЛЕНИЕ!K22/Площадь!$C24/'ЛЕСИСТОСТЬ '!K22*100</f>
        <v>0.23386695233640634</v>
      </c>
      <c r="L22" s="388">
        <f>ЛЕСОВОССТАНОВЛЕНИЕ!L22/Площадь!$C24/'ЛЕСИСТОСТЬ '!L22*100</f>
        <v>0.27007558111855784</v>
      </c>
      <c r="M22" s="388">
        <f>ЛЕСОВОССТАНОВЛЕНИЕ!M22/Площадь!$C24/'ЛЕСИСТОСТЬ '!M22*100</f>
        <v>0.25561169743030365</v>
      </c>
      <c r="N22" s="388">
        <f>ЛЕСОВОССТАНОВЛЕНИЕ!N22/Площадь!$C24/'ЛЕСИСТОСТЬ '!N22*100</f>
        <v>0.28179414560458826</v>
      </c>
      <c r="O22" s="388">
        <f>ЛЕСОВОССТАНОВЛЕНИЕ!O22/Площадь!$C24/'ЛЕСИСТОСТЬ '!O22*100</f>
        <v>0.29445315590213034</v>
      </c>
      <c r="P22" s="388">
        <f>ЛЕСОВОССТАНОВЛЕНИЕ!P22/Площадь!$C24/'ЛЕСИСТОСТЬ '!P22*100</f>
        <v>0.25035630646751178</v>
      </c>
      <c r="Q22" s="388">
        <f>ЛЕСОВОССТАНОВЛЕНИЕ!Q22/Площадь!$C24/'ЛЕСИСТОСТЬ '!Q22*100</f>
        <v>0.30215416297803138</v>
      </c>
      <c r="R22" s="389">
        <f>ЛЕСОВОССТАНОВЛЕНИЕ!R22/Площадь!$C24/'ЛЕСИСТОСТЬ '!R22*100</f>
        <v>0.4371672693179971</v>
      </c>
    </row>
    <row r="23" spans="1:18" ht="15.75" customHeight="1">
      <c r="A23" s="212">
        <v>22</v>
      </c>
      <c r="B23" s="101" t="s">
        <v>24</v>
      </c>
      <c r="C23" s="387">
        <f>ЛЕСОВОССТАНОВЛЕНИЕ!C23/Площадь!$C25/'ЛЕСИСТОСТЬ '!C23*100</f>
        <v>0.25345154471786191</v>
      </c>
      <c r="D23" s="388">
        <f>ЛЕСОВОССТАНОВЛЕНИЕ!D23/Площадь!$C25/'ЛЕСИСТОСТЬ '!D23*100</f>
        <v>0.28117280742137801</v>
      </c>
      <c r="E23" s="388">
        <f>ЛЕСОВОССТАНОВЛЕНИЕ!E23/Площадь!$C25/'ЛЕСИСТОСТЬ '!E23*100</f>
        <v>0.28315289761448631</v>
      </c>
      <c r="F23" s="388">
        <f>ЛЕСОВОССТАНОВЛЕНИЕ!F23/Площадь!$C25/'ЛЕСИСТОСТЬ '!F23*100</f>
        <v>0.28513298780759461</v>
      </c>
      <c r="G23" s="388">
        <f>ЛЕСОВОССТАНОВЛЕНИЕ!G23/Площадь!$C25/'ЛЕСИСТОСТЬ '!G23*100</f>
        <v>0.29701352896624439</v>
      </c>
      <c r="H23" s="388">
        <f>ЛЕСОВОССТАНОВЛЕНИЕ!H23/Площадь!$C25/'ЛЕСИСТОСТЬ '!H23*100</f>
        <v>0.32070216895940579</v>
      </c>
      <c r="I23" s="388">
        <f>ЛЕСОВОССТАНОВЛЕНИЕ!I23/Площадь!$C25/'ЛЕСИСТОСТЬ '!I23*100</f>
        <v>0.4394861392832996</v>
      </c>
      <c r="J23" s="388">
        <f>ЛЕСОВОССТАНОВЛЕНИЕ!J23/Площадь!$C25/'ЛЕСИСТОСТЬ '!J23*100</f>
        <v>0.43115680466007816</v>
      </c>
      <c r="K23" s="388">
        <f>ЛЕСОВОССТАНОВЛЕНИЕ!K23/Площадь!$C25/'ЛЕСИСТОСТЬ '!K23*100</f>
        <v>0.43476960202626569</v>
      </c>
      <c r="L23" s="388">
        <f>ЛЕСОВОССТАНОВЛЕНИЕ!L23/Площадь!$C25/'ЛЕСИСТОСТЬ '!L23*100</f>
        <v>0.44802688161289672</v>
      </c>
      <c r="M23" s="388">
        <f>ЛЕСОВОССТАНОВЛЕНИЕ!M23/Площадь!$C25/'ЛЕСИСТОСТЬ '!M23*100</f>
        <v>0.49002940176410581</v>
      </c>
      <c r="N23" s="388">
        <f>ЛЕСОВОССТАНОВЛЕНИЕ!N23/Площадь!$C25/'ЛЕСИСТОСТЬ '!N23*100</f>
        <v>0.52003120187211227</v>
      </c>
      <c r="O23" s="388">
        <f>ЛЕСОВОССТАНОВЛЕНИЕ!O23/Площадь!$C25/'ЛЕСИСТОСТЬ '!O23*100</f>
        <v>0.72920485533921564</v>
      </c>
      <c r="P23" s="388">
        <f>ЛЕСОВОССТАНОВЛЕНИЕ!P23/Площадь!$C25/'ЛЕСИСТОСТЬ '!P23*100</f>
        <v>0.7594351009897804</v>
      </c>
      <c r="Q23" s="388">
        <f>ЛЕСОВОССТАНОВЛЕНИЕ!Q23/Площадь!$C25/'ЛЕСИСТОСТЬ '!Q23*100</f>
        <v>0.79306948197913774</v>
      </c>
      <c r="R23" s="389">
        <f>ЛЕСОВОССТАНОВЛЕНИЕ!R23/Площадь!$C25/'ЛЕСИСТОСТЬ '!R23*100</f>
        <v>0.8284292677998637</v>
      </c>
    </row>
    <row r="24" spans="1:18" ht="15.75" customHeight="1">
      <c r="A24" s="212">
        <v>23</v>
      </c>
      <c r="B24" s="101" t="s">
        <v>25</v>
      </c>
      <c r="C24" s="387">
        <f>ЛЕСОВОССТАНОВЛЕНИЕ!C24/Площадь!$C26/'ЛЕСИСТОСТЬ '!C24*100</f>
        <v>0.27169298692477506</v>
      </c>
      <c r="D24" s="388">
        <f>ЛЕСОВОССТАНОВЛЕНИЕ!D24/Площадь!$C26/'ЛЕСИСТОСТЬ '!D24*100</f>
        <v>0.27169298692477506</v>
      </c>
      <c r="E24" s="388">
        <f>ЛЕСОВОССТАНОВЛЕНИЕ!E24/Площадь!$C26/'ЛЕСИСТОСТЬ '!E24*100</f>
        <v>0.30565461029037194</v>
      </c>
      <c r="F24" s="388">
        <f>ЛЕСОВОССТАНОВЛЕНИЕ!F24/Площадь!$C26/'ЛЕСИСТОСТЬ '!F24*100</f>
        <v>0.23773136355917812</v>
      </c>
      <c r="G24" s="388">
        <f>ЛЕСОВОССТАНОВЛЕНИЕ!G24/Площадь!$C26/'ЛЕСИСТОСТЬ '!G24*100</f>
        <v>0.28793550244745186</v>
      </c>
      <c r="H24" s="388">
        <f>ЛЕСОВОССТАНОВЛЕНИЕ!H24/Площадь!$C26/'ЛЕСИСТОСТЬ '!H24*100</f>
        <v>0.1789869339538214</v>
      </c>
      <c r="I24" s="388">
        <f>ЛЕСОВОССТАНОВЛЕНИЕ!I24/Площадь!$C26/'ЛЕСИСТОСТЬ '!I24*100</f>
        <v>3.5797386790764276E-4</v>
      </c>
      <c r="J24" s="388">
        <f>ЛЕСОВОССТАНОВЛЕНИЕ!J24/Площадь!$C26/'ЛЕСИСТОСТЬ '!J24*100</f>
        <v>3.5797386790764276E-4</v>
      </c>
      <c r="K24" s="388">
        <f>ЛЕСОВОССТАНОВЛЕНИЕ!K24/Площадь!$C26/'ЛЕСИСТОСТЬ '!K24*100</f>
        <v>0.32044434949797052</v>
      </c>
      <c r="L24" s="388">
        <f>ЛЕСОВОССТАНОВЛЕНИЕ!L24/Площадь!$C26/'ЛЕСИСТОСТЬ '!L24*100</f>
        <v>0.42725913266396071</v>
      </c>
      <c r="M24" s="388">
        <f>ЛЕСОВОССТАНОВЛЕНИЕ!M24/Площадь!$C26/'ЛЕСИСТОСТЬ '!M24*100</f>
        <v>0.21362956633198035</v>
      </c>
      <c r="N24" s="388">
        <f>ЛЕСОВОССТАНОВЛЕНИЕ!N24/Площадь!$C26/'ЛЕСИСТОСТЬ '!N24*100</f>
        <v>0.21362956633198035</v>
      </c>
      <c r="O24" s="388">
        <f>ЛЕСОВОССТАНОВЛЕНИЕ!O24/Площадь!$C26/'ЛЕСИСТОСТЬ '!O24*100</f>
        <v>3.5604927721996719E-4</v>
      </c>
      <c r="P24" s="388">
        <f>ЛЕСОВОССТАНОВЛЕНИЕ!P24/Площадь!$C26/'ЛЕСИСТОСТЬ '!P24*100</f>
        <v>3.5414527038991396E-4</v>
      </c>
      <c r="Q24" s="388">
        <f>ЛЕСОВОССТАНОВЛЕНИЕ!Q24/Площадь!$C26/'ЛЕСИСТОСТЬ '!Q24*100</f>
        <v>3.5414527038991396E-4</v>
      </c>
      <c r="R24" s="389">
        <f>ЛЕСОВОССТАНОВЛЕНИЕ!R24/Площадь!$C26/'ЛЕСИСТОСТЬ '!R24*100</f>
        <v>3.5414527038991396E-4</v>
      </c>
    </row>
    <row r="25" spans="1:18" ht="15.75" customHeight="1">
      <c r="A25" s="212">
        <v>24</v>
      </c>
      <c r="B25" s="101" t="s">
        <v>26</v>
      </c>
      <c r="C25" s="387">
        <f>ЛЕСОВОССТАНОВЛЕНИЕ!C25/Площадь!$C27/'ЛЕСИСТОСТЬ '!C25*100</f>
        <v>0.36706150389739151</v>
      </c>
      <c r="D25" s="388">
        <f>ЛЕСОВОССТАНОВЛЕНИЕ!D25/Площадь!$C27/'ЛЕСИСТОСТЬ '!D25*100</f>
        <v>0.40081428586496776</v>
      </c>
      <c r="E25" s="388">
        <f>ЛЕСОВОССТАНОВЛЕНИЕ!E25/Площадь!$C27/'ЛЕСИСТОСТЬ '!E25*100</f>
        <v>0.44300526332443801</v>
      </c>
      <c r="F25" s="388">
        <f>ЛЕСОВОССТАНОВЛЕНИЕ!F25/Площадь!$C27/'ЛЕСИСТОСТЬ '!F25*100</f>
        <v>0.45144345881633202</v>
      </c>
      <c r="G25" s="388">
        <f>ЛЕСОВОССТАНОВЛЕНИЕ!G25/Площадь!$C27/'ЛЕСИСТОСТЬ '!G25*100</f>
        <v>0.40984463542646848</v>
      </c>
      <c r="H25" s="388">
        <f>ЛЕСОВОССТАНОВЛЕНИЕ!H25/Площадь!$C27/'ЛЕСИСТОСТЬ '!H25*100</f>
        <v>0.36448110668194411</v>
      </c>
      <c r="I25" s="388">
        <f>ЛЕСОВОССТАНОВЛЕНИЕ!I25/Площадь!$C27/'ЛЕСИСТОСТЬ '!I25*100</f>
        <v>2.0800961836475321E-5</v>
      </c>
      <c r="J25" s="388">
        <f>ЛЕСОВОССТАНОВЛЕНИЕ!J25/Площадь!$C27/'ЛЕСИСТОСТЬ '!J25*100</f>
        <v>0.35569644740372797</v>
      </c>
      <c r="K25" s="388">
        <f>ЛЕСОВОССТАНОВЛЕНИЕ!K25/Площадь!$C27/'ЛЕСИСТОСТЬ '!K25*100</f>
        <v>0.39521827489303102</v>
      </c>
      <c r="L25" s="388">
        <f>ЛЕСОВОССТАНОВЛЕНИЕ!L25/Площадь!$C27/'ЛЕСИСТОСТЬ '!L25*100</f>
        <v>0.38199090318931089</v>
      </c>
      <c r="M25" s="388">
        <f>ЛЕСОВОССТАНОВЛЕНИЕ!M25/Площадь!$C27/'ЛЕСИСТОСТЬ '!M25*100</f>
        <v>0.36111708334290049</v>
      </c>
      <c r="N25" s="388">
        <f>ЛЕСОВОССТАНОВЛЕНИЕ!N25/Площадь!$C27/'ЛЕСИСТОСТЬ '!N25*100</f>
        <v>0.35694231937361842</v>
      </c>
      <c r="O25" s="388">
        <f>ЛЕСОВОССТАНОВЛЕНИЕ!O25/Площадь!$C27/'ЛЕСИСТОСТЬ '!O25*100</f>
        <v>0.47842212223893238</v>
      </c>
      <c r="P25" s="388">
        <f>ЛЕСОВОССТАНОВЛЕНИЕ!P25/Площадь!$C27/'ЛЕСИСТОСТЬ '!P25*100</f>
        <v>0.3156237930504624</v>
      </c>
      <c r="Q25" s="388">
        <f>ЛЕСОВОССТАНОВЛЕНИЕ!Q25/Площадь!$C27/'ЛЕСИСТОСТЬ '!Q25*100</f>
        <v>0.33846498860016694</v>
      </c>
      <c r="R25" s="389">
        <f>ЛЕСОВОССТАНОВЛЕНИЕ!R25/Площадь!$C27/'ЛЕСИСТОСТЬ '!R25*100</f>
        <v>0.34616779810333209</v>
      </c>
    </row>
    <row r="26" spans="1:18" ht="15.75" customHeight="1">
      <c r="A26" s="212">
        <v>25</v>
      </c>
      <c r="B26" s="101" t="s">
        <v>27</v>
      </c>
      <c r="C26" s="387">
        <f>ЛЕСОВОССТАНОВЛЕНИЕ!C26/Площадь!$C28/'ЛЕСИСТОСТЬ '!C26*100</f>
        <v>4.6379779900116505E-2</v>
      </c>
      <c r="D26" s="388">
        <f>ЛЕСОВОССТАНОВЛЕНИЕ!D26/Площадь!$C28/'ЛЕСИСТОСТЬ '!D26*100</f>
        <v>5.0090162292125817E-2</v>
      </c>
      <c r="E26" s="388">
        <f>ЛЕСОВОССТАНОВЛЕНИЕ!E26/Площадь!$C28/'ЛЕСИСТОСТЬ '!E26*100</f>
        <v>4.2669397508107179E-2</v>
      </c>
      <c r="F26" s="388">
        <f>ЛЕСОВОССТАНОВЛЕНИЕ!F26/Площадь!$C28/'ЛЕСИСТОСТЬ '!F26*100</f>
        <v>4.2669397508107179E-2</v>
      </c>
      <c r="G26" s="388">
        <f>ЛЕСОВОССТАНОВЛЕНИЕ!G26/Площадь!$C28/'ЛЕСИСТОСТЬ '!G26*100</f>
        <v>5.5655735880139806E-2</v>
      </c>
      <c r="H26" s="388">
        <f>ЛЕСОВОССТАНОВЛЕНИЕ!H26/Площадь!$C28/'ЛЕСИСТОСТЬ '!H26*100</f>
        <v>5.5506524791989302E-2</v>
      </c>
      <c r="I26" s="388">
        <f>ЛЕСОВОССТАНОВЛЕНИЕ!I26/Площадь!$C28/'ЛЕСИСТОСТЬ '!I26*100</f>
        <v>3.5154132368259892E-2</v>
      </c>
      <c r="J26" s="388">
        <v>1E-3</v>
      </c>
      <c r="K26" s="388">
        <f>ЛЕСОВОССТАНОВЛЕНИЕ!K26/Площадь!$C28/'ЛЕСИСТОСТЬ '!K26*100</f>
        <v>2.9603479889060962E-2</v>
      </c>
      <c r="L26" s="388">
        <f>ЛЕСОВОССТАНОВЛЕНИЕ!L26/Площадь!$C28/'ЛЕСИСТОСТЬ '!L26*100</f>
        <v>2.9524326199518017E-2</v>
      </c>
      <c r="M26" s="388">
        <f>ЛЕСОВОССТАНОВЛЕНИЕ!M26/Площадь!$C28/'ЛЕСИСТОСТЬ '!M26*100</f>
        <v>2.9524326199518017E-2</v>
      </c>
      <c r="N26" s="388">
        <f>ЛЕСОВОССТАНОВЛЕНИЕ!N26/Площадь!$C28/'ЛЕСИСТОСТЬ '!N26*100</f>
        <v>1.8452703874698762E-2</v>
      </c>
      <c r="O26" s="388">
        <f>ЛЕСОВОССТАНОВЛЕНИЕ!O26/Площадь!$C28/'ЛЕСИСТОСТЬ '!O26*100</f>
        <v>1.8452703874698762E-2</v>
      </c>
      <c r="P26" s="388">
        <f>ЛЕСОВОССТАНОВЛЕНИЕ!P26/Площадь!$C28/'ЛЕСИСТОСТЬ '!P26*100</f>
        <v>1.6607433487228884E-2</v>
      </c>
      <c r="Q26" s="388">
        <f>ЛЕСОВОССТАНОВЛЕНИЕ!Q26/Площадь!$C28/'ЛЕСИСТОСТЬ '!Q26*100</f>
        <v>2.5833785424578266E-2</v>
      </c>
      <c r="R26" s="389">
        <f>ЛЕСОВОССТАНОВЛЕНИЕ!R26/Площадь!$C28/'ЛЕСИСТОСТЬ '!R26*100</f>
        <v>2.5764895330112718E-2</v>
      </c>
    </row>
    <row r="27" spans="1:18" ht="15.75" customHeight="1">
      <c r="A27" s="212">
        <v>26</v>
      </c>
      <c r="B27" s="101" t="s">
        <v>28</v>
      </c>
      <c r="C27" s="387">
        <f>ЛЕСОВОССТАНОВЛЕНИЕ!C27/Площадь!$C29/'ЛЕСИСТОСТЬ '!C27*100</f>
        <v>0.31340817140577809</v>
      </c>
      <c r="D27" s="388">
        <f>ЛЕСОВОССТАНОВЛЕНИЕ!D27/Площадь!$C29/'ЛЕСИСТОСТЬ '!D27*100</f>
        <v>0.33050316257336598</v>
      </c>
      <c r="E27" s="388">
        <f>ЛЕСОВОССТАНОВЛЕНИЕ!E27/Площадь!$C29/'ЛЕСИСТОСТЬ '!E27*100</f>
        <v>0.35044731893555187</v>
      </c>
      <c r="F27" s="388">
        <f>ЛЕСОВОССТАНОВЛЕНИЕ!F27/Площадь!$C29/'ЛЕСИСТОСТЬ '!F27*100</f>
        <v>0.34189982335175795</v>
      </c>
      <c r="G27" s="388">
        <f>ЛЕСОВОССТАНОВЛЕНИЕ!G27/Площадь!$C29/'ЛЕСИСТОСТЬ '!G27*100</f>
        <v>0.2910668169560689</v>
      </c>
      <c r="H27" s="388">
        <f>ЛЕСОВОССТАНОВЛЕНИЕ!H27/Площадь!$C29/'ЛЕСИСТОСТЬ '!H27*100</f>
        <v>0.2820673542652003</v>
      </c>
      <c r="I27" s="388">
        <f>ЛЕСОВОССТАНОВЛЕНИЕ!I27/Площадь!$C29/'ЛЕСИСТОСТЬ '!I27*100</f>
        <v>0.3105590062111801</v>
      </c>
      <c r="J27" s="388">
        <f>ЛЕСОВОССТАНОВЛЕНИЕ!J27/Площадь!$C29/'ЛЕСИСТОСТЬ '!J27*100</f>
        <v>0.30770984101658211</v>
      </c>
      <c r="K27" s="388">
        <f>ЛЕСОВОССТАНОВЛЕНИЕ!K27/Площадь!$C29/'ЛЕСИСТОСТЬ '!K27*100</f>
        <v>0.32651881817525108</v>
      </c>
      <c r="L27" s="388">
        <f>ЛЕСОВОССТАНОВЛЕНИЕ!L27/Площадь!$C29/'ЛЕСИСТОСТЬ '!L27*100</f>
        <v>0.32312042005654606</v>
      </c>
      <c r="M27" s="388">
        <f>ЛЕСОВОССТАНОВЛЕНИЕ!M27/Площадь!$C29/'ЛЕСИСТОСТЬ '!M27*100</f>
        <v>0.32210750337925281</v>
      </c>
      <c r="N27" s="388">
        <f>ЛЕСОВОССТАНОВЛЕНИЕ!N27/Площадь!$C29/'ЛЕСИСТОСТЬ '!N27*100</f>
        <v>0.31536697247706424</v>
      </c>
      <c r="O27" s="388">
        <f>ЛЕСОВОССТАНОВЛЕНИЕ!O27/Площадь!$C29/'ЛЕСИСТОСТЬ '!O27*100</f>
        <v>0.3148749803203138</v>
      </c>
      <c r="P27" s="388">
        <f>ЛЕСОВОССТАНОВЛЕНИЕ!P27/Площадь!$C29/'ЛЕСИСТОСТЬ '!P27*100</f>
        <v>0.32295864414530284</v>
      </c>
      <c r="Q27" s="388">
        <f>ЛЕСОВОССТАНОВЛЕНИЕ!Q27/Площадь!$C29/'ЛЕСИСТОСТЬ '!Q27*100</f>
        <v>0.31104199066874033</v>
      </c>
      <c r="R27" s="389">
        <f>ЛЕСОВОССТАНОВЛЕНИЕ!R27/Площадь!$C29/'ЛЕСИСТОСТЬ '!R27*100</f>
        <v>0.33101716438141165</v>
      </c>
    </row>
    <row r="28" spans="1:18" ht="15.75" customHeight="1">
      <c r="A28" s="212">
        <v>27</v>
      </c>
      <c r="B28" s="101" t="s">
        <v>29</v>
      </c>
      <c r="C28" s="387">
        <f>ЛЕСОВОССТАНОВЛЕНИЕ!C28/Площадь!$C30/'ЛЕСИСТОСТЬ '!C28*100</f>
        <v>0.16538454268811309</v>
      </c>
      <c r="D28" s="388">
        <f>ЛЕСОВОССТАНОВЛЕНИЕ!D28/Площадь!$C30/'ЛЕСИСТОСТЬ '!D28*100</f>
        <v>0.1748350879845767</v>
      </c>
      <c r="E28" s="388">
        <f>ЛЕСОВОССТАНОВЛЕНИЕ!E28/Площадь!$C30/'ЛЕСИСТОСТЬ '!E28*100</f>
        <v>0.16065927003988129</v>
      </c>
      <c r="F28" s="388">
        <f>ЛЕСОВОССТАНОВЛЕНИЕ!F28/Площадь!$C30/'ЛЕСИСТОСТЬ '!F28*100</f>
        <v>0.13703290679872229</v>
      </c>
      <c r="G28" s="388">
        <f>ЛЕСОВОССТАНОВЛЕНИЕ!G28/Площадь!$C30/'ЛЕСИСТОСТЬ '!G28*100</f>
        <v>0.11875356260687821</v>
      </c>
      <c r="H28" s="388">
        <f>ЛЕСОВОССТАНОВЛЕНИЕ!H28/Площадь!$C30/'ЛЕСИСТОСТЬ '!H28*100</f>
        <v>0.16495272926072899</v>
      </c>
      <c r="I28" s="388">
        <f>ЛЕСОВОССТАНОВЛЕНИЕ!I28/Площадь!$C30/'ЛЕСИСТОСТЬ '!I28*100</f>
        <v>0.15042117930204574</v>
      </c>
      <c r="J28" s="388">
        <f>ЛЕСОВОССТАНОВЛЕНИЕ!J28/Площадь!$C30/'ЛЕСИСТОСТЬ '!J28*100</f>
        <v>0.13561287667645572</v>
      </c>
      <c r="K28" s="388">
        <f>ЛЕСОВОССТАНОВЛЕНИЕ!K28/Площадь!$C30/'ЛЕСИСТОСТЬ '!K28*100</f>
        <v>0.1539193462625584</v>
      </c>
      <c r="L28" s="388">
        <f>ЛЕСОВОССТАНОВЛЕНИЕ!L28/Площадь!$C30/'ЛЕСИСТОСТЬ '!L28*100</f>
        <v>0.1539193462625584</v>
      </c>
      <c r="M28" s="388">
        <f>ЛЕСОВОССТАНОВЛЕНИЕ!M28/Площадь!$C30/'ЛЕСИСТОСТЬ '!M28*100</f>
        <v>0.1725762367186261</v>
      </c>
      <c r="N28" s="388">
        <f>ЛЕСОВОССТАНОВЛЕНИЕ!N28/Площадь!$C30/'ЛЕСИСТОСТЬ '!N28*100</f>
        <v>0.18096943936595733</v>
      </c>
      <c r="O28" s="388">
        <f>ЛЕСОВОССТАНОВЛЕНИЕ!O28/Площадь!$C30/'ЛЕСИСТОСТЬ '!O28*100</f>
        <v>0.18608805686851018</v>
      </c>
      <c r="P28" s="388">
        <f>ЛЕСОВОССТАНОВЛЕНИЕ!P28/Площадь!$C30/'ЛЕСИСТОСТЬ '!P28*100</f>
        <v>0.19539245971193572</v>
      </c>
      <c r="Q28" s="388">
        <f>ЛЕСОВОССТАНОВЛЕНИЕ!Q28/Площадь!$C30/'ЛЕСИСТОСТЬ '!Q28*100</f>
        <v>0.21455424024477837</v>
      </c>
      <c r="R28" s="389">
        <f>ЛЕСОВОССТАНОВЛЕНИЕ!R28/Площадь!$C30/'ЛЕСИСТОСТЬ '!R28*100</f>
        <v>0.18143585544679744</v>
      </c>
    </row>
    <row r="29" spans="1:18" ht="15.75" customHeight="1">
      <c r="A29" s="214">
        <v>28</v>
      </c>
      <c r="B29" s="103" t="s">
        <v>30</v>
      </c>
      <c r="C29" s="390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392"/>
    </row>
    <row r="30" spans="1:18" ht="15.75" customHeight="1">
      <c r="A30" s="217">
        <v>29</v>
      </c>
      <c r="B30" s="109" t="s">
        <v>31</v>
      </c>
      <c r="C30" s="384">
        <f>ЛЕСОВОССТАНОВЛЕНИЕ!C30/Площадь!$C32/'ЛЕСИСТОСТЬ '!C30*100</f>
        <v>0.17466638720044717</v>
      </c>
      <c r="D30" s="385">
        <f>ЛЕСОВОССТАНОВЛЕНИЕ!D30/Площадь!$C32/'ЛЕСИСТОСТЬ '!D30*100</f>
        <v>3.4933277440089429E-2</v>
      </c>
      <c r="E30" s="385">
        <f>ЛЕСОВОССТАНОВЛЕНИЕ!E30/Площадь!$C32/'ЛЕСИСТОСТЬ '!E30*100</f>
        <v>3.4933277440089429E-2</v>
      </c>
      <c r="F30" s="385">
        <f>ЛЕСОВОССТАНОВЛЕНИЕ!F30/Площадь!$C32/'ЛЕСИСТОСТЬ '!F30*100</f>
        <v>0.10479983232026828</v>
      </c>
      <c r="G30" s="385">
        <f>ЛЕСОВОССТАНОВЛЕНИЕ!G30/Площадь!$C32/'ЛЕСИСТОСТЬ '!G30*100</f>
        <v>0.17466638720044717</v>
      </c>
      <c r="H30" s="385">
        <f>ЛЕСОВОССТАНОВЛЕНИЕ!H30/Площадь!$C32/'ЛЕСИСТОСТЬ '!H30*100</f>
        <v>3.4933277440089426E-4</v>
      </c>
      <c r="I30" s="385">
        <f>ЛЕСОВОССТАНОВЛЕНИЕ!I30/Площадь!$C32/'ЛЕСИСТОСТЬ '!I30*100</f>
        <v>6.9866554880178858E-2</v>
      </c>
      <c r="J30" s="385">
        <f>ЛЕСОВОССТАНОВЛЕНИЕ!J30/Площадь!$C32/'ЛЕСИСТОСТЬ '!J30*100</f>
        <v>6.9866554880178858E-2</v>
      </c>
      <c r="K30" s="385">
        <f>ЛЕСОВОССТАНОВЛЕНИЕ!K30/Площадь!$C32/'ЛЕСИСТОСТЬ '!K30*100</f>
        <v>3.4933277440089426E-4</v>
      </c>
      <c r="L30" s="385">
        <f>ЛЕСОВОССТАНОВЛЕНИЕ!L30/Площадь!$C32/'ЛЕСИСТОСТЬ '!L30*100</f>
        <v>3.4838350055741362E-4</v>
      </c>
      <c r="M30" s="385">
        <f>ЛЕСОВОССТАНОВЛЕНИЕ!M30/Площадь!$C32/'ЛЕСИСТОСТЬ '!M30*100</f>
        <v>3.4838350055741362E-4</v>
      </c>
      <c r="N30" s="385">
        <f>ЛЕСОВОССТАНОВЛЕНИЕ!N30/Площадь!$C32/'ЛЕСИСТОСТЬ '!N30*100</f>
        <v>3.4933277440089426E-4</v>
      </c>
      <c r="O30" s="385">
        <f>ЛЕСОВОССТАНОВЛЕНИЕ!O30/Площадь!$C32/'ЛЕСИСТОСТЬ '!O30*100</f>
        <v>3.4933277440089426E-4</v>
      </c>
      <c r="P30" s="385">
        <f>ЛЕСОВОССТАНОВЛЕНИЕ!P30/Площадь!$C32/'ЛЕСИСТОСТЬ '!P30*100</f>
        <v>3.4933277440089426E-4</v>
      </c>
      <c r="Q30" s="385">
        <f>ЛЕСОВОССТАНОВЛЕНИЕ!Q30/Площадь!$C32/'ЛЕСИСТОСТЬ '!Q30*100</f>
        <v>3.4838350055741362E-4</v>
      </c>
      <c r="R30" s="386">
        <f>ЛЕСОВОССТАНОВЛЕНИЕ!R30/Площадь!$C32/'ЛЕСИСТОСТЬ '!R30*100</f>
        <v>5.239991616013414E-2</v>
      </c>
    </row>
    <row r="31" spans="1:18" ht="15.75" customHeight="1">
      <c r="A31" s="218">
        <v>30</v>
      </c>
      <c r="B31" s="111" t="s">
        <v>32</v>
      </c>
      <c r="C31" s="387">
        <f>ЛЕСОВОССТАНОВЛЕНИЕ!C31/Площадь!$C33/'ЛЕСИСТОСТЬ '!C31*100</f>
        <v>3.3467202141900936</v>
      </c>
      <c r="D31" s="388">
        <f>ЛЕСОВОССТАНОВЛЕНИЕ!D31/Площадь!$C33/'ЛЕСИСТОСТЬ '!D31*100</f>
        <v>6.6934404283801872</v>
      </c>
      <c r="E31" s="388">
        <f>ЛЕСОВОССТАНОВЛЕНИЕ!E31/Площадь!$C33/'ЛЕСИСТОСТЬ '!E31*100</f>
        <v>8.0321285140562235</v>
      </c>
      <c r="F31" s="388">
        <f>ЛЕСОВОССТАНОВЛЕНИЕ!F31/Площадь!$C33/'ЛЕСИСТОСТЬ '!F31*100</f>
        <v>8.0321285140562235</v>
      </c>
      <c r="G31" s="388">
        <f>ЛЕСОВОССТАНОВЛЕНИЕ!G31/Площадь!$C33/'ЛЕСИСТОСТЬ '!G31*100</f>
        <v>8.0321285140562235</v>
      </c>
      <c r="H31" s="388">
        <f>ЛЕСОВОССТАНОВЛЕНИЕ!H31/Площадь!$C33/'ЛЕСИСТОСТЬ '!H31*100</f>
        <v>8.0321285140562235</v>
      </c>
      <c r="I31" s="388">
        <f>ЛЕСОВОССТАНОВЛЕНИЕ!I31/Площадь!$C33/'ЛЕСИСТОСТЬ '!I31*100</f>
        <v>6.024096385542169</v>
      </c>
      <c r="J31" s="388">
        <f>ЛЕСОВОССТАНОВЛЕНИЕ!J31/Площадь!$C33/'ЛЕСИСТОСТЬ '!J31*100</f>
        <v>6.024096385542169</v>
      </c>
      <c r="K31" s="388">
        <f>ЛЕСОВОССТАНОВЛЕНИЕ!K31/Площадь!$C33/'ЛЕСИСТОСТЬ '!K31*100</f>
        <v>6.6934404283801872</v>
      </c>
      <c r="L31" s="388">
        <f>ЛЕСОВОССТАНОВЛЕНИЕ!L31/Площадь!$C33/'ЛЕСИСТОСТЬ '!L31*100</f>
        <v>6.024096385542169</v>
      </c>
      <c r="M31" s="388">
        <f>ЛЕСОВОССТАНОВЛЕНИЕ!M31/Площадь!$C33/'ЛЕСИСТОСТЬ '!M31*100</f>
        <v>4.6854082998661308</v>
      </c>
      <c r="N31" s="388">
        <f>ЛЕСОВОССТАНОВЛЕНИЕ!N31/Площадь!$C33/'ЛЕСИСТОСТЬ '!N31*100</f>
        <v>6.6934404283801865E-3</v>
      </c>
      <c r="O31" s="388">
        <f>ЛЕСОВОССТАНОВЛЕНИЕ!O31/Площадь!$C33/'ЛЕСИСТОСТЬ '!O31*100</f>
        <v>6.6934404283801865E-3</v>
      </c>
      <c r="P31" s="388">
        <f>ЛЕСОВОССТАНОВЛЕНИЕ!P31/Площадь!$C33/'ЛЕСИСТОСТЬ '!P31*100</f>
        <v>6.6934404283801865E-3</v>
      </c>
      <c r="Q31" s="388">
        <f>ЛЕСОВОССТАНОВЛЕНИЕ!Q31/Площадь!$C33/'ЛЕСИСТОСТЬ '!Q31*100</f>
        <v>6.6934404283801865E-3</v>
      </c>
      <c r="R31" s="389">
        <f>ЛЕСОВОССТАНОВЛЕНИЕ!R31/Площадь!$C33/'ЛЕСИСТОСТЬ '!R31*100</f>
        <v>6.6934404283801865E-3</v>
      </c>
    </row>
    <row r="32" spans="1:18" ht="15.75" customHeight="1">
      <c r="A32" s="218">
        <v>31</v>
      </c>
      <c r="B32" s="111" t="s">
        <v>33</v>
      </c>
      <c r="C32" s="393"/>
      <c r="D32" s="394"/>
      <c r="E32" s="394"/>
      <c r="F32" s="394"/>
      <c r="G32" s="394"/>
      <c r="H32" s="394"/>
      <c r="I32" s="394"/>
      <c r="J32" s="394"/>
      <c r="K32" s="394"/>
      <c r="L32" s="388">
        <f>ЛЕСОВОССТАНОВЛЕНИЕ!L32/Площадь!$C34/'ЛЕСИСТОСТЬ '!L32*100</f>
        <v>3.5807641350664232E-4</v>
      </c>
      <c r="M32" s="388">
        <f>ЛЕСОВОССТАНОВЛЕНИЕ!M32/Площадь!$C34/'ЛЕСИСТОСТЬ '!M32*100</f>
        <v>3.5807641350664232E-4</v>
      </c>
      <c r="N32" s="388">
        <f>ЛЕСОВОССТАНОВЛЕНИЕ!N32/Площадь!$C34/'ЛЕСИСТОСТЬ '!N32*100</f>
        <v>3.6489691662105458E-4</v>
      </c>
      <c r="O32" s="388">
        <f>ЛЕСОВОССТАНОВЛЕНИЕ!O32/Площадь!$C34/'ЛЕСИСТОСТЬ '!O32*100</f>
        <v>3.5807641350664232E-4</v>
      </c>
      <c r="P32" s="388">
        <f>ЛЕСОВОССТАНОВЛЕНИЕ!P32/Площадь!$C34/'ЛЕСИСТОСТЬ '!P32*100</f>
        <v>4.3049636230573852E-4</v>
      </c>
      <c r="Q32" s="388">
        <f>ЛЕСОВОССТАНОВЛЕНИЕ!Q32/Площадь!$C34/'ЛЕСИСТОСТЬ '!Q32*100</f>
        <v>3.5807641350664232E-4</v>
      </c>
      <c r="R32" s="389">
        <f>ЛЕСОВОССТАНОВЛЕНИЕ!R32/Площадь!$C34/'ЛЕСИСТОСТЬ '!R32*100</f>
        <v>3.5807641350664232E-4</v>
      </c>
    </row>
    <row r="33" spans="1:18" ht="15.75" customHeight="1">
      <c r="A33" s="218">
        <v>32</v>
      </c>
      <c r="B33" s="111" t="s">
        <v>34</v>
      </c>
      <c r="C33" s="387">
        <f>ЛЕСОВОССТАНОВЛЕНИЕ!C33/Площадь!$C35/'ЛЕСИСТОСТЬ '!C33*100</f>
        <v>0.10491115336699233</v>
      </c>
      <c r="D33" s="388">
        <f>ЛЕСОВОССТАНОВЛЕНИЕ!D33/Площадь!$C35/'ЛЕСИСТОСТЬ '!D33*100</f>
        <v>9.179725919611828E-2</v>
      </c>
      <c r="E33" s="388">
        <f>ЛЕСОВОССТАНОВЛЕНИЕ!E33/Площадь!$C35/'ЛЕСИСТОСТЬ '!E33*100</f>
        <v>6.5569470854370204E-2</v>
      </c>
      <c r="F33" s="388">
        <f>ЛЕСОВОССТАНОВЛЕНИЕ!F33/Площадь!$C35/'ЛЕСИСТОСТЬ '!F33*100</f>
        <v>6.5569470854370204E-2</v>
      </c>
      <c r="G33" s="388">
        <f>ЛЕСОВОССТАНОВЛЕНИЕ!G33/Площадь!$C35/'ЛЕСИСТОСТЬ '!G33*100</f>
        <v>5.2455576683496166E-2</v>
      </c>
      <c r="H33" s="388">
        <f>ЛЕСОВОССТАНОВЛЕНИЕ!H33/Площадь!$C35/'ЛЕСИСТОСТЬ '!H33*100</f>
        <v>7.212641793980723E-2</v>
      </c>
      <c r="I33" s="388">
        <f>ЛЕСОВОССТАНОВЛЕНИЕ!I33/Площадь!$C35/'ЛЕСИСТОСТЬ '!I33*100</f>
        <v>5.2455576683496166E-2</v>
      </c>
      <c r="J33" s="388">
        <f>ЛЕСОВОССТАНОВЛЕНИЕ!J33/Площадь!$C35/'ЛЕСИСТОСТЬ '!J33*100</f>
        <v>6.5569470854370204E-2</v>
      </c>
      <c r="K33" s="388">
        <f>ЛЕСОВОССТАНОВЛЕНИЕ!K33/Площадь!$C35/'ЛЕСИСТОСТЬ '!K33*100</f>
        <v>6.5569470854370204E-2</v>
      </c>
      <c r="L33" s="388">
        <f>ЛЕСОВОССТАНОВЛЕНИЕ!L33/Площадь!$C35/'ЛЕСИСТОСТЬ '!L33*100</f>
        <v>7.212641793980723E-2</v>
      </c>
      <c r="M33" s="388">
        <f>ЛЕСОВОССТАНОВЛЕНИЕ!M33/Площадь!$C35/'ЛЕСИСТОСТЬ '!M33*100</f>
        <v>4.589862959805914E-2</v>
      </c>
      <c r="N33" s="388">
        <f>ЛЕСОВОССТАНОВЛЕНИЕ!N33/Площадь!$C35/'ЛЕСИСТОСТЬ '!N33*100</f>
        <v>3.9341682512622128E-2</v>
      </c>
      <c r="O33" s="388">
        <f>ЛЕСОВОССТАНОВЛЕНИЕ!O33/Площадь!$C35/'ЛЕСИСТОСТЬ '!O33*100</f>
        <v>3.9341682512622128E-2</v>
      </c>
      <c r="P33" s="388">
        <f>ЛЕСОВОССТАНОВЛЕНИЕ!P33/Площадь!$C35/'ЛЕСИСТОСТЬ '!P33*100</f>
        <v>3.2784735427185102E-2</v>
      </c>
      <c r="Q33" s="388">
        <f>ЛЕСОВОССТАНОВЛЕНИЕ!Q33/Площадь!$C35/'ЛЕСИСТОСТЬ '!Q33*100</f>
        <v>3.2784735427185102E-2</v>
      </c>
      <c r="R33" s="389">
        <v>1E-3</v>
      </c>
    </row>
    <row r="34" spans="1:18" ht="15.75" customHeight="1">
      <c r="A34" s="218">
        <v>33</v>
      </c>
      <c r="B34" s="111" t="s">
        <v>35</v>
      </c>
      <c r="C34" s="387">
        <f>ЛЕСОВОССТАНОВЛЕНИЕ!C34/Площадь!$C36/'ЛЕСИСТОСТЬ '!C34*100</f>
        <v>0.11337868480725624</v>
      </c>
      <c r="D34" s="388">
        <f>ЛЕСОВОССТАНОВЛЕНИЕ!D34/Площадь!$C36/'ЛЕСИСТОСТЬ '!D34*100</f>
        <v>0.11337868480725624</v>
      </c>
      <c r="E34" s="388">
        <f>ЛЕСОВОССТАНОВЛЕНИЕ!E34/Площадь!$C36/'ЛЕСИСТОСТЬ '!E34*100</f>
        <v>0.22675736961451248</v>
      </c>
      <c r="F34" s="388">
        <f>ЛЕСОВОССТАНОВЛЕНИЕ!F34/Площадь!$C36/'ЛЕСИСТОСТЬ '!F34*100</f>
        <v>0.11337868480725624</v>
      </c>
      <c r="G34" s="388">
        <f>ЛЕСОВОССТАНОВЛЕНИЕ!G34/Площадь!$C36/'ЛЕСИСТОСТЬ '!G34*100</f>
        <v>0.11337868480725624</v>
      </c>
      <c r="H34" s="388">
        <f>ЛЕСОВОССТАНОВЛЕНИЕ!H34/Площадь!$C36/'ЛЕСИСТОСТЬ '!H34*100</f>
        <v>0.11337868480725624</v>
      </c>
      <c r="I34" s="388">
        <v>1E-3</v>
      </c>
      <c r="J34" s="388">
        <f>ЛЕСОВОССТАНОВЛЕНИЕ!J34/Площадь!$C36/'ЛЕСИСТОСТЬ '!J34*100</f>
        <v>0.11337868480725624</v>
      </c>
      <c r="K34" s="388">
        <f>ЛЕСОВОССТАНОВЛЕНИЕ!K34/Площадь!$C36/'ЛЕСИСТОСТЬ '!K34*100</f>
        <v>0.11337868480725624</v>
      </c>
      <c r="L34" s="388">
        <f>ЛЕСОВОССТАНОВЛЕНИЕ!L34/Площадь!$C36/'ЛЕСИСТОСТЬ '!L34*100</f>
        <v>0.11337868480725624</v>
      </c>
      <c r="M34" s="388">
        <f>ЛЕСОВОССТАНОВЛЕНИЕ!M34/Площадь!$C36/'ЛЕСИСТОСТЬ '!M34*100</f>
        <v>0.10741138560687435</v>
      </c>
      <c r="N34" s="388">
        <v>1E-3</v>
      </c>
      <c r="O34" s="388">
        <f>ЛЕСОВОССТАНОВЛЕНИЕ!O34/Площадь!$C36/'ЛЕСИСТОСТЬ '!O34*100</f>
        <v>0.11337868480725624</v>
      </c>
      <c r="P34" s="388">
        <f>ЛЕСОВОССТАНОВЛЕНИЕ!P34/Площадь!$C36/'ЛЕСИСТОСТЬ '!P34*100</f>
        <v>0.11337868480725624</v>
      </c>
      <c r="Q34" s="388">
        <v>1E-3</v>
      </c>
      <c r="R34" s="389">
        <f>ЛЕСОВОССТАНОВЛЕНИЕ!R34/Площадь!$C36/'ЛЕСИСТОСТЬ '!R34*100</f>
        <v>0.11337868480725624</v>
      </c>
    </row>
    <row r="35" spans="1:18" ht="15.75" customHeight="1">
      <c r="A35" s="218">
        <v>34</v>
      </c>
      <c r="B35" s="111" t="s">
        <v>36</v>
      </c>
      <c r="C35" s="387">
        <f>ЛЕСОВОССТАНОВЛЕНИЕ!C35/Площадь!$C37/'ЛЕСИСТОСТЬ '!C35*100</f>
        <v>0.32957752281294417</v>
      </c>
      <c r="D35" s="388">
        <f>ЛЕСОВОССТАНОВЛЕНИЕ!D35/Площадь!$C37/'ЛЕСИСТОСТЬ '!D35*100</f>
        <v>0.4943662842194162</v>
      </c>
      <c r="E35" s="388">
        <f>ЛЕСОВОССТАНОВЛЕНИЕ!E35/Площадь!$C37/'ЛЕСИСТОСТЬ '!E35*100</f>
        <v>0.47376768904360717</v>
      </c>
      <c r="F35" s="388">
        <f>ЛЕСОВОССТАНОВЛЕНИЕ!F35/Площадь!$C37/'ЛЕСИСТОСТЬ '!F35*100</f>
        <v>0.47376768904360717</v>
      </c>
      <c r="G35" s="388">
        <f>ЛЕСОВОССТАНОВЛЕНИЕ!G35/Площадь!$C37/'ЛЕСИСТОСТЬ '!G35*100</f>
        <v>0.4943662842194162</v>
      </c>
      <c r="H35" s="388">
        <f>ЛЕСОВОССТАНОВЛЕНИЕ!H35/Площадь!$C37/'ЛЕСИСТОСТЬ '!H35*100</f>
        <v>0.37077471316456223</v>
      </c>
      <c r="I35" s="388">
        <f>ЛЕСОВОССТАНОВЛЕНИЕ!I35/Площадь!$C37/'ЛЕСИСТОСТЬ '!I35*100</f>
        <v>0.41197190351618013</v>
      </c>
      <c r="J35" s="388">
        <f>ЛЕСОВОССТАНОВЛЕНИЕ!J35/Площадь!$C37/'ЛЕСИСТОСТЬ '!J35*100</f>
        <v>0.26778173728551713</v>
      </c>
      <c r="K35" s="388">
        <f>ЛЕСОВОССТАНОВЛЕНИЕ!K35/Площадь!$C37/'ЛЕСИСТОСТЬ '!K35*100</f>
        <v>0.22658454693389915</v>
      </c>
      <c r="L35" s="388">
        <f>ЛЕСОВОССТАНОВЛЕНИЕ!L35/Площадь!$C37/'ЛЕСИСТОСТЬ '!L35*100</f>
        <v>0.2471831421097081</v>
      </c>
      <c r="M35" s="388">
        <f>ЛЕСОВОССТАНОВЛЕНИЕ!M35/Площадь!$C37/'ЛЕСИСТОСТЬ '!M35*100</f>
        <v>0.18538735658228112</v>
      </c>
      <c r="N35" s="388">
        <f>ЛЕСОВОССТАНОВЛЕНИЕ!N35/Площадь!$C37/'ЛЕСИСТОСТЬ '!N35*100</f>
        <v>0.18538735658228112</v>
      </c>
      <c r="O35" s="388">
        <f>ЛЕСОВОССТАНОВЛЕНИЕ!O35/Площадь!$C37/'ЛЕСИСТОСТЬ '!O35*100</f>
        <v>0.21089037918090173</v>
      </c>
      <c r="P35" s="388">
        <f>ЛЕСОВОССТАНОВЛЕНИЕ!P35/Площадь!$C37/'ЛЕСИСТОСТЬ '!P35*100</f>
        <v>0.23197941709899197</v>
      </c>
      <c r="Q35" s="388">
        <f>ЛЕСОВОССТАНОВЛЕНИЕ!Q35/Площадь!$C37/'ЛЕСИСТОСТЬ '!Q35*100</f>
        <v>0.27415749293517228</v>
      </c>
      <c r="R35" s="389">
        <f>ЛЕСОВОССТАНОВЛЕНИЕ!R35/Площадь!$C37/'ЛЕСИСТОСТЬ '!R35*100</f>
        <v>0.27415749293517228</v>
      </c>
    </row>
    <row r="36" spans="1:18" ht="15.75" customHeight="1">
      <c r="A36" s="218">
        <v>35</v>
      </c>
      <c r="B36" s="111" t="s">
        <v>37</v>
      </c>
      <c r="C36" s="387">
        <f>ЛЕСОВОССТАНОВЛЕНИЕ!C36/Площадь!$C38/'ЛЕСИСТОСТЬ '!C36*100</f>
        <v>0.39603960396039606</v>
      </c>
      <c r="D36" s="388">
        <f>ЛЕСОВОССТАНОВЛЕНИЕ!D36/Площадь!$C38/'ЛЕСИСТОСТЬ '!D36*100</f>
        <v>0.59405940594059403</v>
      </c>
      <c r="E36" s="388">
        <f>ЛЕСОВОССТАНОВЛЕНИЕ!E36/Площадь!$C38/'ЛЕСИСТОСТЬ '!E36*100</f>
        <v>0.67326732673267331</v>
      </c>
      <c r="F36" s="388">
        <f>ЛЕСОВОССТАНОВЛЕНИЕ!F36/Площадь!$C38/'ЛЕСИСТОСТЬ '!F36*100</f>
        <v>0.39603960396039606</v>
      </c>
      <c r="G36" s="388">
        <f>ЛЕСОВОССТАНОВЛЕНИЕ!G36/Площадь!$C38/'ЛЕСИСТОСТЬ '!G36*100</f>
        <v>0.59405940594059403</v>
      </c>
      <c r="H36" s="388">
        <f>ЛЕСОВОССТАНОВЛЕНИЕ!H36/Площадь!$C38/'ЛЕСИСТОСТЬ '!H36*100</f>
        <v>0.61881188118811881</v>
      </c>
      <c r="I36" s="388">
        <f>ЛЕСОВОССТАНОВЛЕНИЕ!I36/Площадь!$C38/'ЛЕСИСТОСТЬ '!I36*100</f>
        <v>0.86633663366336644</v>
      </c>
      <c r="J36" s="388">
        <f>ЛЕСОВОССТАНОВЛЕНИЕ!J36/Площадь!$C38/'ЛЕСИСТОСТЬ '!J36*100</f>
        <v>0.61881188118811881</v>
      </c>
      <c r="K36" s="388">
        <f>ЛЕСОВОССТАНОВЛЕНИЕ!K36/Площадь!$C38/'ЛЕСИСТОСТЬ '!K36*100</f>
        <v>0.61881188118811881</v>
      </c>
      <c r="L36" s="388">
        <f>ЛЕСОВОССТАНОВЛЕНИЕ!L36/Площадь!$C38/'ЛЕСИСТОСТЬ '!L36*100</f>
        <v>0.61881188118811881</v>
      </c>
      <c r="M36" s="388">
        <f>ЛЕСОВОССТАНОВЛЕНИЕ!M36/Площадь!$C38/'ЛЕСИСТОСТЬ '!M36*100</f>
        <v>0.37128712871287134</v>
      </c>
      <c r="N36" s="388">
        <f>ЛЕСОВОССТАНОВЛЕНИЕ!N36/Площадь!$C38/'ЛЕСИСТОСТЬ '!N36*100</f>
        <v>0.45379537953795385</v>
      </c>
      <c r="O36" s="388">
        <f>ЛЕСОВОССТАНОВЛЕНИЕ!O36/Площадь!$C38/'ЛЕСИСТОСТЬ '!O36*100</f>
        <v>0.49504950495049505</v>
      </c>
      <c r="P36" s="388">
        <f>ЛЕСОВОССТАНОВЛЕНИЕ!P36/Площадь!$C38/'ЛЕСИСТОСТЬ '!P36*100</f>
        <v>0.49504950495049505</v>
      </c>
      <c r="Q36" s="388">
        <f>ЛЕСОВОССТАНОВЛЕНИЕ!Q36/Площадь!$C38/'ЛЕСИСТОСТЬ '!Q36*100</f>
        <v>0.78382838283828382</v>
      </c>
      <c r="R36" s="389">
        <f>ЛЕСОВОССТАНОВЛЕНИЕ!R36/Площадь!$C38/'ЛЕСИСТОСТЬ '!R36*100</f>
        <v>0.61881188118811881</v>
      </c>
    </row>
    <row r="37" spans="1:18" ht="15.75" customHeight="1">
      <c r="A37" s="219">
        <v>36</v>
      </c>
      <c r="B37" s="117" t="s">
        <v>38</v>
      </c>
      <c r="C37" s="390"/>
      <c r="D37" s="391"/>
      <c r="E37" s="391"/>
      <c r="F37" s="391"/>
      <c r="G37" s="391"/>
      <c r="H37" s="391"/>
      <c r="I37" s="391"/>
      <c r="J37" s="391"/>
      <c r="K37" s="391"/>
      <c r="L37" s="395">
        <f>ЛЕСОВОССТАНОВЛЕНИЕ!L37/Площадь!$C39/'ЛЕСИСТОСТЬ '!L37*100</f>
        <v>3.4399724802201587E-3</v>
      </c>
      <c r="M37" s="395">
        <f>ЛЕСОВОССТАНОВЛЕНИЕ!M37/Площадь!$C39/'ЛЕСИСТОСТЬ '!M37*100</f>
        <v>3.4399724802201587E-3</v>
      </c>
      <c r="N37" s="395">
        <f>ЛЕСОВОССТАНОВЛЕНИЕ!N37/Площадь!$C39/'ЛЕСИСТОСТЬ '!N37*100</f>
        <v>3.4293552812071334E-3</v>
      </c>
      <c r="O37" s="395">
        <f>ЛЕСОВОССТАНОВЛЕНИЕ!O37/Площадь!$C39/'ЛЕСИСТОСТЬ '!O37*100</f>
        <v>3.2873109796186725E-3</v>
      </c>
      <c r="P37" s="395">
        <f>ЛЕСОВОССТАНОВЛЕНИЕ!P37/Площадь!$C39/'ЛЕСИСТОСТЬ '!P37*100</f>
        <v>3.2873109796186725E-3</v>
      </c>
      <c r="Q37" s="395">
        <f>ЛЕСОВОССТАНОВЛЕНИЕ!Q37/Площадь!$C39/'ЛЕСИСТОСТЬ '!Q37*100</f>
        <v>3.2393909944930356E-3</v>
      </c>
      <c r="R37" s="396">
        <f>ЛЕСОВОССТАНОВЛЕНИЕ!R37/Площадь!$C39/'ЛЕСИСТОСТЬ '!R37*100</f>
        <v>3.2393909944930356E-3</v>
      </c>
    </row>
    <row r="38" spans="1:18" ht="15.75" customHeight="1">
      <c r="A38" s="217">
        <v>37</v>
      </c>
      <c r="B38" s="109" t="s">
        <v>39</v>
      </c>
      <c r="C38" s="384">
        <f>ЛЕСОВОССТАНОВЛЕНИЕ!C38/Площадь!$C40/'ЛЕСИСТОСТЬ '!C38*100</f>
        <v>0.18934014957871817</v>
      </c>
      <c r="D38" s="385">
        <f>ЛЕСОВОССТАНОВЛЕНИЕ!D38/Площадь!$C40/'ЛЕСИСТОСТЬ '!D38*100</f>
        <v>0.20827416453659001</v>
      </c>
      <c r="E38" s="385">
        <f>ЛЕСОВОССТАНОВЛЕНИЕ!E38/Площадь!$C40/'ЛЕСИСТОСТЬ '!E38*100</f>
        <v>0.22720817949446179</v>
      </c>
      <c r="F38" s="385">
        <f>ЛЕСОВОССТАНОВЛЕНИЕ!F38/Площадь!$C40/'ЛЕСИСТОСТЬ '!F38*100</f>
        <v>0.20827416453659001</v>
      </c>
      <c r="G38" s="385">
        <f>ЛЕСОВОССТАНОВЛЕНИЕ!G38/Площадь!$C40/'ЛЕСИСТОСТЬ '!G38*100</f>
        <v>0.18934014957871817</v>
      </c>
      <c r="H38" s="385">
        <f>ЛЕСОВОССТАНОВЛЕНИЕ!H38/Площадь!$C40/'ЛЕСИСТОСТЬ '!H38*100</f>
        <v>1.8934014957871815E-4</v>
      </c>
      <c r="I38" s="385">
        <f>ЛЕСОВОССТАНОВЛЕНИЕ!I38/Площадь!$C40/'ЛЕСИСТОСТЬ '!I38*100</f>
        <v>1.8755392175250386E-4</v>
      </c>
      <c r="J38" s="385">
        <f>ЛЕСОВОССТАНОВЛЕНИЕ!J38/Площадь!$C40/'ЛЕСИСТОСТЬ '!J38*100</f>
        <v>9.3776960876251925E-2</v>
      </c>
      <c r="K38" s="385">
        <f>ЛЕСОВОССТАНОВЛЕНИЕ!K38/Площадь!$C40/'ЛЕСИСТОСТЬ '!K38*100</f>
        <v>1.8755392175250386E-4</v>
      </c>
      <c r="L38" s="385">
        <f>ЛЕСОВОССТАНОВЛЕНИЕ!L38/Площадь!$C40/'ЛЕСИСТОСТЬ '!L38*100</f>
        <v>1.8755392175250386E-4</v>
      </c>
      <c r="M38" s="385">
        <f>ЛЕСОВОССТАНОВЛЕНИЕ!M38/Площадь!$C40/'ЛЕСИСТОСТЬ '!M38*100</f>
        <v>2.7612105146896401E-4</v>
      </c>
      <c r="N38" s="385">
        <f>ЛЕСОВОССТАНОВЛЕНИЕ!N38/Площадь!$C40/'ЛЕСИСТОСТЬ '!N38*100</f>
        <v>2.7612105146896401E-4</v>
      </c>
      <c r="O38" s="385">
        <f>ЛЕСОВОССТАНОВЛЕНИЕ!O38/Площадь!$C40/'ЛЕСИСТОСТЬ '!O38*100</f>
        <v>2.7612105146896401E-4</v>
      </c>
      <c r="P38" s="385">
        <f>ЛЕСОВОССТАНОВЛЕНИЕ!P38/Площадь!$C40/'ЛЕСИСТОСТЬ '!P38*100</f>
        <v>0.13806052573448199</v>
      </c>
      <c r="Q38" s="385">
        <f>ЛЕСОВОССТАНОВЛЕНИЕ!Q38/Площадь!$C40/'ЛЕСИСТОСТЬ '!Q38*100</f>
        <v>0.10893542852474197</v>
      </c>
      <c r="R38" s="386">
        <f>ЛЕСОВОССТАНОВЛЕНИЕ!R38/Площадь!$C40/'ЛЕСИСТОСТЬ '!R38*100</f>
        <v>9.8041885672267765E-2</v>
      </c>
    </row>
    <row r="39" spans="1:18" ht="15.75" customHeight="1">
      <c r="A39" s="218">
        <v>38</v>
      </c>
      <c r="B39" s="111" t="s">
        <v>40</v>
      </c>
      <c r="C39" s="387">
        <f>ЛЕСОВОССТАНОВЛЕНИЕ!C39/Площадь!$C41/'ЛЕСИСТОСТЬ '!C39*100</f>
        <v>0.50735667174023347</v>
      </c>
      <c r="D39" s="388">
        <f>ЛЕСОВОССТАНОВЛЕНИЕ!D39/Площадь!$C41/'ЛЕСИСТОСТЬ '!D39*100</f>
        <v>0.12683916793505837</v>
      </c>
      <c r="E39" s="388">
        <f>ЛЕСОВОССТАНОВЛЕНИЕ!E39/Площадь!$C41/'ЛЕСИСТОСТЬ '!E39*100</f>
        <v>0.63419583967529181</v>
      </c>
      <c r="F39" s="388">
        <f>ЛЕСОВОССТАНОВЛЕНИЕ!F39/Площадь!$C41/'ЛЕСИСТОСТЬ '!F39*100</f>
        <v>0.88787417554540837</v>
      </c>
      <c r="G39" s="388">
        <f>ЛЕСОВОССТАНОВЛЕНИЕ!G39/Площадь!$C41/'ЛЕСИСТОСТЬ '!G39*100</f>
        <v>0.8960573476702508</v>
      </c>
      <c r="H39" s="388">
        <f>ЛЕСОВОССТАНОВЛЕНИЕ!H39/Площадь!$C41/'ЛЕСИСТОСТЬ '!H39*100</f>
        <v>0.51203277009728632</v>
      </c>
      <c r="I39" s="388">
        <f>ЛЕСОВОССТАНОВЛЕНИЕ!I39/Площадь!$C41/'ЛЕСИСТОСТЬ '!I39*100</f>
        <v>1.2742099898063201E-3</v>
      </c>
      <c r="J39" s="388">
        <f>ЛЕСОВОССТАНОВЛЕНИЕ!J39/Площадь!$C41/'ЛЕСИСТОСТЬ '!J39*100</f>
        <v>1.2742099898063201E-3</v>
      </c>
      <c r="K39" s="388">
        <f>ЛЕСОВОССТАНОВЛЕНИЕ!K39/Площадь!$C41/'ЛЕСИСТОСТЬ '!K39*100</f>
        <v>1.2683916793505834E-3</v>
      </c>
      <c r="L39" s="388">
        <f>ЛЕСОВОССТАНОВЛЕНИЕ!L39/Площадь!$C41/'ЛЕСИСТОСТЬ '!L39*100</f>
        <v>1.2683916793505834E-3</v>
      </c>
      <c r="M39" s="388">
        <f>ЛЕСОВОССТАНОВЛЕНИЕ!M39/Площадь!$C41/'ЛЕСИСТОСТЬ '!M39*100</f>
        <v>1.2683916793505834E-3</v>
      </c>
      <c r="N39" s="388">
        <f>ЛЕСОВОССТАНОВЛЕНИЕ!N39/Площадь!$C41/'ЛЕСИСТОСТЬ '!N39*100</f>
        <v>1.2683916793505834E-3</v>
      </c>
      <c r="O39" s="388">
        <f>ЛЕСОВОССТАНОВЛЕНИЕ!O39/Площадь!$C41/'ЛЕСИСТОСТЬ '!O39*100</f>
        <v>1.2683916793505834E-3</v>
      </c>
      <c r="P39" s="388">
        <f>ЛЕСОВОССТАНОВЛЕНИЕ!P39/Площадь!$C41/'ЛЕСИСТОСТЬ '!P39*100</f>
        <v>1.2683916793505834E-3</v>
      </c>
      <c r="Q39" s="388">
        <f>ЛЕСОВОССТАНОВЛЕНИЕ!Q39/Площадь!$C41/'ЛЕСИСТОСТЬ '!Q39*100</f>
        <v>1.2683916793505834E-3</v>
      </c>
      <c r="R39" s="389">
        <f>ЛЕСОВОССТАНОВЛЕНИЕ!R39/Площадь!$C41/'ЛЕСИСТОСТЬ '!R39*100</f>
        <v>1.2742099898063201E-3</v>
      </c>
    </row>
    <row r="40" spans="1:18" ht="15.75" customHeight="1">
      <c r="A40" s="218">
        <v>39</v>
      </c>
      <c r="B40" s="122" t="s">
        <v>41</v>
      </c>
      <c r="C40" s="387">
        <f>ЛЕСОВОССТАНОВЛЕНИЕ!C40/Площадь!$C42/'ЛЕСИСТОСТЬ '!C40*100</f>
        <v>0.31372549019607843</v>
      </c>
      <c r="D40" s="388">
        <f>ЛЕСОВОССТАНОВЛЕНИЕ!D40/Площадь!$C42/'ЛЕСИСТОСТЬ '!D40*100</f>
        <v>0.26143790849673199</v>
      </c>
      <c r="E40" s="388">
        <f>ЛЕСОВОССТАНОВЛЕНИЕ!E40/Площадь!$C42/'ЛЕСИСТОСТЬ '!E40*100</f>
        <v>0.1045751633986928</v>
      </c>
      <c r="F40" s="388">
        <f>ЛЕСОВОССТАНОВЛЕНИЕ!F40/Площадь!$C42/'ЛЕСИСТОСТЬ '!F40*100</f>
        <v>0.1045751633986928</v>
      </c>
      <c r="G40" s="388">
        <f>ЛЕСОВОССТАНОВЛЕНИЕ!G40/Площадь!$C42/'ЛЕСИСТОСТЬ '!G40*100</f>
        <v>0.1045751633986928</v>
      </c>
      <c r="H40" s="388">
        <f>ЛЕСОВОССТАНОВЛЕНИЕ!H40/Площадь!$C42/'ЛЕСИСТОСТЬ '!H40*100</f>
        <v>5.2631578947368418E-2</v>
      </c>
      <c r="I40" s="388">
        <f>ЛЕСОВОССТАНОВЛЕНИЕ!I40/Площадь!$C42/'ЛЕСИСТОСТЬ '!I40*100</f>
        <v>5.2631578947368418E-2</v>
      </c>
      <c r="J40" s="388">
        <f>ЛЕСОВОССТАНОВЛЕНИЕ!J40/Площадь!$C42/'ЛЕСИСТОСТЬ '!J40*100</f>
        <v>5.22875816993464E-2</v>
      </c>
      <c r="K40" s="388">
        <f>ЛЕСОВОССТАНОВЛЕНИЕ!K40/Площадь!$C42/'ЛЕСИСТОСТЬ '!K40*100</f>
        <v>5.22875816993464E-2</v>
      </c>
      <c r="L40" s="388">
        <f>ЛЕСОВОССТАНОВЛЕНИЕ!L40/Площадь!$C42/'ЛЕСИСТОСТЬ '!L40*100</f>
        <v>5.1948051948051951E-2</v>
      </c>
      <c r="M40" s="388">
        <f>ЛЕСОВОССТАНОВЛЕНИЕ!M40/Площадь!$C42/'ЛЕСИСТОСТЬ '!M40*100</f>
        <v>5.1948051948051951E-2</v>
      </c>
      <c r="N40" s="388">
        <f>ЛЕСОВОССТАНОВЛЕНИЕ!N40/Площадь!$C42/'ЛЕСИСТОСТЬ '!N40*100</f>
        <v>5.1948051948051951E-2</v>
      </c>
      <c r="O40" s="388">
        <f>ЛЕСОВОССТАНОВЛЕНИЕ!O40/Площадь!$C42/'ЛЕСИСТОСТЬ '!O40*100</f>
        <v>5.1948051948051951E-2</v>
      </c>
      <c r="P40" s="388">
        <f>ЛЕСОВОССТАНОВЛЕНИЕ!P40/Площадь!$C42/'ЛЕСИСТОСТЬ '!P40*100</f>
        <v>5.1948051948051951E-2</v>
      </c>
      <c r="Q40" s="388">
        <f>ЛЕСОВОССТАНОВЛЕНИЕ!Q40/Площадь!$C42/'ЛЕСИСТОСТЬ '!Q40*100</f>
        <v>5.1948051948051951E-2</v>
      </c>
      <c r="R40" s="389">
        <f>ЛЕСОВОССТАНОВЛЕНИЕ!R40/Площадь!$C42/'ЛЕСИСТОСТЬ '!R40*100</f>
        <v>6.7532467532467527E-2</v>
      </c>
    </row>
    <row r="41" spans="1:18" ht="15.75" customHeight="1">
      <c r="A41" s="218">
        <v>40</v>
      </c>
      <c r="B41" s="122" t="s">
        <v>42</v>
      </c>
      <c r="C41" s="387">
        <f>ЛЕСОВОССТАНОВЛЕНИЕ!C41/Площадь!$C43/'ЛЕСИСТОСТЬ '!C41*100</f>
        <v>7.0163949762611963E-2</v>
      </c>
      <c r="D41" s="388">
        <f>ЛЕСОВОССТАНОВЛЕНИЕ!D41/Площадь!$C43/'ЛЕСИСТОСТЬ '!D41*100</f>
        <v>7.0163949762611963E-2</v>
      </c>
      <c r="E41" s="388">
        <f>ЛЕСОВОССТАНОВЛЕНИЕ!E41/Площадь!$C43/'ЛЕСИСТОСТЬ '!E41*100</f>
        <v>4.6775966508407985E-2</v>
      </c>
      <c r="F41" s="388">
        <f>ЛЕСОВОССТАНОВЛЕНИЕ!F41/Площадь!$C43/'ЛЕСИСТОСТЬ '!F41*100</f>
        <v>4.6775966508407985E-2</v>
      </c>
      <c r="G41" s="388">
        <f>ЛЕСОВОССТАНОВЛЕНИЕ!G41/Площадь!$C43/'ЛЕСИСТОСТЬ '!G41*100</f>
        <v>4.6775966508407985E-2</v>
      </c>
      <c r="H41" s="388">
        <f>ЛЕСОВОССТАНОВЛЕНИЕ!H41/Площадь!$C43/'ЛЕСИСТОСТЬ '!H41*100</f>
        <v>4.6775966508407985E-2</v>
      </c>
      <c r="I41" s="388">
        <f>ЛЕСОВОССТАНОВЛЕНИЕ!I41/Площадь!$C43/'ЛЕСИСТОСТЬ '!I41*100</f>
        <v>4.6620046620046623E-2</v>
      </c>
      <c r="J41" s="388">
        <f>ЛЕСОВОССТАНОВЛЕНИЕ!J41/Площадь!$C43/'ЛЕСИСТОСТЬ '!J41*100</f>
        <v>4.6775966508407985E-2</v>
      </c>
      <c r="K41" s="388">
        <f>ЛЕСОВОССТАНОВЛЕНИЕ!K41/Площадь!$C43/'ЛЕСИСТОСТЬ '!K41*100</f>
        <v>4.6620046620046623E-2</v>
      </c>
      <c r="L41" s="388">
        <f>ЛЕСОВОССТАНОВЛЕНИЕ!L41/Площадь!$C43/'ЛЕСИСТОСТЬ '!L41*100</f>
        <v>4.6620046620046623E-2</v>
      </c>
      <c r="M41" s="388">
        <f>ЛЕСОВОССТАНОВЛЕНИЕ!M41/Площадь!$C43/'ЛЕСИСТОСТЬ '!M41*100</f>
        <v>2.3310023310023312E-2</v>
      </c>
      <c r="N41" s="388">
        <f>ЛЕСОВОССТАНОВЛЕНИЕ!N41/Площадь!$C43/'ЛЕСИСТОСТЬ '!N41*100</f>
        <v>2.3232581372116257E-2</v>
      </c>
      <c r="O41" s="388">
        <f>ЛЕСОВОССТАНОВЛЕНИЕ!O41/Площадь!$C43/'ЛЕСИСТОСТЬ '!O41*100</f>
        <v>2.3232581372116257E-2</v>
      </c>
      <c r="P41" s="388">
        <f>ЛЕСОВОССТАНОВЛЕНИЕ!P41/Площадь!$C43/'ЛЕСИСТОСТЬ '!P41*100</f>
        <v>2.3232581372116257E-2</v>
      </c>
      <c r="Q41" s="388">
        <f>ЛЕСОВОССТАНОВЛЕНИЕ!Q41/Площадь!$C43/'ЛЕСИСТОСТЬ '!Q41*100</f>
        <v>2.3232581372116257E-2</v>
      </c>
      <c r="R41" s="389">
        <f>ЛЕСОВОССТАНОВЛЕНИЕ!R41/Площадь!$C43/'ЛЕСИСТОСТЬ '!R41*100</f>
        <v>2.3232581372116255E-4</v>
      </c>
    </row>
    <row r="42" spans="1:18" ht="15.75" customHeight="1">
      <c r="A42" s="218">
        <v>41</v>
      </c>
      <c r="B42" s="111" t="s">
        <v>43</v>
      </c>
      <c r="C42" s="387">
        <f>ЛЕСОВОССТАНОВЛЕНИЕ!C42/Площадь!$C44/'ЛЕСИСТОСТЬ '!C42*100</f>
        <v>5.2742616033755282E-2</v>
      </c>
      <c r="D42" s="388">
        <f>ЛЕСОВОССТАНОВЛЕНИЕ!D42/Площадь!$C44/'ЛЕСИСТОСТЬ '!D42*100</f>
        <v>5.2742616033755282E-2</v>
      </c>
      <c r="E42" s="388">
        <f>ЛЕСОВОССТАНОВЛЕНИЕ!E42/Площадь!$C44/'ЛЕСИСТОСТЬ '!E42*100</f>
        <v>5.2742616033755282E-2</v>
      </c>
      <c r="F42" s="388">
        <f>ЛЕСОВОССТАНОВЛЕНИЕ!F42/Площадь!$C44/'ЛЕСИСТОСТЬ '!F42*100</f>
        <v>5.2742616033755282E-2</v>
      </c>
      <c r="G42" s="388">
        <f>ЛЕСОВОССТАНОВЛЕНИЕ!G42/Площадь!$C44/'ЛЕСИСТОСТЬ '!G42*100</f>
        <v>5.434782608695652E-2</v>
      </c>
      <c r="H42" s="388">
        <f>ЛЕСОВОССТАНОВЛЕНИЕ!H42/Площадь!$C44/'ЛЕСИСТОСТЬ '!H42*100</f>
        <v>5.2083333333333333E-4</v>
      </c>
      <c r="I42" s="388">
        <f>ЛЕСОВОССТАНОВЛЕНИЕ!I42/Площадь!$C44/'ЛЕСИСТОСТЬ '!I42*100</f>
        <v>5.1867219917012448E-4</v>
      </c>
      <c r="J42" s="388">
        <f>ЛЕСОВОССТАНОВЛЕНИЕ!J42/Площадь!$C44/'ЛЕСИСТОСТЬ '!J42*100</f>
        <v>5.1867219917012448E-4</v>
      </c>
      <c r="K42" s="388">
        <f>ЛЕСОВОССТАНОВЛЕНИЕ!K42/Площадь!$C44/'ЛЕСИСТОСТЬ '!K42*100</f>
        <v>5.1867219917012451E-2</v>
      </c>
      <c r="L42" s="388">
        <f>ЛЕСОВОССТАНОВЛЕНИЕ!L42/Площадь!$C44/'ЛЕСИСТОСТЬ '!L42*100</f>
        <v>5.2083333333333336E-2</v>
      </c>
      <c r="M42" s="388">
        <f>ЛЕСОВОССТАНОВЛЕНИЕ!M42/Площадь!$C44/'ЛЕСИСТОСТЬ '!M42*100</f>
        <v>5.1440329218106998E-2</v>
      </c>
      <c r="N42" s="388">
        <f>ЛЕСОВОССТАНОВЛЕНИЕ!N42/Площадь!$C44/'ЛЕСИСТОСТЬ '!N42*100</f>
        <v>5.1440329218106998E-2</v>
      </c>
      <c r="O42" s="388">
        <f>ЛЕСОВОССТАНОВЛЕНИЕ!O42/Площадь!$C44/'ЛЕСИСТОСТЬ '!O42*100</f>
        <v>5.1440329218106998E-2</v>
      </c>
      <c r="P42" s="388">
        <f>ЛЕСОВОССТАНОВЛЕНИЕ!P42/Площадь!$C44/'ЛЕСИСТОСТЬ '!P42*100</f>
        <v>5.1440329218106998E-2</v>
      </c>
      <c r="Q42" s="388">
        <f>ЛЕСОВОССТАНОВЛЕНИЕ!Q42/Площадь!$C44/'ЛЕСИСТОСТЬ '!Q42*100</f>
        <v>5.1440329218106998E-2</v>
      </c>
      <c r="R42" s="389">
        <f>ЛЕСОВОССТАНОВЛЕНИЕ!R42/Площадь!$C44/'ЛЕСИСТОСТЬ '!R42*100</f>
        <v>5.1440329218106989E-4</v>
      </c>
    </row>
    <row r="43" spans="1:18" ht="15.75" customHeight="1">
      <c r="A43" s="218">
        <v>42</v>
      </c>
      <c r="B43" s="122" t="s">
        <v>44</v>
      </c>
      <c r="C43" s="387">
        <f>ЛЕСОВОССТАНОВЛЕНИЕ!C43/Площадь!$C45/'ЛЕСИСТОСТЬ '!C43*100</f>
        <v>0.47080979284369118</v>
      </c>
      <c r="D43" s="388">
        <f>ЛЕСОВОССТАНОВЛЕНИЕ!D43/Площадь!$C45/'ЛЕСИСТОСТЬ '!D43*100</f>
        <v>7.2432275822106346E-2</v>
      </c>
      <c r="E43" s="388">
        <f>ЛЕСОВОССТАНОВЛЕНИЕ!E43/Площадь!$C45/'ЛЕСИСТОСТЬ '!E43*100</f>
        <v>0.18108068955526585</v>
      </c>
      <c r="F43" s="388">
        <f>ЛЕСОВОССТАНОВЛЕНИЕ!F43/Площадь!$C45/'ЛЕСИСТОСТЬ '!F43*100</f>
        <v>7.2432275822106346E-2</v>
      </c>
      <c r="G43" s="388">
        <f>ЛЕСОВОССТАНОВЛЕНИЕ!G43/Площадь!$C45/'ЛЕСИСТОСТЬ '!G43*100</f>
        <v>7.3260073260073277E-2</v>
      </c>
      <c r="H43" s="388">
        <f>ЛЕСОВОССТАНОВЛЕНИЕ!H43/Площадь!$C45/'ЛЕСИСТОСТЬ '!H43*100</f>
        <v>0.27472527472527475</v>
      </c>
      <c r="I43" s="388">
        <f>ЛЕСОВОССТАНОВЛЕНИЕ!I43/Площадь!$C45/'ЛЕСИСТОСТЬ '!I43*100</f>
        <v>0.12152144853566654</v>
      </c>
      <c r="J43" s="388">
        <f>ЛЕСОВОССТАНОВЛЕНИЕ!J43/Площадь!$C45/'ЛЕСИСТОСТЬ '!J43*100</f>
        <v>6.0474117077890674E-2</v>
      </c>
      <c r="K43" s="388">
        <f>ЛЕСОВОССТАНОВЛЕНИЕ!K43/Площадь!$C45/'ЛЕСИСТОСТЬ '!K43*100</f>
        <v>6.0474117077890674E-2</v>
      </c>
      <c r="L43" s="388">
        <f>ЛЕСОВОССТАНОВЛЕНИЕ!L43/Площадь!$C45/'ЛЕСИСТОСТЬ '!L43*100</f>
        <v>0.15335541651331128</v>
      </c>
      <c r="M43" s="388">
        <f>ЛЕСОВОССТАНОВЛЕНИЕ!M43/Площадь!$C45/'ЛЕСИСТОСТЬ '!M43*100</f>
        <v>0.20870602265951102</v>
      </c>
      <c r="N43" s="388">
        <f>ЛЕСОВОССТАНОВЛЕНИЕ!N43/Площадь!$C45/'ЛЕСИСТОСТЬ '!N43*100</f>
        <v>0.18402649981597352</v>
      </c>
      <c r="O43" s="388">
        <f>ЛЕСОВОССТАНОВЛЕНИЕ!O43/Площадь!$C45/'ЛЕСИСТОСТЬ '!O43*100</f>
        <v>3.0671083302662253E-4</v>
      </c>
      <c r="P43" s="388">
        <f>ЛЕСОВОССТАНОВЛЕНИЕ!P43/Площадь!$C45/'ЛЕСИСТОСТЬ '!P43*100</f>
        <v>3.0525030525030525E-4</v>
      </c>
      <c r="Q43" s="388">
        <f>ЛЕСОВОССТАНОВЛЕНИЕ!Q43/Площадь!$C45/'ЛЕСИСТОСТЬ '!Q43*100</f>
        <v>0.22324276055619338</v>
      </c>
      <c r="R43" s="389">
        <f>ЛЕСОВОССТАНОВЛЕНИЕ!R43/Площадь!$C45/'ЛЕСИСТОСТЬ '!R43*100</f>
        <v>3.1891822936599057E-4</v>
      </c>
    </row>
    <row r="44" spans="1:18" ht="15.75" customHeight="1">
      <c r="A44" s="219">
        <v>43</v>
      </c>
      <c r="B44" s="125" t="s">
        <v>45</v>
      </c>
      <c r="C44" s="397">
        <f>ЛЕСОВОССТАНОВЛЕНИЕ!C44/Площадь!$C46/'ЛЕСИСТОСТЬ '!C44*100</f>
        <v>0.60422960725075525</v>
      </c>
      <c r="D44" s="395">
        <f>ЛЕСОВОССТАНОВЛЕНИЕ!D44/Площадь!$C46/'ЛЕСИСТОСТЬ '!D44*100</f>
        <v>0.60422960725075525</v>
      </c>
      <c r="E44" s="395">
        <f>ЛЕСОВОССТАНОВЛЕНИЕ!E44/Площадь!$C46/'ЛЕСИСТОСТЬ '!E44*100</f>
        <v>0.50352467270896273</v>
      </c>
      <c r="F44" s="395">
        <f>ЛЕСОВОССТАНОВЛЕНИЕ!F44/Площадь!$C46/'ЛЕСИСТОСТЬ '!F44*100</f>
        <v>0.4028197381671702</v>
      </c>
      <c r="G44" s="395">
        <f>ЛЕСОВОССТАНОВЛЕНИЕ!G44/Площадь!$C46/'ЛЕСИСТОСТЬ '!G44*100</f>
        <v>0.4028197381671702</v>
      </c>
      <c r="H44" s="395">
        <f>ЛЕСОВОССТАНОВЛЕНИЕ!H44/Площадь!$C46/'ЛЕСИСТОСТЬ '!H44*100</f>
        <v>0.4028197381671702</v>
      </c>
      <c r="I44" s="395">
        <f>ЛЕСОВОССТАНОВЛЕНИЕ!I44/Площадь!$C46/'ЛЕСИСТОСТЬ '!I44*100</f>
        <v>0.60422960725075525</v>
      </c>
      <c r="J44" s="395">
        <f>ЛЕСОВОССТАНОВЛЕНИЕ!J44/Площадь!$C46/'ЛЕСИСТОСТЬ '!J44*100</f>
        <v>0.4028197381671702</v>
      </c>
      <c r="K44" s="395">
        <f>ЛЕСОВОССТАНОВЛЕНИЕ!K44/Площадь!$C46/'ЛЕСИСТОСТЬ '!K44*100</f>
        <v>0.30211480362537763</v>
      </c>
      <c r="L44" s="395">
        <f>ЛЕСОВОССТАНОВЛЕНИЕ!L44/Площадь!$C46/'ЛЕСИСТОСТЬ '!L44*100</f>
        <v>0.28323262839879149</v>
      </c>
      <c r="M44" s="395">
        <f>ЛЕСОВОССТАНОВЛЕНИЕ!M44/Площадь!$C46/'ЛЕСИСТОСТЬ '!M44*100</f>
        <v>9.4410876132930505E-2</v>
      </c>
      <c r="N44" s="395">
        <f>ЛЕСОВОССТАНОВЛЕНИЕ!N44/Площадь!$C46/'ЛЕСИСТОСТЬ '!N44*100</f>
        <v>9.4410876132930505E-2</v>
      </c>
      <c r="O44" s="395">
        <f>ЛЕСОВОССТАНОВЛЕНИЕ!O44/Площадь!$C46/'ЛЕСИСТОСТЬ '!O44*100</f>
        <v>9.4410876132930505E-2</v>
      </c>
      <c r="P44" s="395">
        <f>ЛЕСОВОССТАНОВЛЕНИЕ!P44/Площадь!$C46/'ЛЕСИСТОСТЬ '!P44*100</f>
        <v>9.4410876132930508E-4</v>
      </c>
      <c r="Q44" s="395">
        <f>ЛЕСОВОССТАНОВЛЕНИЕ!Q44/Площадь!$C46/'ЛЕСИСТОСТЬ '!Q44*100</f>
        <v>9.4410876132930508E-4</v>
      </c>
      <c r="R44" s="396">
        <f>ЛЕСОВОССТАНОВЛЕНИЕ!R44/Площадь!$C46/'ЛЕСИСТОСТЬ '!R44*100</f>
        <v>9.4410876132930508E-4</v>
      </c>
    </row>
    <row r="45" spans="1:18" ht="15.75" customHeight="1">
      <c r="A45" s="217">
        <v>44</v>
      </c>
      <c r="B45" s="109" t="s">
        <v>46</v>
      </c>
      <c r="C45" s="384">
        <f>ЛЕСОВОССТАНОВЛЕНИЕ!C45/Площадь!$C47/'ЛЕСИСТОСТЬ '!C45*100</f>
        <v>0.21152344472980519</v>
      </c>
      <c r="D45" s="385">
        <f>ЛЕСОВОССТАНОВЛЕНИЕ!D45/Площадь!$C47/'ЛЕСИСТОСТЬ '!D45*100</f>
        <v>0.17626953727483768</v>
      </c>
      <c r="E45" s="385">
        <f>ЛЕСОВОССТАНОВЛЕНИЕ!E45/Площадь!$C47/'ЛЕСИСТОСТЬ '!E45*100</f>
        <v>0.17450684190208932</v>
      </c>
      <c r="F45" s="385">
        <f>ЛЕСОВОССТАНОВЛЕНИЕ!F45/Площадь!$C47/'ЛЕСИСТОСТЬ '!F45*100</f>
        <v>0.18155762339308282</v>
      </c>
      <c r="G45" s="385">
        <f>ЛЕСОВОССТАНОВЛЕНИЕ!G45/Площадь!$C47/'ЛЕСИСТОСТЬ '!G45*100</f>
        <v>0.19340931388925034</v>
      </c>
      <c r="H45" s="385">
        <f>ЛЕСОВОССТАНОВЛЕНИЕ!H45/Площадь!$C47/'ЛЕСИСТОСТЬ '!H45*100</f>
        <v>0.18590913953884008</v>
      </c>
      <c r="I45" s="385">
        <f>ЛЕСОВОССТАНОВЛЕНИЕ!I45/Площадь!$C47/'ЛЕСИСТОСТЬ '!I45*100</f>
        <v>0.1841552797318699</v>
      </c>
      <c r="J45" s="385">
        <f>ЛЕСОВОССТАНОВЛЕНИЕ!J45/Площадь!$C47/'ЛЕСИСТОСТЬ '!J45*100</f>
        <v>0.1841552797318699</v>
      </c>
      <c r="K45" s="385">
        <f>ЛЕСОВОССТАНОВЛЕНИЕ!K45/Площадь!$C47/'ЛЕСИСТОСТЬ '!K45*100</f>
        <v>0.18590913953884008</v>
      </c>
      <c r="L45" s="385">
        <f>ЛЕСОВОССТАНОВЛЕНИЕ!L45/Площадь!$C47/'ЛЕСИСТОСТЬ '!L45*100</f>
        <v>0.21046317683642277</v>
      </c>
      <c r="M45" s="385">
        <f>ЛЕСОВОССТАНОВЛЕНИЕ!M45/Площадь!$C47/'ЛЕСИСТОСТЬ '!M45*100</f>
        <v>0.19994001799460162</v>
      </c>
      <c r="N45" s="385">
        <f>ЛЕСОВОССТАНОВЛЕНИЕ!N45/Площадь!$C47/'ЛЕСИСТОСТЬ '!N45*100</f>
        <v>0.22624791509915448</v>
      </c>
      <c r="O45" s="385">
        <f>ЛЕСОВОССТАНОВЛЕНИЕ!O45/Площадь!$C47/'ЛЕСИСТОСТЬ '!O45*100</f>
        <v>0.25606353181764768</v>
      </c>
      <c r="P45" s="385">
        <f>ЛЕСОВОССТАНОВЛЕНИЕ!P45/Площадь!$C47/'ЛЕСИСТОСТЬ '!P45*100</f>
        <v>0.26132511123855828</v>
      </c>
      <c r="Q45" s="385">
        <f>ЛЕСОВОССТАНОВЛЕНИЕ!Q45/Площадь!$C47/'ЛЕСИСТОСТЬ '!Q45*100</f>
        <v>0.26132511123855828</v>
      </c>
      <c r="R45" s="386">
        <f>ЛЕСОВОССТАНОВЛЕНИЕ!R45/Площадь!$C47/'ЛЕСИСТОСТЬ '!R45*100</f>
        <v>0.26483283085249859</v>
      </c>
    </row>
    <row r="46" spans="1:18" ht="15.75" customHeight="1">
      <c r="A46" s="218">
        <v>45</v>
      </c>
      <c r="B46" s="111" t="s">
        <v>47</v>
      </c>
      <c r="C46" s="387">
        <f>ЛЕСОВОССТАНОВЛЕНИЕ!C46/Площадь!$C48/'ЛЕСИСТОСТЬ '!C46*100</f>
        <v>0.27521673317737722</v>
      </c>
      <c r="D46" s="388">
        <f>ЛЕСОВОССТАНОВЛЕНИЕ!D46/Площадь!$C48/'ЛЕСИСТОСТЬ '!D46*100</f>
        <v>0.22934727764781435</v>
      </c>
      <c r="E46" s="388">
        <f>ЛЕСОВОССТАНОВЛЕНИЕ!E46/Площадь!$C48/'ЛЕСИСТОСТЬ '!E46*100</f>
        <v>0.21405745913796004</v>
      </c>
      <c r="F46" s="388">
        <f>ЛЕСОВОССТАНОВЛЕНИЕ!F46/Площадь!$C48/'ЛЕСИСТОСТЬ '!F46*100</f>
        <v>0.20641254988303295</v>
      </c>
      <c r="G46" s="388">
        <f>ЛЕСОВОССТАНОВЛЕНИЕ!G46/Площадь!$C48/'ЛЕСИСТОСТЬ '!G46*100</f>
        <v>0.19493177387914232</v>
      </c>
      <c r="H46" s="388">
        <f>ЛЕСОВОССТАНОВЛЕНИЕ!H46/Площадь!$C48/'ЛЕСИСТОСТЬ '!H46*100</f>
        <v>0.22091198561786798</v>
      </c>
      <c r="I46" s="388">
        <f>ЛЕСОВОССТАНОВЛЕНИЕ!I46/Площадь!$C48/'ЛЕСИСТОСТЬ '!I46*100</f>
        <v>0.23874325550303205</v>
      </c>
      <c r="J46" s="388">
        <f>ЛЕСОВОССТАНОВЛЕНИЕ!J46/Площадь!$C48/'ЛЕСИСТОСТЬ '!J46*100</f>
        <v>0.23121571629034315</v>
      </c>
      <c r="K46" s="388">
        <f>ЛЕСОВОССТАНОВЛЕНИЕ!K46/Площадь!$C48/'ЛЕСИСТОСТЬ '!K46*100</f>
        <v>0.23164789519929707</v>
      </c>
      <c r="L46" s="388">
        <f>ЛЕСОВОССТАНОВЛЕНИЕ!L46/Площадь!$C48/'ЛЕСИСТОСТЬ '!L46*100</f>
        <v>0.2444255211782887</v>
      </c>
      <c r="M46" s="388">
        <f>ЛЕСОВОССТАНОВЛЕНИЕ!M46/Площадь!$C48/'ЛЕСИСТОСТЬ '!M46*100</f>
        <v>0.23567119155354452</v>
      </c>
      <c r="N46" s="388">
        <f>ЛЕСОВОССТАНОВЛЕНИЕ!N46/Площадь!$C48/'ЛЕСИСТОСТЬ '!N46*100</f>
        <v>0.20865210738628465</v>
      </c>
      <c r="O46" s="388">
        <f>ЛЕСОВОССТАНОВЛЕНИЕ!O46/Площадь!$C48/'ЛЕСИСТОСТЬ '!O46*100</f>
        <v>0.27620494406849883</v>
      </c>
      <c r="P46" s="388">
        <f>ЛЕСОВОССТАНОВЛЕНИЕ!P46/Площадь!$C48/'ЛЕСИСТОСТЬ '!P46*100</f>
        <v>0.24420024420024425</v>
      </c>
      <c r="Q46" s="388">
        <f>ЛЕСОВОССТАНОВЛЕНИЕ!Q46/Площадь!$C48/'ЛЕСИСТОСТЬ '!Q46*100</f>
        <v>0.22893772893772896</v>
      </c>
      <c r="R46" s="389">
        <f>ЛЕСОВОССТАНОВЛЕНИЕ!R46/Площадь!$C48/'ЛЕСИСТОСТЬ '!R46*100</f>
        <v>0.25992691466752293</v>
      </c>
    </row>
    <row r="47" spans="1:18" ht="15.75" customHeight="1">
      <c r="A47" s="218">
        <v>46</v>
      </c>
      <c r="B47" s="111" t="s">
        <v>48</v>
      </c>
      <c r="C47" s="387">
        <f>ЛЕСОВОССТАНОВЛЕНИЕ!C47/Площадь!$C49/'ЛЕСИСТОСТЬ '!C47*100</f>
        <v>0.15494703628577869</v>
      </c>
      <c r="D47" s="388">
        <f>ЛЕСОВОССТАНОВЛЕНИЕ!D47/Площадь!$C49/'ЛЕСИСТОСТЬ '!D47*100</f>
        <v>0.12677484787018256</v>
      </c>
      <c r="E47" s="388">
        <f>ЛЕСОВОССТАНОВЛЕНИЕ!E47/Площадь!$C49/'ЛЕСИСТОСТЬ '!E47*100</f>
        <v>0.12677484787018256</v>
      </c>
      <c r="F47" s="388">
        <f>ЛЕСОВОССТАНОВЛЕНИЕ!F47/Площадь!$C49/'ЛЕСИСТОСТЬ '!F47*100</f>
        <v>0.12677484787018256</v>
      </c>
      <c r="G47" s="388">
        <f>ЛЕСОВОССТАНОВЛЕНИЕ!G47/Площадь!$C49/'ЛЕСИСТОСТЬ '!G47*100</f>
        <v>0.1277139208173691</v>
      </c>
      <c r="H47" s="388">
        <f>ЛЕСОВОССТАНОВЛЕНИЕ!H47/Площадь!$C49/'ЛЕСИСТОСТЬ '!H47*100</f>
        <v>0.15609479211011779</v>
      </c>
      <c r="I47" s="388">
        <f>ЛЕСОВОССТАНОВЛЕНИЕ!I47/Площадь!$C49/'ЛЕСИСТОСТЬ '!I47*100</f>
        <v>0.19866609904924082</v>
      </c>
      <c r="J47" s="388">
        <f>ЛЕСОВОССТАНОВЛЕНИЕ!J47/Площадь!$C49/'ЛЕСИСТОСТЬ '!J47*100</f>
        <v>0.23046121049750812</v>
      </c>
      <c r="K47" s="388">
        <f>ЛЕСОВОССТАНОВЛЕНИЕ!K47/Площадь!$C49/'ЛЕСИСТОСТЬ '!K47*100</f>
        <v>0.20241451601243401</v>
      </c>
      <c r="L47" s="388">
        <f>ЛЕСОВОССТАНОВЛЕНИЕ!L47/Площадь!$C49/'ЛЕСИСТОСТЬ '!L47*100</f>
        <v>0.17415534656913964</v>
      </c>
      <c r="M47" s="388">
        <f>ЛЕСОВОССТАНОВЛЕНИЕ!M47/Площадь!$C49/'ЛЕСИСТОСТЬ '!M47*100</f>
        <v>0.18447566340286645</v>
      </c>
      <c r="N47" s="388">
        <f>ЛЕСОВОССТАНОВЛЕНИЕ!N47/Площадь!$C49/'ЛЕСИСТОСТЬ '!N47*100</f>
        <v>0.15725967861840226</v>
      </c>
      <c r="O47" s="388">
        <f>ЛЕСОВОССТАНОВЛЕНИЕ!O47/Площадь!$C49/'ЛЕСИСТОСТЬ '!O47*100</f>
        <v>0.21207108622810367</v>
      </c>
      <c r="P47" s="388">
        <f>ЛЕСОВОССТАНОВЛЕНИЕ!P47/Площадь!$C49/'ЛЕСИСТОСТЬ '!P47*100</f>
        <v>0.18379494139768981</v>
      </c>
      <c r="Q47" s="388">
        <f>ЛЕСОВОССТАНОВЛЕНИЕ!Q47/Площадь!$C49/'ЛЕСИСТОСТЬ '!Q47*100</f>
        <v>0.19866609904924082</v>
      </c>
      <c r="R47" s="389">
        <f>ЛЕСОВОССТАНОВЛЕНИЕ!R47/Площадь!$C49/'ЛЕСИСТОСТЬ '!R47*100</f>
        <v>0.26961827728111248</v>
      </c>
    </row>
    <row r="48" spans="1:18" ht="15.75" customHeight="1">
      <c r="A48" s="218">
        <v>47</v>
      </c>
      <c r="B48" s="111" t="s">
        <v>49</v>
      </c>
      <c r="C48" s="387">
        <f>ЛЕСОВОССТАНОВЛЕНИЕ!C48/Площадь!$C50/'ЛЕСИСТОСТЬ '!C48*100</f>
        <v>0.23734445461634965</v>
      </c>
      <c r="D48" s="388">
        <f>ЛЕСОВОССТАНОВЛЕНИЕ!D48/Площадь!$C50/'ЛЕСИСТОСТЬ '!D48*100</f>
        <v>0.2542976299460889</v>
      </c>
      <c r="E48" s="388">
        <f>ЛЕСОВОССТАНОВЛЕНИЕ!E48/Площадь!$C50/'ЛЕСИСТОСТЬ '!E48*100</f>
        <v>0.30515715593530673</v>
      </c>
      <c r="F48" s="388">
        <f>ЛЕСОВОССТАНОВЛЕНИЕ!F48/Площадь!$C50/'ЛЕСИСТОСТЬ '!F48*100</f>
        <v>0.33906350659478524</v>
      </c>
      <c r="G48" s="388">
        <f>ЛЕСОВОССТАНОВЛЕНИЕ!G48/Площадь!$C50/'ЛЕСИСТОСТЬ '!G48*100</f>
        <v>0.19496151629200151</v>
      </c>
      <c r="H48" s="388">
        <f>ЛЕСОВОССТАНОВЛЕНИЕ!H48/Площадь!$C50/'ЛЕСИСТОСТЬ '!H48*100</f>
        <v>0.16105516563252298</v>
      </c>
      <c r="I48" s="388">
        <f>ЛЕСОВОССТАНОВЛЕНИЕ!I48/Площадь!$C50/'ЛЕСИСТОСТЬ '!I48*100</f>
        <v>0.19384745048461863</v>
      </c>
      <c r="J48" s="388">
        <f>ЛЕСОВОССТАНОВЛЕНИЕ!J48/Площадь!$C50/'ЛЕСИСТОСТЬ '!J48*100</f>
        <v>0.19384745048461863</v>
      </c>
      <c r="K48" s="388">
        <f>ЛЕСОВОССТАНОВЛЕНИЕ!K48/Площадь!$C50/'ЛЕСИСТОСТЬ '!K48*100</f>
        <v>0.20227560050568899</v>
      </c>
      <c r="L48" s="388">
        <f>ЛЕСОВОССТАНОВЛЕНИЕ!L48/Площадь!$C50/'ЛЕСИСТОСТЬ '!L48*100</f>
        <v>0.21913190054782977</v>
      </c>
      <c r="M48" s="388">
        <f>ЛЕСОВОССТАНОВЛЕНИЕ!M48/Площадь!$C50/'ЛЕСИСТОСТЬ '!M48*100</f>
        <v>0.1769911504424779</v>
      </c>
      <c r="N48" s="388">
        <f>ЛЕСОВОССТАНОВЛЕНИЕ!N48/Площадь!$C50/'ЛЕСИСТОСТЬ '!N48*100</f>
        <v>0.16013485040033712</v>
      </c>
      <c r="O48" s="388">
        <f>ЛЕСОВОССТАНОВЛЕНИЕ!O48/Площадь!$C50/'ЛЕСИСТОСТЬ '!O48*100</f>
        <v>0.2359882005899705</v>
      </c>
      <c r="P48" s="388">
        <f>ЛЕСОВОССТАНОВЛЕНИЕ!P48/Площадь!$C50/'ЛЕСИСТОСТЬ '!P48*100</f>
        <v>0.20227560050568899</v>
      </c>
      <c r="Q48" s="388">
        <f>ЛЕСОВОССТАНОВЛЕНИЕ!Q48/Площадь!$C50/'ЛЕСИСТОСТЬ '!Q48*100</f>
        <v>0.20227560050568899</v>
      </c>
      <c r="R48" s="389">
        <f>ЛЕСОВОССТАНОВЛЕНИЕ!R48/Площадь!$C50/'ЛЕСИСТОСТЬ '!R48*100</f>
        <v>0.3961230509903077</v>
      </c>
    </row>
    <row r="49" spans="1:18" ht="15.75" customHeight="1">
      <c r="A49" s="218">
        <v>48</v>
      </c>
      <c r="B49" s="111" t="s">
        <v>50</v>
      </c>
      <c r="C49" s="387">
        <f>ЛЕСОВОССТАНОВЛЕНИЕ!C49/Площадь!$C51/'ЛЕСИСТОСТЬ '!C49*100</f>
        <v>0.22888300009663945</v>
      </c>
      <c r="D49" s="388">
        <f>ЛЕСОВОССТАНОВЛЕНИЕ!D49/Площадь!$C51/'ЛЕСИСТОСТЬ '!D49*100</f>
        <v>0.23905557787871232</v>
      </c>
      <c r="E49" s="388">
        <f>ЛЕСОВОССТАНОВЛЕНИЕ!E49/Площадь!$C51/'ЛЕСИСТОСТЬ '!E49*100</f>
        <v>0.22888300009663945</v>
      </c>
      <c r="F49" s="388">
        <f>ЛЕСОВОССТАНОВЛЕНИЕ!F49/Площадь!$C51/'ЛЕСИСТОСТЬ '!F49*100</f>
        <v>0.22379671120560302</v>
      </c>
      <c r="G49" s="388">
        <f>ЛЕСОВОССТАНОВЛЕНИЕ!G49/Площадь!$C51/'ЛЕСИСТОСТЬ '!G49*100</f>
        <v>0.25940073344285802</v>
      </c>
      <c r="H49" s="388">
        <f>ЛЕСОВОССТАНОВЛЕНИЕ!H49/Площадь!$C51/'ЛЕСИСТОСТЬ '!H49*100</f>
        <v>0.3197515073999635</v>
      </c>
      <c r="I49" s="388">
        <f>ЛЕСОВОССТАНОВЛЕНИЕ!I49/Площадь!$C51/'ЛЕСИСТОСТЬ '!I49*100</f>
        <v>0.35095393348151388</v>
      </c>
      <c r="J49" s="388">
        <f>ЛЕСОВОССТАНОВЛЕНИЕ!J49/Площадь!$C51/'ЛЕСИСТОСТЬ '!J49*100</f>
        <v>0.31534991124425882</v>
      </c>
      <c r="K49" s="388">
        <f>ЛЕСОВОССТАНОВЛЕНИЕ!K49/Площадь!$C51/'ЛЕСИСТОСТЬ '!K49*100</f>
        <v>0.28094909713176508</v>
      </c>
      <c r="L49" s="388">
        <f>ЛЕСОВОССТАНОВЛЕНИЕ!L49/Площадь!$C51/'ЛЕСИСТОСТЬ '!L49*100</f>
        <v>0.26107789335735931</v>
      </c>
      <c r="M49" s="388">
        <f>ЛЕСОВОССТАНОВЛЕНИЕ!M49/Площадь!$C51/'ЛЕСИСТОСТЬ '!M49*100</f>
        <v>0.2719022383197468</v>
      </c>
      <c r="N49" s="388">
        <f>ЛЕСОВОССТАНОВЛЕНИЕ!N49/Площадь!$C51/'ЛЕСИСТОСТЬ '!N49*100</f>
        <v>0.31876278907157762</v>
      </c>
      <c r="O49" s="388">
        <f>ЛЕСОВОССТАНОВЛЕНИЕ!O49/Площадь!$C51/'ЛЕСИСТОСТЬ '!O49*100</f>
        <v>0.40102415399327507</v>
      </c>
      <c r="P49" s="388">
        <f>ЛЕСОВОССТАНОВЛЕНИЕ!P49/Площадь!$C51/'ЛЕСИСТОСТЬ '!P49*100</f>
        <v>0.52040127575599882</v>
      </c>
      <c r="Q49" s="388">
        <f>ЛЕСОВОССТАНОВЛЕНИЕ!Q49/Площадь!$C51/'ЛЕСИСТОСТЬ '!Q49*100</f>
        <v>0.54616371514986006</v>
      </c>
      <c r="R49" s="389">
        <f>ЛЕСОВОССТАНОВЛЕНИЕ!R49/Площадь!$C51/'ЛЕСИСТОСТЬ '!R49*100</f>
        <v>0.56162117878617679</v>
      </c>
    </row>
    <row r="50" spans="1:18" ht="15.75" customHeight="1">
      <c r="A50" s="218">
        <v>49</v>
      </c>
      <c r="B50" s="111" t="s">
        <v>51</v>
      </c>
      <c r="C50" s="387">
        <f>ЛЕСОВОССТАНОВЛЕНИЕ!C50/Площадь!$C52/'ЛЕСИСТОСТЬ '!C50*100</f>
        <v>0.19751135690302188</v>
      </c>
      <c r="D50" s="388">
        <f>ЛЕСОВОССТАНОВЛЕНИЕ!D50/Площадь!$C52/'ЛЕСИСТОСТЬ '!D50*100</f>
        <v>0.18105207716110344</v>
      </c>
      <c r="E50" s="388">
        <f>ЛЕСОВОССТАНОВЛЕНИЕ!E50/Площадь!$C52/'ЛЕСИСТОСТЬ '!E50*100</f>
        <v>0.14813351767726643</v>
      </c>
      <c r="F50" s="388">
        <f>ЛЕСОВОССТАНОВЛЕНИЕ!F50/Площадь!$C52/'ЛЕСИСТОСТЬ '!F50*100</f>
        <v>0.14813351767726643</v>
      </c>
      <c r="G50" s="388">
        <f>ЛЕСОВОССТАНОВЛЕНИЕ!G50/Площадь!$C52/'ЛЕСИСТОСТЬ '!G50*100</f>
        <v>0.13492545368683803</v>
      </c>
      <c r="H50" s="388">
        <f>ЛЕСОВОССТАНОВЛЕНИЕ!H50/Площадь!$C52/'ЛЕСИСТОСТЬ '!H50*100</f>
        <v>0.11805977197598325</v>
      </c>
      <c r="I50" s="388">
        <f>ЛЕСОВОССТАНОВЛЕНИЕ!I50/Площадь!$C52/'ЛЕСИСТОСТЬ '!I50*100</f>
        <v>0.21925386224111179</v>
      </c>
      <c r="J50" s="388">
        <f>ЛЕСОВОССТАНОВЛЕНИЕ!J50/Площадь!$C52/'ЛЕСИСТОСТЬ '!J50*100</f>
        <v>0.18667481247666565</v>
      </c>
      <c r="K50" s="388">
        <f>ЛЕСОВОССТАНОВЛЕНИЕ!K50/Площадь!$C52/'ЛЕСИСТОСТЬ '!K50*100</f>
        <v>0.13534317954964559</v>
      </c>
      <c r="L50" s="388">
        <f>ЛЕСОВОССТАНОВЛЕНИЕ!L50/Площадь!$C52/'ЛЕСИСТОСТЬ '!L50*100</f>
        <v>0.13618643923531312</v>
      </c>
      <c r="M50" s="388">
        <f>ЛЕСОВОССТАНОВЛЕНИЕ!M50/Площадь!$C52/'ЛЕСИСТОСТЬ '!M50*100</f>
        <v>0.11916313433089898</v>
      </c>
      <c r="N50" s="388">
        <f>ЛЕСОВОССТАНОВЛЕНИЕ!N50/Площадь!$C52/'ЛЕСИСТОСТЬ '!N50*100</f>
        <v>0.13618643923531312</v>
      </c>
      <c r="O50" s="388">
        <f>ЛЕСОВОССТАНОВЛЕНИЕ!O50/Площадь!$C52/'ЛЕСИСТОСТЬ '!O50*100</f>
        <v>0.16970437497878693</v>
      </c>
      <c r="P50" s="388">
        <f>ЛЕСОВОССТАНОВЛЕНИЕ!P50/Площадь!$C52/'ЛЕСИСТОСТЬ '!P50*100</f>
        <v>0.10150738466223416</v>
      </c>
      <c r="Q50" s="388">
        <f>ЛЕСОВОССТАНОВЛЕНИЕ!Q50/Площадь!$C52/'ЛЕСИСТОСТЬ '!Q50*100</f>
        <v>0.11842528210593986</v>
      </c>
      <c r="R50" s="389">
        <f>ЛЕСОВОССТАНОВЛЕНИЕ!R50/Площадь!$C52/'ЛЕСИСТОСТЬ '!R50*100</f>
        <v>0.16813787305590583</v>
      </c>
    </row>
    <row r="51" spans="1:18" ht="15.75" customHeight="1">
      <c r="A51" s="218">
        <v>50</v>
      </c>
      <c r="B51" s="111" t="s">
        <v>52</v>
      </c>
      <c r="C51" s="387">
        <f>ЛЕСОВОССТАНОВЛЕНИЕ!C51/Площадь!$C53/'ЛЕСИСТОСТЬ '!C51*100</f>
        <v>0.23015922833887811</v>
      </c>
      <c r="D51" s="388">
        <f>ЛЕСОВОССТАНОВЛЕНИЕ!D51/Площадь!$C53/'ЛЕСИСТОСТЬ '!D51*100</f>
        <v>0.22492833678572177</v>
      </c>
      <c r="E51" s="388">
        <f>ЛЕСОВОССТАНОВЛЕНИЕ!E51/Площадь!$C53/'ЛЕСИСТОСТЬ '!E51*100</f>
        <v>0.21969744523256543</v>
      </c>
      <c r="F51" s="388">
        <f>ЛЕСОВОССТАНОВЛЕНИЕ!F51/Площадь!$C53/'ЛЕСИСТОСТЬ '!F51*100</f>
        <v>0.22231289100914362</v>
      </c>
      <c r="G51" s="388">
        <f>ЛЕСОВОССТАНОВЛЕНИЕ!G51/Площадь!$C53/'ЛЕСИСТОСТЬ '!G51*100</f>
        <v>0.18482483487819001</v>
      </c>
      <c r="H51" s="388">
        <f>ЛЕСОВОССТАНОВЛЕНИЕ!H51/Площадь!$C53/'ЛЕСИСТОСТЬ '!H51*100</f>
        <v>0.19992491902604262</v>
      </c>
      <c r="I51" s="388">
        <f>ЛЕСОВОССТАНОВЛЕНИЕ!I51/Площадь!$C53/'ЛЕСИСТОСТЬ '!I51*100</f>
        <v>0.24444968265192987</v>
      </c>
      <c r="J51" s="388">
        <f>ЛЕСОВОССТАНОВЛЕНИЕ!J51/Площадь!$C53/'ЛЕСИСТОСТЬ '!J51*100</f>
        <v>0.23430096133334735</v>
      </c>
      <c r="K51" s="388">
        <f>ЛЕСОВОССТАНОВЛЕНИЕ!K51/Площадь!$C53/'ЛЕСИСТОСТЬ '!K51*100</f>
        <v>0.26927125406966784</v>
      </c>
      <c r="L51" s="388">
        <f>ЛЕСОВОССТАНОВЛЕНИЕ!L51/Площадь!$C53/'ЛЕСИСТОСТЬ '!L51*100</f>
        <v>0.24129501988061144</v>
      </c>
      <c r="M51" s="388">
        <f>ЛЕСОВОССТАНОВЛЕНИЕ!M51/Площадь!$C53/'ЛЕСИСТОСТЬ '!M51*100</f>
        <v>0.28413362848260404</v>
      </c>
      <c r="N51" s="388">
        <f>ЛЕСОВОССТАНОВЛЕНИЕ!N51/Площадь!$C53/'ЛЕСИСТОСТЬ '!N51*100</f>
        <v>0.25739214481197242</v>
      </c>
      <c r="O51" s="388">
        <f>ЛЕСОВОССТАНОВЛЕНИЕ!O51/Площадь!$C53/'ЛЕСИСТОСТЬ '!O51*100</f>
        <v>0.34008609686071678</v>
      </c>
      <c r="P51" s="388">
        <f>ЛЕСОВОССТАНОВЛЕНИЕ!P51/Площадь!$C53/'ЛЕСИСТОСТЬ '!P51*100</f>
        <v>0.35445203984529827</v>
      </c>
      <c r="Q51" s="388">
        <f>ЛЕСОВОССТАНОВЛЕНИЕ!Q51/Площадь!$C53/'ЛЕСИСТОСТЬ '!Q51*100</f>
        <v>0.3754048697868923</v>
      </c>
      <c r="R51" s="389">
        <f>ЛЕСОВОССТАНОВЛЕНИЕ!R51/Площадь!$C53/'ЛЕСИСТОСТЬ '!R51*100</f>
        <v>0.36718807373136519</v>
      </c>
    </row>
    <row r="52" spans="1:18" ht="15.75" customHeight="1">
      <c r="A52" s="218">
        <v>51</v>
      </c>
      <c r="B52" s="111" t="s">
        <v>53</v>
      </c>
      <c r="C52" s="387">
        <f>ЛЕСОВОССТАНОВЛЕНИЕ!C52/Площадь!$C54/'ЛЕСИСТОСТЬ '!C52*100</f>
        <v>0.24759738830606701</v>
      </c>
      <c r="D52" s="388">
        <f>ЛЕСОВОССТАНОВЛЕНИЕ!D52/Площадь!$C54/'ЛЕСИСТОСТЬ '!D52*100</f>
        <v>0.27903832650366284</v>
      </c>
      <c r="E52" s="388">
        <f>ЛЕСОВОССТАНОВЛЕНИЕ!E52/Площадь!$C54/'ЛЕСИСТОСТЬ '!E52*100</f>
        <v>0.29082867832776127</v>
      </c>
      <c r="F52" s="388">
        <f>ЛЕСОВОССТАНОВЛЕНИЕ!F52/Площадь!$C54/'ЛЕСИСТОСТЬ '!F52*100</f>
        <v>0.31178930379282516</v>
      </c>
      <c r="G52" s="388">
        <f>ЛЕСОВОССТАНОВЛЕНИЕ!G52/Площадь!$C54/'ЛЕСИСТОСТЬ '!G52*100</f>
        <v>0.32596734068020256</v>
      </c>
      <c r="H52" s="388">
        <f>ЛЕСОВОССТАНОВЛЕНИЕ!H52/Площадь!$C54/'ЛЕСИСТОСТЬ '!H52*100</f>
        <v>0.33900603430741066</v>
      </c>
      <c r="I52" s="388">
        <f>ЛЕСОВОССТАНОВЛЕНИЕ!I52/Площадь!$C54/'ЛЕСИСТОСТЬ '!I52*100</f>
        <v>0.37282540626028254</v>
      </c>
      <c r="J52" s="388">
        <f>ЛЕСОВОССТАНОВЛЕНИЕ!J52/Площадь!$C54/'ЛЕСИСТОСТЬ '!J52*100</f>
        <v>0.37408114683339</v>
      </c>
      <c r="K52" s="388">
        <f>ЛЕСОВОССТАНОВЛЕНИЕ!K52/Площадь!$C54/'ЛЕСИСТОСТЬ '!K52*100</f>
        <v>0.3608298824875481</v>
      </c>
      <c r="L52" s="388">
        <f>ЛЕСОВОССТАНОВЛЕНИЕ!L52/Площадь!$C54/'ЛЕСИСТОСТЬ '!L52*100</f>
        <v>0.37118743122502379</v>
      </c>
      <c r="M52" s="388">
        <f>ЛЕСОВОССТАНОВЛЕНИЕ!M52/Площадь!$C54/'ЛЕСИСТОСТЬ '!M52*100</f>
        <v>0.41066080737763366</v>
      </c>
      <c r="N52" s="388">
        <f>ЛЕСОВОССТАНОВЛЕНИЕ!N52/Площадь!$C54/'ЛЕСИСТОСТЬ '!N52*100</f>
        <v>0.46289438601688632</v>
      </c>
      <c r="O52" s="388">
        <f>ЛЕСОВОССТАНОВЛЕНИЕ!O52/Площадь!$C54/'ЛЕСИСТОСТЬ '!O52*100</f>
        <v>0.49277527857699222</v>
      </c>
      <c r="P52" s="388">
        <f>ЛЕСОВОССТАНОВЛЕНИЕ!P52/Площадь!$C54/'ЛЕСИСТОСТЬ '!P52*100</f>
        <v>0.44712513135129978</v>
      </c>
      <c r="Q52" s="388">
        <f>ЛЕСОВОССТАНОВЛЕНИЕ!Q52/Площадь!$C54/'ЛЕСИСТОСТЬ '!Q52*100</f>
        <v>0.43720930232558136</v>
      </c>
      <c r="R52" s="389">
        <f>ЛЕСОВОССТАНОВЛЕНИЕ!R52/Площадь!$C54/'ЛЕСИСТОСТЬ '!R52*100</f>
        <v>0.45714285714285707</v>
      </c>
    </row>
    <row r="53" spans="1:18" ht="15.75" customHeight="1">
      <c r="A53" s="218">
        <v>52</v>
      </c>
      <c r="B53" s="111" t="s">
        <v>54</v>
      </c>
      <c r="C53" s="387">
        <f>ЛЕСОВОССТАНОВЛЕНИЕ!C53/Площадь!$C55/'ЛЕСИСТОСТЬ '!C53*100</f>
        <v>0.23263324411164207</v>
      </c>
      <c r="D53" s="388">
        <f>ЛЕСОВОССТАНОВЛЕНИЕ!D53/Площадь!$C55/'ЛЕСИСТОСТЬ '!D53*100</f>
        <v>0.17242228681215827</v>
      </c>
      <c r="E53" s="388">
        <f>ЛЕСОВОССТАНОВЛЕНИЕ!E53/Площадь!$C55/'ЛЕСИСТОСТЬ '!E53*100</f>
        <v>0.22989638241621099</v>
      </c>
      <c r="F53" s="388">
        <f>ЛЕСОВОССТАНОВЛЕНИЕ!F53/Площадь!$C55/'ЛЕСИСТОСТЬ '!F53*100</f>
        <v>0.18610659528931364</v>
      </c>
      <c r="G53" s="388">
        <f>ЛЕСОВОССТАНОВЛЕНИЕ!G53/Площадь!$C55/'ЛЕСИСТОСТЬ '!G53*100</f>
        <v>0.21575974742453877</v>
      </c>
      <c r="H53" s="388">
        <f>ЛЕСОВОССТАНОВЛЕНИЕ!H53/Площадь!$C55/'ЛЕСИСТОСТЬ '!H53*100</f>
        <v>0.22845953002610966</v>
      </c>
      <c r="I53" s="388">
        <f>ЛЕСОВОССТАНОВЛЕНИЕ!I53/Площадь!$C55/'ЛЕСИСТОСТЬ '!I53*100</f>
        <v>0.32079176987793179</v>
      </c>
      <c r="J53" s="388">
        <f>ЛЕСОВОССТАНОВЛЕНИЕ!J53/Площадь!$C55/'ЛЕСИСТОСТЬ '!J53*100</f>
        <v>0.310962695682381</v>
      </c>
      <c r="K53" s="388">
        <f>ЛЕСОВОССТАНОВЛЕНИЕ!K53/Площадь!$C55/'ЛЕСИСТОСТЬ '!K53*100</f>
        <v>0.34177881867793225</v>
      </c>
      <c r="L53" s="388">
        <f>ЛЕСОВОССТАНОВЛЕНИЕ!L53/Площадь!$C55/'ЛЕСИСТОСТЬ '!L53*100</f>
        <v>0.31936709286298598</v>
      </c>
      <c r="M53" s="388">
        <f>ЛЕСОВОССТАНОВЛЕНИЕ!M53/Площадь!$C55/'ЛЕСИСТОСТЬ '!M53*100</f>
        <v>0.4042786153457425</v>
      </c>
      <c r="N53" s="388">
        <f>ЛЕСОВОССТАНОВЛЕНИЕ!N53/Площадь!$C55/'ЛЕСИСТОСТЬ '!N53*100</f>
        <v>0.41211222728680802</v>
      </c>
      <c r="O53" s="388">
        <f>ЛЕСОВОССТАНОВЛЕНИЕ!O53/Площадь!$C55/'ЛЕСИСТОСТЬ '!O53*100</f>
        <v>0.43151949484907753</v>
      </c>
      <c r="P53" s="388">
        <f>ЛЕСОВОССТАНОВЛЕНИЕ!P53/Площадь!$C55/'ЛЕСИСТОСТЬ '!P53*100</f>
        <v>0.36520819592602083</v>
      </c>
      <c r="Q53" s="388">
        <f>ЛЕСОВОССТАНОВЛЕНИЕ!Q53/Площадь!$C55/'ЛЕСИСТОСТЬ '!Q53*100</f>
        <v>0.37532637075718017</v>
      </c>
      <c r="R53" s="389">
        <f>ЛЕСОВОССТАНОВЛЕНИЕ!R53/Площадь!$C55/'ЛЕСИСТОСТЬ '!R53*100</f>
        <v>0.34885559013828865</v>
      </c>
    </row>
    <row r="54" spans="1:18" ht="15.75" customHeight="1">
      <c r="A54" s="218">
        <v>53</v>
      </c>
      <c r="B54" s="111" t="s">
        <v>55</v>
      </c>
      <c r="C54" s="387">
        <f>ЛЕСОВОССТАНОВЛЕНИЕ!C54/Площадь!$C56/'ЛЕСИСТОСТЬ '!C54*100</f>
        <v>0.15816667252469158</v>
      </c>
      <c r="D54" s="388">
        <f>ЛЕСОВОССТАНОВЛЕНИЕ!D54/Площадь!$C56/'ЛЕСИСТОСТЬ '!D54*100</f>
        <v>0.19331482197462307</v>
      </c>
      <c r="E54" s="388">
        <f>ЛЕСОВОССТАНОВЛЕНИЕ!E54/Площадь!$C56/'ЛЕСИСТОСТЬ '!E54*100</f>
        <v>0.19331482197462307</v>
      </c>
      <c r="F54" s="388">
        <f>ЛЕСОВОССТАНОВЛЕНИЕ!F54/Площадь!$C56/'ЛЕСИСТОСТЬ '!F54*100</f>
        <v>0.17574074724965733</v>
      </c>
      <c r="G54" s="388">
        <f>ЛЕСОВОССТАНОВЛЕНИЕ!G54/Площадь!$C56/'ЛЕСИСТОСТЬ '!G54*100</f>
        <v>0.14059259779972585</v>
      </c>
      <c r="H54" s="388">
        <f>ЛЕСОВОССТАНОВЛЕНИЕ!H54/Площадь!$C56/'ЛЕСИСТОСТЬ '!H54*100</f>
        <v>0.19331482197462307</v>
      </c>
      <c r="I54" s="388">
        <v>1E-3</v>
      </c>
      <c r="J54" s="388">
        <f>ЛЕСОВОССТАНОВЛЕНИЕ!J54/Площадь!$C56/'ЛЕСИСТОСТЬ '!J54*100</f>
        <v>0.17574074724965733</v>
      </c>
      <c r="K54" s="388">
        <f>ЛЕСОВОССТАНОВЛЕНИЕ!K54/Площадь!$C56/'ЛЕСИСТОСТЬ '!K54*100</f>
        <v>0.17574074724965733</v>
      </c>
      <c r="L54" s="388">
        <f>ЛЕСОВОССТАНОВЛЕНИЕ!L54/Площадь!$C56/'ЛЕСИСТОСТЬ '!L54*100</f>
        <v>0.17574074724965733</v>
      </c>
      <c r="M54" s="388">
        <f>ЛЕСОВОССТАНОВЛЕНИЕ!M54/Площадь!$C56/'ЛЕСИСТОСТЬ '!M54*100</f>
        <v>0.17574074724965733</v>
      </c>
      <c r="N54" s="388">
        <f>ЛЕСОВОССТАНОВЛЕНИЕ!N54/Площадь!$C56/'ЛЕСИСТОСТЬ '!N54*100</f>
        <v>0.17574074724965733</v>
      </c>
      <c r="O54" s="388">
        <f>ЛЕСОВОССТАНОВЛЕНИЕ!O54/Площадь!$C56/'ЛЕСИСТОСТЬ '!O54*100</f>
        <v>0.17574074724965733</v>
      </c>
      <c r="P54" s="388">
        <f>ЛЕСОВОССТАНОВЛЕНИЕ!P54/Площадь!$C56/'ЛЕСИСТОСТЬ '!P54*100</f>
        <v>0.14059259779972585</v>
      </c>
      <c r="Q54" s="388">
        <f>ЛЕСОВОССТАНОВЛЕНИЕ!Q54/Площадь!$C56/'ЛЕСИСТОСТЬ '!Q54*100</f>
        <v>0.13760126593164659</v>
      </c>
      <c r="R54" s="389">
        <f>ЛЕСОВОССТАНОВЛЕНИЕ!R54/Площадь!$C56/'ЛЕСИСТОСТЬ '!R54*100</f>
        <v>0.13760126593164659</v>
      </c>
    </row>
    <row r="55" spans="1:18" ht="15.75" customHeight="1">
      <c r="A55" s="218">
        <v>54</v>
      </c>
      <c r="B55" s="111" t="s">
        <v>56</v>
      </c>
      <c r="C55" s="387">
        <f>ЛЕСОВОССТАНОВЛЕНИЕ!C55/Площадь!$C57/'ЛЕСИСТОСТЬ '!C55*100</f>
        <v>0.20553428095454446</v>
      </c>
      <c r="D55" s="388">
        <f>ЛЕСОВОССТАНОВЛЕНИЕ!D55/Площадь!$C57/'ЛЕСИСТОСТЬ '!D55*100</f>
        <v>0.20553428095454446</v>
      </c>
      <c r="E55" s="388">
        <f>ЛЕСОВОССТАНОВЛЕНИЕ!E55/Площадь!$C57/'ЛЕСИСТОСТЬ '!E55*100</f>
        <v>0.27043984336124272</v>
      </c>
      <c r="F55" s="388">
        <f>ЛЕСОВОССТАНОВЛЕНИЕ!F55/Площадь!$C57/'ЛЕСИСТОСТЬ '!F55*100</f>
        <v>0.29207503083014219</v>
      </c>
      <c r="G55" s="388">
        <f>ЛЕСОВОССТАНОВЛЕНИЕ!G55/Площадь!$C57/'ЛЕСИСТОСТЬ '!G55*100</f>
        <v>0.28258412311972875</v>
      </c>
      <c r="H55" s="388">
        <f>ЛЕСОВОССТАНОВЛЕНИЕ!H55/Площадь!$C57/'ЛЕСИСТОСТЬ '!H55*100</f>
        <v>0.27171550299973912</v>
      </c>
      <c r="I55" s="388">
        <f>ЛЕСОВОССТАНОВЛЕНИЕ!I55/Площадь!$C57/'ЛЕСИСТОСТЬ '!I55*100</f>
        <v>0.28258412311972875</v>
      </c>
      <c r="J55" s="388">
        <f>ЛЕСОВОССТАНОВЛЕНИЕ!J55/Площадь!$C57/'ЛЕСИСТОСТЬ '!J55*100</f>
        <v>0.31420192710515293</v>
      </c>
      <c r="K55" s="388">
        <f>ЛЕСОВОССТАНОВЛЕНИЕ!K55/Площадь!$C57/'ЛЕСИСТОСТЬ '!K55*100</f>
        <v>0.30256481869385093</v>
      </c>
      <c r="L55" s="388">
        <f>ЛЕСОВОССТАНОВЛЕНИЕ!L55/Площадь!$C57/'ЛЕСИСТОСТЬ '!L55*100</f>
        <v>0.20231538720917164</v>
      </c>
      <c r="M55" s="388">
        <f>ЛЕСОВОССТАНОВЛЕНИЕ!M55/Площадь!$C57/'ЛЕСИСТОСТЬ '!M55*100</f>
        <v>0.16859615600764305</v>
      </c>
      <c r="N55" s="388">
        <f>ЛЕСОВОССТАНОВЛЕНИЕ!N55/Площадь!$C57/'ЛЕСИСТОСТЬ '!N55*100</f>
        <v>0.15735641227380015</v>
      </c>
      <c r="O55" s="388">
        <f>ЛЕСОВОССТАНОВЛЕНИЕ!O55/Площадь!$C57/'ЛЕСИСТОСТЬ '!O55*100</f>
        <v>0.21355513094301451</v>
      </c>
      <c r="P55" s="388">
        <f>ЛЕСОВОССТАНОВЛЕНИЕ!P55/Площадь!$C57/'ЛЕСИСТОСТЬ '!P55*100</f>
        <v>0.15735641227380015</v>
      </c>
      <c r="Q55" s="388">
        <f>ЛЕСОВОССТАНОВЛЕНИЕ!Q55/Площадь!$C57/'ЛЕСИСТОСТЬ '!Q55*100</f>
        <v>0.15659254619480112</v>
      </c>
      <c r="R55" s="389">
        <f>ЛЕСОВОССТАНОВЛЕНИЕ!R55/Площадь!$C57/'ЛЕСИСТОСТЬ '!R55*100</f>
        <v>0.1454073643237439</v>
      </c>
    </row>
    <row r="56" spans="1:18" ht="15.75" customHeight="1">
      <c r="A56" s="218">
        <v>55</v>
      </c>
      <c r="B56" s="111" t="s">
        <v>57</v>
      </c>
      <c r="C56" s="387">
        <f>ЛЕСОВОССТАНОВЛЕНИЕ!C56/Площадь!$C58/'ЛЕСИСТОСТЬ '!C56*100</f>
        <v>0.26442590198613236</v>
      </c>
      <c r="D56" s="388">
        <f>ЛЕСОВОССТАНОВЛЕНИЕ!D56/Площадь!$C58/'ЛЕСИСТОСТЬ '!D56*100</f>
        <v>0.23504524620989539</v>
      </c>
      <c r="E56" s="388">
        <f>ЛЕСОВОССТАНОВЛЕНИЕ!E56/Площадь!$C58/'ЛЕСИСТОСТЬ '!E56*100</f>
        <v>0.22035491832177695</v>
      </c>
      <c r="F56" s="388">
        <f>ЛЕСОВОССТАНОВЛЕНИЕ!F56/Площадь!$C58/'ЛЕСИСТОСТЬ '!F56*100</f>
        <v>0.20566459043365851</v>
      </c>
      <c r="G56" s="388">
        <f>ЛЕСОВОССТАНОВЛЕНИЕ!G56/Площадь!$C58/'ЛЕСИСТОСТЬ '!G56*100</f>
        <v>0.20566459043365851</v>
      </c>
      <c r="H56" s="388">
        <f>ЛЕСОВОССТАНОВЛЕНИЕ!H56/Площадь!$C58/'ЛЕСИСТОСТЬ '!H56*100</f>
        <v>0.17490671641791045</v>
      </c>
      <c r="I56" s="388">
        <v>1E-3</v>
      </c>
      <c r="J56" s="388">
        <f>ЛЕСОВОССТАНОВЛЕНИЕ!J56/Площадь!$C58/'ЛЕСИСТОСТЬ '!J56*100</f>
        <v>0.17490671641791045</v>
      </c>
      <c r="K56" s="388">
        <f>ЛЕСОВОССТАНОВЛЕНИЕ!K56/Площадь!$C58/'ЛЕСИСТОСТЬ '!K56*100</f>
        <v>0.24778451492537312</v>
      </c>
      <c r="L56" s="388">
        <f>ЛЕСОВОССТАНОВЛЕНИЕ!L56/Площадь!$C58/'ЛЕСИСТОСТЬ '!L56*100</f>
        <v>0.16159360676930309</v>
      </c>
      <c r="M56" s="388">
        <f>ЛЕСОВОССТАНОВЛЕНИЕ!M56/Площадь!$C58/'ЛЕСИСТОСТЬ '!M56*100</f>
        <v>0.17628393465742154</v>
      </c>
      <c r="N56" s="388">
        <f>ЛЕСОВОССТАНОВЛЕНИЕ!N56/Площадь!$C58/'ЛЕСИСТОСТЬ '!N56*100</f>
        <v>0.1175226231049477</v>
      </c>
      <c r="O56" s="388">
        <f>ЛЕСОВОССТАНОВЛЕНИЕ!O56/Площадь!$C58/'ЛЕСИСТОСТЬ '!O56*100</f>
        <v>0.14575559701492535</v>
      </c>
      <c r="P56" s="388">
        <f>ЛЕСОВОССТАНОВЛЕНИЕ!P56/Площадь!$C58/'ЛЕСИСТОСТЬ '!P56*100</f>
        <v>0.13118003731343283</v>
      </c>
      <c r="Q56" s="388">
        <f>ЛЕСОВОССТАНОВЛЕНИЕ!Q56/Площадь!$C58/'ЛЕСИСТОСТЬ '!Q56*100</f>
        <v>0.11660447761194029</v>
      </c>
      <c r="R56" s="389">
        <f>ЛЕСОВОССТАНОВЛЕНИЕ!R56/Площадь!$C58/'ЛЕСИСТОСТЬ '!R56*100</f>
        <v>0.10202891791044776</v>
      </c>
    </row>
    <row r="57" spans="1:18" ht="15.75" customHeight="1">
      <c r="A57" s="218">
        <v>56</v>
      </c>
      <c r="B57" s="111" t="s">
        <v>58</v>
      </c>
      <c r="C57" s="387">
        <f>ЛЕСОВОССТАНОВЛЕНИЕ!C57/Площадь!$C59/'ЛЕСИСТОСТЬ '!C57*100</f>
        <v>0.25500446257809511</v>
      </c>
      <c r="D57" s="388">
        <f>ЛЕСОВОССТАНОВЛЕНИЕ!D57/Площадь!$C59/'ЛЕСИСТОСТЬ '!D57*100</f>
        <v>0.25500446257809511</v>
      </c>
      <c r="E57" s="388">
        <f>ЛЕСОВОССТАНОВЛЕНИЕ!E57/Площадь!$C59/'ЛЕСИСТОСТЬ '!E57*100</f>
        <v>0.27094224148922608</v>
      </c>
      <c r="F57" s="388">
        <f>ЛЕСОВОССТАНОВЛЕНИЕ!F57/Площадь!$C59/'ЛЕСИСТОСТЬ '!F57*100</f>
        <v>0.25500446257809511</v>
      </c>
      <c r="G57" s="388">
        <f>ЛЕСОВОССТАНОВЛЕНИЕ!G57/Площадь!$C59/'ЛЕСИСТОСТЬ '!G57*100</f>
        <v>0.28232636928289107</v>
      </c>
      <c r="H57" s="388">
        <f>ЛЕСОВОССТАНОВЛЕНИЕ!H57/Площадь!$C59/'ЛЕСИСТОСТЬ '!H57*100</f>
        <v>0.25095677269590311</v>
      </c>
      <c r="I57" s="388">
        <f>ЛЕСОВОССТАНОВЛЕНИЕ!I57/Площадь!$C59/'ЛЕСИСТОСТЬ '!I57*100</f>
        <v>0.31875557822261891</v>
      </c>
      <c r="J57" s="388">
        <f>ЛЕСОВОССТАНОВЛЕНИЕ!J57/Площадь!$C59/'ЛЕСИСТОСТЬ '!J57*100</f>
        <v>0.23527197440240921</v>
      </c>
      <c r="K57" s="388">
        <f>ЛЕСОВОССТАНОВЛЕНИЕ!K57/Площадь!$C59/'ЛЕСИСТОСТЬ '!K57*100</f>
        <v>0.32938076416337292</v>
      </c>
      <c r="L57" s="388">
        <f>ЛЕСОВОССТАНОВЛЕНИЕ!L57/Площадь!$C59/'ЛЕСИСТОСТЬ '!L57*100</f>
        <v>0.31369596586987897</v>
      </c>
      <c r="M57" s="388">
        <f>ЛЕСОВОССТАНОВЛЕНИЕ!M57/Площадь!$C59/'ЛЕСИСТОСТЬ '!M57*100</f>
        <v>0.31369596586987897</v>
      </c>
      <c r="N57" s="388">
        <f>ЛЕСОВОССТАНОВЛЕНИЕ!N57/Площадь!$C59/'ЛЕСИСТОСТЬ '!N57*100</f>
        <v>0.23527197440240921</v>
      </c>
      <c r="O57" s="388">
        <f>ЛЕСОВОССТАНОВЛЕНИЕ!O57/Площадь!$C59/'ЛЕСИСТОСТЬ '!O57*100</f>
        <v>0.23527197440240921</v>
      </c>
      <c r="P57" s="388">
        <f>ЛЕСОВОССТАНОВЛЕНИЕ!P57/Площадь!$C59/'ЛЕСИСТОСТЬ '!P57*100</f>
        <v>0.25095677269590311</v>
      </c>
      <c r="Q57" s="388">
        <f>ЛЕСОВОССТАНОВЛЕНИЕ!Q57/Площадь!$C59/'ЛЕСИСТОСТЬ '!Q57*100</f>
        <v>0.17253278122843344</v>
      </c>
      <c r="R57" s="389">
        <f>ЛЕСОВОССТАНОВЛЕНИЕ!R57/Площадь!$C59/'ЛЕСИСТОСТЬ '!R57*100</f>
        <v>0.15684798293493948</v>
      </c>
    </row>
    <row r="58" spans="1:18" ht="15.75" customHeight="1">
      <c r="A58" s="219">
        <v>57</v>
      </c>
      <c r="B58" s="117" t="s">
        <v>59</v>
      </c>
      <c r="C58" s="397">
        <f>ЛЕСОВОССТАНОВЛЕНИЕ!C58/Площадь!$C60/'ЛЕСИСТОСТЬ '!C58*100</f>
        <v>0.15102090129273893</v>
      </c>
      <c r="D58" s="395">
        <f>ЛЕСОВОССТАНОВЛЕНИЕ!D58/Площадь!$C60/'ЛЕСИСТОСТЬ '!D58*100</f>
        <v>0.15102090129273893</v>
      </c>
      <c r="E58" s="395">
        <f>ЛЕСОВОССТАНОВЛЕНИЕ!E58/Площадь!$C60/'ЛЕСИСТОСТЬ '!E58*100</f>
        <v>0.20136120172365188</v>
      </c>
      <c r="F58" s="395">
        <f>ЛЕСОВОССТАНОВЛЕНИЕ!F58/Площадь!$C60/'ЛЕСИСТОСТЬ '!F58*100</f>
        <v>0.37251822318875599</v>
      </c>
      <c r="G58" s="395">
        <f>ЛЕСОВОССТАНОВЛЕНИЕ!G58/Площадь!$C60/'ЛЕСИСТОСТЬ '!G58*100</f>
        <v>0.38840508606239005</v>
      </c>
      <c r="H58" s="395">
        <f>ЛЕСОВОССТАНОВЛЕНИЕ!H58/Площадь!$C60/'ЛЕСИСТОСТЬ '!H58*100</f>
        <v>0.20364939719778427</v>
      </c>
      <c r="I58" s="395">
        <f>ЛЕСОВОССТАНОВЛЕНИЕ!I58/Площадь!$C60/'ЛЕСИСТОСТЬ '!I58*100</f>
        <v>0.30547409579667645</v>
      </c>
      <c r="J58" s="395">
        <f>ЛЕСОВОССТАНОВЛЕНИЕ!J58/Площадь!$C60/'ЛЕСИСТОСТЬ '!J58*100</f>
        <v>0.31565656565656564</v>
      </c>
      <c r="K58" s="395">
        <f>ЛЕСОВОССТАНОВЛЕНИЕ!K58/Площадь!$C60/'ЛЕСИСТОСТЬ '!K58*100</f>
        <v>0.42928983196369436</v>
      </c>
      <c r="L58" s="395">
        <f>ЛЕСОВОССТАНОВЛЕНИЕ!L58/Площадь!$C60/'ЛЕСИСТОСТЬ '!L58*100</f>
        <v>0.29641440778445555</v>
      </c>
      <c r="M58" s="395">
        <f>ЛЕСОВОССТАНОВЛЕНИЕ!M58/Площадь!$C60/'ЛЕСИСТОСТЬ '!M58*100</f>
        <v>0.23419680677745194</v>
      </c>
      <c r="N58" s="395">
        <f>ЛЕСОВОССТАНОВЛЕНИЕ!N58/Площадь!$C60/'ЛЕСИСТОСТЬ '!N58*100</f>
        <v>0.2657508483584774</v>
      </c>
      <c r="O58" s="395">
        <f>ЛЕСОВОССТАНОВЛЕНИЕ!O58/Площадь!$C60/'ЛЕСИСТОСТЬ '!O58*100</f>
        <v>0.2130249543517955</v>
      </c>
      <c r="P58" s="395">
        <f>ЛЕСОВОССТАНОВЛЕНИЕ!P58/Площадь!$C60/'ЛЕСИСТОСТЬ '!P58*100</f>
        <v>0.1920122887864823</v>
      </c>
      <c r="Q58" s="395">
        <f>ЛЕСОВОССТАНОВЛЕНИЕ!Q58/Площадь!$C60/'ЛЕСИСТОСТЬ '!Q58*100</f>
        <v>0.18190637885035166</v>
      </c>
      <c r="R58" s="396">
        <f>ЛЕСОВОССТАНОВЛЕНИЕ!R58/Площадь!$C60/'ЛЕСИСТОСТЬ '!R58*100</f>
        <v>0.17244877257050109</v>
      </c>
    </row>
    <row r="59" spans="1:18" ht="15.75" customHeight="1">
      <c r="A59" s="217">
        <v>58</v>
      </c>
      <c r="B59" s="109" t="s">
        <v>60</v>
      </c>
      <c r="C59" s="384">
        <f>ЛЕСОВОССТАНОВЛЕНИЕ!C59/Площадь!$C61/'ЛЕСИСТОСТЬ '!C59*100</f>
        <v>0.39030736705155311</v>
      </c>
      <c r="D59" s="385">
        <f>ЛЕСОВОССТАНОВЛЕНИЕ!D59/Площадь!$C61/'ЛЕСИСТОСТЬ '!D59*100</f>
        <v>0.28622540250447231</v>
      </c>
      <c r="E59" s="385">
        <f>ЛЕСОВОССТАНОВЛЕНИЕ!E59/Площадь!$C61/'ЛЕСИСТОСТЬ '!E59*100</f>
        <v>0.29273052528866483</v>
      </c>
      <c r="F59" s="385">
        <f>ЛЕСОВОССТАНОВЛЕНИЕ!F59/Площадь!$C61/'ЛЕСИСТОСТЬ '!F59*100</f>
        <v>0.30574077085704987</v>
      </c>
      <c r="G59" s="385">
        <f>ЛЕСОВОССТАНОВЛЕНИЕ!G59/Площадь!$C61/'ЛЕСИСТОСТЬ '!G59*100</f>
        <v>0.30574077085704987</v>
      </c>
      <c r="H59" s="385">
        <f>ЛЕСОВОССТАНОВЛЕНИЕ!H59/Площадь!$C61/'ЛЕСИСТОСТЬ '!H59*100</f>
        <v>0.29923564807285735</v>
      </c>
      <c r="I59" s="385">
        <f>ЛЕСОВОССТАНОВЛЕНИЕ!I59/Площадь!$C61/'ЛЕСИСТОСТЬ '!I59*100</f>
        <v>0.269455315326875</v>
      </c>
      <c r="J59" s="385">
        <f>ЛЕСОВОССТАНОВЛЕНИЕ!J59/Площадь!$C61/'ЛЕСИСТОСТЬ '!J59*100</f>
        <v>0.27587091807275294</v>
      </c>
      <c r="K59" s="385">
        <f>ЛЕСОВОССТАНОВЛЕНИЕ!K59/Площадь!$C61/'ЛЕСИСТОСТЬ '!K59*100</f>
        <v>0.27069704489059332</v>
      </c>
      <c r="L59" s="385">
        <f>ЛЕСОВОССТАНОВЛЕНИЕ!L59/Площадь!$C61/'ЛЕСИСТОСТЬ '!L59*100</f>
        <v>0.25314052463373726</v>
      </c>
      <c r="M59" s="385">
        <f>ЛЕСОВОССТАНОВЛЕНИЕ!M59/Площадь!$C61/'ЛЕСИСТОСТЬ '!M59*100</f>
        <v>0.24048349840205041</v>
      </c>
      <c r="N59" s="385">
        <f>ЛЕСОВОССТАНОВЛЕНИЕ!N59/Площадь!$C61/'ЛЕСИСТОСТЬ '!N59*100</f>
        <v>0.23940023940023938</v>
      </c>
      <c r="O59" s="385">
        <f>ЛЕСОВОССТАНОВЛЕНИЕ!O59/Площадь!$C61/'ЛЕСИСТОСТЬ '!O59*100</f>
        <v>0.26968547147919347</v>
      </c>
      <c r="P59" s="385">
        <f>ЛЕСОВОССТАНОВЛЕНИЕ!P59/Площадь!$C61/'ЛЕСИСТОСТЬ '!P59*100</f>
        <v>0.2872127872127872</v>
      </c>
      <c r="Q59" s="385">
        <f>ЛЕСОВОССТАНОВЛЕНИЕ!Q59/Площадь!$C61/'ЛЕСИСТОСТЬ '!Q59*100</f>
        <v>0.29215229215229216</v>
      </c>
      <c r="R59" s="386">
        <f>ЛЕСОВОССТАНОВЛЕНИЕ!R59/Площадь!$C61/'ЛЕСИСТОСТЬ '!R59*100</f>
        <v>0.27229407760381208</v>
      </c>
    </row>
    <row r="60" spans="1:18" ht="15.75" customHeight="1">
      <c r="A60" s="218">
        <v>59</v>
      </c>
      <c r="B60" s="111" t="s">
        <v>61</v>
      </c>
      <c r="C60" s="387">
        <f>ЛЕСОВОССТАНОВЛЕНИЕ!C60/Площадь!$C62/'ЛЕСИСТОСТЬ '!C60*100</f>
        <v>0.13279335703107062</v>
      </c>
      <c r="D60" s="388">
        <f>ЛЕСОВОССТАНОВЛЕНИЕ!D60/Площадь!$C62/'ЛЕСИСТОСТЬ '!D60*100</f>
        <v>0.17480707450982746</v>
      </c>
      <c r="E60" s="388">
        <f>ЛЕСОВОССТАНОВЛЕНИЕ!E60/Площадь!$C62/'ЛЕСИСТОСТЬ '!E60*100</f>
        <v>0.18155927910462766</v>
      </c>
      <c r="F60" s="388">
        <f>ЛЕСОВОССТАНОВЛЕНИЕ!F60/Площадь!$C62/'ЛЕСИСТОСТЬ '!F60*100</f>
        <v>0.16580413505009386</v>
      </c>
      <c r="G60" s="388">
        <f>ЛЕСОВОССТАНОВЛЕНИЕ!G60/Площадь!$C62/'ЛЕСИСТОСТЬ '!G60*100</f>
        <v>0.17904754199189263</v>
      </c>
      <c r="H60" s="388">
        <f>ЛЕСОВОССТАНОВЛЕНИЕ!H60/Площадь!$C62/'ЛЕСИСТОСТЬ '!H60*100</f>
        <v>0.19178314121307333</v>
      </c>
      <c r="I60" s="388">
        <f>ЛЕСОВОССТАНОВЛЕНИЕ!I60/Площадь!$C62/'ЛЕСИСТОСТЬ '!I60*100</f>
        <v>0.206168191107379</v>
      </c>
      <c r="J60" s="388">
        <f>ЛЕСОВОССТАНОВЛЕНИЕ!J60/Площадь!$C62/'ЛЕСИСТОСТЬ '!J60*100</f>
        <v>0.19534845280268676</v>
      </c>
      <c r="K60" s="388">
        <f>ЛЕСОВОССТАНОВЛЕНИЕ!K60/Площадь!$C62/'ЛЕСИСТОСТЬ '!K60*100</f>
        <v>0.20060783422429754</v>
      </c>
      <c r="L60" s="388">
        <f>ЛЕСОВОССТАНОВЛЕНИЕ!L60/Площадь!$C62/'ЛЕСИСТОСТЬ '!L60*100</f>
        <v>0.17630756441978304</v>
      </c>
      <c r="M60" s="388">
        <f>ЛЕСОВОССТАНОВЛЕНИЕ!M60/Площадь!$C62/'ЛЕСИСТОСТЬ '!M60*100</f>
        <v>0.18305976901458329</v>
      </c>
      <c r="N60" s="388">
        <f>ЛЕСОВОССТАНОВЛЕНИЕ!N60/Площадь!$C62/'ЛЕСИСТОСТЬ '!N60*100</f>
        <v>0.16930855435216627</v>
      </c>
      <c r="O60" s="388">
        <f>ЛЕСОВОССТАНОВЛЕНИЕ!O60/Площадь!$C62/'ЛЕСИСТОСТЬ '!O60*100</f>
        <v>0.19178314121307333</v>
      </c>
      <c r="P60" s="388">
        <f>ЛЕСОВОССТАНОВЛЕНИЕ!P60/Площадь!$C62/'ЛЕСИСТОСТЬ '!P60*100</f>
        <v>0.19253229410843684</v>
      </c>
      <c r="Q60" s="388">
        <f>ЛЕСОВОССТАНОВЛЕНИЕ!Q60/Площадь!$C62/'ЛЕСИСТОСТЬ '!Q60*100</f>
        <v>0.2427255380977959</v>
      </c>
      <c r="R60" s="389">
        <f>ЛЕСОВОССТАНОВЛЕНИЕ!R60/Площадь!$C62/'ЛЕСИСТОСТЬ '!R60*100</f>
        <v>0.21725433965543461</v>
      </c>
    </row>
    <row r="61" spans="1:18" ht="15.75" customHeight="1">
      <c r="A61" s="218">
        <v>60</v>
      </c>
      <c r="B61" s="111" t="s">
        <v>62</v>
      </c>
      <c r="C61" s="387">
        <f>ЛЕСОВОССТАНОВЛЕНИЕ!C61/Площадь!$C63/'ЛЕСИСТОСТЬ '!C61*100</f>
        <v>5.0115851406658661E-2</v>
      </c>
      <c r="D61" s="388">
        <f>ЛЕСОВОССТАНОВЛЕНИЕ!D61/Площадь!$C63/'ЛЕСИСТОСТЬ '!D61*100</f>
        <v>5.0748228080559725E-2</v>
      </c>
      <c r="E61" s="388">
        <f>ЛЕСОВОССТАНОВЛЕНИЕ!E61/Площадь!$C63/'ЛЕСИСТОСТЬ '!E61*100</f>
        <v>5.2961546439213421E-2</v>
      </c>
      <c r="F61" s="388">
        <f>ЛЕСОВОССТАНОВЛЕНИЕ!F61/Площадь!$C63/'ЛЕСИСТОСТЬ '!F61*100</f>
        <v>5.3593923113114478E-2</v>
      </c>
      <c r="G61" s="388">
        <f>ЛЕСОВОССТАНОВЛЕНИЕ!G61/Площадь!$C63/'ЛЕСИСТОСТЬ '!G61*100</f>
        <v>4.663014756793165E-2</v>
      </c>
      <c r="H61" s="388">
        <f>ЛЕСОВОССТАНОВЛЕНИЕ!H61/Площадь!$C63/'ЛЕСИСТОСТЬ '!H61*100</f>
        <v>4.6787151431796736E-2</v>
      </c>
      <c r="I61" s="388">
        <f>ЛЕСОВОССТАНОВЛЕНИЕ!I61/Площадь!$C63/'ЛЕСИСТОСТЬ '!I61*100</f>
        <v>4.3804078018360032E-2</v>
      </c>
      <c r="J61" s="388">
        <f>ЛЕСОВОССТАНОВЛЕНИЕ!J61/Площадь!$C63/'ЛЕСИСТОСТЬ '!J61*100</f>
        <v>4.4849202817222343E-2</v>
      </c>
      <c r="K61" s="388">
        <f>ЛЕСОВОССТАНОВЛЕНИЕ!K61/Площадь!$C63/'ЛЕСИСТОСТЬ '!K61*100</f>
        <v>5.0982029315628778E-2</v>
      </c>
      <c r="L61" s="388">
        <f>ЛЕСОВОССТАНОВЛЕНИЕ!L61/Площадь!$C63/'ЛЕСИСТОСТЬ '!L61*100</f>
        <v>4.9058179152774863E-2</v>
      </c>
      <c r="M61" s="388">
        <f>ЛЕСОВОССТАНОВЛЕНИЕ!M61/Площадь!$C63/'ЛЕСИСТОСТЬ '!M61*100</f>
        <v>4.2132318566500765E-2</v>
      </c>
      <c r="N61" s="388">
        <f>ЛЕСОВОССТАНОВЛЕНИЕ!N61/Площадь!$C63/'ЛЕСИСТОСТЬ '!N61*100</f>
        <v>4.5402863843352424E-2</v>
      </c>
      <c r="O61" s="388">
        <f>ЛЕСОВОССТАНОВЛЕНИЕ!O61/Площадь!$C63/'ЛЕСИСТОСТЬ '!O61*100</f>
        <v>5.2283617208294074E-2</v>
      </c>
      <c r="P61" s="388">
        <f>ЛЕСОВОССТАНОВЛЕНИЕ!P61/Площадь!$C63/'ЛЕСИСТОСТЬ '!P61*100</f>
        <v>3.0868556285339677E-2</v>
      </c>
      <c r="Q61" s="388">
        <f>ЛЕСОВОССТАНОВЛЕНИЕ!Q61/Площадь!$C63/'ЛЕСИСТОСТЬ '!Q61*100</f>
        <v>3.1447341715689796E-2</v>
      </c>
      <c r="R61" s="389">
        <f>ЛЕСОВОССТАНОВЛЕНИЕ!R61/Площадь!$C63/'ЛЕСИСТОСТЬ '!R61*100</f>
        <v>3.1622404427260019E-2</v>
      </c>
    </row>
    <row r="62" spans="1:18" ht="15.75" customHeight="1">
      <c r="A62" s="219">
        <v>61</v>
      </c>
      <c r="B62" s="125" t="s">
        <v>63</v>
      </c>
      <c r="C62" s="397">
        <f>ЛЕСОВОССТАНОВЛЕНИЕ!C62/Площадь!$C64/'ЛЕСИСТОСТЬ '!C62*100</f>
        <v>0.11145701218340444</v>
      </c>
      <c r="D62" s="395">
        <f>ЛЕСОВОССТАНОВЛЕНИЕ!D62/Площадь!$C64/'ЛЕСИСТОСТЬ '!D62*100</f>
        <v>0.11914370267881165</v>
      </c>
      <c r="E62" s="395">
        <f>ЛЕСОВОССТАНОВЛЕНИЕ!E62/Площадь!$C64/'ЛЕСИСТОСТЬ '!E62*100</f>
        <v>0.13067373842192243</v>
      </c>
      <c r="F62" s="395">
        <f>ЛЕСОВОССТАНОВЛЕНИЕ!F62/Площадь!$C64/'ЛЕСИСТОСТЬ '!F62*100</f>
        <v>0.12683039317421882</v>
      </c>
      <c r="G62" s="395">
        <f>ЛЕСОВОССТАНОВЛЕНИЕ!G62/Площадь!$C64/'ЛЕСИСТОСТЬ '!G62*100</f>
        <v>0.12683039317421882</v>
      </c>
      <c r="H62" s="395">
        <f>ЛЕСОВОССТАНОВЛЕНИЕ!H62/Площадь!$C64/'ЛЕСИСТОСТЬ '!H62*100</f>
        <v>0.14604711941273685</v>
      </c>
      <c r="I62" s="395">
        <f>ЛЕСОВОССТАНОВЛЕНИЕ!I62/Площадь!$C64/'ЛЕСИСТОСТЬ '!I62*100</f>
        <v>0.13451708366962606</v>
      </c>
      <c r="J62" s="395">
        <f>ЛЕСОВОССТАНОВЛЕНИЕ!J62/Площадь!$C64/'ЛЕСИСТОСТЬ '!J62*100</f>
        <v>0.14604711941273685</v>
      </c>
      <c r="K62" s="395">
        <f>ЛЕСОВОССТАНОВЛЕНИЕ!K62/Площадь!$C64/'ЛЕСИСТОСТЬ '!K62*100</f>
        <v>0.11145701218340444</v>
      </c>
      <c r="L62" s="395">
        <f>ЛЕСОВОССТАНОВЛЕНИЕ!L62/Площадь!$C64/'ЛЕСИСТОСТЬ '!L62*100</f>
        <v>0.11914370267881165</v>
      </c>
      <c r="M62" s="395">
        <f>ЛЕСОВОССТАНОВЛЕНИЕ!M62/Площадь!$C64/'ЛЕСИСТОСТЬ '!M62*100</f>
        <v>0.10761366693570083</v>
      </c>
      <c r="N62" s="395">
        <f>ЛЕСОВОССТАНОВЛЕНИЕ!N62/Площадь!$C64/'ЛЕСИСТОСТЬ '!N62*100</f>
        <v>0.12298704792651524</v>
      </c>
      <c r="O62" s="395">
        <f>ЛЕСОВОССТАНОВЛЕНИЕ!O62/Площадь!$C64/'ЛЕСИСТОСТЬ '!O62*100</f>
        <v>0.15321267834913338</v>
      </c>
      <c r="P62" s="395">
        <f>ЛЕСОВОССТАНОВЛЕНИЕ!P62/Площадь!$C64/'ЛЕСИСТОСТЬ '!P62*100</f>
        <v>0.11490950876185005</v>
      </c>
      <c r="Q62" s="395">
        <f>ЛЕСОВОССТАНОВЛЕНИЕ!Q62/Площадь!$C64/'ЛЕСИСТОСТЬ '!Q62*100</f>
        <v>0.13789141051422008</v>
      </c>
      <c r="R62" s="396">
        <f>ЛЕСОВОССТАНОВЛЕНИЕ!R62/Площадь!$C64/'ЛЕСИСТОСТЬ '!R62*100</f>
        <v>0.14555204443167671</v>
      </c>
    </row>
    <row r="63" spans="1:18" ht="15.75" customHeight="1">
      <c r="A63" s="217">
        <v>62</v>
      </c>
      <c r="B63" s="126" t="s">
        <v>64</v>
      </c>
      <c r="C63" s="384">
        <f>ЛЕСОВОССТАНОВЛЕНИЕ!C63/Площадь!$C65/'ЛЕСИСТОСТЬ '!C63*100</f>
        <v>6.7136773272402972E-2</v>
      </c>
      <c r="D63" s="385">
        <f>ЛЕСОВОССТАНОВЛЕНИЕ!D63/Площадь!$C65/'ЛЕСИСТОСТЬ '!D63*100</f>
        <v>7.1612558157229847E-2</v>
      </c>
      <c r="E63" s="385">
        <f>ЛЕСОВОССТАНОВЛЕНИЕ!E63/Площадь!$C65/'ЛЕСИСТОСТЬ '!E63*100</f>
        <v>0.13427354654480594</v>
      </c>
      <c r="F63" s="385">
        <f>ЛЕСОВОССТАНОВЛЕНИЕ!F63/Площадь!$C65/'ЛЕСИСТОСТЬ '!F63*100</f>
        <v>6.7136773272402972E-2</v>
      </c>
      <c r="G63" s="385">
        <f>ЛЕСОВОССТАНОВЛЕНИЕ!G63/Площадь!$C65/'ЛЕСИСТОСТЬ '!G63*100</f>
        <v>6.6446065728448217E-2</v>
      </c>
      <c r="H63" s="385">
        <f>ЛЕСОВОССТАНОВЛЕНИЕ!H63/Площадь!$C65/'ЛЕСИСТОСТЬ '!H63*100</f>
        <v>6.8660934586063149E-2</v>
      </c>
      <c r="I63" s="385">
        <f>ЛЕСОВОССТАНОВЛЕНИЕ!I63/Площадь!$C65/'ЛЕСИСТОСТЬ '!I63*100</f>
        <v>7.515588785771779E-2</v>
      </c>
      <c r="J63" s="385">
        <f>ЛЕСОВОССТАНОВЛЕНИЕ!J63/Площадь!$C65/'ЛЕСИСТОСТЬ '!J63*100</f>
        <v>6.8035971590122146E-2</v>
      </c>
      <c r="K63" s="385">
        <f>ЛЕСОВОССТАНОВЛЕНИЕ!K63/Площадь!$C65/'ЛЕСИСТОСТЬ '!K63*100</f>
        <v>2.6728417410405134E-2</v>
      </c>
      <c r="L63" s="385">
        <f>ЛЕСОВОССТАНОВЛЕНИЕ!L63/Площадь!$C65/'ЛЕСИСТОСТЬ '!L63*100</f>
        <v>2.4298561282186482E-2</v>
      </c>
      <c r="M63" s="385">
        <f>ЛЕСОВОССТАНОВЛЕНИЕ!M63/Площадь!$C65/'ЛЕСИСТОСТЬ '!M63*100</f>
        <v>2.1868705153967837E-2</v>
      </c>
      <c r="N63" s="385">
        <f>ЛЕСОВОССТАНОВЛЕНИЕ!N63/Площадь!$C65/'ЛЕСИСТОСТЬ '!N63*100</f>
        <v>2.4243834792812186E-2</v>
      </c>
      <c r="O63" s="385">
        <f>ЛЕСОВОССТАНОВЛЕНИЕ!O63/Площадь!$C65/'ЛЕСИСТОСТЬ '!O63*100</f>
        <v>4.8487669585624373E-2</v>
      </c>
      <c r="P63" s="385">
        <f>ЛЕСОВОССТАНОВЛЕНИЕ!P63/Площадь!$C65/'ЛЕСИСТОСТЬ '!P63*100</f>
        <v>2.4243834792812186E-2</v>
      </c>
      <c r="Q63" s="385">
        <f>ЛЕСОВОССТАНОВЛЕНИЕ!Q63/Площадь!$C65/'ЛЕСИСТОСТЬ '!Q63*100</f>
        <v>2.9092601751374625E-2</v>
      </c>
      <c r="R63" s="386">
        <f>ЛЕСОВОССТАНОВЛЕНИЕ!R63/Площадь!$C65/'ЛЕСИСТОСТЬ '!R63*100</f>
        <v>3.6365752189218281E-2</v>
      </c>
    </row>
    <row r="64" spans="1:18" ht="15.75" customHeight="1">
      <c r="A64" s="218">
        <v>63</v>
      </c>
      <c r="B64" s="111" t="s">
        <v>65</v>
      </c>
      <c r="C64" s="387">
        <f>ЛЕСОВОССТАНОВЛЕНИЕ!C64/Площадь!$C66/'ЛЕСИСТОСТЬ '!C64*100</f>
        <v>0.10211504660693387</v>
      </c>
      <c r="D64" s="388">
        <f>ЛЕСОВОССТАНОВЛЕНИЕ!D64/Площадь!$C66/'ЛЕСИСТОСТЬ '!D64*100</f>
        <v>0.18254194172212956</v>
      </c>
      <c r="E64" s="388">
        <f>ЛЕСОВОССТАНОВЛЕНИЕ!E64/Площадь!$C66/'ЛЕСИСТОСТЬ '!E64*100</f>
        <v>0.15543175235745688</v>
      </c>
      <c r="F64" s="388">
        <f>ЛЕСОВОССТАНОВЛЕНИЕ!F64/Площадь!$C66/'ЛЕСИСТОСТЬ '!F64*100</f>
        <v>0.14006931171747566</v>
      </c>
      <c r="G64" s="388">
        <f>ЛЕСОВОССТАНОВЛЕНИЕ!G64/Площадь!$C66/'ЛЕСИСТОСТЬ '!G64*100</f>
        <v>0.13422117487667864</v>
      </c>
      <c r="H64" s="388">
        <f>ЛЕСОВОССТАНОВЛЕНИЕ!H64/Площадь!$C66/'ЛЕСИСТОСТЬ '!H64*100</f>
        <v>0.1436754515225557</v>
      </c>
      <c r="I64" s="388">
        <f>ЛЕСОВОССТАНОВЛЕНИЕ!I64/Площадь!$C66/'ЛЕСИСТОСТЬ '!I64*100</f>
        <v>0.13941468247297439</v>
      </c>
      <c r="J64" s="388">
        <f>ЛЕСОВОССТАНОВЛЕНИЕ!J64/Площадь!$C66/'ЛЕСИСТОСТЬ '!J64*100</f>
        <v>0.14568002856401049</v>
      </c>
      <c r="K64" s="388">
        <f>ЛЕСОВОССТАНОВЛЕНИЕ!K64/Площадь!$C66/'ЛЕСИСТОСТЬ '!K64*100</f>
        <v>0.13474359008679807</v>
      </c>
      <c r="L64" s="388">
        <f>ЛЕСОВОССТАНОВЛЕНИЕ!L64/Площадь!$C66/'ЛЕСИСТОСТЬ '!L64*100</f>
        <v>0.13474359008679807</v>
      </c>
      <c r="M64" s="388">
        <f>ЛЕСОВОССТАНОВЛЕНИЕ!M64/Площадь!$C66/'ЛЕСИСТОСТЬ '!M64*100</f>
        <v>7.1946271775477577E-2</v>
      </c>
      <c r="N64" s="388">
        <f>ЛЕСОВОССТАНОВЛЕНИЕ!N64/Площадь!$C66/'ЛЕСИСТОСТЬ '!N64*100</f>
        <v>0.1160866780529462</v>
      </c>
      <c r="O64" s="388">
        <f>ЛЕСОВОССТАНОВЛЕНИЕ!O64/Площадь!$C66/'ЛЕСИСТОСТЬ '!O64*100</f>
        <v>0.12656355955348375</v>
      </c>
      <c r="P64" s="388">
        <f>ЛЕСОВОССТАНОВЛЕНИЕ!P64/Площадь!$C66/'ЛЕСИСТОСТЬ '!P64*100</f>
        <v>0.12869892093998475</v>
      </c>
      <c r="Q64" s="388">
        <f>ЛЕСОВОССТАНОВЛЕНИЕ!Q64/Площадь!$C66/'ЛЕСИСТОСТЬ '!Q64*100</f>
        <v>9.7864804464780061E-2</v>
      </c>
      <c r="R64" s="389">
        <f>ЛЕСОВОССТАНОВЛЕНИЕ!R64/Площадь!$C66/'ЛЕСИСТОСТЬ '!R64*100</f>
        <v>0.10680222953005677</v>
      </c>
    </row>
    <row r="65" spans="1:18" ht="15.75" customHeight="1">
      <c r="A65" s="218">
        <v>64</v>
      </c>
      <c r="B65" s="122" t="s">
        <v>66</v>
      </c>
      <c r="C65" s="387">
        <f>ЛЕСОВОССТАНОВЛЕНИЕ!C65/Площадь!$C67/'ЛЕСИСТОСТЬ '!C65*100</f>
        <v>4.1769000718426805E-2</v>
      </c>
      <c r="D65" s="388">
        <f>ЛЕСОВОССТАНОВЛЕНИЕ!D65/Площадь!$C67/'ЛЕСИСТОСТЬ '!D65*100</f>
        <v>4.0575600697900331E-2</v>
      </c>
      <c r="E65" s="388">
        <f>ЛЕСОВОССТАНОВЛЕНИЕ!E65/Площадь!$C67/'ЛЕСИСТОСТЬ '!E65*100</f>
        <v>4.6542600800532734E-2</v>
      </c>
      <c r="F65" s="388">
        <f>ЛЕСОВОССТАНОВЛЕНИЕ!F65/Площадь!$C67/'ЛЕСИСТОСТЬ '!F65*100</f>
        <v>4.6542600800532734E-2</v>
      </c>
      <c r="G65" s="388">
        <f>ЛЕСОВОССТАНОВЛЕНИЕ!G65/Площадь!$C67/'ЛЕСИСТОСТЬ '!G65*100</f>
        <v>5.2509600903165136E-2</v>
      </c>
      <c r="H65" s="388">
        <f>ЛЕСОВОССТАНОВЛЕНИЕ!H65/Площадь!$C67/'ЛЕСИСТОСТЬ '!H65*100</f>
        <v>5.2404159937496142E-2</v>
      </c>
      <c r="I65" s="388">
        <f>ЛЕСОВОССТАНОВЛЕНИЕ!I65/Площадь!$C67/'ЛЕСИСТОСТЬ '!I65*100</f>
        <v>5.2404159937496142E-2</v>
      </c>
      <c r="J65" s="388">
        <f>ЛЕСОВОССТАНОВЛЕНИЕ!J65/Площадь!$C67/'ЛЕСИСТОСТЬ '!J65*100</f>
        <v>4.7640145397723759E-2</v>
      </c>
      <c r="K65" s="388">
        <f>ЛЕСОВОССТАНОВЛЕНИЕ!K65/Площадь!$C67/'ЛЕСИСТОСТЬ '!K65*100</f>
        <v>1.6674050889203314E-2</v>
      </c>
      <c r="L65" s="388">
        <f>ЛЕСОВОССТАНОВЛЕНИЕ!L65/Площадь!$C67/'ЛЕСИСТОСТЬ '!L65*100</f>
        <v>5.9670001026324013E-2</v>
      </c>
      <c r="M65" s="388">
        <f>ЛЕСОВОССТАНОВЛЕНИЕ!M65/Площадь!$C67/'ЛЕСИСТОСТЬ '!M65*100</f>
        <v>6.5637001128956415E-2</v>
      </c>
      <c r="N65" s="388">
        <f>ЛЕСОВОССТАНОВЛЕНИЕ!N65/Площадь!$C67/'ЛЕСИСТОСТЬ '!N65*100</f>
        <v>5.6089800964744571E-2</v>
      </c>
      <c r="O65" s="388">
        <f>ЛЕСОВОССТАНОВЛЕНИЕ!O65/Площадь!$C67/'ЛЕСИСТОСТЬ '!O65*100</f>
        <v>7.2797401252115299E-2</v>
      </c>
      <c r="P65" s="388">
        <f>ЛЕСОВОССТАНОВЛЕНИЕ!P65/Площадь!$C67/'ЛЕСИСТОСТЬ '!P65*100</f>
        <v>7.2797401252115299E-2</v>
      </c>
      <c r="Q65" s="388">
        <f>ЛЕСОВОССТАНОВЛЕНИЕ!Q65/Площадь!$C67/'ЛЕСИСТОСТЬ '!Q65*100</f>
        <v>7.9957801375274196E-2</v>
      </c>
      <c r="R65" s="389">
        <f>ЛЕСОВОССТАНОВЛЕНИЕ!R65/Площадь!$C67/'ЛЕСИСТОСТЬ '!R65*100</f>
        <v>8.6446612013197532E-2</v>
      </c>
    </row>
    <row r="66" spans="1:18" ht="15.75" customHeight="1">
      <c r="A66" s="218">
        <v>65</v>
      </c>
      <c r="B66" s="111" t="s">
        <v>67</v>
      </c>
      <c r="C66" s="387">
        <f>ЛЕСОВОССТАНОВЛЕНИЕ!C66/Площадь!$C68/'ЛЕСИСТОСТЬ '!C66*100</f>
        <v>0.10473397570171764</v>
      </c>
      <c r="D66" s="388">
        <f>ЛЕСОВОССТАНОВЛЕНИЕ!D66/Площадь!$C68/'ЛЕСИСТОСТЬ '!D66*100</f>
        <v>0.13091746962714704</v>
      </c>
      <c r="E66" s="388">
        <f>ЛЕСОВОССТАНОВЛЕНИЕ!E66/Площадь!$C68/'ЛЕСИСТОСТЬ '!E66*100</f>
        <v>0.13091746962714704</v>
      </c>
      <c r="F66" s="388">
        <f>ЛЕСОВОССТАНОВЛЕНИЕ!F66/Площадь!$C68/'ЛЕСИСТОСТЬ '!F66*100</f>
        <v>0.11127984918307499</v>
      </c>
      <c r="G66" s="388">
        <f>ЛЕСОВОССТАНОВЛЕНИЕ!G66/Площадь!$C68/'ЛЕСИСТОСТЬ '!G66*100</f>
        <v>0.11127984918307499</v>
      </c>
      <c r="H66" s="388">
        <f>ЛЕСОВОССТАНОВЛЕНИЕ!H66/Площадь!$C68/'ЛЕСИСТОСТЬ '!H66*100</f>
        <v>0.11105594606600643</v>
      </c>
      <c r="I66" s="388">
        <f>ЛЕСОВОССТАНОВЛЕНИЕ!I66/Площадь!$C68/'ЛЕСИСТОСТЬ '!I66*100</f>
        <v>0.11105594606600643</v>
      </c>
      <c r="J66" s="388">
        <f>ЛЕСОВОССТАНОВЛЕНИЕ!J66/Площадь!$C68/'ЛЕСИСТОСТЬ '!J66*100</f>
        <v>0.12085500013065405</v>
      </c>
      <c r="K66" s="388">
        <f>ЛЕСОВОССТАНОВЛЕНИЕ!K66/Площадь!$C68/'ЛЕСИСТОСТЬ '!K66*100</f>
        <v>0.12412135148553657</v>
      </c>
      <c r="L66" s="388">
        <f>ЛЕСОВОССТАНОВЛЕНИЕ!L66/Площадь!$C68/'ЛЕСИСТОСТЬ '!L66*100</f>
        <v>0.12061231940750014</v>
      </c>
      <c r="M66" s="388">
        <f>ЛЕСОВОССТАНОВЛЕНИЕ!M66/Площадь!$C68/'ЛЕСИСТОСТЬ '!M66*100</f>
        <v>0.12387211182391905</v>
      </c>
      <c r="N66" s="388">
        <f>ЛЕСОВОССТАНОВЛЕНИЕ!N66/Площадь!$C68/'ЛЕСИСТОСТЬ '!N66*100</f>
        <v>0.12387211182391905</v>
      </c>
      <c r="O66" s="388">
        <f>ЛЕСОВОССТАНОВЛЕНИЕ!O66/Площадь!$C68/'ЛЕСИСТОСТЬ '!O66*100</f>
        <v>0.13365148907317581</v>
      </c>
      <c r="P66" s="388">
        <f>ЛЕСОВОССТАНОВЛЕНИЕ!P66/Площадь!$C68/'ЛЕСИСТОСТЬ '!P66*100</f>
        <v>0.12362387111886108</v>
      </c>
      <c r="Q66" s="388">
        <f>ЛЕСОВОССТАНОВЛЕНИЕ!Q66/Площадь!$C68/'ЛЕСИСТОСТЬ '!Q66*100</f>
        <v>0.11711735158628947</v>
      </c>
      <c r="R66" s="389">
        <f>ЛЕСОВОССТАНОВЛЕНИЕ!R66/Площадь!$C68/'ЛЕСИСТОСТЬ '!R66*100</f>
        <v>0.11735252699108122</v>
      </c>
    </row>
    <row r="67" spans="1:18" ht="15.75" customHeight="1">
      <c r="A67" s="218">
        <v>66</v>
      </c>
      <c r="B67" s="111" t="s">
        <v>68</v>
      </c>
      <c r="C67" s="387">
        <f>ЛЕСОВОССТАНОВЛЕНИЕ!C67/Площадь!$C69/'ЛЕСИСТОСТЬ '!C67*100</f>
        <v>0.32765399737876799</v>
      </c>
      <c r="D67" s="388">
        <f>ЛЕСОВОССТАНОВЛЕНИЕ!D67/Площадь!$C69/'ЛЕСИСТОСТЬ '!D67*100</f>
        <v>0.45325469637396248</v>
      </c>
      <c r="E67" s="388">
        <f>ЛЕСОВОССТАНОВЛЕНИЕ!E67/Площадь!$C69/'ЛЕСИСТОСТЬ '!E67*100</f>
        <v>0.40683704674530363</v>
      </c>
      <c r="F67" s="388">
        <f>ЛЕСОВОССТАНОВЛЕНИЕ!F67/Площадь!$C69/'ЛЕСИСТОСТЬ '!F67*100</f>
        <v>0.28669724770642196</v>
      </c>
      <c r="G67" s="388">
        <f>ЛЕСОВОССТАНОВЛЕНИЕ!G67/Площадь!$C69/'ЛЕСИСТОСТЬ '!G67*100</f>
        <v>0.30687830687830692</v>
      </c>
      <c r="H67" s="388">
        <f>ЛЕСОВОССТАНОВЛЕНИЕ!H67/Площадь!$C69/'ЛЕСИСТОСТЬ '!H67*100</f>
        <v>0.28708386009270964</v>
      </c>
      <c r="I67" s="388">
        <f>ЛЕСОВОССТАНОВЛЕНИЕ!I67/Площадь!$C69/'ЛЕСИСТОСТЬ '!I67*100</f>
        <v>0.35556257901390648</v>
      </c>
      <c r="J67" s="388">
        <f>ЛЕСОВОССТАНОВЛЕНИЕ!J67/Площадь!$C69/'ЛЕСИСТОСТЬ '!J67*100</f>
        <v>0.3634639696586599</v>
      </c>
      <c r="K67" s="388">
        <f>ЛЕСОВОССТАНОВЛЕНИЕ!K67/Площадь!$C69/'ЛЕСИСТОСТЬ '!K67*100</f>
        <v>0.34766118836915294</v>
      </c>
      <c r="L67" s="388">
        <f>ЛЕСОВОССТАНОВЛЕНИЕ!L67/Площадь!$C69/'ЛЕСИСТОСТЬ '!L67*100</f>
        <v>0.37497377805747856</v>
      </c>
      <c r="M67" s="388">
        <f>ЛЕСОВОССТАНОВЛЕНИЕ!M67/Площадь!$C69/'ЛЕСИСТОСТЬ '!M67*100</f>
        <v>0.35924061254457734</v>
      </c>
      <c r="N67" s="388">
        <f>ЛЕСОВОССТАНОВЛЕНИЕ!N67/Площадь!$C69/'ЛЕСИСТОСТЬ '!N67*100</f>
        <v>0.31466331025802391</v>
      </c>
      <c r="O67" s="388">
        <f>ЛЕСОВОССТАНОВЛЕНИЕ!O67/Площадь!$C69/'ЛЕСИСТОСТЬ '!O67*100</f>
        <v>0.29500835421888055</v>
      </c>
      <c r="P67" s="388">
        <f>ЛЕСОВОССТАНОВЛЕНИЕ!P67/Площадь!$C69/'ЛЕСИСТОСТЬ '!P67*100</f>
        <v>0.30671657309211897</v>
      </c>
      <c r="Q67" s="388">
        <f>ЛЕСОВОССТАНОВЛЕНИЕ!Q67/Площадь!$C69/'ЛЕСИСТОСТЬ '!Q67*100</f>
        <v>0.2131420253690996</v>
      </c>
      <c r="R67" s="389">
        <f>ЛЕСОВОССТАНОВЛЕНИЕ!R67/Площадь!$C69/'ЛЕСИСТОСТЬ '!R67*100</f>
        <v>0.18374741200828157</v>
      </c>
    </row>
    <row r="68" spans="1:18" ht="15.75" customHeight="1">
      <c r="A68" s="218">
        <v>67</v>
      </c>
      <c r="B68" s="111" t="s">
        <v>69</v>
      </c>
      <c r="C68" s="387">
        <f>ЛЕСОВОССТАНОВЛЕНИЕ!C68/Площадь!$C70/'ЛЕСИСТОСТЬ '!C68*100</f>
        <v>7.7178359188083648E-2</v>
      </c>
      <c r="D68" s="388">
        <f>ЛЕСОВОССТАНОВЛЕНИЕ!D68/Площадь!$C70/'ЛЕСИСТОСТЬ '!D68*100</f>
        <v>0.14215330260711137</v>
      </c>
      <c r="E68" s="388">
        <f>ЛЕСОВОССТАНОВЛЕНИЕ!E68/Площадь!$C70/'ЛЕСИСТОСТЬ '!E68*100</f>
        <v>0.10587287734775579</v>
      </c>
      <c r="F68" s="388">
        <f>ЛЕСОВОССТАНОВЛЕНИЕ!F68/Площадь!$C70/'ЛЕСИСТОСТЬ '!F68*100</f>
        <v>8.0476579666206888E-2</v>
      </c>
      <c r="G68" s="388">
        <f>ЛЕСОВОССТАНОВЛЕНИЕ!G68/Площадь!$C70/'ЛЕСИСТОСТЬ '!G68*100</f>
        <v>7.0850411729031421E-2</v>
      </c>
      <c r="H68" s="388">
        <f>ЛЕСОВОССТАНОВЛЕНИЕ!H68/Площадь!$C70/'ЛЕСИСТОСТЬ '!H68*100</f>
        <v>5.2544563722487413E-2</v>
      </c>
      <c r="I68" s="388">
        <f>ЛЕСОВОССТАНОВЛЕНИЕ!I68/Площадь!$C70/'ЛЕСИСТОСТЬ '!I68*100</f>
        <v>4.81376003135046E-2</v>
      </c>
      <c r="J68" s="388">
        <f>ЛЕСОВОССТАНОВЛЕНИЕ!J68/Площадь!$C70/'ЛЕСИСТОСТЬ '!J68*100</f>
        <v>4.7868689056538696E-2</v>
      </c>
      <c r="K68" s="388">
        <f>ЛЕСОВОССТАНОВЛЕНИЕ!K68/Площадь!$C70/'ЛЕСИСТОСТЬ '!K68*100</f>
        <v>5.3300597034585645E-2</v>
      </c>
      <c r="L68" s="388">
        <f>ЛЕСОВОССТАНОВЛЕНИЕ!L68/Площадь!$C70/'ЛЕСИСТОСТЬ '!L68*100</f>
        <v>4.5152735067515222E-2</v>
      </c>
      <c r="M68" s="388">
        <f>ЛЕСОВОССТАНОВЛЕНИЕ!M68/Площадь!$C70/'ЛЕСИСТОСТЬ '!M68*100</f>
        <v>3.2930942116909598E-2</v>
      </c>
      <c r="N68" s="388">
        <f>ЛЕСОВОССТАНОВЛЕНИЕ!N68/Площадь!$C70/'ЛЕСИСТОСТЬ '!N68*100</f>
        <v>3.8023355846328606E-2</v>
      </c>
      <c r="O68" s="388">
        <f>ЛЕСОВОССТАНОВЛЕНИЕ!O68/Площадь!$C70/'ЛЕСИСТОСТЬ '!O68*100</f>
        <v>4.8815594684117343E-2</v>
      </c>
      <c r="P68" s="388">
        <f>ЛЕСОВОССТАНОВЛЕНИЕ!P68/Площадь!$C70/'ЛЕСИСТОСТЬ '!P68*100</f>
        <v>3.3560721345330669E-2</v>
      </c>
      <c r="Q68" s="388">
        <f>ЛЕСОВОССТАНОВЛЕНИЕ!Q68/Площадь!$C70/'ЛЕСИСТОСТЬ '!Q68*100</f>
        <v>6.3392473652291267E-2</v>
      </c>
      <c r="R68" s="389">
        <f>ЛЕСОВОССТАНОВЛЕНИЕ!R68/Площадь!$C70/'ЛЕСИСТОСТЬ '!R68*100</f>
        <v>8.157887966810598E-2</v>
      </c>
    </row>
    <row r="69" spans="1:18" ht="15.75" customHeight="1">
      <c r="A69" s="218">
        <v>68</v>
      </c>
      <c r="B69" s="111" t="s">
        <v>70</v>
      </c>
      <c r="C69" s="387">
        <f>ЛЕСОВОССТАНОВЛЕНИЕ!C69/Площадь!$C71/'ЛЕСИСТОСТЬ '!C69*100</f>
        <v>5.1432098201019488E-2</v>
      </c>
      <c r="D69" s="388">
        <f>ЛЕСОВОССТАНОВЛЕНИЕ!D69/Площадь!$C71/'ЛЕСИСТОСТЬ '!D69*100</f>
        <v>5.6303626628074165E-2</v>
      </c>
      <c r="E69" s="388">
        <f>ЛЕСОВОССТАНОВЛЕНИЕ!E69/Площадь!$C71/'ЛЕСИСТОСТЬ '!E69*100</f>
        <v>5.6584676345019624E-2</v>
      </c>
      <c r="F69" s="388">
        <f>ЛЕСОВОССТАНОВЛЕНИЕ!F69/Площадь!$C71/'ЛЕСИСТОСТЬ '!F69*100</f>
        <v>5.4336278609455925E-2</v>
      </c>
      <c r="G69" s="388">
        <f>ЛЕСОВОССТАНОВЛЕНИЕ!G69/Площадь!$C71/'ЛЕСИСТОСТЬ '!G69*100</f>
        <v>5.4242595370474107E-2</v>
      </c>
      <c r="H69" s="388">
        <f>ЛЕСОВОССТАНОВЛЕНИЕ!H69/Площадь!$C71/'ЛЕСИСТОСТЬ '!H69*100</f>
        <v>4.5904787101092082E-2</v>
      </c>
      <c r="I69" s="388">
        <f>ЛЕСОВОССТАНОВЛЕНИЕ!I69/Площадь!$C71/'ЛЕСИСТОСТЬ '!I69*100</f>
        <v>5.262697402564382E-2</v>
      </c>
      <c r="J69" s="388">
        <f>ЛЕСОВОССТАНОВЛЕНИЕ!J69/Площадь!$C71/'ЛЕСИСТОСТЬ '!J69*100</f>
        <v>5.3281305851895167E-2</v>
      </c>
      <c r="K69" s="388">
        <f>ЛЕСОВОССТАНОВЛЕНИЕ!K69/Площадь!$C71/'ЛЕСИСТОСТЬ '!K69*100</f>
        <v>5.1318310373141135E-2</v>
      </c>
      <c r="L69" s="388">
        <f>ЛЕСОВОССТАНОВЛЕНИЕ!L69/Площадь!$C71/'ЛЕСИСТОСТЬ '!L69*100</f>
        <v>4.8420555142599457E-2</v>
      </c>
      <c r="M69" s="388">
        <f>ЛЕСОВОССТАНОВЛЕНИЕ!M69/Площадь!$C71/'ЛЕСИСТОСТЬ '!M69*100</f>
        <v>4.7111891490096772E-2</v>
      </c>
      <c r="N69" s="388">
        <f>ЛЕСОВОССТАНОВЛЕНИЕ!N69/Площадь!$C71/'ЛЕСИСТОСТЬ '!N69*100</f>
        <v>4.9745799899346722E-2</v>
      </c>
      <c r="O69" s="388">
        <f>ЛЕСОВОССТАНОВЛЕНИЕ!O69/Площадь!$C71/'ЛЕСИСТОСТЬ '!O69*100</f>
        <v>5.9301490275492419E-2</v>
      </c>
      <c r="P69" s="388">
        <f>ЛЕСОВОССТАНОВЛЕНИЕ!P69/Площадь!$C71/'ЛЕСИСТОСТЬ '!P69*100</f>
        <v>7.0918211909238166E-2</v>
      </c>
      <c r="Q69" s="388">
        <f>ЛЕСОВОССТАНОВЛЕНИЕ!Q69/Площадь!$C71/'ЛЕСИСТОСТЬ '!Q69*100</f>
        <v>9.4807437849602424E-2</v>
      </c>
      <c r="R69" s="389">
        <f>ЛЕСОВОССТАНОВЛЕНИЕ!R69/Площадь!$C71/'ЛЕСИСТОСТЬ '!R69*100</f>
        <v>8.9654859705602288E-2</v>
      </c>
    </row>
    <row r="70" spans="1:18" ht="15.75" customHeight="1">
      <c r="A70" s="218">
        <v>69</v>
      </c>
      <c r="B70" s="111" t="s">
        <v>71</v>
      </c>
      <c r="C70" s="387">
        <f>ЛЕСОВОССТАНОВЛЕНИЕ!C70/Площадь!$C72/'ЛЕСИСТОСТЬ '!C70*100</f>
        <v>0.1050676771213364</v>
      </c>
      <c r="D70" s="388">
        <f>ЛЕСОВОССТАНОВЛЕНИЕ!D70/Площадь!$C72/'ЛЕСИСТОСТЬ '!D70*100</f>
        <v>0.10829816206943021</v>
      </c>
      <c r="E70" s="388">
        <f>ЛЕСОВОССТАНОВЛЕНИЕ!E70/Площадь!$C72/'ЛЕСИСТОСТЬ '!E70*100</f>
        <v>0.11322080579985884</v>
      </c>
      <c r="F70" s="388">
        <f>ЛЕСОВОССТАНОВЛЕНИЕ!F70/Площадь!$C72/'ЛЕСИСТОСТЬ '!F70*100</f>
        <v>0.11552829504849728</v>
      </c>
      <c r="G70" s="388">
        <f>ЛЕСОВОССТАНОВЛЕНИЕ!G70/Площадь!$C72/'ЛЕСИСТОСТЬ '!G70*100</f>
        <v>0.11755851490629528</v>
      </c>
      <c r="H70" s="388">
        <f>ЛЕСОВОССТАНОВЛЕНИЕ!H70/Площадь!$C72/'ЛЕСИСТОСТЬ '!H70*100</f>
        <v>0.12502254759875847</v>
      </c>
      <c r="I70" s="388">
        <f>ЛЕСОВОССТАНОВЛЕНИЕ!I70/Площадь!$C72/'ЛЕСИСТОСТЬ '!I70*100</f>
        <v>0.12704648907493382</v>
      </c>
      <c r="J70" s="388">
        <f>ЛЕСОВОССТАНОВЛЕНИЕ!J70/Площадь!$C72/'ЛЕСИСТОСТЬ '!J70*100</f>
        <v>0.1411800227006294</v>
      </c>
      <c r="K70" s="388">
        <f>ЛЕСОВОССТАНОВЛЕНИЕ!K70/Площадь!$C72/'ЛЕСИСТОСТЬ '!K70*100</f>
        <v>0.15472317768751828</v>
      </c>
      <c r="L70" s="388">
        <f>ЛЕСОВОССТАНОВЛЕНИЕ!L70/Площадь!$C72/'ЛЕСИСТОСТЬ '!L70*100</f>
        <v>0.16731873285604992</v>
      </c>
      <c r="M70" s="388">
        <f>ЛЕСОВОССТАНОВЛЕНИЕ!M70/Площадь!$C72/'ЛЕСИСТОСТЬ '!M70*100</f>
        <v>0.18206350275215172</v>
      </c>
      <c r="N70" s="388">
        <f>ЛЕСОВОССТАНОВЛЕНИЕ!N70/Площадь!$C72/'ЛЕСИСТОСТЬ '!N70*100</f>
        <v>0.19180360309857239</v>
      </c>
      <c r="O70" s="388">
        <f>ЛЕСОВОССТАНОВЛЕНИЕ!O70/Площадь!$C72/'ЛЕСИСТОСТЬ '!O70*100</f>
        <v>0.20781743566409705</v>
      </c>
      <c r="P70" s="388">
        <f>ЛЕСОВОССТАНОВЛЕНИЕ!P70/Площадь!$C72/'ЛЕСИСТОСТЬ '!P70*100</f>
        <v>0.1922685815303265</v>
      </c>
      <c r="Q70" s="388">
        <f>ЛЕСОВОССТАНОВЛЕНИЕ!Q70/Площадь!$C72/'ЛЕСИСТОСТЬ '!Q70*100</f>
        <v>0.21912952168050884</v>
      </c>
      <c r="R70" s="389">
        <f>ЛЕСОВОССТАНОВЛЕНИЕ!R70/Площадь!$C72/'ЛЕСИСТОСТЬ '!R70*100</f>
        <v>0.18748966222413804</v>
      </c>
    </row>
    <row r="71" spans="1:18" ht="15.75" customHeight="1">
      <c r="A71" s="218">
        <v>70</v>
      </c>
      <c r="B71" s="111" t="s">
        <v>72</v>
      </c>
      <c r="C71" s="387">
        <f>ЛЕСОВОССТАНОВЛЕНИЕ!C71/Площадь!$C73/'ЛЕСИСТОСТЬ '!C71*100</f>
        <v>0.16348130919877302</v>
      </c>
      <c r="D71" s="388">
        <f>ЛЕСОВОССТАНОВЛЕНИЕ!D71/Площадь!$C73/'ЛЕСИСТОСТЬ '!D71*100</f>
        <v>0.16011056055549938</v>
      </c>
      <c r="E71" s="388">
        <f>ЛЕСОВОССТАНОВЛЕНИЕ!E71/Площадь!$C73/'ЛЕСИСТОСТЬ '!E71*100</f>
        <v>0.17527892945023091</v>
      </c>
      <c r="F71" s="388">
        <f>ЛЕСОВОССТАНОВЛЕНИЕ!F71/Площадь!$C73/'ЛЕСИСТОСТЬ '!F71*100</f>
        <v>6.7414972865473419E-2</v>
      </c>
      <c r="G71" s="388">
        <f>ЛЕСОВОССТАНОВЛЕНИЕ!G71/Площадь!$C73/'ЛЕСИСТОСТЬ '!G71*100</f>
        <v>5.3719559638242098E-2</v>
      </c>
      <c r="H71" s="388">
        <f>ЛЕСОВОССТАНОВЛЕНИЕ!H71/Площадь!$C73/'ЛЕСИСТОСТЬ '!H71*100</f>
        <v>5.5452448658830547E-2</v>
      </c>
      <c r="I71" s="388">
        <f>ЛЕСОВОССТАНОВЛЕНИЕ!I71/Площадь!$C73/'ЛЕСИСТОСТЬ '!I71*100</f>
        <v>8.1581075967603625E-2</v>
      </c>
      <c r="J71" s="388">
        <f>ЛЕСОВОССТАНОВЛЕНИЕ!J71/Площадь!$C73/'ЛЕСИСТОСТЬ '!J71*100</f>
        <v>7.6247116905892004E-2</v>
      </c>
      <c r="K71" s="388">
        <f>ЛЕСОВОССТАНОВЛЕНИЕ!K71/Площадь!$C73/'ЛЕСИСТОСТЬ '!K71*100</f>
        <v>6.9778436021024251E-2</v>
      </c>
      <c r="L71" s="388">
        <f>ЛЕСОВОССТАНОВЛЕНИЕ!L71/Площадь!$C73/'ЛЕСИСТОСТЬ '!L71*100</f>
        <v>6.9895122368885496E-2</v>
      </c>
      <c r="M71" s="388">
        <f>ЛЕСОВОССТАНОВЛЕНИЕ!M71/Площадь!$C73/'ЛЕСИСТОСТЬ '!M71*100</f>
        <v>0.1030953054941061</v>
      </c>
      <c r="N71" s="388">
        <f>ЛЕСОВОССТАНОВЛЕНИЕ!N71/Площадь!$C73/'ЛЕСИСТОСТЬ '!N71*100</f>
        <v>9.7853171316439683E-2</v>
      </c>
      <c r="O71" s="388">
        <f>ЛЕСОВОССТАНОВЛЕНИЕ!O71/Площадь!$C73/'ЛЕСИСТОСТЬ '!O71*100</f>
        <v>0.13105335444166027</v>
      </c>
      <c r="P71" s="388">
        <f>ЛЕСОВОССТАНОВЛЕНИЕ!P71/Площадь!$C73/'ЛЕСИСТОСТЬ '!P71*100</f>
        <v>0.14328500085621526</v>
      </c>
      <c r="Q71" s="388">
        <f>ЛЕСОВОССТАНОВЛЕНИЕ!Q71/Площадь!$C73/'ЛЕСИСТОСТЬ '!Q71*100</f>
        <v>0.15901140338921446</v>
      </c>
      <c r="R71" s="389">
        <f>ЛЕСОВОССТАНОВЛЕНИЕ!R71/Площадь!$C73/'ЛЕСИСТОСТЬ '!R71*100</f>
        <v>0.20444323292899005</v>
      </c>
    </row>
    <row r="72" spans="1:18" ht="15.75" customHeight="1">
      <c r="A72" s="218">
        <v>71</v>
      </c>
      <c r="B72" s="111" t="s">
        <v>73</v>
      </c>
      <c r="C72" s="387">
        <f>ЛЕСОВОССТАНОВЛЕНИЕ!C72/Площадь!$C74/'ЛЕСИСТОСТЬ '!C72*100</f>
        <v>0.1464439586561114</v>
      </c>
      <c r="D72" s="388">
        <f>ЛЕСОВОССТАНОВЛЕНИЕ!D72/Площадь!$C74/'ЛЕСИСТОСТЬ '!D72*100</f>
        <v>0.15493346350574103</v>
      </c>
      <c r="E72" s="388">
        <f>ЛЕСОВОССТАНОВЛЕНИЕ!E72/Площадь!$C74/'ЛЕСИСТОСТЬ '!E72*100</f>
        <v>0.15068871108092619</v>
      </c>
      <c r="F72" s="388">
        <f>ЛЕСОВОССТАНОВЛЕНИЕ!F72/Площадь!$C74/'ЛЕСИСТОСТЬ '!F72*100</f>
        <v>0.15493346350574103</v>
      </c>
      <c r="G72" s="388">
        <f>ЛЕСОВОССТАНОВЛЕНИЕ!G72/Площадь!$C74/'ЛЕСИСТОСТЬ '!G72*100</f>
        <v>0.17273121758656571</v>
      </c>
      <c r="H72" s="388">
        <f>ЛЕСОВОССТАНОВЛЕНИЕ!H72/Площадь!$C74/'ЛЕСИСТОСТЬ '!H72*100</f>
        <v>0.18958304369257215</v>
      </c>
      <c r="I72" s="388">
        <f>ЛЕСОВОССТАНОВЛЕНИЕ!I72/Площадь!$C74/'ЛЕСИСТОСТЬ '!I72*100</f>
        <v>0.20643486979857856</v>
      </c>
      <c r="J72" s="388">
        <f>ЛЕСОВОССТАНОВЛЕНИЕ!J72/Площадь!$C74/'ЛЕСИСТОСТЬ '!J72*100</f>
        <v>0.12849517405829888</v>
      </c>
      <c r="K72" s="388">
        <f>ЛЕСОВОССТАНОВЛЕНИЕ!K72/Площадь!$C74/'ЛЕСИСТОСТЬ '!K72*100</f>
        <v>0.12638869579504808</v>
      </c>
      <c r="L72" s="388">
        <f>ЛЕСОВОССТАНОВЛЕНИЕ!L72/Площадь!$C74/'ЛЕСИСТОСТЬ '!L72*100</f>
        <v>0.12544900288950869</v>
      </c>
      <c r="M72" s="388">
        <f>ЛЕСОВОССТАНОВЛЕНИЕ!M72/Площадь!$C74/'ЛЕСИСТОСТЬ '!M72*100</f>
        <v>0.12659856632312105</v>
      </c>
      <c r="N72" s="388">
        <f>ЛЕСОВОССТАНОВЛЕНИЕ!N72/Площадь!$C74/'ЛЕСИСТОСТЬ '!N72*100</f>
        <v>0.11124983003498187</v>
      </c>
      <c r="O72" s="388">
        <f>ЛЕСОВОССТАНОВЛЕНИЕ!O72/Площадь!$C74/'ЛЕСИСТОСТЬ '!O72*100</f>
        <v>0.10712946595961219</v>
      </c>
      <c r="P72" s="388">
        <f>ЛЕСОВОССТАНОВЛЕНИЕ!P72/Площадь!$C74/'ЛЕСИСТОСТЬ '!P72*100</f>
        <v>0.10918964799729704</v>
      </c>
      <c r="Q72" s="388">
        <f>ЛЕСОВОССТАНОВЛЕНИЕ!Q72/Площадь!$C74/'ЛЕСИСТОСТЬ '!Q72*100</f>
        <v>0.16831837626136145</v>
      </c>
      <c r="R72" s="389">
        <f>ЛЕСОВОССТАНОВЛЕНИЕ!R72/Площадь!$C74/'ЛЕСИСТОСТЬ '!R72*100</f>
        <v>0.12931777688372895</v>
      </c>
    </row>
    <row r="73" spans="1:18" ht="15.75" customHeight="1">
      <c r="A73" s="218">
        <v>72</v>
      </c>
      <c r="B73" s="111" t="s">
        <v>74</v>
      </c>
      <c r="C73" s="387">
        <f>ЛЕСОВОССТАНОВЛЕНИЕ!C73/Площадь!$C75/'ЛЕСИСТОСТЬ '!C73*100</f>
        <v>0.1053202063398376</v>
      </c>
      <c r="D73" s="388">
        <f>ЛЕСОВОССТАНОВЛЕНИЕ!D73/Площадь!$C75/'ЛЕСИСТОСТЬ '!D73*100</f>
        <v>0.10312603537442433</v>
      </c>
      <c r="E73" s="388">
        <f>ЛЕСОВОССТАНОВЛЕНИЕ!E73/Площадь!$C75/'ЛЕСИСТОСТЬ '!E73*100</f>
        <v>0.10312603537442433</v>
      </c>
      <c r="F73" s="388">
        <f>ЛЕСОВОССТАНОВЛЕНИЕ!F73/Площадь!$C75/'ЛЕСИСТОСТЬ '!F73*100</f>
        <v>9.6543522478184485E-2</v>
      </c>
      <c r="G73" s="388">
        <f>ЛЕСОВОССТАНОВЛЕНИЕ!G73/Площадь!$C75/'ЛЕСИСТОСТЬ '!G73*100</f>
        <v>0.10062034630898321</v>
      </c>
      <c r="H73" s="388">
        <f>ЛЕСОВОССТАНОВЛЕНИЕ!H73/Площадь!$C75/'ЛЕСИСТОСТЬ '!H73*100</f>
        <v>0.1053202063398376</v>
      </c>
      <c r="I73" s="388">
        <f>ЛЕСОВОССТАНОВЛЕНИЕ!I73/Площадь!$C75/'ЛЕСИСТОСТЬ '!I73*100</f>
        <v>0.11374473930580713</v>
      </c>
      <c r="J73" s="388">
        <f>ЛЕСОВОССТАНОВЛЕНИЕ!J73/Площадь!$C75/'ЛЕСИСТОСТЬ '!J73*100</f>
        <v>0.129056531135435</v>
      </c>
      <c r="K73" s="388">
        <f>ЛЕСОВОССТАНОВЛЕНИЕ!K73/Площадь!$C75/'ЛЕСИСТОСТЬ '!K73*100</f>
        <v>9.8432947476179256E-2</v>
      </c>
      <c r="L73" s="388">
        <f>ЛЕСОВОССТАНОВЛЕНИЕ!L73/Площадь!$C75/'ЛЕСИСТОСТЬ '!L73*100</f>
        <v>9.4058149810571257E-2</v>
      </c>
      <c r="M73" s="388">
        <f>ЛЕСОВОССТАНОВЛЕНИЕ!M73/Площадь!$C75/'ЛЕСИСТОСТЬ '!M73*100</f>
        <v>9.2441376760237878E-2</v>
      </c>
      <c r="N73" s="388">
        <f>ЛЕСОВОССТАНОВЛЕНИЕ!N73/Площадь!$C75/'ЛЕСИСТОСТЬ '!N73*100</f>
        <v>0.10970854827066416</v>
      </c>
      <c r="O73" s="388">
        <f>ЛЕСОВОССТАНОВЛЕНИЕ!O73/Площадь!$C75/'ЛЕСИСТОСТЬ '!O73*100</f>
        <v>9.9044332243112015E-2</v>
      </c>
      <c r="P73" s="388">
        <f>ЛЕСОВОССТАНОВЛЕНИЕ!P73/Площадь!$C75/'ЛЕСИСТОСТЬ '!P73*100</f>
        <v>0.11409689020149075</v>
      </c>
      <c r="Q73" s="388">
        <f>ЛЕСОВОССТАНОВЛЕНИЕ!Q73/Площадь!$C75/'ЛЕСИСТОСТЬ '!Q73*100</f>
        <v>0.1053202063398376</v>
      </c>
      <c r="R73" s="389">
        <f>ЛЕСОВОССТАНОВЛЕНИЕ!R73/Площадь!$C75/'ЛЕСИСТОСТЬ '!R73*100</f>
        <v>0.10970854827066416</v>
      </c>
    </row>
    <row r="74" spans="1:18" ht="15.75" customHeight="1">
      <c r="A74" s="219">
        <v>73</v>
      </c>
      <c r="B74" s="117" t="s">
        <v>75</v>
      </c>
      <c r="C74" s="397">
        <f>ЛЕСОВОССТАНОВЛЕНИЕ!C74/Площадь!$C76/'ЛЕСИСТОСТЬ '!C74*100</f>
        <v>5.3882918173295845E-2</v>
      </c>
      <c r="D74" s="395">
        <f>ЛЕСОВОССТАНОВЛЕНИЕ!D74/Площадь!$C76/'ЛЕСИСТОСТЬ '!D74*100</f>
        <v>6.7484431498593817E-2</v>
      </c>
      <c r="E74" s="395">
        <f>ЛЕСОВОССТАНОВЛЕНИЕ!E74/Площадь!$C76/'ЛЕСИСТОСТЬ '!E74*100</f>
        <v>5.5975458684880144E-2</v>
      </c>
      <c r="F74" s="395">
        <f>ЛЕСОВОССТАНОВЛЕНИЕ!F74/Площадь!$C76/'ЛЕСИСТОСТЬ '!F74*100</f>
        <v>5.7544864068568374E-2</v>
      </c>
      <c r="G74" s="395">
        <f>ЛЕСОВОССТАНОВЛЕНИЕ!G74/Площадь!$C76/'ЛЕСИСТОСТЬ '!G74*100</f>
        <v>5.386604284658951E-2</v>
      </c>
      <c r="H74" s="395">
        <f>ЛЕСОВОССТАНОВЛЕНИЕ!H74/Площадь!$C76/'ЛЕСИСТОСТЬ '!H74*100</f>
        <v>4.7709923664122147E-2</v>
      </c>
      <c r="I74" s="395">
        <f>ЛЕСОВОССТАНОВЛЕНИЕ!I74/Площадь!$C76/'ЛЕСИСТОСТЬ '!I74*100</f>
        <v>5.386604284658951E-2</v>
      </c>
      <c r="J74" s="395">
        <f>ЛЕСОВОССТАНОВЛЕНИЕ!J74/Площадь!$C76/'ЛЕСИСТОСТЬ '!J74*100</f>
        <v>9.424182452172275E-2</v>
      </c>
      <c r="K74" s="395">
        <f>ЛЕСОВОССТАНОВЛЕНИЕ!K74/Площадь!$C76/'ЛЕСИСТОСТЬ '!K74*100</f>
        <v>0.12094748717441967</v>
      </c>
      <c r="L74" s="395">
        <f>ЛЕСОВОССТАНОВЛЕНИЕ!L74/Площадь!$C76/'ЛЕСИСТОСТЬ '!L74*100</f>
        <v>0.1273295639658365</v>
      </c>
      <c r="M74" s="395">
        <f>ЛЕСОВОССТАНОВЛЕНИЕ!M74/Площадь!$C76/'ЛЕСИСТОСТЬ '!M74*100</f>
        <v>0.13218333829020851</v>
      </c>
      <c r="N74" s="395">
        <f>ЛЕСОВОССТАНОВЛЕНИЕ!N74/Площадь!$C76/'ЛЕСИСТОСТЬ '!N74*100</f>
        <v>0.14608250242434795</v>
      </c>
      <c r="O74" s="395">
        <f>ЛЕСОВОССТАНОВЛЕНИЕ!O74/Площадь!$C76/'ЛЕСИСТОСТЬ '!O74*100</f>
        <v>0.12743367232762265</v>
      </c>
      <c r="P74" s="395">
        <f>ЛЕСОВОССТАНОВЛЕНИЕ!P74/Площадь!$C76/'ЛЕСИСТОСТЬ '!P74*100</f>
        <v>0.14320760121041559</v>
      </c>
      <c r="Q74" s="395">
        <f>ЛЕСОВОССТАНОВЛЕНИЕ!Q74/Площадь!$C76/'ЛЕСИСТОСТЬ '!Q74*100</f>
        <v>0.15981138106089854</v>
      </c>
      <c r="R74" s="396">
        <f>ЛЕСОВОССТАНОВЛЕНИЕ!R74/Площадь!$C76/'ЛЕСИСТОСТЬ '!R74*100</f>
        <v>0.21724126461441234</v>
      </c>
    </row>
    <row r="75" spans="1:18" ht="15.75" customHeight="1">
      <c r="A75" s="217">
        <v>74</v>
      </c>
      <c r="B75" s="126" t="s">
        <v>76</v>
      </c>
      <c r="C75" s="398">
        <f>ЛЕСОВОССТАНОВЛЕНИЕ!C75/Площадь!$C77/'ЛЕСИСТОСТЬ '!C75*100</f>
        <v>2.7626134323069627E-2</v>
      </c>
      <c r="D75" s="399">
        <f>ЛЕСОВОССТАНОВЛЕНИЕ!D75/Площадь!$C77/'ЛЕСИСТОСТЬ '!D75*100</f>
        <v>2.8764052899305902E-2</v>
      </c>
      <c r="E75" s="399">
        <f>ЛЕСОВОССТАНОВЛЕНИЕ!E75/Площадь!$C77/'ЛЕСИСТОСТЬ '!E75*100</f>
        <v>3.7677748413156742E-2</v>
      </c>
      <c r="F75" s="399">
        <f>ЛЕСОВОССТАНОВЛЕНИЕ!F75/Площадь!$C77/'ЛЕСИСТОСТЬ '!F75*100</f>
        <v>3.7298442221077983E-2</v>
      </c>
      <c r="G75" s="399">
        <f>ЛЕСОВОССТАНОВЛЕНИЕ!G75/Площадь!$C77/'ЛЕСИСТОСТЬ '!G75*100</f>
        <v>3.7371290741041022E-2</v>
      </c>
      <c r="H75" s="399">
        <f>ЛЕСОВОССТАНОВЛЕНИЕ!H75/Площадь!$C77/'ЛЕСИСТОСТЬ '!H75*100</f>
        <v>3.6737879033565755E-2</v>
      </c>
      <c r="I75" s="399">
        <f>ЛЕСОВОССТАНОВЛЕНИЕ!I75/Площадь!$C77/'ЛЕСИСТОСТЬ '!I75*100</f>
        <v>3.8194725960758874E-2</v>
      </c>
      <c r="J75" s="399">
        <f>ЛЕСОВОССТАНОВЛЕНИЕ!J75/Площадь!$C77/'ЛЕСИСТОСТЬ '!J75*100</f>
        <v>2.7734260093414325E-2</v>
      </c>
      <c r="K75" s="399">
        <f>ЛЕСОВОССТАНОВЛЕНИЕ!K75/Площадь!$C77/'ЛЕСИСТОСТЬ '!K75*100</f>
        <v>3.8194725960758874E-2</v>
      </c>
      <c r="L75" s="399">
        <f>ЛЕСОВОССТАНОВЛЕНИЕ!L75/Площадь!$C77/'ЛЕСИСТОСТЬ '!L75*100</f>
        <v>3.6062405802097033E-2</v>
      </c>
      <c r="M75" s="399">
        <f>ЛЕСОВОССТАНОВЛЕНИЕ!M75/Площадь!$C77/'ЛЕСИСТОСТЬ '!M75*100</f>
        <v>1.2082017824155769E-3</v>
      </c>
      <c r="N75" s="399">
        <f>ЛЕСОВОССТАНОВЛЕНИЕ!N75/Площадь!$C77/'ЛЕСИСТОСТЬ '!N75*100</f>
        <v>2.9251201047956069E-3</v>
      </c>
      <c r="O75" s="399">
        <f>ЛЕСОВОССТАНОВЛЕНИЕ!O75/Площадь!$C77/'ЛЕСИСТОСТЬ '!O75*100</f>
        <v>9.8313476990177593E-3</v>
      </c>
      <c r="P75" s="399">
        <f>ЛЕСОВОССТАНОВЛЕНИЕ!P75/Площадь!$C77/'ЛЕСИСТОСТЬ '!P75*100</f>
        <v>7.9317638035877793E-3</v>
      </c>
      <c r="Q75" s="399">
        <f>ЛЕСОВОССТАНОВЛЕНИЕ!Q75/Площадь!$C77/'ЛЕСИСТОСТЬ '!Q75*100</f>
        <v>3.4178440589228545E-2</v>
      </c>
      <c r="R75" s="400">
        <f>ЛЕСОВОССТАНОВЛЕНИЕ!R75/Площадь!$C77/'ЛЕСИСТОСТЬ '!R75*100</f>
        <v>4.8386573698718988E-2</v>
      </c>
    </row>
    <row r="76" spans="1:18" ht="15.75" customHeight="1">
      <c r="A76" s="218">
        <v>75</v>
      </c>
      <c r="B76" s="122" t="s">
        <v>77</v>
      </c>
      <c r="C76" s="387">
        <f>ЛЕСОВОССТАНОВЛЕНИЕ!C76/Площадь!$C78/'ЛЕСИСТОСТЬ '!C76*100</f>
        <v>1.8243782544247505E-2</v>
      </c>
      <c r="D76" s="388">
        <f>ЛЕСОВОССТАНОВЛЕНИЕ!D76/Площадь!$C78/'ЛЕСИСТОСТЬ '!D76*100</f>
        <v>2.2297956442969179E-2</v>
      </c>
      <c r="E76" s="388">
        <f>ЛЕСОВОССТАНОВЛЕНИЕ!E76/Площадь!$C78/'ЛЕСИСТОСТЬ '!E76*100</f>
        <v>2.7872445553711468E-2</v>
      </c>
      <c r="F76" s="388">
        <f>ЛЕСОВОССТАНОВЛЕНИЕ!F76/Площадь!$C78/'ЛЕСИСТОСТЬ '!F76*100</f>
        <v>2.7365673816371262E-2</v>
      </c>
      <c r="G76" s="388">
        <f>ЛЕСОВОССТАНОВЛЕНИЕ!G76/Площадь!$C78/'ЛЕСИСТОСТЬ '!G76*100</f>
        <v>2.6414281592496723E-2</v>
      </c>
      <c r="H76" s="388">
        <f>ЛЕСОВОССТАНОВЛЕНИЕ!H76/Площадь!$C78/'ЛЕСИСТОСТЬ '!H76*100</f>
        <v>2.6228701159762547E-2</v>
      </c>
      <c r="I76" s="388">
        <f>ЛЕСОВОССТАНОВЛЕНИЕ!I76/Площадь!$C78/'ЛЕСИСТОСТЬ '!I76*100</f>
        <v>5.0439809922620288E-6</v>
      </c>
      <c r="J76" s="388">
        <f>ЛЕСОВОССТАНОВЛЕНИЕ!J76/Площадь!$C78/'ЛЕСИСТОСТЬ '!J76*100</f>
        <v>5.0439809922620288E-6</v>
      </c>
      <c r="K76" s="388">
        <f>ЛЕСОВОССТАНОВЛЕНИЕ!K76/Площадь!$C78/'ЛЕСИСТОСТЬ '!K76*100</f>
        <v>5.0439809922620288E-6</v>
      </c>
      <c r="L76" s="388">
        <f>ЛЕСОВОССТАНОВЛЕНИЕ!L76/Площадь!$C78/'ЛЕСИСТОСТЬ '!L76*100</f>
        <v>5.0439809922620288E-6</v>
      </c>
      <c r="M76" s="388">
        <f>ЛЕСОВОССТАНОВЛЕНИЕ!M76/Площадь!$C78/'ЛЕСИСТОСТЬ '!M76*100</f>
        <v>5.0439809922620288E-6</v>
      </c>
      <c r="N76" s="388">
        <f>ЛЕСОВОССТАНОВЛЕНИЕ!N76/Площадь!$C78/'ЛЕСИСТОСТЬ '!N76*100</f>
        <v>5.0439809922620288E-6</v>
      </c>
      <c r="O76" s="388">
        <f>ЛЕСОВОССТАНОВЛЕНИЕ!O76/Площадь!$C78/'ЛЕСИСТОСТЬ '!O76*100</f>
        <v>5.0439809922620288E-6</v>
      </c>
      <c r="P76" s="388">
        <f>ЛЕСОВОССТАНОВЛЕНИЕ!P76/Площадь!$C78/'ЛЕСИСТОСТЬ '!P76*100</f>
        <v>5.0439809922620288E-6</v>
      </c>
      <c r="Q76" s="388">
        <f>ЛЕСОВОССТАНОВЛЕНИЕ!Q76/Площадь!$C78/'ЛЕСИСТОСТЬ '!Q76*100</f>
        <v>5.0439809922620288E-6</v>
      </c>
      <c r="R76" s="389">
        <f>ЛЕСОВОССТАНОВЛЕНИЕ!R76/Площадь!$C78/'ЛЕСИСТОСТЬ '!R76*100</f>
        <v>5.0439809922620288E-6</v>
      </c>
    </row>
    <row r="77" spans="1:18" ht="15.75" customHeight="1">
      <c r="A77" s="218">
        <v>76</v>
      </c>
      <c r="B77" s="122" t="s">
        <v>78</v>
      </c>
      <c r="C77" s="387">
        <f>ЛЕСОВОССТАНОВЛЕНИЕ!C77/Площадь!$C79/'ЛЕСИСТОСТЬ '!C77*100</f>
        <v>0.14843554462817291</v>
      </c>
      <c r="D77" s="388">
        <f>ЛЕСОВОССТАНОВЛЕНИЕ!D77/Площадь!$C79/'ЛЕСИСТОСТЬ '!D77*100</f>
        <v>0.14764599385887411</v>
      </c>
      <c r="E77" s="388">
        <f>ЛЕСОВОССТАНОВЛЕНИЕ!E77/Площадь!$C79/'ЛЕСИСТОСТЬ '!E77*100</f>
        <v>0.12316992001061157</v>
      </c>
      <c r="F77" s="388">
        <f>ЛЕСОВОССТАНОВЛЕНИЕ!F77/Площадь!$C79/'ЛЕСИСТОСТЬ '!F77*100</f>
        <v>0.12869677539570312</v>
      </c>
      <c r="G77" s="388">
        <f>ЛЕСОВОССТАНОВЛЕНИЕ!G77/Площадь!$C79/'ЛЕСИСТОСТЬ '!G77*100</f>
        <v>0.16053303324782167</v>
      </c>
      <c r="H77" s="388">
        <f>ЛЕСОВОССТАНОВЛЕНИЕ!H77/Площадь!$C79/'ЛЕСИСТОСТЬ '!H77*100</f>
        <v>0.13639768264234267</v>
      </c>
      <c r="I77" s="388">
        <f>ЛЕСОВОССТАНОВЛЕНИЕ!I77/Площадь!$C79/'ЛЕСИСТОСТЬ '!I77*100</f>
        <v>0.15120657390065417</v>
      </c>
      <c r="J77" s="388">
        <f>ЛЕСОВОССТАНОВЛЕНИЕ!J77/Площадь!$C79/'ЛЕСИСТОСТЬ '!J77*100</f>
        <v>0.18298109472598584</v>
      </c>
      <c r="K77" s="388">
        <f>ЛЕСОВОССТАНОВЛЕНИЕ!K77/Площадь!$C79/'ЛЕСИСТОСТЬ '!K77*100</f>
        <v>0.10953999461689171</v>
      </c>
      <c r="L77" s="388">
        <f>ЛЕСОВОССТАНОВЛЕНИЕ!L77/Площадь!$C79/'ЛЕСИСТОСТЬ '!L77*100</f>
        <v>9.1899419619819178E-2</v>
      </c>
      <c r="M77" s="388">
        <f>ЛЕСОВОССТАНОВЛЕНИЕ!M77/Площадь!$C79/'ЛЕСИСТОСТЬ '!M77*100</f>
        <v>0.10053953599433209</v>
      </c>
      <c r="N77" s="388">
        <f>ЛЕСОВОССТАНОВЛЕНИЕ!N77/Площадь!$C79/'ЛЕСИСТОСТЬ '!N77*100</f>
        <v>9.0445495185153726E-2</v>
      </c>
      <c r="O77" s="388">
        <f>ЛЕСОВОССТАНОВЛЕНИЕ!O77/Площадь!$C79/'ЛЕСИСТОСТЬ '!O77*100</f>
        <v>0.12033183272459583</v>
      </c>
      <c r="P77" s="388">
        <f>ЛЕСОВОССТАНОВЛЕНИЕ!P77/Площадь!$C79/'ЛЕСИСТОСТЬ '!P77*100</f>
        <v>0.20999084534292214</v>
      </c>
      <c r="Q77" s="388">
        <f>ЛЕСОВОССТАНОВЛЕНИЕ!Q77/Площадь!$C79/'ЛЕСИСТОСТЬ '!Q77*100</f>
        <v>0.10066976855391024</v>
      </c>
      <c r="R77" s="389">
        <f>ЛЕСОВОССТАНОВЛЕНИЕ!R77/Площадь!$C79/'ЛЕСИСТОСТЬ '!R77*100</f>
        <v>9.0445495185153726E-2</v>
      </c>
    </row>
    <row r="78" spans="1:18" ht="15.75" customHeight="1">
      <c r="A78" s="218">
        <v>77</v>
      </c>
      <c r="B78" s="122" t="s">
        <v>79</v>
      </c>
      <c r="C78" s="387">
        <f>ЛЕСОВОССТАНОВЛЕНИЕ!C78/Площадь!$C80/'ЛЕСИСТОСТЬ '!C78*100</f>
        <v>0.20467624113610586</v>
      </c>
      <c r="D78" s="388">
        <f>ЛЕСОВОССТАНОВЛЕНИЕ!D78/Площадь!$C80/'ЛЕСИСТОСТЬ '!D78*100</f>
        <v>0.17966449898234668</v>
      </c>
      <c r="E78" s="388">
        <f>ЛЕСОВОССТАНОВЛЕНИЕ!E78/Площадь!$C80/'ЛЕСИСТОСТЬ '!E78*100</f>
        <v>0.15904413140520168</v>
      </c>
      <c r="F78" s="388">
        <f>ЛЕСОВОССТАНОВЛЕНИЕ!F78/Площадь!$C80/'ЛЕСИСТОСТЬ '!F78*100</f>
        <v>0.15102509956964527</v>
      </c>
      <c r="G78" s="388">
        <f>ЛЕСОВОССТАНОВЛЕНИЕ!G78/Площадь!$C80/'ЛЕСИСТОСТЬ '!G78*100</f>
        <v>0.15327668958953877</v>
      </c>
      <c r="H78" s="388">
        <f>ЛЕСОВОССТАНОВЛЕНИЕ!H78/Площадь!$C80/'ЛЕСИСТОСТЬ '!H78*100</f>
        <v>0.13383113941773161</v>
      </c>
      <c r="I78" s="388">
        <f>ЛЕСОВОССТАНОВЛЕНИЕ!I78/Площадь!$C80/'ЛЕСИСТОСТЬ '!I78*100</f>
        <v>0.1307751406165886</v>
      </c>
      <c r="J78" s="388">
        <f>ЛЕСОВОССТАНОВЛЕНИЕ!J78/Площадь!$C80/'ЛЕСИСТОСТЬ '!J78*100</f>
        <v>0.12849773905168668</v>
      </c>
      <c r="K78" s="388">
        <f>ЛЕСОВОССТАНОВЛЕНИЕ!K78/Площадь!$C80/'ЛЕСИСТОСТЬ '!K78*100</f>
        <v>0.1123474460193607</v>
      </c>
      <c r="L78" s="388">
        <f>ЛЕСОВОССТАНОВЛЕНИЕ!L78/Площадь!$C80/'ЛЕСИСТОСТЬ '!L78*100</f>
        <v>9.7002786765208709E-2</v>
      </c>
      <c r="M78" s="388">
        <f>ЛЕСОВОССТАНОВЛЕНИЕ!M78/Площадь!$C80/'ЛЕСИСТОСТЬ '!M78*100</f>
        <v>0.11430956257029272</v>
      </c>
      <c r="N78" s="388">
        <f>ЛЕСОВОССТАНОВЛЕНИЕ!N78/Площадь!$C80/'ЛЕСИСТОСТЬ '!N78*100</f>
        <v>0.11565212454678943</v>
      </c>
      <c r="O78" s="388">
        <f>ЛЕСОВОССТАНОВЛЕНИЕ!O78/Площадь!$C80/'ЛЕСИСТОСТЬ '!O78*100</f>
        <v>0.11892478208613602</v>
      </c>
      <c r="P78" s="388">
        <f>ЛЕСОВОССТАНОВЛЕНИЕ!P78/Площадь!$C80/'ЛЕСИСТОСТЬ '!P78*100</f>
        <v>0.12601191969503203</v>
      </c>
      <c r="Q78" s="388">
        <f>ЛЕСОВОССТАНОВЛЕНИЕ!Q78/Площадь!$C80/'ЛЕСИСТОСТЬ '!Q78*100</f>
        <v>0.12715893339239412</v>
      </c>
      <c r="R78" s="389">
        <f>ЛЕСОВОССТАНОВЛЕНИЕ!R78/Площадь!$C80/'ЛЕСИСТОСТЬ '!R78*100</f>
        <v>0.10981016567608747</v>
      </c>
    </row>
    <row r="79" spans="1:18" ht="15.75" customHeight="1">
      <c r="A79" s="218">
        <v>78</v>
      </c>
      <c r="B79" s="111" t="s">
        <v>80</v>
      </c>
      <c r="C79" s="387">
        <f>ЛЕСОВОССТАНОВЛЕНИЕ!C79/Площадь!$C81/'ЛЕСИСТОСТЬ '!C79*100</f>
        <v>0.14177868815117611</v>
      </c>
      <c r="D79" s="388">
        <f>ЛЕСОВОССТАНОВЛЕНИЕ!D79/Площадь!$C81/'ЛЕСИСТОСТЬ '!D79*100</f>
        <v>0.12176788231602513</v>
      </c>
      <c r="E79" s="388">
        <f>ЛЕСОВОССТАНОВЛЕНИЕ!E79/Площадь!$C81/'ЛЕСИСТОСТЬ '!E79*100</f>
        <v>0.12602550057882322</v>
      </c>
      <c r="F79" s="388">
        <f>ЛЕСОВОССТАНОВЛЕНИЕ!F79/Площадь!$C81/'ЛЕСИСТОСТЬ '!F79*100</f>
        <v>0.11665874040066743</v>
      </c>
      <c r="G79" s="388">
        <f>ЛЕСОВОССТАНОВЛЕНИЕ!G79/Площадь!$C81/'ЛЕСИСТОСТЬ '!G79*100</f>
        <v>0.12838225604183054</v>
      </c>
      <c r="H79" s="388">
        <f>ЛЕСОВОССТАНОВЛЕНИЕ!H79/Площадь!$C81/'ЛЕСИСТОСТЬ '!H79*100</f>
        <v>0.12668182880948839</v>
      </c>
      <c r="I79" s="388">
        <f>ЛЕСОВОССТАНОВЛЕНИЕ!I79/Площадь!$C81/'ЛЕСИСТОСТЬ '!I79*100</f>
        <v>0.13688439220354115</v>
      </c>
      <c r="J79" s="388">
        <f>ЛЕСОВОССТАНОВЛЕНИЕ!J79/Площадь!$C81/'ЛЕСИСТОСТЬ '!J79*100</f>
        <v>0.14217967363840747</v>
      </c>
      <c r="K79" s="388">
        <f>ЛЕСОВОССТАНОВЛЕНИЕ!K79/Площадь!$C81/'ЛЕСИСТОСТЬ '!K79*100</f>
        <v>0.14998990208828195</v>
      </c>
      <c r="L79" s="388">
        <f>ЛЕСОВОССТАНОВЛЕНИЕ!L79/Площадь!$C81/'ЛЕСИСТОСТЬ '!L79*100</f>
        <v>0.15928505095009099</v>
      </c>
      <c r="M79" s="388">
        <f>ЛЕСОВОССТАНОВЛЕНИЕ!M79/Площадь!$C81/'ЛЕСИСТОСТЬ '!M79*100</f>
        <v>0.12041442843707141</v>
      </c>
      <c r="N79" s="388">
        <f>ЛЕСОВОССТАНОВЛЕНИЕ!N79/Площадь!$C81/'ЛЕСИСТОСТЬ '!N79*100</f>
        <v>0.11703437430550449</v>
      </c>
      <c r="O79" s="388">
        <f>ЛЕСОВОССТАНОВЛЕНИЕ!O79/Площадь!$C81/'ЛЕСИСТОСТЬ '!O79*100</f>
        <v>0.12801955023309697</v>
      </c>
      <c r="P79" s="388">
        <f>ЛЕСОВОССТАНОВЛЕНИЕ!P79/Площадь!$C81/'ЛЕСИСТОСТЬ '!P79*100</f>
        <v>0.12313775306183505</v>
      </c>
      <c r="Q79" s="388">
        <f>ЛЕСОВОССТАНОВЛЕНИЕ!Q79/Площадь!$C81/'ЛЕСИСТОСТЬ '!Q79*100</f>
        <v>0.11975252273711107</v>
      </c>
      <c r="R79" s="389">
        <f>ЛЕСОВОССТАНОВЛЕНИЕ!R79/Площадь!$C81/'ЛЕСИСТОСТЬ '!R79*100</f>
        <v>7.3741687108088358E-2</v>
      </c>
    </row>
    <row r="80" spans="1:18" ht="15.75" customHeight="1">
      <c r="A80" s="218">
        <v>79</v>
      </c>
      <c r="B80" s="111" t="s">
        <v>81</v>
      </c>
      <c r="C80" s="387">
        <f>ЛЕСОВОССТАНОВЛЕНИЕ!C80/Площадь!$C82/'ЛЕСИСТОСТЬ '!C80*100</f>
        <v>1.5362731152204838E-2</v>
      </c>
      <c r="D80" s="388">
        <f>ЛЕСОВОССТАНОВЛЕНИЕ!D80/Площадь!$C82/'ЛЕСИСТОСТЬ '!D80*100</f>
        <v>2.2759601706970129E-2</v>
      </c>
      <c r="E80" s="388">
        <f>ЛЕСОВОССТАНОВЛЕНИЕ!E80/Площадь!$C82/'ЛЕСИСТОСТЬ '!E80*100</f>
        <v>3.4139402560455188E-2</v>
      </c>
      <c r="F80" s="388">
        <f>ЛЕСОВОССТАНОВЛЕНИЕ!F80/Площадь!$C82/'ЛЕСИСТОСТЬ '!F80*100</f>
        <v>1.4793741109530583E-2</v>
      </c>
      <c r="G80" s="388">
        <f>ЛЕСОВОССТАНОВЛЕНИЕ!G80/Площадь!$C82/'ЛЕСИСТОСТЬ '!G80*100</f>
        <v>5.689900426742532E-6</v>
      </c>
      <c r="H80" s="388">
        <f>ЛЕСОВОССТАНОВЛЕНИЕ!H80/Площадь!$C82/'ЛЕСИСТОСТЬ '!H80*100</f>
        <v>1.4990990990990992E-2</v>
      </c>
      <c r="I80" s="388">
        <f>ЛЕСОВОССТАНОВЛЕНИЕ!I80/Площадь!$C82/'ЛЕСИСТОСТЬ '!I80*100</f>
        <v>1.5031073854603267E-2</v>
      </c>
      <c r="J80" s="388">
        <f>ЛЕСОВОССТАНОВЛЕНИЕ!J80/Площадь!$C82/'ЛЕСИСТОСТЬ '!J80*100</f>
        <v>1.6187310304957365E-2</v>
      </c>
      <c r="K80" s="388">
        <f>ЛЕСОВОССТАНОВЛЕНИЕ!K80/Площадь!$C82/'ЛЕСИСТОСТЬ '!K80*100</f>
        <v>1.7343546755311461E-2</v>
      </c>
      <c r="L80" s="388">
        <f>ЛЕСОВОССТАНОВЛЕНИЕ!L80/Площадь!$C82/'ЛЕСИСТОСТЬ '!L80*100</f>
        <v>1.4452955629426219E-2</v>
      </c>
      <c r="M80" s="388">
        <f>ЛЕСОВОССТАНОВЛЕНИЕ!M80/Площадь!$C82/'ЛЕСИСТОСТЬ '!M80*100</f>
        <v>2.3124729007081954E-3</v>
      </c>
      <c r="N80" s="388">
        <f>ЛЕСОВОССТАНОВЛЕНИЕ!N80/Площадь!$C82/'ЛЕСИСТОСТЬ '!N80*100</f>
        <v>5.7811822517704873E-6</v>
      </c>
      <c r="O80" s="388">
        <f>ЛЕСОВОССТАНОВЛЕНИЕ!O80/Площадь!$C82/'ЛЕСИСТОСТЬ '!O80*100</f>
        <v>5.7811822517704873E-6</v>
      </c>
      <c r="P80" s="388">
        <f>ЛЕСОВОССТАНОВЛЕНИЕ!P80/Площадь!$C82/'ЛЕСИСТОСТЬ '!P80*100</f>
        <v>5.7811822517704873E-6</v>
      </c>
      <c r="Q80" s="388">
        <f>ЛЕСОВОССТАНОВЛЕНИЕ!Q80/Площадь!$C82/'ЛЕСИСТОСТЬ '!Q80*100</f>
        <v>5.7811822517704873E-6</v>
      </c>
      <c r="R80" s="389">
        <f>ЛЕСОВОССТАНОВЛЕНИЕ!R80/Площадь!$C82/'ЛЕСИСТОСТЬ '!R80*100</f>
        <v>5.7811822517704873E-6</v>
      </c>
    </row>
    <row r="81" spans="1:18" ht="15.75" customHeight="1">
      <c r="A81" s="218">
        <v>80</v>
      </c>
      <c r="B81" s="111" t="s">
        <v>82</v>
      </c>
      <c r="C81" s="387">
        <f>ЛЕСОВОССТАНОВЛЕНИЕ!C81/Площадь!$C83/'ЛЕСИСТОСТЬ '!C81*100</f>
        <v>0.22650879061596554</v>
      </c>
      <c r="D81" s="388">
        <f>ЛЕСОВОССТАНОВЛЕНИЕ!D81/Площадь!$C83/'ЛЕСИСТОСТЬ '!D81*100</f>
        <v>0.22477971587843912</v>
      </c>
      <c r="E81" s="388">
        <f>ЛЕСОВОССТАНОВЛЕНИЕ!E81/Площадь!$C83/'ЛЕСИСТОСТЬ '!E81*100</f>
        <v>0.22132156640338624</v>
      </c>
      <c r="F81" s="388">
        <f>ЛЕСОВОССТАНОВЛЕНИЕ!F81/Площадь!$C83/'ЛЕСИСТОСТЬ '!F81*100</f>
        <v>0.17463654849017193</v>
      </c>
      <c r="G81" s="388">
        <f>ЛЕСОВОССТАНОВЛЕНИЕ!G81/Площадь!$C83/'ЛЕСИСТОСТЬ '!G81*100</f>
        <v>0.21122418039907742</v>
      </c>
      <c r="H81" s="388">
        <f>ЛЕСОВОССТАНОВЛЕНИЕ!H81/Площадь!$C83/'ЛЕСИСТОСТЬ '!H81*100</f>
        <v>0.21633444282808736</v>
      </c>
      <c r="I81" s="388">
        <f>ЛЕСОВОССТАНОВЛЕНИЕ!I81/Площадь!$C83/'ЛЕСИСТОСТЬ '!I81*100</f>
        <v>0.21198405201579873</v>
      </c>
      <c r="J81" s="388">
        <f>ЛЕСОВОССТАНОВЛЕНИЕ!J81/Площадь!$C83/'ЛЕСИСТОСТЬ '!J81*100</f>
        <v>7.8010131141813932E-2</v>
      </c>
      <c r="K81" s="388">
        <f>ЛЕСОВОССТАНОВЛЕНИЕ!K81/Площадь!$C83/'ЛЕСИСТОСТЬ '!K81*100</f>
        <v>7.9588443080716234E-2</v>
      </c>
      <c r="L81" s="388">
        <f>ЛЕСОВОССТАНОВЛЕНИЕ!L81/Площадь!$C83/'ЛЕСИСТОСТЬ '!L81*100</f>
        <v>8.2609655888635461E-2</v>
      </c>
      <c r="M81" s="388">
        <f>ЛЕСОВОССТАНОВЛЕНИЕ!M81/Площадь!$C83/'ЛЕСИСТОСТЬ '!M81*100</f>
        <v>7.9237833199303401E-2</v>
      </c>
      <c r="N81" s="388">
        <f>ЛЕСОВОССТАНОВЛЕНИЕ!N81/Площадь!$C83/'ЛЕСИСТОСТЬ '!N81*100</f>
        <v>6.9224015668265013E-2</v>
      </c>
      <c r="O81" s="388">
        <f>ЛЕСОВОССТАНОВЛЕНИЕ!O81/Площадь!$C83/'ЛЕСИСТОСТЬ '!O81*100</f>
        <v>7.5977578172485988E-2</v>
      </c>
      <c r="P81" s="388">
        <f>ЛЕСОВОССТАНОВЛЕНИЕ!P81/Площадь!$C83/'ЛЕСИСТОСТЬ '!P81*100</f>
        <v>8.2731140676706977E-2</v>
      </c>
      <c r="Q81" s="388">
        <f>ЛЕСОВОССТАНОВЛЕНИЕ!Q81/Площадь!$C83/'ЛЕСИСТОСТЬ '!Q81*100</f>
        <v>5.0651718781657334E-2</v>
      </c>
      <c r="R81" s="389">
        <f>ЛЕСОВОССТАНОВЛЕНИЕ!R81/Площадь!$C83/'ЛЕСИСТОСТЬ '!R81*100</f>
        <v>5.5716890659823055E-2</v>
      </c>
    </row>
    <row r="82" spans="1:18" ht="15.75" customHeight="1">
      <c r="A82" s="218">
        <v>81</v>
      </c>
      <c r="B82" s="111" t="s">
        <v>83</v>
      </c>
      <c r="C82" s="387">
        <f>ЛЕСОВОССТАНОВЛЕНИЕ!C82/Площадь!$C84/'ЛЕСИСТОСТЬ '!C82*100</f>
        <v>0.17481358241254799</v>
      </c>
      <c r="D82" s="388">
        <f>ЛЕСОВОССТАНОВЛЕНИЕ!D82/Площадь!$C84/'ЛЕСИСТОСТЬ '!D82*100</f>
        <v>0.16878552784659806</v>
      </c>
      <c r="E82" s="388">
        <f>ЛЕСОВОССТАНОВЛЕНИЕ!E82/Площадь!$C84/'ЛЕСИСТОСТЬ '!E82*100</f>
        <v>0.1567294187146982</v>
      </c>
      <c r="F82" s="388">
        <f>ЛЕСОВОССТАНОВЛЕНИЕ!F82/Площадь!$C84/'ЛЕСИСТОСТЬ '!F82*100</f>
        <v>0.12658914588494857</v>
      </c>
      <c r="G82" s="388">
        <f>ЛЕСОВОССТАНОВЛЕНИЕ!G82/Площадь!$C84/'ЛЕСИСТОСТЬ '!G82*100</f>
        <v>0.17558199376381195</v>
      </c>
      <c r="H82" s="388">
        <f>ЛЕСОВОССТАНОВЛЕНИЕ!H82/Площадь!$C84/'ЛЕСИСТОСТЬ '!H82*100</f>
        <v>6.0545515090969644E-5</v>
      </c>
      <c r="I82" s="388">
        <f>ЛЕСОВОССТАНОВЛЕНИЕ!I82/Площадь!$C84/'ЛЕСИСТОСТЬ '!I82*100</f>
        <v>0.15776507566655745</v>
      </c>
      <c r="J82" s="388">
        <f>ЛЕСОВОССТАНОВЛЕНИЕ!J82/Площадь!$C84/'ЛЕСИСТОСТЬ '!J82*100</f>
        <v>0.15169718814092062</v>
      </c>
      <c r="K82" s="388">
        <f>ЛЕСОВОССТАНОВЛЕНИЕ!K82/Площадь!$C84/'ЛЕСИСТОСТЬ '!K82*100</f>
        <v>0.13986949567924886</v>
      </c>
      <c r="L82" s="388">
        <f>ЛЕСОВОССТАНОВЛЕНИЕ!L82/Площадь!$C84/'ЛЕСИСТОСТЬ '!L82*100</f>
        <v>6.0947365854847757E-5</v>
      </c>
      <c r="M82" s="388">
        <f>ЛЕСОВОССТАНОВЛЕНИЕ!M82/Площадь!$C84/'ЛЕСИСТОСТЬ '!M82*100</f>
        <v>6.0812824208369076E-5</v>
      </c>
      <c r="N82" s="388">
        <f>ЛЕСОВОССТАНОВЛЕНИЕ!N82/Площадь!$C84/'ЛЕСИСТОСТЬ '!N82*100</f>
        <v>0.1462736780516346</v>
      </c>
      <c r="O82" s="388">
        <f>ЛЕСОВОССТАНОВЛЕНИЕ!O82/Площадь!$C84/'ЛЕСИСТОСТЬ '!O82*100</f>
        <v>0.10970525853872598</v>
      </c>
      <c r="P82" s="388">
        <f>ЛЕСОВОССТАНОВЛЕНИЕ!P82/Площадь!$C84/'ЛЕСИСТОСТЬ '!P82*100</f>
        <v>0.11631466176920723</v>
      </c>
      <c r="Q82" s="388">
        <f>ЛЕСОВОССТАНОВЛЕНИЕ!Q82/Площадь!$C84/'ЛЕСИСТОСТЬ '!Q82*100</f>
        <v>0.12884463178044878</v>
      </c>
      <c r="R82" s="389">
        <f>ЛЕСОВОССТАНОВЛЕНИЕ!R82/Площадь!$C84/'ЛЕСИСТОСТЬ '!R82*100</f>
        <v>0.11657371446802507</v>
      </c>
    </row>
    <row r="83" spans="1:18" ht="15.75" customHeight="1">
      <c r="A83" s="220">
        <v>82</v>
      </c>
      <c r="B83" s="117" t="s">
        <v>84</v>
      </c>
      <c r="C83" s="397">
        <f>ЛЕСОВОССТАНОВЛЕНИЕ!C83/Площадь!$C85/'ЛЕСИСТОСТЬ '!C83*100</f>
        <v>6.0260929826147216E-3</v>
      </c>
      <c r="D83" s="395">
        <f>ЛЕСОВОССТАНОВЛЕНИЕ!D83/Площадь!$C85/'ЛЕСИСТОСТЬ '!D83*100</f>
        <v>1.004348830435787E-2</v>
      </c>
      <c r="E83" s="395">
        <f>ЛЕСОВОССТАНОВЛЕНИЕ!E83/Площадь!$C85/'ЛЕСИСТОСТЬ '!E83*100</f>
        <v>1.4060883626101016E-2</v>
      </c>
      <c r="F83" s="395">
        <f>ЛЕСОВОССТАНОВЛЕНИЕ!F83/Площадь!$C85/'ЛЕСИСТОСТЬ '!F83*100</f>
        <v>1.4060883626101016E-2</v>
      </c>
      <c r="G83" s="401">
        <v>1E-3</v>
      </c>
      <c r="H83" s="401">
        <v>1E-3</v>
      </c>
      <c r="I83" s="401">
        <v>1E-3</v>
      </c>
      <c r="J83" s="401">
        <v>1E-3</v>
      </c>
      <c r="K83" s="401">
        <v>1E-3</v>
      </c>
      <c r="L83" s="401">
        <v>1E-3</v>
      </c>
      <c r="M83" s="401">
        <v>1E-3</v>
      </c>
      <c r="N83" s="401">
        <v>1E-3</v>
      </c>
      <c r="O83" s="401">
        <v>1E-3</v>
      </c>
      <c r="P83" s="401">
        <v>1E-3</v>
      </c>
      <c r="Q83" s="401">
        <v>1E-3</v>
      </c>
      <c r="R83" s="396">
        <f>ЛЕСОВОССТАНОВЛЕНИЕ!R83/Площадь!$C85/'ЛЕСИСТОСТЬ '!R83*100</f>
        <v>2.0382373323549794E-5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R1000"/>
  <sheetViews>
    <sheetView topLeftCell="A66" workbookViewId="0">
      <selection activeCell="C1" sqref="C1:D83"/>
    </sheetView>
  </sheetViews>
  <sheetFormatPr defaultColWidth="12.625" defaultRowHeight="15" customHeight="1"/>
  <cols>
    <col min="1" max="1" width="8.625" bestFit="1" customWidth="1"/>
    <col min="2" max="2" width="31.125" customWidth="1"/>
    <col min="3" max="3" width="10.875" bestFit="1" customWidth="1"/>
    <col min="4" max="18" width="9.625" customWidth="1"/>
    <col min="19" max="26" width="11" customWidth="1"/>
  </cols>
  <sheetData>
    <row r="1" spans="1:17" ht="16.5" thickBot="1">
      <c r="A1" s="209" t="s">
        <v>494</v>
      </c>
      <c r="B1" s="171" t="s">
        <v>491</v>
      </c>
      <c r="C1" t="s">
        <v>492</v>
      </c>
      <c r="D1" t="s">
        <v>493</v>
      </c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6.5" thickBot="1">
      <c r="A2" s="210">
        <v>1</v>
      </c>
      <c r="B2" s="568">
        <v>8.6177197936048278E-2</v>
      </c>
      <c r="C2" s="566">
        <v>43831</v>
      </c>
      <c r="D2">
        <v>19</v>
      </c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17" ht="16.5" thickBot="1">
      <c r="A3" s="212">
        <v>2</v>
      </c>
      <c r="B3" s="568">
        <v>0.67170282424512817</v>
      </c>
      <c r="C3" s="566">
        <v>43831</v>
      </c>
      <c r="D3">
        <v>19</v>
      </c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17" ht="16.5" thickBot="1">
      <c r="A4" s="212">
        <v>3</v>
      </c>
      <c r="B4" s="568">
        <v>0.76081543544866415</v>
      </c>
      <c r="C4" s="566">
        <v>43831</v>
      </c>
      <c r="D4">
        <v>19</v>
      </c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</row>
    <row r="5" spans="1:17" ht="16.5" thickBot="1">
      <c r="A5" s="212">
        <v>4</v>
      </c>
      <c r="B5" s="568">
        <v>0.78892093755926462</v>
      </c>
      <c r="C5" s="566">
        <v>43831</v>
      </c>
      <c r="D5">
        <v>19</v>
      </c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</row>
    <row r="6" spans="1:17" ht="16.5" thickBot="1">
      <c r="A6" s="212">
        <v>5</v>
      </c>
      <c r="B6" s="568">
        <v>0.79205885755612715</v>
      </c>
      <c r="C6" s="566">
        <v>43831</v>
      </c>
      <c r="D6">
        <v>19</v>
      </c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</row>
    <row r="7" spans="1:17" ht="16.5" thickBot="1">
      <c r="A7" s="212">
        <v>6</v>
      </c>
      <c r="B7" s="568">
        <v>0.77607755021757086</v>
      </c>
      <c r="C7" s="566">
        <v>43831</v>
      </c>
      <c r="D7">
        <v>19</v>
      </c>
      <c r="E7" s="384"/>
      <c r="F7" s="384"/>
      <c r="G7" s="384"/>
      <c r="H7" s="384"/>
      <c r="I7" s="384"/>
      <c r="J7" s="384"/>
      <c r="K7" s="384"/>
      <c r="L7" s="384"/>
      <c r="M7" s="384"/>
      <c r="N7" s="384"/>
      <c r="O7" s="384"/>
      <c r="P7" s="384"/>
      <c r="Q7" s="384"/>
    </row>
    <row r="8" spans="1:17" ht="16.5" thickBot="1">
      <c r="A8" s="212">
        <v>7</v>
      </c>
      <c r="B8" s="568">
        <v>0.82535117443090711</v>
      </c>
      <c r="C8" s="566">
        <v>43831</v>
      </c>
      <c r="D8">
        <v>19</v>
      </c>
      <c r="E8" s="384"/>
      <c r="F8" s="384"/>
      <c r="G8" s="384"/>
      <c r="H8" s="384"/>
      <c r="I8" s="384"/>
      <c r="J8" s="384"/>
      <c r="K8" s="384"/>
      <c r="L8" s="384"/>
      <c r="M8" s="384"/>
      <c r="N8" s="384"/>
      <c r="O8" s="384"/>
      <c r="P8" s="384"/>
      <c r="Q8" s="384"/>
    </row>
    <row r="9" spans="1:17" ht="16.5" thickBot="1">
      <c r="A9" s="212">
        <v>8</v>
      </c>
      <c r="B9" s="568">
        <v>0.5275939769909922</v>
      </c>
      <c r="C9" s="566">
        <v>43831</v>
      </c>
      <c r="D9">
        <v>19</v>
      </c>
      <c r="E9" s="384"/>
      <c r="F9" s="384"/>
      <c r="G9" s="384"/>
      <c r="H9" s="384"/>
      <c r="I9" s="384"/>
      <c r="J9" s="384"/>
      <c r="K9" s="384"/>
      <c r="L9" s="384"/>
      <c r="M9" s="384"/>
      <c r="N9" s="384"/>
      <c r="O9" s="384"/>
      <c r="P9" s="384"/>
      <c r="Q9" s="384"/>
    </row>
    <row r="10" spans="1:17" ht="16.5" thickBot="1">
      <c r="A10" s="212">
        <v>9</v>
      </c>
      <c r="B10" s="568">
        <v>0.48498095517086748</v>
      </c>
      <c r="C10" s="566">
        <v>43831</v>
      </c>
      <c r="D10">
        <v>19</v>
      </c>
      <c r="E10" s="384"/>
      <c r="F10" s="384"/>
      <c r="G10" s="384"/>
      <c r="H10" s="384"/>
      <c r="I10" s="384"/>
      <c r="J10" s="384"/>
      <c r="K10" s="384"/>
      <c r="L10" s="384"/>
      <c r="M10" s="384"/>
      <c r="N10" s="384"/>
      <c r="O10" s="384"/>
      <c r="P10" s="384"/>
      <c r="Q10" s="384"/>
    </row>
    <row r="11" spans="1:17" ht="16.5" thickBot="1">
      <c r="A11" s="212">
        <v>10</v>
      </c>
      <c r="B11" s="568">
        <v>0.47434911277164216</v>
      </c>
      <c r="C11" s="566">
        <v>43831</v>
      </c>
      <c r="D11">
        <v>19</v>
      </c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</row>
    <row r="12" spans="1:17" ht="16.5" thickBot="1">
      <c r="A12" s="212">
        <v>11</v>
      </c>
      <c r="B12" s="568">
        <v>0.71005367927171359</v>
      </c>
      <c r="C12" s="566">
        <v>43831</v>
      </c>
      <c r="D12">
        <v>19</v>
      </c>
      <c r="E12" s="384"/>
      <c r="F12" s="384"/>
      <c r="G12" s="384"/>
      <c r="H12" s="384"/>
      <c r="I12" s="384"/>
      <c r="J12" s="384"/>
      <c r="K12" s="384"/>
      <c r="L12" s="384"/>
      <c r="M12" s="384"/>
      <c r="N12" s="384"/>
      <c r="O12" s="384"/>
      <c r="P12" s="384"/>
      <c r="Q12" s="384"/>
    </row>
    <row r="13" spans="1:17" ht="16.5" thickBot="1">
      <c r="A13" s="212">
        <v>12</v>
      </c>
      <c r="B13" s="568">
        <v>0.72400985997980805</v>
      </c>
      <c r="C13" s="566">
        <v>43831</v>
      </c>
      <c r="D13">
        <v>19</v>
      </c>
      <c r="E13" s="384"/>
      <c r="F13" s="384"/>
      <c r="G13" s="384"/>
      <c r="H13" s="384"/>
      <c r="I13" s="384"/>
      <c r="J13" s="384"/>
      <c r="K13" s="384"/>
      <c r="L13" s="384"/>
      <c r="M13" s="384"/>
      <c r="N13" s="384"/>
      <c r="O13" s="384"/>
      <c r="P13" s="384"/>
      <c r="Q13" s="384"/>
    </row>
    <row r="14" spans="1:17" ht="16.5" thickBot="1">
      <c r="A14" s="212">
        <v>13</v>
      </c>
      <c r="B14" s="568">
        <v>0.73670798698495044</v>
      </c>
      <c r="C14" s="566">
        <v>43831</v>
      </c>
      <c r="D14">
        <v>19</v>
      </c>
      <c r="E14" s="384"/>
      <c r="F14" s="384"/>
      <c r="G14" s="384"/>
      <c r="H14" s="384"/>
      <c r="I14" s="384"/>
      <c r="J14" s="384"/>
      <c r="K14" s="384"/>
      <c r="L14" s="384"/>
      <c r="M14" s="384"/>
      <c r="N14" s="384"/>
      <c r="O14" s="384"/>
      <c r="P14" s="384"/>
      <c r="Q14" s="384"/>
    </row>
    <row r="15" spans="1:17" ht="16.5" thickBot="1">
      <c r="A15" s="212">
        <v>14</v>
      </c>
      <c r="B15" s="568">
        <v>0.65542381515595882</v>
      </c>
      <c r="C15" s="566">
        <v>43831</v>
      </c>
      <c r="D15">
        <v>19</v>
      </c>
      <c r="E15" s="384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84"/>
    </row>
    <row r="16" spans="1:17" ht="16.5" thickBot="1">
      <c r="A16" s="212">
        <v>15</v>
      </c>
      <c r="B16" s="568">
        <v>0.81055994505117968</v>
      </c>
      <c r="C16" s="566">
        <v>43831</v>
      </c>
      <c r="D16">
        <v>19</v>
      </c>
      <c r="E16" s="384"/>
      <c r="F16" s="384"/>
      <c r="G16" s="384"/>
      <c r="H16" s="384"/>
      <c r="I16" s="384"/>
      <c r="J16" s="384"/>
      <c r="K16" s="384"/>
      <c r="L16" s="384"/>
      <c r="M16" s="384"/>
      <c r="N16" s="384"/>
      <c r="O16" s="384"/>
      <c r="P16" s="384"/>
      <c r="Q16" s="384"/>
    </row>
    <row r="17" spans="1:17" ht="16.5" thickBot="1">
      <c r="A17" s="212">
        <v>16</v>
      </c>
      <c r="B17" s="568">
        <v>2.1904179734497039E-2</v>
      </c>
      <c r="C17" s="566">
        <v>43831</v>
      </c>
      <c r="D17">
        <v>19</v>
      </c>
      <c r="E17" s="384"/>
      <c r="F17" s="384"/>
      <c r="G17" s="384"/>
      <c r="H17" s="384"/>
      <c r="I17" s="384"/>
      <c r="J17" s="384"/>
      <c r="K17" s="384"/>
      <c r="L17" s="384"/>
      <c r="M17" s="384"/>
      <c r="N17" s="384"/>
      <c r="O17" s="384"/>
      <c r="P17" s="384"/>
      <c r="Q17" s="384"/>
    </row>
    <row r="18" spans="1:17" ht="16.5" thickBot="1">
      <c r="A18" s="212">
        <v>17</v>
      </c>
      <c r="B18" s="568">
        <v>0.75075547707667334</v>
      </c>
      <c r="C18" s="566">
        <v>43831</v>
      </c>
      <c r="D18">
        <v>19</v>
      </c>
      <c r="E18" s="384"/>
      <c r="F18" s="384"/>
      <c r="G18" s="384"/>
      <c r="H18" s="384"/>
      <c r="I18" s="384"/>
      <c r="J18" s="384"/>
      <c r="K18" s="384"/>
      <c r="L18" s="384"/>
      <c r="M18" s="384"/>
      <c r="N18" s="384"/>
      <c r="O18" s="384"/>
      <c r="P18" s="384"/>
      <c r="Q18" s="384"/>
    </row>
    <row r="19" spans="1:17" ht="16.5" thickBot="1">
      <c r="A19" s="214">
        <v>18</v>
      </c>
      <c r="B19" s="569">
        <v>0</v>
      </c>
      <c r="C19" s="566">
        <v>43831</v>
      </c>
      <c r="D19">
        <v>19</v>
      </c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</row>
    <row r="20" spans="1:17" ht="16.5" thickBot="1">
      <c r="A20" s="210">
        <v>19</v>
      </c>
      <c r="B20" s="568">
        <v>0.68162265508242637</v>
      </c>
      <c r="C20" s="566">
        <v>43831</v>
      </c>
      <c r="D20">
        <v>19</v>
      </c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</row>
    <row r="21" spans="1:17" ht="15.75" customHeight="1" thickBot="1">
      <c r="A21" s="212">
        <v>20</v>
      </c>
      <c r="B21" s="568">
        <v>0.56157283503308419</v>
      </c>
      <c r="C21" s="566">
        <v>43831</v>
      </c>
      <c r="D21">
        <v>19</v>
      </c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</row>
    <row r="22" spans="1:17" ht="15.75" customHeight="1" thickBot="1">
      <c r="A22" s="212">
        <v>21</v>
      </c>
      <c r="B22" s="568">
        <v>0.7883356412599053</v>
      </c>
      <c r="C22" s="566">
        <v>43831</v>
      </c>
      <c r="D22">
        <v>19</v>
      </c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</row>
    <row r="23" spans="1:17" ht="15.75" customHeight="1" thickBot="1">
      <c r="A23" s="212">
        <v>22</v>
      </c>
      <c r="B23" s="568">
        <v>0.88205128832845248</v>
      </c>
      <c r="C23" s="566">
        <v>43831</v>
      </c>
      <c r="D23">
        <v>19</v>
      </c>
      <c r="E23" s="384"/>
      <c r="F23" s="384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84"/>
    </row>
    <row r="24" spans="1:17" ht="15.75" customHeight="1" thickBot="1">
      <c r="A24" s="212">
        <v>23</v>
      </c>
      <c r="B24" s="568">
        <v>3.1422460324325802E-128</v>
      </c>
      <c r="C24" s="566">
        <v>43831</v>
      </c>
      <c r="D24">
        <v>19</v>
      </c>
      <c r="E24" s="384"/>
      <c r="F24" s="384"/>
      <c r="G24" s="384"/>
      <c r="H24" s="384"/>
      <c r="I24" s="384"/>
      <c r="J24" s="384"/>
      <c r="K24" s="384"/>
      <c r="L24" s="384"/>
      <c r="M24" s="384"/>
      <c r="N24" s="384"/>
      <c r="O24" s="384"/>
      <c r="P24" s="384"/>
      <c r="Q24" s="384"/>
    </row>
    <row r="25" spans="1:17" ht="15.75" customHeight="1" thickBot="1">
      <c r="A25" s="212">
        <v>24</v>
      </c>
      <c r="B25" s="568">
        <v>0.74055774118026574</v>
      </c>
      <c r="C25" s="566">
        <v>43831</v>
      </c>
      <c r="D25">
        <v>19</v>
      </c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</row>
    <row r="26" spans="1:17" ht="15.75" customHeight="1" thickBot="1">
      <c r="A26" s="212">
        <v>25</v>
      </c>
      <c r="B26" s="568">
        <v>1.7678320125331822E-2</v>
      </c>
      <c r="C26" s="566">
        <v>43831</v>
      </c>
      <c r="D26">
        <v>19</v>
      </c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</row>
    <row r="27" spans="1:17" ht="15.75" customHeight="1" thickBot="1">
      <c r="A27" s="212">
        <v>26</v>
      </c>
      <c r="B27" s="568">
        <v>0.73044689401916874</v>
      </c>
      <c r="C27" s="566">
        <v>43831</v>
      </c>
      <c r="D27">
        <v>19</v>
      </c>
      <c r="E27" s="384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</row>
    <row r="28" spans="1:17" ht="15.75" customHeight="1" thickBot="1">
      <c r="A28" s="212">
        <v>27</v>
      </c>
      <c r="B28" s="568">
        <v>0.56380240552902483</v>
      </c>
      <c r="C28" s="566">
        <v>43831</v>
      </c>
      <c r="D28">
        <v>19</v>
      </c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</row>
    <row r="29" spans="1:17" ht="15.75" customHeight="1" thickBot="1">
      <c r="A29" s="214">
        <v>28</v>
      </c>
      <c r="B29" s="569">
        <v>0</v>
      </c>
      <c r="C29" s="566">
        <v>43831</v>
      </c>
      <c r="D29">
        <v>19</v>
      </c>
      <c r="E29" s="402"/>
      <c r="F29" s="402"/>
      <c r="G29" s="402"/>
      <c r="H29" s="402"/>
      <c r="I29" s="402"/>
      <c r="J29" s="402"/>
      <c r="K29" s="402"/>
      <c r="L29" s="402"/>
      <c r="M29" s="402"/>
      <c r="N29" s="402"/>
      <c r="O29" s="402"/>
      <c r="P29" s="402"/>
      <c r="Q29" s="402"/>
    </row>
    <row r="30" spans="1:17" ht="15.75" customHeight="1" thickBot="1">
      <c r="A30" s="217">
        <v>29</v>
      </c>
      <c r="B30" s="568">
        <v>0.13749013373962593</v>
      </c>
      <c r="C30" s="566">
        <v>43831</v>
      </c>
      <c r="D30">
        <v>19</v>
      </c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</row>
    <row r="31" spans="1:17" ht="15.75" customHeight="1" thickBot="1">
      <c r="A31" s="218">
        <v>30</v>
      </c>
      <c r="B31" s="568">
        <v>1.7943939535749735E-7</v>
      </c>
      <c r="C31" s="566">
        <v>43831</v>
      </c>
      <c r="D31">
        <v>19</v>
      </c>
      <c r="E31" s="384"/>
      <c r="F31" s="384"/>
      <c r="G31" s="384"/>
      <c r="H31" s="384"/>
      <c r="I31" s="384"/>
      <c r="J31" s="384"/>
      <c r="K31" s="384"/>
      <c r="L31" s="384"/>
      <c r="M31" s="384"/>
      <c r="N31" s="384"/>
      <c r="O31" s="384"/>
      <c r="P31" s="384"/>
      <c r="Q31" s="384"/>
    </row>
    <row r="32" spans="1:17" ht="15.75" customHeight="1" thickBot="1">
      <c r="A32" s="218">
        <v>31</v>
      </c>
      <c r="B32" s="568">
        <v>7.8891400599222989E-127</v>
      </c>
      <c r="C32" s="566">
        <v>43831</v>
      </c>
      <c r="D32">
        <v>19</v>
      </c>
      <c r="E32" s="402"/>
      <c r="F32" s="402"/>
      <c r="G32" s="402"/>
      <c r="H32" s="402"/>
      <c r="I32" s="402"/>
      <c r="J32" s="402"/>
      <c r="K32" s="402"/>
      <c r="L32" s="384"/>
      <c r="M32" s="384"/>
      <c r="N32" s="384"/>
      <c r="O32" s="384"/>
      <c r="P32" s="384"/>
      <c r="Q32" s="384"/>
    </row>
    <row r="33" spans="1:17" ht="15.75" customHeight="1" thickBot="1">
      <c r="A33" s="218">
        <v>32</v>
      </c>
      <c r="B33" s="568">
        <v>7.0064923216240854E-46</v>
      </c>
      <c r="C33" s="566">
        <v>43831</v>
      </c>
      <c r="D33">
        <v>19</v>
      </c>
      <c r="E33" s="384"/>
      <c r="F33" s="384"/>
      <c r="G33" s="384"/>
      <c r="H33" s="384"/>
      <c r="I33" s="384"/>
      <c r="J33" s="384"/>
      <c r="K33" s="384"/>
      <c r="L33" s="384"/>
      <c r="M33" s="384"/>
      <c r="N33" s="384"/>
      <c r="O33" s="384"/>
      <c r="P33" s="384"/>
      <c r="Q33" s="384"/>
    </row>
    <row r="34" spans="1:17" ht="15.75" customHeight="1" thickBot="1">
      <c r="A34" s="218">
        <v>33</v>
      </c>
      <c r="B34" s="568">
        <v>0.39970291517623618</v>
      </c>
      <c r="C34" s="566">
        <v>43831</v>
      </c>
      <c r="D34">
        <v>19</v>
      </c>
      <c r="E34" s="384"/>
      <c r="F34" s="384"/>
      <c r="G34" s="384"/>
      <c r="H34" s="384"/>
      <c r="I34" s="384"/>
      <c r="J34" s="384"/>
      <c r="K34" s="384"/>
      <c r="L34" s="384"/>
      <c r="M34" s="384"/>
      <c r="N34" s="384"/>
      <c r="O34" s="384"/>
      <c r="P34" s="384"/>
      <c r="Q34" s="384"/>
    </row>
    <row r="35" spans="1:17" ht="15.75" customHeight="1" thickBot="1">
      <c r="A35" s="218">
        <v>34</v>
      </c>
      <c r="B35" s="568">
        <v>0.68437986995274558</v>
      </c>
      <c r="C35" s="566">
        <v>43831</v>
      </c>
      <c r="D35">
        <v>19</v>
      </c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</row>
    <row r="36" spans="1:17" ht="15.75" customHeight="1" thickBot="1">
      <c r="A36" s="218">
        <v>35</v>
      </c>
      <c r="B36" s="568">
        <v>0.84533787745635125</v>
      </c>
      <c r="C36" s="566">
        <v>43831</v>
      </c>
      <c r="D36">
        <v>19</v>
      </c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</row>
    <row r="37" spans="1:17" ht="15.75" customHeight="1" thickBot="1">
      <c r="A37" s="219">
        <v>36</v>
      </c>
      <c r="B37" s="568">
        <v>1.150286573970638E-14</v>
      </c>
      <c r="C37" s="566">
        <v>43831</v>
      </c>
      <c r="D37">
        <v>19</v>
      </c>
      <c r="E37" s="402"/>
      <c r="F37" s="402"/>
      <c r="G37" s="402"/>
      <c r="H37" s="402"/>
      <c r="I37" s="402"/>
      <c r="J37" s="402"/>
      <c r="K37" s="402"/>
      <c r="L37" s="384"/>
      <c r="M37" s="384"/>
      <c r="N37" s="384"/>
      <c r="O37" s="384"/>
      <c r="P37" s="384"/>
      <c r="Q37" s="384"/>
    </row>
    <row r="38" spans="1:17" ht="15.75" customHeight="1" thickBot="1">
      <c r="A38" s="217">
        <v>37</v>
      </c>
      <c r="B38" s="568">
        <v>0.34628736805467797</v>
      </c>
      <c r="C38" s="566">
        <v>43831</v>
      </c>
      <c r="D38">
        <v>19</v>
      </c>
      <c r="E38" s="384"/>
      <c r="F38" s="384"/>
      <c r="G38" s="384"/>
      <c r="H38" s="384"/>
      <c r="I38" s="384"/>
      <c r="J38" s="384"/>
      <c r="K38" s="384"/>
      <c r="L38" s="384"/>
      <c r="M38" s="384"/>
      <c r="N38" s="384"/>
      <c r="O38" s="384"/>
      <c r="P38" s="384"/>
      <c r="Q38" s="384"/>
    </row>
    <row r="39" spans="1:17" ht="15.75" customHeight="1" thickBot="1">
      <c r="A39" s="218">
        <v>38</v>
      </c>
      <c r="B39" s="568">
        <v>3.6538348221535087E-36</v>
      </c>
      <c r="C39" s="566">
        <v>43831</v>
      </c>
      <c r="D39">
        <v>19</v>
      </c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</row>
    <row r="40" spans="1:17" ht="15.75" customHeight="1" thickBot="1">
      <c r="A40" s="218">
        <v>39</v>
      </c>
      <c r="B40" s="568">
        <v>0.21446976075538474</v>
      </c>
      <c r="C40" s="566">
        <v>43831</v>
      </c>
      <c r="D40">
        <v>19</v>
      </c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</row>
    <row r="41" spans="1:17" ht="15.75" customHeight="1" thickBot="1">
      <c r="A41" s="218">
        <v>40</v>
      </c>
      <c r="B41" s="568">
        <v>4.3801446160795009E-195</v>
      </c>
      <c r="C41" s="566">
        <v>43831</v>
      </c>
      <c r="D41">
        <v>19</v>
      </c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4"/>
      <c r="P41" s="384"/>
      <c r="Q41" s="384"/>
    </row>
    <row r="42" spans="1:17" ht="15.75" customHeight="1" thickBot="1">
      <c r="A42" s="218">
        <v>41</v>
      </c>
      <c r="B42" s="568">
        <v>1.6582624415190463E-88</v>
      </c>
      <c r="C42" s="566">
        <v>43831</v>
      </c>
      <c r="D42">
        <v>19</v>
      </c>
      <c r="E42" s="384"/>
      <c r="F42" s="384"/>
      <c r="G42" s="384"/>
      <c r="H42" s="384"/>
      <c r="I42" s="384"/>
      <c r="J42" s="384"/>
      <c r="K42" s="384"/>
      <c r="L42" s="384"/>
      <c r="M42" s="384"/>
      <c r="N42" s="384"/>
      <c r="O42" s="384"/>
      <c r="P42" s="384"/>
      <c r="Q42" s="384"/>
    </row>
    <row r="43" spans="1:17" ht="15.75" customHeight="1" thickBot="1">
      <c r="A43" s="218">
        <v>42</v>
      </c>
      <c r="B43" s="568">
        <v>2.5915037367959276E-142</v>
      </c>
      <c r="C43" s="566">
        <v>43831</v>
      </c>
      <c r="D43">
        <v>19</v>
      </c>
      <c r="E43" s="384"/>
      <c r="F43" s="384"/>
      <c r="G43" s="384"/>
      <c r="H43" s="384"/>
      <c r="I43" s="384"/>
      <c r="J43" s="384"/>
      <c r="K43" s="384"/>
      <c r="L43" s="384"/>
      <c r="M43" s="384"/>
      <c r="N43" s="384"/>
      <c r="O43" s="384"/>
      <c r="P43" s="384"/>
      <c r="Q43" s="384"/>
    </row>
    <row r="44" spans="1:17" ht="15.75" customHeight="1" thickBot="1">
      <c r="A44" s="219">
        <v>43</v>
      </c>
      <c r="B44" s="568">
        <v>1.487148333970712E-48</v>
      </c>
      <c r="C44" s="566">
        <v>43831</v>
      </c>
      <c r="D44">
        <v>19</v>
      </c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</row>
    <row r="45" spans="1:17" ht="15.75" customHeight="1" thickBot="1">
      <c r="A45" s="217">
        <v>44</v>
      </c>
      <c r="B45" s="568">
        <v>0.67530210836835924</v>
      </c>
      <c r="C45" s="566">
        <v>43831</v>
      </c>
      <c r="D45">
        <v>19</v>
      </c>
      <c r="E45" s="384"/>
      <c r="F45" s="384"/>
      <c r="G45" s="384"/>
      <c r="H45" s="384"/>
      <c r="I45" s="384"/>
      <c r="J45" s="384"/>
      <c r="K45" s="384"/>
      <c r="L45" s="384"/>
      <c r="M45" s="384"/>
      <c r="N45" s="384"/>
      <c r="O45" s="384"/>
      <c r="P45" s="384"/>
      <c r="Q45" s="384"/>
    </row>
    <row r="46" spans="1:17" ht="15.75" customHeight="1" thickBot="1">
      <c r="A46" s="218">
        <v>45</v>
      </c>
      <c r="B46" s="568">
        <v>0.67031666457430672</v>
      </c>
      <c r="C46" s="566">
        <v>43831</v>
      </c>
      <c r="D46">
        <v>19</v>
      </c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</row>
    <row r="47" spans="1:17" ht="15.75" customHeight="1" thickBot="1">
      <c r="A47" s="218">
        <v>46</v>
      </c>
      <c r="B47" s="568">
        <v>0.68002415343194067</v>
      </c>
      <c r="C47" s="566">
        <v>43831</v>
      </c>
      <c r="D47">
        <v>19</v>
      </c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</row>
    <row r="48" spans="1:17" ht="15.75" customHeight="1" thickBot="1">
      <c r="A48" s="218">
        <v>47</v>
      </c>
      <c r="B48" s="568">
        <v>0.76914621551412354</v>
      </c>
      <c r="C48" s="566">
        <v>43831</v>
      </c>
      <c r="D48">
        <v>19</v>
      </c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</row>
    <row r="49" spans="1:17" ht="15.75" customHeight="1" thickBot="1">
      <c r="A49" s="218">
        <v>48</v>
      </c>
      <c r="B49" s="568">
        <v>0.83099750759283952</v>
      </c>
      <c r="C49" s="566">
        <v>43831</v>
      </c>
      <c r="D49">
        <v>19</v>
      </c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</row>
    <row r="50" spans="1:17" ht="15.75" customHeight="1" thickBot="1">
      <c r="A50" s="218">
        <v>49</v>
      </c>
      <c r="B50" s="568">
        <v>0.53881988531375358</v>
      </c>
      <c r="C50" s="566">
        <v>43831</v>
      </c>
      <c r="D50">
        <v>19</v>
      </c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</row>
    <row r="51" spans="1:17" ht="15.75" customHeight="1" thickBot="1">
      <c r="A51" s="218">
        <v>50</v>
      </c>
      <c r="B51" s="568">
        <v>0.75340107660458755</v>
      </c>
      <c r="C51" s="566">
        <v>43831</v>
      </c>
      <c r="D51">
        <v>19</v>
      </c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</row>
    <row r="52" spans="1:17" ht="15.75" customHeight="1" thickBot="1">
      <c r="A52" s="218">
        <v>51</v>
      </c>
      <c r="B52" s="568">
        <v>0.7965710756711335</v>
      </c>
      <c r="C52" s="566">
        <v>43831</v>
      </c>
      <c r="D52">
        <v>19</v>
      </c>
      <c r="E52" s="384"/>
      <c r="F52" s="384"/>
      <c r="G52" s="384"/>
      <c r="H52" s="384"/>
      <c r="I52" s="384"/>
      <c r="J52" s="384"/>
      <c r="K52" s="384"/>
      <c r="L52" s="384"/>
      <c r="M52" s="384"/>
      <c r="N52" s="384"/>
      <c r="O52" s="384"/>
      <c r="P52" s="384"/>
      <c r="Q52" s="384"/>
    </row>
    <row r="53" spans="1:17" ht="15.75" customHeight="1" thickBot="1">
      <c r="A53" s="218">
        <v>52</v>
      </c>
      <c r="B53" s="568">
        <v>0.7422734419710908</v>
      </c>
      <c r="C53" s="566">
        <v>43831</v>
      </c>
      <c r="D53">
        <v>19</v>
      </c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</row>
    <row r="54" spans="1:17" ht="15.75" customHeight="1" thickBot="1">
      <c r="A54" s="218">
        <v>53</v>
      </c>
      <c r="B54" s="568">
        <v>0.46972677941762403</v>
      </c>
      <c r="C54" s="566">
        <v>43831</v>
      </c>
      <c r="D54">
        <v>19</v>
      </c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</row>
    <row r="55" spans="1:17" ht="15.75" customHeight="1" thickBot="1">
      <c r="A55" s="218">
        <v>54</v>
      </c>
      <c r="B55" s="568">
        <v>0.48917256032164863</v>
      </c>
      <c r="C55" s="566">
        <v>43831</v>
      </c>
      <c r="D55">
        <v>19</v>
      </c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</row>
    <row r="56" spans="1:17" ht="15.75" customHeight="1" thickBot="1">
      <c r="A56" s="218">
        <v>55</v>
      </c>
      <c r="B56" s="568">
        <v>0.36093940762392174</v>
      </c>
      <c r="C56" s="566">
        <v>43831</v>
      </c>
      <c r="D56">
        <v>19</v>
      </c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</row>
    <row r="57" spans="1:17" ht="15.75" customHeight="1" thickBot="1">
      <c r="A57" s="218">
        <v>56</v>
      </c>
      <c r="B57" s="568">
        <v>0.51536268953817876</v>
      </c>
      <c r="C57" s="566">
        <v>43831</v>
      </c>
      <c r="D57">
        <v>19</v>
      </c>
      <c r="E57" s="384"/>
      <c r="F57" s="384"/>
      <c r="G57" s="384"/>
      <c r="H57" s="384"/>
      <c r="I57" s="384"/>
      <c r="J57" s="384"/>
      <c r="K57" s="384"/>
      <c r="L57" s="384"/>
      <c r="M57" s="384"/>
      <c r="N57" s="384"/>
      <c r="O57" s="384"/>
      <c r="P57" s="384"/>
      <c r="Q57" s="384"/>
    </row>
    <row r="58" spans="1:17" ht="15.75" customHeight="1" thickBot="1">
      <c r="A58" s="219">
        <v>57</v>
      </c>
      <c r="B58" s="568">
        <v>0.5472137817761864</v>
      </c>
      <c r="C58" s="566">
        <v>43831</v>
      </c>
      <c r="D58">
        <v>19</v>
      </c>
      <c r="E58" s="384"/>
      <c r="F58" s="384"/>
      <c r="G58" s="384"/>
      <c r="H58" s="384"/>
      <c r="I58" s="384"/>
      <c r="J58" s="384"/>
      <c r="K58" s="384"/>
      <c r="L58" s="384"/>
      <c r="M58" s="384"/>
      <c r="N58" s="384"/>
      <c r="O58" s="384"/>
      <c r="P58" s="384"/>
      <c r="Q58" s="384"/>
    </row>
    <row r="59" spans="1:17" ht="15.75" customHeight="1" thickBot="1">
      <c r="A59" s="217">
        <v>58</v>
      </c>
      <c r="B59" s="568">
        <v>0.68260599968348312</v>
      </c>
      <c r="C59" s="566">
        <v>43831</v>
      </c>
      <c r="D59">
        <v>19</v>
      </c>
      <c r="E59" s="384"/>
      <c r="F59" s="384"/>
      <c r="G59" s="384"/>
      <c r="H59" s="384"/>
      <c r="I59" s="384"/>
      <c r="J59" s="384"/>
      <c r="K59" s="384"/>
      <c r="L59" s="384"/>
      <c r="M59" s="384"/>
      <c r="N59" s="384"/>
      <c r="O59" s="384"/>
      <c r="P59" s="384"/>
      <c r="Q59" s="384"/>
    </row>
    <row r="60" spans="1:17" ht="15.75" customHeight="1" thickBot="1">
      <c r="A60" s="218">
        <v>59</v>
      </c>
      <c r="B60" s="568">
        <v>0.61966698041568924</v>
      </c>
      <c r="C60" s="566">
        <v>43831</v>
      </c>
      <c r="D60">
        <v>19</v>
      </c>
      <c r="E60" s="384"/>
      <c r="F60" s="384"/>
      <c r="G60" s="384"/>
      <c r="H60" s="384"/>
      <c r="I60" s="384"/>
      <c r="J60" s="384"/>
      <c r="K60" s="384"/>
      <c r="L60" s="384"/>
      <c r="M60" s="384"/>
      <c r="N60" s="384"/>
      <c r="O60" s="384"/>
      <c r="P60" s="384"/>
      <c r="Q60" s="384"/>
    </row>
    <row r="61" spans="1:17" ht="15.75" customHeight="1" thickBot="1">
      <c r="A61" s="218">
        <v>60</v>
      </c>
      <c r="B61" s="568">
        <v>3.733125144995468E-2</v>
      </c>
      <c r="C61" s="566">
        <v>43831</v>
      </c>
      <c r="D61">
        <v>19</v>
      </c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</row>
    <row r="62" spans="1:17" ht="15.75" customHeight="1" thickBot="1">
      <c r="A62" s="219">
        <v>61</v>
      </c>
      <c r="B62" s="568">
        <v>0.48952036647999653</v>
      </c>
      <c r="C62" s="566">
        <v>43831</v>
      </c>
      <c r="D62">
        <v>19</v>
      </c>
      <c r="E62" s="384"/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384"/>
    </row>
    <row r="63" spans="1:17" ht="15.75" customHeight="1" thickBot="1">
      <c r="A63" s="217">
        <v>62</v>
      </c>
      <c r="B63" s="568">
        <v>5.7322287774881804E-2</v>
      </c>
      <c r="C63" s="566">
        <v>43831</v>
      </c>
      <c r="D63">
        <v>19</v>
      </c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</row>
    <row r="64" spans="1:17" ht="15.75" customHeight="1" thickBot="1">
      <c r="A64" s="218">
        <v>63</v>
      </c>
      <c r="B64" s="568">
        <v>0.3777581894750206</v>
      </c>
      <c r="C64" s="566">
        <v>43831</v>
      </c>
      <c r="D64">
        <v>19</v>
      </c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</row>
    <row r="65" spans="1:17" ht="15.75" customHeight="1" thickBot="1">
      <c r="A65" s="218">
        <v>64</v>
      </c>
      <c r="B65" s="568">
        <v>0.30037257475122281</v>
      </c>
      <c r="C65" s="566">
        <v>43831</v>
      </c>
      <c r="D65">
        <v>19</v>
      </c>
      <c r="E65" s="384"/>
      <c r="F65" s="384"/>
      <c r="G65" s="384"/>
      <c r="H65" s="384"/>
      <c r="I65" s="384"/>
      <c r="J65" s="384"/>
      <c r="K65" s="384"/>
      <c r="L65" s="384"/>
      <c r="M65" s="384"/>
      <c r="N65" s="384"/>
      <c r="O65" s="384"/>
      <c r="P65" s="384"/>
      <c r="Q65" s="384"/>
    </row>
    <row r="66" spans="1:17" ht="15.75" customHeight="1" thickBot="1">
      <c r="A66" s="218">
        <v>65</v>
      </c>
      <c r="B66" s="568">
        <v>0.41230961209392158</v>
      </c>
      <c r="C66" s="566">
        <v>43831</v>
      </c>
      <c r="D66">
        <v>19</v>
      </c>
      <c r="E66" s="384"/>
      <c r="F66" s="384"/>
      <c r="G66" s="384"/>
      <c r="H66" s="384"/>
      <c r="I66" s="384"/>
      <c r="J66" s="384"/>
      <c r="K66" s="384"/>
      <c r="L66" s="384"/>
      <c r="M66" s="384"/>
      <c r="N66" s="384"/>
      <c r="O66" s="384"/>
      <c r="P66" s="384"/>
      <c r="Q66" s="384"/>
    </row>
    <row r="67" spans="1:17" ht="15.75" customHeight="1" thickBot="1">
      <c r="A67" s="218">
        <v>66</v>
      </c>
      <c r="B67" s="568">
        <v>0.56788156029648063</v>
      </c>
      <c r="C67" s="566">
        <v>43831</v>
      </c>
      <c r="D67">
        <v>19</v>
      </c>
      <c r="E67" s="384"/>
      <c r="F67" s="384"/>
      <c r="G67" s="384"/>
      <c r="H67" s="384"/>
      <c r="I67" s="384"/>
      <c r="J67" s="384"/>
      <c r="K67" s="384"/>
      <c r="L67" s="384"/>
      <c r="M67" s="384"/>
      <c r="N67" s="384"/>
      <c r="O67" s="384"/>
      <c r="P67" s="384"/>
      <c r="Q67" s="384"/>
    </row>
    <row r="68" spans="1:17" ht="15.75" customHeight="1" thickBot="1">
      <c r="A68" s="218">
        <v>67</v>
      </c>
      <c r="B68" s="568">
        <v>0.2795714213575009</v>
      </c>
      <c r="C68" s="566">
        <v>43831</v>
      </c>
      <c r="D68">
        <v>19</v>
      </c>
      <c r="E68" s="384"/>
      <c r="F68" s="384"/>
      <c r="G68" s="384"/>
      <c r="H68" s="384"/>
      <c r="I68" s="384"/>
      <c r="J68" s="384"/>
      <c r="K68" s="384"/>
      <c r="L68" s="384"/>
      <c r="M68" s="384"/>
      <c r="N68" s="384"/>
      <c r="O68" s="384"/>
      <c r="P68" s="384"/>
      <c r="Q68" s="384"/>
    </row>
    <row r="69" spans="1:17" ht="15.75" customHeight="1" thickBot="1">
      <c r="A69" s="218">
        <v>68</v>
      </c>
      <c r="B69" s="568">
        <v>0.31358256229411158</v>
      </c>
      <c r="C69" s="566">
        <v>43831</v>
      </c>
      <c r="D69">
        <v>19</v>
      </c>
      <c r="E69" s="384"/>
      <c r="F69" s="384"/>
      <c r="G69" s="384"/>
      <c r="H69" s="384"/>
      <c r="I69" s="384"/>
      <c r="J69" s="384"/>
      <c r="K69" s="384"/>
      <c r="L69" s="384"/>
      <c r="M69" s="384"/>
      <c r="N69" s="384"/>
      <c r="O69" s="384"/>
      <c r="P69" s="384"/>
      <c r="Q69" s="384"/>
    </row>
    <row r="70" spans="1:17" ht="15.75" customHeight="1" thickBot="1">
      <c r="A70" s="218">
        <v>69</v>
      </c>
      <c r="B70" s="568">
        <v>0.57433161709070846</v>
      </c>
      <c r="C70" s="566">
        <v>43831</v>
      </c>
      <c r="D70">
        <v>19</v>
      </c>
      <c r="E70" s="384"/>
      <c r="F70" s="384"/>
      <c r="G70" s="384"/>
      <c r="H70" s="384"/>
      <c r="I70" s="384"/>
      <c r="J70" s="384"/>
      <c r="K70" s="384"/>
      <c r="L70" s="384"/>
      <c r="M70" s="384"/>
      <c r="N70" s="384"/>
      <c r="O70" s="384"/>
      <c r="P70" s="384"/>
      <c r="Q70" s="384"/>
    </row>
    <row r="71" spans="1:17" ht="15.75" customHeight="1" thickBot="1">
      <c r="A71" s="218">
        <v>70</v>
      </c>
      <c r="B71" s="568">
        <v>0.60135966067435198</v>
      </c>
      <c r="C71" s="566">
        <v>43831</v>
      </c>
      <c r="D71">
        <v>19</v>
      </c>
      <c r="E71" s="384"/>
      <c r="F71" s="384"/>
      <c r="G71" s="384"/>
      <c r="H71" s="384"/>
      <c r="I71" s="384"/>
      <c r="J71" s="384"/>
      <c r="K71" s="384"/>
      <c r="L71" s="384"/>
      <c r="M71" s="384"/>
      <c r="N71" s="384"/>
      <c r="O71" s="384"/>
      <c r="P71" s="384"/>
      <c r="Q71" s="384"/>
    </row>
    <row r="72" spans="1:17" ht="15.75" customHeight="1" thickBot="1">
      <c r="A72" s="218">
        <v>71</v>
      </c>
      <c r="B72" s="568">
        <v>0.44753321541193897</v>
      </c>
      <c r="C72" s="566">
        <v>43831</v>
      </c>
      <c r="D72">
        <v>19</v>
      </c>
      <c r="E72" s="384"/>
      <c r="F72" s="384"/>
      <c r="G72" s="384"/>
      <c r="H72" s="384"/>
      <c r="I72" s="384"/>
      <c r="J72" s="384"/>
      <c r="K72" s="384"/>
      <c r="L72" s="384"/>
      <c r="M72" s="384"/>
      <c r="N72" s="384"/>
      <c r="O72" s="384"/>
      <c r="P72" s="384"/>
      <c r="Q72" s="384"/>
    </row>
    <row r="73" spans="1:17" ht="15.75" customHeight="1" thickBot="1">
      <c r="A73" s="218">
        <v>72</v>
      </c>
      <c r="B73" s="568">
        <v>0.38762700814160039</v>
      </c>
      <c r="C73" s="566">
        <v>43831</v>
      </c>
      <c r="D73">
        <v>19</v>
      </c>
      <c r="E73" s="384"/>
      <c r="F73" s="384"/>
      <c r="G73" s="384"/>
      <c r="H73" s="384"/>
      <c r="I73" s="384"/>
      <c r="J73" s="384"/>
      <c r="K73" s="384"/>
      <c r="L73" s="384"/>
      <c r="M73" s="384"/>
      <c r="N73" s="384"/>
      <c r="O73" s="384"/>
      <c r="P73" s="384"/>
      <c r="Q73" s="384"/>
    </row>
    <row r="74" spans="1:17" ht="15.75" customHeight="1" thickBot="1">
      <c r="A74" s="219">
        <v>73</v>
      </c>
      <c r="B74" s="568">
        <v>0.61964913194139815</v>
      </c>
      <c r="C74" s="566">
        <v>43831</v>
      </c>
      <c r="D74">
        <v>19</v>
      </c>
      <c r="E74" s="384"/>
      <c r="F74" s="384"/>
      <c r="G74" s="384"/>
      <c r="H74" s="384"/>
      <c r="I74" s="384"/>
      <c r="J74" s="384"/>
      <c r="K74" s="384"/>
      <c r="L74" s="384"/>
      <c r="M74" s="384"/>
      <c r="N74" s="384"/>
      <c r="O74" s="384"/>
      <c r="P74" s="384"/>
      <c r="Q74" s="384"/>
    </row>
    <row r="75" spans="1:17" ht="15.75" customHeight="1" thickBot="1">
      <c r="A75" s="217">
        <v>74</v>
      </c>
      <c r="B75" s="568">
        <v>0.11662641481979803</v>
      </c>
      <c r="C75" s="566">
        <v>43831</v>
      </c>
      <c r="D75">
        <v>19</v>
      </c>
      <c r="E75" s="384"/>
      <c r="F75" s="384"/>
      <c r="G75" s="384"/>
      <c r="H75" s="384"/>
      <c r="I75" s="384"/>
      <c r="J75" s="384"/>
      <c r="K75" s="384"/>
      <c r="L75" s="384"/>
      <c r="M75" s="384"/>
      <c r="N75" s="384"/>
      <c r="O75" s="384"/>
      <c r="P75" s="384"/>
      <c r="Q75" s="384"/>
    </row>
    <row r="76" spans="1:17" ht="15.75" customHeight="1" thickBot="1">
      <c r="A76" s="218">
        <v>75</v>
      </c>
      <c r="B76" s="568">
        <v>0</v>
      </c>
      <c r="C76" s="566">
        <v>43831</v>
      </c>
      <c r="D76">
        <v>19</v>
      </c>
      <c r="E76" s="384"/>
      <c r="F76" s="384"/>
      <c r="G76" s="384"/>
      <c r="H76" s="384"/>
      <c r="I76" s="384"/>
      <c r="J76" s="384"/>
      <c r="K76" s="384"/>
      <c r="L76" s="384"/>
      <c r="M76" s="384"/>
      <c r="N76" s="384"/>
      <c r="O76" s="384"/>
      <c r="P76" s="384"/>
      <c r="Q76" s="384"/>
    </row>
    <row r="77" spans="1:17" ht="15.75" customHeight="1" thickBot="1">
      <c r="A77" s="218">
        <v>76</v>
      </c>
      <c r="B77" s="568">
        <v>0.3167776835504279</v>
      </c>
      <c r="C77" s="566">
        <v>43831</v>
      </c>
      <c r="D77">
        <v>19</v>
      </c>
      <c r="E77" s="384"/>
      <c r="F77" s="384"/>
      <c r="G77" s="384"/>
      <c r="H77" s="384"/>
      <c r="I77" s="384"/>
      <c r="J77" s="384"/>
      <c r="K77" s="384"/>
      <c r="L77" s="384"/>
      <c r="M77" s="384"/>
      <c r="N77" s="384"/>
      <c r="O77" s="384"/>
      <c r="P77" s="384"/>
      <c r="Q77" s="384"/>
    </row>
    <row r="78" spans="1:17" ht="15.75" customHeight="1" thickBot="1">
      <c r="A78" s="218">
        <v>77</v>
      </c>
      <c r="B78" s="568">
        <v>0.38796710787320599</v>
      </c>
      <c r="C78" s="566">
        <v>43831</v>
      </c>
      <c r="D78">
        <v>19</v>
      </c>
      <c r="E78" s="384"/>
      <c r="F78" s="384"/>
      <c r="G78" s="384"/>
      <c r="H78" s="384"/>
      <c r="I78" s="384"/>
      <c r="J78" s="384"/>
      <c r="K78" s="384"/>
      <c r="L78" s="384"/>
      <c r="M78" s="384"/>
      <c r="N78" s="384"/>
      <c r="O78" s="384"/>
      <c r="P78" s="384"/>
      <c r="Q78" s="384"/>
    </row>
    <row r="79" spans="1:17" ht="15.75" customHeight="1" thickBot="1">
      <c r="A79" s="218">
        <v>78</v>
      </c>
      <c r="B79" s="568">
        <v>0.24415553914172486</v>
      </c>
      <c r="C79" s="566">
        <v>43831</v>
      </c>
      <c r="D79">
        <v>19</v>
      </c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</row>
    <row r="80" spans="1:17" ht="15.75" customHeight="1" thickBot="1">
      <c r="A80" s="218">
        <v>79</v>
      </c>
      <c r="B80" s="568">
        <v>0</v>
      </c>
      <c r="C80" s="566">
        <v>43831</v>
      </c>
      <c r="D80">
        <v>19</v>
      </c>
      <c r="E80" s="384"/>
      <c r="F80" s="384"/>
      <c r="G80" s="384"/>
      <c r="H80" s="384"/>
      <c r="I80" s="384"/>
      <c r="J80" s="384"/>
      <c r="K80" s="384"/>
      <c r="L80" s="384"/>
      <c r="M80" s="384"/>
      <c r="N80" s="384"/>
      <c r="O80" s="384"/>
      <c r="P80" s="384"/>
      <c r="Q80" s="384"/>
    </row>
    <row r="81" spans="1:18" ht="15.75" customHeight="1" thickBot="1">
      <c r="A81" s="218">
        <v>80</v>
      </c>
      <c r="B81" s="568">
        <v>0.15472928509537284</v>
      </c>
      <c r="C81" s="566">
        <v>43831</v>
      </c>
      <c r="D81">
        <v>19</v>
      </c>
      <c r="E81" s="384"/>
      <c r="F81" s="384"/>
      <c r="G81" s="384"/>
      <c r="H81" s="384"/>
      <c r="I81" s="384"/>
      <c r="J81" s="384"/>
      <c r="K81" s="384"/>
      <c r="L81" s="384"/>
      <c r="M81" s="384"/>
      <c r="N81" s="384"/>
      <c r="O81" s="384"/>
      <c r="P81" s="384"/>
      <c r="Q81" s="384"/>
    </row>
    <row r="82" spans="1:18" ht="15.75" customHeight="1" thickBot="1">
      <c r="A82" s="218">
        <v>81</v>
      </c>
      <c r="B82" s="568">
        <v>0.40987631386376588</v>
      </c>
      <c r="C82" s="566">
        <v>43831</v>
      </c>
      <c r="D82">
        <v>19</v>
      </c>
      <c r="E82" s="384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</row>
    <row r="83" spans="1:18" ht="15.75" customHeight="1" thickBot="1">
      <c r="A83" s="220">
        <v>82</v>
      </c>
      <c r="B83" s="568">
        <v>0</v>
      </c>
      <c r="C83" s="566">
        <v>43831</v>
      </c>
      <c r="D83">
        <v>19</v>
      </c>
      <c r="E83" s="384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FF00"/>
    <outlinePr summaryBelow="0" summaryRight="0"/>
  </sheetPr>
  <dimension ref="A1:R1000"/>
  <sheetViews>
    <sheetView topLeftCell="G34" workbookViewId="0">
      <selection activeCell="R2" sqref="R2"/>
    </sheetView>
  </sheetViews>
  <sheetFormatPr defaultColWidth="12.625" defaultRowHeight="15" customHeight="1"/>
  <cols>
    <col min="1" max="1" width="4.75" customWidth="1"/>
    <col min="2" max="2" width="24" customWidth="1"/>
    <col min="3" max="18" width="9.625" customWidth="1"/>
    <col min="19" max="26" width="11" customWidth="1"/>
  </cols>
  <sheetData>
    <row r="1" spans="1:18" ht="15.75">
      <c r="A1" s="167" t="s">
        <v>1</v>
      </c>
      <c r="B1" s="168" t="s">
        <v>2</v>
      </c>
      <c r="C1" s="169">
        <v>2005</v>
      </c>
      <c r="D1" s="169">
        <v>2006</v>
      </c>
      <c r="E1" s="169">
        <v>2007</v>
      </c>
      <c r="F1" s="169">
        <v>2008</v>
      </c>
      <c r="G1" s="169">
        <v>2009</v>
      </c>
      <c r="H1" s="169">
        <v>2010</v>
      </c>
      <c r="I1" s="169">
        <v>2011</v>
      </c>
      <c r="J1" s="169">
        <v>2012</v>
      </c>
      <c r="K1" s="169">
        <v>2013</v>
      </c>
      <c r="L1" s="169">
        <v>2014</v>
      </c>
      <c r="M1" s="169">
        <v>2015</v>
      </c>
      <c r="N1" s="169">
        <v>2016</v>
      </c>
      <c r="O1" s="169">
        <v>2017</v>
      </c>
      <c r="P1" s="169">
        <v>2018</v>
      </c>
      <c r="Q1" s="170">
        <v>2019</v>
      </c>
      <c r="R1" s="403">
        <v>2020</v>
      </c>
    </row>
    <row r="2" spans="1:18" ht="15.75">
      <c r="A2" s="172">
        <v>1</v>
      </c>
      <c r="B2" s="92" t="s">
        <v>3</v>
      </c>
      <c r="C2" s="305">
        <f>'СБРОС ЗАГРЯЗНЕННЫХ СТОЧНЫХ ВОД '!C2/Площадь!$C4</f>
        <v>0.4059040590405904</v>
      </c>
      <c r="D2" s="242">
        <f>'СБРОС ЗАГРЯЗНЕННЫХ СТОЧНЫХ ВОД '!D2/Площадь!$C4</f>
        <v>0.4059040590405904</v>
      </c>
      <c r="E2" s="242">
        <f>'СБРОС ЗАГРЯЗНЕННЫХ СТОЧНЫХ ВОД '!E2/Площадь!$C4</f>
        <v>0.29520295202952029</v>
      </c>
      <c r="F2" s="242">
        <f>'СБРОС ЗАГРЯЗНЕННЫХ СТОЧНЫХ ВОД '!F2/Площадь!$C4</f>
        <v>0.4059040590405904</v>
      </c>
      <c r="G2" s="242">
        <f>'СБРОС ЗАГРЯЗНЕННЫХ СТОЧНЫХ ВОД '!G2/Площадь!$C4</f>
        <v>1.8081180811808117</v>
      </c>
      <c r="H2" s="242">
        <f>'СБРОС ЗАГРЯЗНЕННЫХ СТОЧНЫХ ВОД '!H2/Площадь!$C4</f>
        <v>2.8413284132841325</v>
      </c>
      <c r="I2" s="242">
        <f>'СБРОС ЗАГРЯЗНЕННЫХ СТОЧНЫХ ВОД '!I2/Площадь!$C4</f>
        <v>2.6568265682656826</v>
      </c>
      <c r="J2" s="242">
        <f>'СБРОС ЗАГРЯЗНЕННЫХ СТОЧНЫХ ВОД '!J2/Площадь!$C4</f>
        <v>2.6199261992619927</v>
      </c>
      <c r="K2" s="242">
        <f>'СБРОС ЗАГРЯЗНЕННЫХ СТОЧНЫХ ВОД '!K2/Площадь!$C4</f>
        <v>2.6199261992619927</v>
      </c>
      <c r="L2" s="242">
        <f>'СБРОС ЗАГРЯЗНЕННЫХ СТОЧНЫХ ВОД '!L2/Площадь!$C4</f>
        <v>2.4723247232472323</v>
      </c>
      <c r="M2" s="242">
        <f>'СБРОС ЗАГРЯЗНЕННЫХ СТОЧНЫХ ВОД '!M2/Площадь!$C4</f>
        <v>2.250922509225092</v>
      </c>
      <c r="N2" s="242">
        <f>'СБРОС ЗАГРЯЗНЕННЫХ СТОЧНЫХ ВОД '!N2/Площадь!$C4</f>
        <v>2.7306273062730626</v>
      </c>
      <c r="O2" s="242">
        <f>'СБРОС ЗАГРЯЗНЕННЫХ СТОЧНЫХ ВОД '!O2/Площадь!$C4</f>
        <v>2.6199261992619927</v>
      </c>
      <c r="P2" s="242">
        <f>'СБРОС ЗАГРЯЗНЕННЫХ СТОЧНЫХ ВОД '!P2/Площадь!$C4</f>
        <v>2.5830258302583022</v>
      </c>
      <c r="Q2" s="242">
        <f>'СБРОС ЗАГРЯЗНЕННЫХ СТОЧНЫХ ВОД '!Q2/Площадь!$C4</f>
        <v>2.5461254612546123</v>
      </c>
      <c r="R2" s="306">
        <f>'СБРОС ЗАГРЯЗНЕННЫХ СТОЧНЫХ ВОД '!R2/Площадь!$C4</f>
        <v>2.4354243542435423</v>
      </c>
    </row>
    <row r="3" spans="1:18" ht="15.75">
      <c r="A3" s="174">
        <v>2</v>
      </c>
      <c r="B3" s="97" t="s">
        <v>4</v>
      </c>
      <c r="C3" s="307">
        <f>'СБРОС ЗАГРЯЗНЕННЫХ СТОЧНЫХ ВОД '!C3/Площадь!$C5</f>
        <v>2.5501432664756449</v>
      </c>
      <c r="D3" s="254">
        <f>'СБРОС ЗАГРЯЗНЕННЫХ СТОЧНЫХ ВОД '!D3/Площадь!$C5</f>
        <v>2.7507163323782238</v>
      </c>
      <c r="E3" s="254">
        <f>'СБРОС ЗАГРЯЗНЕННЫХ СТОЧНЫХ ВОД '!E3/Площадь!$C5</f>
        <v>2.6934097421203438</v>
      </c>
      <c r="F3" s="254">
        <f>'СБРОС ЗАГРЯЗНЕННЫХ СТОЧНЫХ ВОД '!F3/Площадь!$C5</f>
        <v>2.4355300859598854</v>
      </c>
      <c r="G3" s="254">
        <f>'СБРОС ЗАГРЯЗНЕННЫХ СТОЧНЫХ ВОД '!G3/Площадь!$C5</f>
        <v>2.3782234957020059</v>
      </c>
      <c r="H3" s="254">
        <f>'СБРОС ЗАГРЯЗНЕННЫХ СТОЧНЫХ ВОД '!H3/Площадь!$C5</f>
        <v>2.2349570200573066</v>
      </c>
      <c r="I3" s="254">
        <f>'СБРОС ЗАГРЯЗНЕННЫХ СТОЧНЫХ ВОД '!I3/Площадь!$C5</f>
        <v>2.1489971346704873</v>
      </c>
      <c r="J3" s="254">
        <f>'СБРОС ЗАГРЯЗНЕННЫХ СТОЧНЫХ ВОД '!J3/Площадь!$C5</f>
        <v>2.0343839541547277</v>
      </c>
      <c r="K3" s="254">
        <f>'СБРОС ЗАГРЯЗНЕННЫХ СТОЧНЫХ ВОД '!K3/Площадь!$C5</f>
        <v>1.9484240687679084</v>
      </c>
      <c r="L3" s="254">
        <f>'СБРОС ЗАГРЯЗНЕННЫХ СТОЧНЫХ ВОД '!L3/Площадь!$C5</f>
        <v>1.7765042979942693</v>
      </c>
      <c r="M3" s="254">
        <f>'СБРОС ЗАГРЯЗНЕННЫХ СТОЧНЫХ ВОД '!M3/Площадь!$C5</f>
        <v>1.66189111747851</v>
      </c>
      <c r="N3" s="254">
        <f>'СБРОС ЗАГРЯЗНЕННЫХ СТОЧНЫХ ВОД '!N3/Площадь!$C5</f>
        <v>1.66189111747851</v>
      </c>
      <c r="O3" s="254">
        <f>'СБРОС ЗАГРЯЗНЕННЫХ СТОЧНЫХ ВОД '!O3/Площадь!$C5</f>
        <v>1.5759312320916905</v>
      </c>
      <c r="P3" s="254">
        <f>'СБРОС ЗАГРЯЗНЕННЫХ СТОЧНЫХ ВОД '!P3/Площадь!$C5</f>
        <v>1.5472779369627507</v>
      </c>
      <c r="Q3" s="254">
        <f>'СБРОС ЗАГРЯЗНЕННЫХ СТОЧНЫХ ВОД '!Q3/Площадь!$C5</f>
        <v>1.4613180515759312</v>
      </c>
      <c r="R3" s="308">
        <f>'СБРОС ЗАГРЯЗНЕННЫХ СТОЧНЫХ ВОД '!R3/Площадь!$C5</f>
        <v>1.4326647564469914</v>
      </c>
    </row>
    <row r="4" spans="1:18" ht="15.75">
      <c r="A4" s="174">
        <v>3</v>
      </c>
      <c r="B4" s="97" t="s">
        <v>5</v>
      </c>
      <c r="C4" s="307">
        <f>'СБРОС ЗАГРЯЗНЕННЫХ СТОЧНЫХ ВОД '!C4/Площадь!$C6</f>
        <v>5.3264604810996561</v>
      </c>
      <c r="D4" s="254">
        <f>'СБРОС ЗАГРЯЗНЕННЫХ СТОЧНЫХ ВОД '!D4/Площадь!$C6</f>
        <v>5.0515463917525771</v>
      </c>
      <c r="E4" s="254">
        <f>'СБРОС ЗАГРЯЗНЕННЫХ СТОЧНЫХ ВОД '!E4/Площадь!$C6</f>
        <v>4.8453608247422677</v>
      </c>
      <c r="F4" s="254">
        <f>'СБРОС ЗАГРЯЗНЕННЫХ СТОЧНЫХ ВОД '!F4/Площадь!$C6</f>
        <v>4.8109965635738829</v>
      </c>
      <c r="G4" s="254">
        <f>'СБРОС ЗАГРЯЗНЕННЫХ СТОЧНЫХ ВОД '!G4/Площадь!$C6</f>
        <v>4.4329896907216488</v>
      </c>
      <c r="H4" s="254">
        <f>'СБРОС ЗАГРЯЗНЕННЫХ СТОЧНЫХ ВОД '!H4/Площадь!$C6</f>
        <v>4.4329896907216488</v>
      </c>
      <c r="I4" s="254">
        <f>'СБРОС ЗАГРЯЗНЕННЫХ СТОЧНЫХ ВОД '!I4/Площадь!$C6</f>
        <v>4.3298969072164946</v>
      </c>
      <c r="J4" s="254">
        <f>'СБРОС ЗАГРЯЗНЕННЫХ СТОЧНЫХ ВОД '!J4/Площадь!$C6</f>
        <v>4.261168384879725</v>
      </c>
      <c r="K4" s="254">
        <f>'СБРОС ЗАГРЯЗНЕННЫХ СТОЧНЫХ ВОД '!K4/Площадь!$C6</f>
        <v>4.1237113402061851</v>
      </c>
      <c r="L4" s="254">
        <f>'СБРОС ЗАГРЯЗНЕННЫХ СТОЧНЫХ ВОД '!L4/Площадь!$C6</f>
        <v>3.7800687285223367</v>
      </c>
      <c r="M4" s="254">
        <f>'СБРОС ЗАГРЯЗНЕННЫХ СТОЧНЫХ ВОД '!M4/Площадь!$C6</f>
        <v>3.7457044673539519</v>
      </c>
      <c r="N4" s="254">
        <f>'СБРОС ЗАГРЯЗНЕННЫХ СТОЧНЫХ ВОД '!N4/Площадь!$C6</f>
        <v>3.7457044673539519</v>
      </c>
      <c r="O4" s="254">
        <f>'СБРОС ЗАГРЯЗНЕННЫХ СТОЧНЫХ ВОД '!O4/Площадь!$C6</f>
        <v>3.608247422680412</v>
      </c>
      <c r="P4" s="254">
        <f>'СБРОС ЗАГРЯЗНЕННЫХ СТОЧНЫХ ВОД '!P4/Площадь!$C6</f>
        <v>3.402061855670103</v>
      </c>
      <c r="Q4" s="254">
        <f>'СБРОС ЗАГРЯЗНЕННЫХ СТОЧНЫХ ВОД '!Q4/Площадь!$C6</f>
        <v>3.2302405498281783</v>
      </c>
      <c r="R4" s="308">
        <f>'СБРОС ЗАГРЯЗНЕННЫХ СТОЧНЫХ ВОД '!R4/Площадь!$C6</f>
        <v>3.2646048109965635</v>
      </c>
    </row>
    <row r="5" spans="1:18" ht="15.75">
      <c r="A5" s="174">
        <v>4</v>
      </c>
      <c r="B5" s="97" t="s">
        <v>6</v>
      </c>
      <c r="C5" s="307">
        <f>'СБРОС ЗАГРЯЗНЕННЫХ СТОЧНЫХ ВОД '!C5/Площадь!$C7</f>
        <v>3.2375478927203063</v>
      </c>
      <c r="D5" s="254">
        <f>'СБРОС ЗАГРЯЗНЕННЫХ СТОЧНЫХ ВОД '!D5/Площадь!$C7</f>
        <v>3.0459770114942528</v>
      </c>
      <c r="E5" s="254">
        <f>'СБРОС ЗАГРЯЗНЕННЫХ СТОЧНЫХ ВОД '!E5/Площадь!$C7</f>
        <v>2.911877394636015</v>
      </c>
      <c r="F5" s="254">
        <f>'СБРОС ЗАГРЯЗНЕННЫХ СТОЧНЫХ ВОД '!F5/Площадь!$C7</f>
        <v>2.7586206896551722</v>
      </c>
      <c r="G5" s="254">
        <f>'СБРОС ЗАГРЯЗНЕННЫХ СТОЧНЫХ ВОД '!G5/Площадь!$C7</f>
        <v>2.5670498084291187</v>
      </c>
      <c r="H5" s="254">
        <f>'СБРОС ЗАГРЯЗНЕННЫХ СТОЧНЫХ ВОД '!H5/Площадь!$C7</f>
        <v>2.5670498084291187</v>
      </c>
      <c r="I5" s="254">
        <f>'СБРОС ЗАГРЯЗНЕННЫХ СТОЧНЫХ ВОД '!I5/Площадь!$C7</f>
        <v>2.5862068965517242</v>
      </c>
      <c r="J5" s="254">
        <f>'СБРОС ЗАГРЯЗНЕННЫХ СТОЧНЫХ ВОД '!J5/Площадь!$C7</f>
        <v>2.5095785440613025</v>
      </c>
      <c r="K5" s="254">
        <f>'СБРОС ЗАГРЯЗНЕННЫХ СТОЧНЫХ ВОД '!K5/Площадь!$C7</f>
        <v>2.4712643678160919</v>
      </c>
      <c r="L5" s="254">
        <f>'СБРОС ЗАГРЯЗНЕННЫХ СТОЧНЫХ ВОД '!L5/Площадь!$C7</f>
        <v>2.3371647509578541</v>
      </c>
      <c r="M5" s="254">
        <f>'СБРОС ЗАГРЯЗНЕННЫХ СТОЧНЫХ ВОД '!M5/Площадь!$C7</f>
        <v>2.2413793103448274</v>
      </c>
      <c r="N5" s="254">
        <f>'СБРОС ЗАГРЯЗНЕННЫХ СТОЧНЫХ ВОД '!N5/Площадь!$C7</f>
        <v>2.3371647509578541</v>
      </c>
      <c r="O5" s="254">
        <f>'СБРОС ЗАГРЯЗНЕННЫХ СТОЧНЫХ ВОД '!O5/Площадь!$C7</f>
        <v>2.279693486590038</v>
      </c>
      <c r="P5" s="254">
        <f>'СБРОС ЗАГРЯЗНЕННЫХ СТОЧНЫХ ВОД '!P5/Площадь!$C7</f>
        <v>2.279693486590038</v>
      </c>
      <c r="Q5" s="254">
        <f>'СБРОС ЗАГРЯЗНЕННЫХ СТОЧНЫХ ВОД '!Q5/Площадь!$C7</f>
        <v>2.279693486590038</v>
      </c>
      <c r="R5" s="308">
        <f>'СБРОС ЗАГРЯЗНЕННЫХ СТОЧНЫХ ВОД '!R5/Площадь!$C7</f>
        <v>2.2605363984674329</v>
      </c>
    </row>
    <row r="6" spans="1:18" ht="15.75">
      <c r="A6" s="174">
        <v>5</v>
      </c>
      <c r="B6" s="97" t="s">
        <v>7</v>
      </c>
      <c r="C6" s="307">
        <f>'СБРОС ЗАГРЯЗНЕННЫХ СТОЧНЫХ ВОД '!C6/Площадь!$C8</f>
        <v>6.7289719626168232</v>
      </c>
      <c r="D6" s="254">
        <f>'СБРОС ЗАГРЯЗНЕННЫХ СТОЧНЫХ ВОД '!D6/Площадь!$C8</f>
        <v>6.5420560747663554</v>
      </c>
      <c r="E6" s="254">
        <f>'СБРОС ЗАГРЯЗНЕННЫХ СТОЧНЫХ ВОД '!E6/Площадь!$C8</f>
        <v>6.3551401869158886</v>
      </c>
      <c r="F6" s="254">
        <f>'СБРОС ЗАГРЯЗНЕННЫХ СТОЧНЫХ ВОД '!F6/Площадь!$C8</f>
        <v>5.934579439252337</v>
      </c>
      <c r="G6" s="254">
        <f>'СБРОС ЗАГРЯЗНЕННЫХ СТОЧНЫХ ВОД '!G6/Площадь!$C8</f>
        <v>5.3271028037383177</v>
      </c>
      <c r="H6" s="254">
        <f>'СБРОС ЗАГРЯЗНЕННЫХ СТОЧНЫХ ВОД '!H6/Площадь!$C8</f>
        <v>4.7663551401869162</v>
      </c>
      <c r="I6" s="254">
        <f>'СБРОС ЗАГРЯЗНЕННЫХ СТОЧНЫХ ВОД '!I6/Площадь!$C8</f>
        <v>4.6261682242990654</v>
      </c>
      <c r="J6" s="254">
        <f>'СБРОС ЗАГРЯЗНЕННЫХ СТОЧНЫХ ВОД '!J6/Площадь!$C8</f>
        <v>4.5327102803738324</v>
      </c>
      <c r="K6" s="254">
        <f>'СБРОС ЗАГРЯЗНЕННЫХ СТОЧНЫХ ВОД '!K6/Площадь!$C8</f>
        <v>4.1121495327102808</v>
      </c>
      <c r="L6" s="254">
        <f>'СБРОС ЗАГРЯЗНЕННЫХ СТОЧНЫХ ВОД '!L6/Площадь!$C8</f>
        <v>3.8317757009345796</v>
      </c>
      <c r="M6" s="254">
        <f>'СБРОС ЗАГРЯЗНЕННЫХ СТОЧНЫХ ВОД '!M6/Площадь!$C8</f>
        <v>3.2710280373831777</v>
      </c>
      <c r="N6" s="254">
        <f>'СБРОС ЗАГРЯЗНЕННЫХ СТОЧНЫХ ВОД '!N6/Площадь!$C8</f>
        <v>3.2242990654205608</v>
      </c>
      <c r="O6" s="254">
        <f>'СБРОС ЗАГРЯЗНЕННЫХ СТОЧНЫХ ВОД '!O6/Площадь!$C8</f>
        <v>3.2242990654205608</v>
      </c>
      <c r="P6" s="254">
        <f>'СБРОС ЗАГРЯЗНЕННЫХ СТОЧНЫХ ВОД '!P6/Площадь!$C8</f>
        <v>2.8037383177570097</v>
      </c>
      <c r="Q6" s="254">
        <f>'СБРОС ЗАГРЯЗНЕННЫХ СТОЧНЫХ ВОД '!Q6/Площадь!$C8</f>
        <v>2.8504672897196262</v>
      </c>
      <c r="R6" s="308">
        <f>'СБРОС ЗАГРЯЗНЕННЫХ СТОЧНЫХ ВОД '!R6/Площадь!$C8</f>
        <v>2.8971962616822431</v>
      </c>
    </row>
    <row r="7" spans="1:18" ht="15.75">
      <c r="A7" s="174">
        <v>6</v>
      </c>
      <c r="B7" s="101" t="s">
        <v>8</v>
      </c>
      <c r="C7" s="307">
        <f>'СБРОС ЗАГРЯЗНЕННЫХ СТОЧНЫХ ВОД '!C7/Площадь!$C9</f>
        <v>3.3221476510067114</v>
      </c>
      <c r="D7" s="254">
        <f>'СБРОС ЗАГРЯЗНЕННЫХ СТОЧНЫХ ВОД '!D7/Площадь!$C9</f>
        <v>3.3221476510067114</v>
      </c>
      <c r="E7" s="254">
        <f>'СБРОС ЗАГРЯЗНЕННЫХ СТОЧНЫХ ВОД '!E7/Площадь!$C9</f>
        <v>3.2885906040268456</v>
      </c>
      <c r="F7" s="254">
        <f>'СБРОС ЗАГРЯЗНЕННЫХ СТОЧНЫХ ВОД '!F7/Площадь!$C9</f>
        <v>3.2214765100671139</v>
      </c>
      <c r="G7" s="254">
        <f>'СБРОС ЗАГРЯЗНЕННЫХ СТОЧНЫХ ВОД '!G7/Площадь!$C9</f>
        <v>3.1879194630872481</v>
      </c>
      <c r="H7" s="254">
        <f>'СБРОС ЗАГРЯЗНЕННЫХ СТОЧНЫХ ВОД '!H7/Площадь!$C9</f>
        <v>3.087248322147651</v>
      </c>
      <c r="I7" s="254">
        <f>'СБРОС ЗАГРЯЗНЕННЫХ СТОЧНЫХ ВОД '!I7/Площадь!$C9</f>
        <v>2.9530201342281877</v>
      </c>
      <c r="J7" s="254">
        <f>'СБРОС ЗАГРЯЗНЕННЫХ СТОЧНЫХ ВОД '!J7/Площадь!$C9</f>
        <v>2.8187919463087248</v>
      </c>
      <c r="K7" s="254">
        <f>'СБРОС ЗАГРЯЗНЕННЫХ СТОЧНЫХ ВОД '!K7/Площадь!$C9</f>
        <v>3.1208053691275168</v>
      </c>
      <c r="L7" s="254">
        <f>'СБРОС ЗАГРЯЗНЕННЫХ СТОЧНЫХ ВОД '!L7/Площадь!$C9</f>
        <v>3.0201342281879193</v>
      </c>
      <c r="M7" s="254">
        <f>'СБРОС ЗАГРЯЗНЕННЫХ СТОЧНЫХ ВОД '!M7/Площадь!$C9</f>
        <v>2.8859060402684564</v>
      </c>
      <c r="N7" s="254">
        <f>'СБРОС ЗАГРЯЗНЕННЫХ СТОЧНЫХ ВОД '!N7/Площадь!$C9</f>
        <v>2.8187919463087248</v>
      </c>
      <c r="O7" s="254">
        <f>'СБРОС ЗАГРЯЗНЕННЫХ СТОЧНЫХ ВОД '!O7/Площадь!$C9</f>
        <v>2.4161073825503356</v>
      </c>
      <c r="P7" s="254">
        <f>'СБРОС ЗАГРЯЗНЕННЫХ СТОЧНЫХ ВОД '!P7/Площадь!$C9</f>
        <v>2.3825503355704698</v>
      </c>
      <c r="Q7" s="254">
        <f>'СБРОС ЗАГРЯЗНЕННЫХ СТОЧНЫХ ВОД '!Q7/Площадь!$C9</f>
        <v>2.3825503355704698</v>
      </c>
      <c r="R7" s="308">
        <f>'СБРОС ЗАГРЯЗНЕННЫХ СТОЧНЫХ ВОД '!R7/Площадь!$C9</f>
        <v>2.4161073825503356</v>
      </c>
    </row>
    <row r="8" spans="1:18" ht="15.75">
      <c r="A8" s="174">
        <v>7</v>
      </c>
      <c r="B8" s="101" t="s">
        <v>9</v>
      </c>
      <c r="C8" s="307">
        <f>'СБРОС ЗАГРЯЗНЕННЫХ СТОЧНЫХ ВОД '!C8/Площадь!$C10</f>
        <v>1.0631229235880397</v>
      </c>
      <c r="D8" s="254">
        <f>'СБРОС ЗАГРЯЗНЕННЫХ СТОЧНЫХ ВОД '!D8/Площадь!$C10</f>
        <v>1.096345514950166</v>
      </c>
      <c r="E8" s="254">
        <f>'СБРОС ЗАГРЯЗНЕННЫХ СТОЧНЫХ ВОД '!E8/Площадь!$C10</f>
        <v>1.0631229235880397</v>
      </c>
      <c r="F8" s="254">
        <f>'СБРОС ЗАГРЯЗНЕННЫХ СТОЧНЫХ ВОД '!F8/Площадь!$C10</f>
        <v>1.0797342192691028</v>
      </c>
      <c r="G8" s="254">
        <f>'СБРОС ЗАГРЯЗНЕННЫХ СТОЧНЫХ ВОД '!G8/Площадь!$C10</f>
        <v>1.0132890365448504</v>
      </c>
      <c r="H8" s="254">
        <f>'СБРОС ЗАГРЯЗНЕННЫХ СТОЧНЫХ ВОД '!H8/Площадь!$C10</f>
        <v>0.78073089700996678</v>
      </c>
      <c r="I8" s="254">
        <f>'СБРОС ЗАГРЯЗНЕННЫХ СТОЧНЫХ ВОД '!I8/Площадь!$C10</f>
        <v>0.76411960132890366</v>
      </c>
      <c r="J8" s="254">
        <f>'СБРОС ЗАГРЯЗНЕННЫХ СТОЧНЫХ ВОД '!J8/Площадь!$C10</f>
        <v>0.78073089700996678</v>
      </c>
      <c r="K8" s="254">
        <f>'СБРОС ЗАГРЯЗНЕННЫХ СТОЧНЫХ ВОД '!K8/Площадь!$C10</f>
        <v>0.68106312292358806</v>
      </c>
      <c r="L8" s="254">
        <f>'СБРОС ЗАГРЯЗНЕННЫХ СТОЧНЫХ ВОД '!L8/Площадь!$C10</f>
        <v>0.61461794019933547</v>
      </c>
      <c r="M8" s="254">
        <f>'СБРОС ЗАГРЯЗНЕННЫХ СТОЧНЫХ ВОД '!M8/Площадь!$C10</f>
        <v>0.59800664451827235</v>
      </c>
      <c r="N8" s="254">
        <f>'СБРОС ЗАГРЯЗНЕННЫХ СТОЧНЫХ ВОД '!N8/Площадь!$C10</f>
        <v>0.59800664451827235</v>
      </c>
      <c r="O8" s="254">
        <f>'СБРОС ЗАГРЯЗНЕННЫХ СТОЧНЫХ ВОД '!O8/Площадь!$C10</f>
        <v>0.58139534883720922</v>
      </c>
      <c r="P8" s="254">
        <f>'СБРОС ЗАГРЯЗНЕННЫХ СТОЧНЫХ ВОД '!P8/Площадь!$C10</f>
        <v>0.5647840531561461</v>
      </c>
      <c r="Q8" s="254">
        <f>'СБРОС ЗАГРЯЗНЕННЫХ СТОЧНЫХ ВОД '!Q8/Площадь!$C10</f>
        <v>0.58139534883720922</v>
      </c>
      <c r="R8" s="308">
        <f>'СБРОС ЗАГРЯЗНЕННЫХ СТОЧНЫХ ВОД '!R8/Площадь!$C10</f>
        <v>0.61461794019933547</v>
      </c>
    </row>
    <row r="9" spans="1:18" ht="15.75">
      <c r="A9" s="174">
        <v>8</v>
      </c>
      <c r="B9" s="101" t="s">
        <v>10</v>
      </c>
      <c r="C9" s="307">
        <f>'СБРОС ЗАГРЯЗНЕННЫХ СТОЧНЫХ ВОД '!C9/Площадь!$C11</f>
        <v>1.1333333333333333</v>
      </c>
      <c r="D9" s="254">
        <f>'СБРОС ЗАГРЯЗНЕННЫХ СТОЧНЫХ ВОД '!D9/Площадь!$C11</f>
        <v>1.1000000000000001</v>
      </c>
      <c r="E9" s="254">
        <f>'СБРОС ЗАГРЯЗНЕННЫХ СТОЧНЫХ ВОД '!E9/Площадь!$C11</f>
        <v>1.1333333333333333</v>
      </c>
      <c r="F9" s="254">
        <f>'СБРОС ЗАГРЯЗНЕННЫХ СТОЧНЫХ ВОД '!F9/Площадь!$C11</f>
        <v>1.1666666666666667</v>
      </c>
      <c r="G9" s="254">
        <f>'СБРОС ЗАГРЯЗНЕННЫХ СТОЧНЫХ ВОД '!G9/Площадь!$C11</f>
        <v>1.1000000000000001</v>
      </c>
      <c r="H9" s="254">
        <f>'СБРОС ЗАГРЯЗНЕННЫХ СТОЧНЫХ ВОД '!H9/Площадь!$C11</f>
        <v>1.2333333333333334</v>
      </c>
      <c r="I9" s="254">
        <f>'СБРОС ЗАГРЯЗНЕННЫХ СТОЧНЫХ ВОД '!I9/Площадь!$C11</f>
        <v>1.6666666666666667</v>
      </c>
      <c r="J9" s="254">
        <f>'СБРОС ЗАГРЯЗНЕННЫХ СТОЧНЫХ ВОД '!J9/Площадь!$C11</f>
        <v>1.5</v>
      </c>
      <c r="K9" s="254">
        <f>'СБРОС ЗАГРЯЗНЕННЫХ СТОЧНЫХ ВОД '!K9/Площадь!$C11</f>
        <v>0.53333333333333333</v>
      </c>
      <c r="L9" s="254">
        <f>'СБРОС ЗАГРЯЗНЕННЫХ СТОЧНЫХ ВОД '!L9/Площадь!$C11</f>
        <v>0.46666666666666667</v>
      </c>
      <c r="M9" s="254">
        <f>'СБРОС ЗАГРЯЗНЕННЫХ СТОЧНЫХ ВОД '!M9/Площадь!$C11</f>
        <v>0.36666666666666664</v>
      </c>
      <c r="N9" s="254">
        <f>'СБРОС ЗАГРЯЗНЕННЫХ СТОЧНЫХ ВОД '!N9/Площадь!$C11</f>
        <v>0.4</v>
      </c>
      <c r="O9" s="254">
        <f>'СБРОС ЗАГРЯЗНЕННЫХ СТОЧНЫХ ВОД '!O9/Площадь!$C11</f>
        <v>0.43333333333333335</v>
      </c>
      <c r="P9" s="254">
        <f>'СБРОС ЗАГРЯЗНЕННЫХ СТОЧНЫХ ВОД '!P9/Площадь!$C11</f>
        <v>0.4</v>
      </c>
      <c r="Q9" s="254">
        <f>'СБРОС ЗАГРЯЗНЕННЫХ СТОЧНЫХ ВОД '!Q9/Площадь!$C11</f>
        <v>0.36666666666666664</v>
      </c>
      <c r="R9" s="308">
        <f>'СБРОС ЗАГРЯЗНЕННЫХ СТОЧНЫХ ВОД '!R9/Площадь!$C11</f>
        <v>0.36666666666666664</v>
      </c>
    </row>
    <row r="10" spans="1:18" ht="15.75">
      <c r="A10" s="174">
        <v>9</v>
      </c>
      <c r="B10" s="101" t="s">
        <v>11</v>
      </c>
      <c r="C10" s="307">
        <f>'СБРОС ЗАГРЯЗНЕННЫХ СТОЧНЫХ ВОД '!C10/Площадь!$C12</f>
        <v>5.291666666666667</v>
      </c>
      <c r="D10" s="254">
        <f>'СБРОС ЗАГРЯЗНЕННЫХ СТОЧНЫХ ВОД '!D10/Площадь!$C12</f>
        <v>5.166666666666667</v>
      </c>
      <c r="E10" s="254">
        <f>'СБРОС ЗАГРЯЗНЕННЫХ СТОЧНЫХ ВОД '!E10/Площадь!$C12</f>
        <v>4.75</v>
      </c>
      <c r="F10" s="254">
        <f>'СБРОС ЗАГРЯЗНЕННЫХ СТОЧНЫХ ВОД '!F10/Площадь!$C12</f>
        <v>5.833333333333333</v>
      </c>
      <c r="G10" s="254">
        <f>'СБРОС ЗАГРЯЗНЕННЫХ СТОЧНЫХ ВОД '!G10/Площадь!$C12</f>
        <v>4.208333333333333</v>
      </c>
      <c r="H10" s="254">
        <f>'СБРОС ЗАГРЯЗНЕННЫХ СТОЧНЫХ ВОД '!H10/Площадь!$C12</f>
        <v>3.625</v>
      </c>
      <c r="I10" s="254">
        <f>'СБРОС ЗАГРЯЗНЕННЫХ СТОЧНЫХ ВОД '!I10/Площадь!$C12</f>
        <v>3.4166666666666665</v>
      </c>
      <c r="J10" s="254">
        <f>'СБРОС ЗАГРЯЗНЕННЫХ СТОЧНЫХ ВОД '!J10/Площадь!$C12</f>
        <v>3.625</v>
      </c>
      <c r="K10" s="254">
        <f>'СБРОС ЗАГРЯЗНЕННЫХ СТОЧНЫХ ВОД '!K10/Площадь!$C12</f>
        <v>3.3333333333333335</v>
      </c>
      <c r="L10" s="254">
        <f>'СБРОС ЗАГРЯЗНЕННЫХ СТОЧНЫХ ВОД '!L10/Площадь!$C12</f>
        <v>3.2916666666666665</v>
      </c>
      <c r="M10" s="254">
        <f>'СБРОС ЗАГРЯЗНЕННЫХ СТОЧНЫХ ВОД '!M10/Площадь!$C12</f>
        <v>3.1666666666666665</v>
      </c>
      <c r="N10" s="254">
        <f>'СБРОС ЗАГРЯЗНЕННЫХ СТОЧНЫХ ВОД '!N10/Площадь!$C12</f>
        <v>3.4583333333333335</v>
      </c>
      <c r="O10" s="254">
        <f>'СБРОС ЗАГРЯЗНЕННЫХ СТОЧНЫХ ВОД '!O10/Площадь!$C12</f>
        <v>3.2083333333333335</v>
      </c>
      <c r="P10" s="254">
        <f>'СБРОС ЗАГРЯЗНЕННЫХ СТОЧНЫХ ВОД '!P10/Площадь!$C12</f>
        <v>2.875</v>
      </c>
      <c r="Q10" s="254">
        <f>'СБРОС ЗАГРЯЗНЕННЫХ СТОЧНЫХ ВОД '!Q10/Площадь!$C12</f>
        <v>3.1666666666666665</v>
      </c>
      <c r="R10" s="308">
        <f>'СБРОС ЗАГРЯЗНЕННЫХ СТОЧНЫХ ВОД '!R10/Площадь!$C12</f>
        <v>2.8333333333333335</v>
      </c>
    </row>
    <row r="11" spans="1:18" ht="15.75">
      <c r="A11" s="174">
        <v>10</v>
      </c>
      <c r="B11" s="101" t="s">
        <v>12</v>
      </c>
      <c r="C11" s="307">
        <f>'СБРОС ЗАГРЯЗНЕННЫХ СТОЧНЫХ ВОД '!C11/Площадь!$C13</f>
        <v>14.33408577878104</v>
      </c>
      <c r="D11" s="254">
        <f>'СБРОС ЗАГРЯЗНЕННЫХ СТОЧНЫХ ВОД '!D11/Площадь!$C13</f>
        <v>13.927765237020317</v>
      </c>
      <c r="E11" s="254">
        <f>'СБРОС ЗАГРЯЗНЕННЫХ СТОЧНЫХ ВОД '!E11/Площадь!$C13</f>
        <v>13.476297968397292</v>
      </c>
      <c r="F11" s="254">
        <f>'СБРОС ЗАГРЯЗНЕННЫХ СТОЧНЫХ ВОД '!F11/Площадь!$C13</f>
        <v>13.273137697516932</v>
      </c>
      <c r="G11" s="254">
        <f>'СБРОС ЗАГРЯЗНЕННЫХ СТОЧНЫХ ВОД '!G11/Площадь!$C13</f>
        <v>12.753950338600452</v>
      </c>
      <c r="H11" s="254">
        <f>'СБРОС ЗАГРЯЗНЕННЫХ СТОЧНЫХ ВОД '!H11/Площадь!$C13</f>
        <v>29.548532731376977</v>
      </c>
      <c r="I11" s="254">
        <f>'СБРОС ЗАГРЯЗНЕННЫХ СТОЧНЫХ ВОД '!I11/Площадь!$C13</f>
        <v>27.539503386004515</v>
      </c>
      <c r="J11" s="254">
        <f>'СБРОС ЗАГРЯЗНЕННЫХ СТОЧНЫХ ВОД '!J11/Площадь!$C13</f>
        <v>27.516930022573366</v>
      </c>
      <c r="K11" s="254">
        <f>'СБРОС ЗАГРЯЗНЕННЫХ СТОЧНЫХ ВОД '!K11/Площадь!$C13</f>
        <v>26.862302483069978</v>
      </c>
      <c r="L11" s="254">
        <f>'СБРОС ЗАГРЯЗНЕННЫХ СТОЧНЫХ ВОД '!L11/Площадь!$C13</f>
        <v>25.327313769751694</v>
      </c>
      <c r="M11" s="254">
        <f>'СБРОС ЗАГРЯЗНЕННЫХ СТОЧНЫХ ВОД '!M11/Площадь!$C13</f>
        <v>24.334085778781041</v>
      </c>
      <c r="N11" s="254">
        <f>'СБРОС ЗАГРЯЗНЕННЫХ СТОЧНЫХ ВОД '!N11/Площадь!$C13</f>
        <v>24.085778781038375</v>
      </c>
      <c r="O11" s="254">
        <f>'СБРОС ЗАГРЯЗНЕННЫХ СТОЧНЫХ ВОД '!O11/Площадь!$C13</f>
        <v>23.386004514672688</v>
      </c>
      <c r="P11" s="254">
        <f>'СБРОС ЗАГРЯЗНЕННЫХ СТОЧНЫХ ВОД '!P11/Площадь!$C13</f>
        <v>21.580135440180587</v>
      </c>
      <c r="Q11" s="254">
        <f>'СБРОС ЗАГРЯЗНЕННЫХ СТОЧНЫХ ВОД '!Q11/Площадь!$C13</f>
        <v>19.638826185101582</v>
      </c>
      <c r="R11" s="308">
        <f>'СБРОС ЗАГРЯЗНЕННЫХ СТОЧНЫХ ВОД '!R11/Площадь!$C13</f>
        <v>19.255079006772011</v>
      </c>
    </row>
    <row r="12" spans="1:18" ht="15.75">
      <c r="A12" s="174">
        <v>11</v>
      </c>
      <c r="B12" s="101" t="s">
        <v>13</v>
      </c>
      <c r="C12" s="307">
        <f>'СБРОС ЗАГРЯЗНЕННЫХ СТОЧНЫХ ВОД '!C12/Площадь!$C14</f>
        <v>2.7530364372469638</v>
      </c>
      <c r="D12" s="254">
        <f>'СБРОС ЗАГРЯЗНЕННЫХ СТОЧНЫХ ВОД '!D12/Площадь!$C14</f>
        <v>2.834008097165992</v>
      </c>
      <c r="E12" s="254">
        <f>'СБРОС ЗАГРЯЗНЕННЫХ СТОЧНЫХ ВОД '!E12/Площадь!$C14</f>
        <v>2.5506072874493926</v>
      </c>
      <c r="F12" s="254">
        <f>'СБРОС ЗАГРЯЗНЕННЫХ СТОЧНЫХ ВОД '!F12/Площадь!$C14</f>
        <v>2.4696356275303644</v>
      </c>
      <c r="G12" s="254">
        <f>'СБРОС ЗАГРЯЗНЕННЫХ СТОЧНЫХ ВОД '!G12/Площадь!$C14</f>
        <v>2.4291497975708505</v>
      </c>
      <c r="H12" s="254">
        <f>'СБРОС ЗАГРЯЗНЕННЫХ СТОЧНЫХ ВОД '!H12/Площадь!$C14</f>
        <v>2.0242914979757085</v>
      </c>
      <c r="I12" s="254">
        <f>'СБРОС ЗАГРЯЗНЕННЫХ СТОЧНЫХ ВОД '!I12/Площадь!$C14</f>
        <v>2.1862348178137654</v>
      </c>
      <c r="J12" s="254">
        <f>'СБРОС ЗАГРЯЗНЕННЫХ СТОЧНЫХ ВОД '!J12/Площадь!$C14</f>
        <v>2.1457489878542511</v>
      </c>
      <c r="K12" s="254">
        <f>'СБРОС ЗАГРЯЗНЕННЫХ СТОЧНЫХ ВОД '!K12/Площадь!$C14</f>
        <v>2.1862348178137654</v>
      </c>
      <c r="L12" s="254">
        <f>'СБРОС ЗАГРЯЗНЕННЫХ СТОЧНЫХ ВОД '!L12/Площадь!$C14</f>
        <v>2.1862348178137654</v>
      </c>
      <c r="M12" s="254">
        <f>'СБРОС ЗАГРЯЗНЕННЫХ СТОЧНЫХ ВОД '!M12/Площадь!$C14</f>
        <v>2.0647773279352228</v>
      </c>
      <c r="N12" s="254">
        <f>'СБРОС ЗАГРЯЗНЕННЫХ СТОЧНЫХ ВОД '!N12/Площадь!$C14</f>
        <v>2.1052631578947367</v>
      </c>
      <c r="O12" s="254">
        <f>'СБРОС ЗАГРЯЗНЕННЫХ СТОЧНЫХ ВОД '!O12/Площадь!$C14</f>
        <v>2.1052631578947367</v>
      </c>
      <c r="P12" s="254">
        <f>'СБРОС ЗАГРЯЗНЕННЫХ СТОЧНЫХ ВОД '!P12/Площадь!$C14</f>
        <v>2.3076923076923079</v>
      </c>
      <c r="Q12" s="254">
        <f>'СБРОС ЗАГРЯЗНЕННЫХ СТОЧНЫХ ВОД '!Q12/Площадь!$C14</f>
        <v>1.902834008097166</v>
      </c>
      <c r="R12" s="308">
        <f>'СБРОС ЗАГРЯЗНЕННЫХ СТОЧНЫХ ВОД '!R12/Площадь!$C14</f>
        <v>1.8623481781376519</v>
      </c>
    </row>
    <row r="13" spans="1:18" ht="15.75">
      <c r="A13" s="174">
        <v>12</v>
      </c>
      <c r="B13" s="101" t="s">
        <v>14</v>
      </c>
      <c r="C13" s="307">
        <f>'СБРОС ЗАГРЯЗНЕННЫХ СТОЧНЫХ ВОД '!C13/Площадь!$C15</f>
        <v>0.50505050505050508</v>
      </c>
      <c r="D13" s="254">
        <f>'СБРОС ЗАГРЯЗНЕННЫХ СТОЧНЫХ ВОД '!D13/Площадь!$C15</f>
        <v>0.37878787878787878</v>
      </c>
      <c r="E13" s="254">
        <f>'СБРОС ЗАГРЯЗНЕННЫХ СТОЧНЫХ ВОД '!E13/Площадь!$C15</f>
        <v>0.35353535353535354</v>
      </c>
      <c r="F13" s="254">
        <f>'СБРОС ЗАГРЯЗНЕННЫХ СТОЧНЫХ ВОД '!F13/Площадь!$C15</f>
        <v>0.45454545454545453</v>
      </c>
      <c r="G13" s="254">
        <f>'СБРОС ЗАГРЯЗНЕННЫХ СТОЧНЫХ ВОД '!G13/Площадь!$C15</f>
        <v>0.45454545454545453</v>
      </c>
      <c r="H13" s="254">
        <f>'СБРОС ЗАГРЯЗНЕННЫХ СТОЧНЫХ ВОД '!H13/Площадь!$C15</f>
        <v>2.2474747474747474</v>
      </c>
      <c r="I13" s="254">
        <f>'СБРОС ЗАГРЯЗНЕННЫХ СТОЧНЫХ ВОД '!I13/Площадь!$C15</f>
        <v>2.1212121212121211</v>
      </c>
      <c r="J13" s="254">
        <f>'СБРОС ЗАГРЯЗНЕННЫХ СТОЧНЫХ ВОД '!J13/Площадь!$C15</f>
        <v>2.1717171717171717</v>
      </c>
      <c r="K13" s="254">
        <f>'СБРОС ЗАГРЯЗНЕННЫХ СТОЧНЫХ ВОД '!K13/Площадь!$C15</f>
        <v>2.1464646464646462</v>
      </c>
      <c r="L13" s="254">
        <f>'СБРОС ЗАГРЯЗНЕННЫХ СТОЧНЫХ ВОД '!L13/Площадь!$C15</f>
        <v>2.0454545454545454</v>
      </c>
      <c r="M13" s="254">
        <f>'СБРОС ЗАГРЯЗНЕННЫХ СТОЧНЫХ ВОД '!M13/Площадь!$C15</f>
        <v>2.0707070707070705</v>
      </c>
      <c r="N13" s="254">
        <f>'СБРОС ЗАГРЯЗНЕННЫХ СТОЧНЫХ ВОД '!N13/Площадь!$C15</f>
        <v>2.0202020202020203</v>
      </c>
      <c r="O13" s="254">
        <f>'СБРОС ЗАГРЯЗНЕННЫХ СТОЧНЫХ ВОД '!O13/Площадь!$C15</f>
        <v>1.9191919191919191</v>
      </c>
      <c r="P13" s="254">
        <f>'СБРОС ЗАГРЯЗНЕННЫХ СТОЧНЫХ ВОД '!P13/Площадь!$C15</f>
        <v>1.8939393939393938</v>
      </c>
      <c r="Q13" s="254">
        <f>'СБРОС ЗАГРЯЗНЕННЫХ СТОЧНЫХ ВОД '!Q13/Площадь!$C15</f>
        <v>1.8939393939393938</v>
      </c>
      <c r="R13" s="308">
        <f>'СБРОС ЗАГРЯЗНЕННЫХ СТОЧНЫХ ВОД '!R13/Площадь!$C15</f>
        <v>1.7929292929292928</v>
      </c>
    </row>
    <row r="14" spans="1:18" ht="15.75">
      <c r="A14" s="174">
        <v>13</v>
      </c>
      <c r="B14" s="101" t="s">
        <v>15</v>
      </c>
      <c r="C14" s="307">
        <f>'СБРОС ЗАГРЯЗНЕННЫХ СТОЧНЫХ ВОД '!C14/Площадь!$C16</f>
        <v>1.8072289156626506</v>
      </c>
      <c r="D14" s="254">
        <f>'СБРОС ЗАГРЯЗНЕННЫХ СТОЧНЫХ ВОД '!D14/Площадь!$C16</f>
        <v>1.8072289156626506</v>
      </c>
      <c r="E14" s="254">
        <f>'СБРОС ЗАГРЯЗНЕННЫХ СТОЧНЫХ ВОД '!E14/Площадь!$C16</f>
        <v>1.7068273092369479</v>
      </c>
      <c r="F14" s="254">
        <f>'СБРОС ЗАГРЯЗНЕННЫХ СТОЧНЫХ ВОД '!F14/Площадь!$C16</f>
        <v>1.6465863453815262</v>
      </c>
      <c r="G14" s="254">
        <f>'СБРОС ЗАГРЯЗНЕННЫХ СТОЧНЫХ ВОД '!G14/Площадь!$C16</f>
        <v>1.5863453815261046</v>
      </c>
      <c r="H14" s="254">
        <f>'СБРОС ЗАГРЯЗНЕННЫХ СТОЧНЫХ ВОД '!H14/Площадь!$C16</f>
        <v>1.4658634538152611</v>
      </c>
      <c r="I14" s="254">
        <f>'СБРОС ЗАГРЯЗНЕННЫХ СТОЧНЫХ ВОД '!I14/Площадь!$C16</f>
        <v>1.3654618473895583</v>
      </c>
      <c r="J14" s="254">
        <f>'СБРОС ЗАГРЯЗНЕННЫХ СТОЧНЫХ ВОД '!J14/Площадь!$C16</f>
        <v>1.3453815261044177</v>
      </c>
      <c r="K14" s="254">
        <f>'СБРОС ЗАГРЯЗНЕННЫХ СТОЧНЫХ ВОД '!K14/Площадь!$C16</f>
        <v>1.244979919678715</v>
      </c>
      <c r="L14" s="254">
        <f>'СБРОС ЗАГРЯЗНЕННЫХ СТОЧНЫХ ВОД '!L14/Площадь!$C16</f>
        <v>1.1646586345381527</v>
      </c>
      <c r="M14" s="254">
        <f>'СБРОС ЗАГРЯЗНЕННЫХ СТОЧНЫХ ВОД '!M14/Площадь!$C16</f>
        <v>1.1646586345381527</v>
      </c>
      <c r="N14" s="254">
        <f>'СБРОС ЗАГРЯЗНЕННЫХ СТОЧНЫХ ВОД '!N14/Площадь!$C16</f>
        <v>1.1847389558232932</v>
      </c>
      <c r="O14" s="254">
        <f>'СБРОС ЗАГРЯЗНЕННЫХ СТОЧНЫХ ВОД '!O14/Площадь!$C16</f>
        <v>1.1847389558232932</v>
      </c>
      <c r="P14" s="254">
        <f>'СБРОС ЗАГРЯЗНЕННЫХ СТОЧНЫХ ВОД '!P14/Площадь!$C16</f>
        <v>1.0843373493975905</v>
      </c>
      <c r="Q14" s="254">
        <f>'СБРОС ЗАГРЯЗНЕННЫХ СТОЧНЫХ ВОД '!Q14/Площадь!$C16</f>
        <v>0.92369477911646591</v>
      </c>
      <c r="R14" s="308">
        <f>'СБРОС ЗАГРЯЗНЕННЫХ СТОЧНЫХ ВОД '!R14/Площадь!$C16</f>
        <v>0.90361445783132532</v>
      </c>
    </row>
    <row r="15" spans="1:18" ht="15.75">
      <c r="A15" s="174">
        <v>14</v>
      </c>
      <c r="B15" s="101" t="s">
        <v>16</v>
      </c>
      <c r="C15" s="307">
        <f>'СБРОС ЗАГРЯЗНЕННЫХ СТОЧНЫХ ВОД '!C15/Площадь!$C17</f>
        <v>1.7101449275362319</v>
      </c>
      <c r="D15" s="254">
        <f>'СБРОС ЗАГРЯЗНЕННЫХ СТОЧНЫХ ВОД '!D15/Площадь!$C17</f>
        <v>1.536231884057971</v>
      </c>
      <c r="E15" s="254">
        <f>'СБРОС ЗАГРЯЗНЕННЫХ СТОЧНЫХ ВОД '!E15/Площадь!$C17</f>
        <v>0.55072463768115942</v>
      </c>
      <c r="F15" s="254">
        <f>'СБРОС ЗАГРЯЗНЕННЫХ СТОЧНЫХ ВОД '!F15/Площадь!$C17</f>
        <v>0.49275362318840582</v>
      </c>
      <c r="G15" s="254">
        <f>'СБРОС ЗАГРЯЗНЕННЫХ СТОЧНЫХ ВОД '!G15/Площадь!$C17</f>
        <v>0.37681159420289856</v>
      </c>
      <c r="H15" s="254">
        <f>'СБРОС ЗАГРЯЗНЕННЫХ СТОЧНЫХ ВОД '!H15/Площадь!$C17</f>
        <v>0.37681159420289856</v>
      </c>
      <c r="I15" s="254">
        <f>'СБРОС ЗАГРЯЗНЕННЫХ СТОЧНЫХ ВОД '!I15/Площадь!$C17</f>
        <v>0.2608695652173913</v>
      </c>
      <c r="J15" s="254">
        <f>'СБРОС ЗАГРЯЗНЕННЫХ СТОЧНЫХ ВОД '!J15/Площадь!$C17</f>
        <v>1.2173913043478262</v>
      </c>
      <c r="K15" s="254">
        <f>'СБРОС ЗАГРЯЗНЕННЫХ СТОЧНЫХ ВОД '!K15/Площадь!$C17</f>
        <v>1.1304347826086956</v>
      </c>
      <c r="L15" s="254">
        <f>'СБРОС ЗАГРЯЗНЕННЫХ СТОЧНЫХ ВОД '!L15/Площадь!$C17</f>
        <v>1.1014492753623188</v>
      </c>
      <c r="M15" s="254">
        <f>'СБРОС ЗАГРЯЗНЕННЫХ СТОЧНЫХ ВОД '!M15/Площадь!$C17</f>
        <v>1.1884057971014492</v>
      </c>
      <c r="N15" s="254">
        <f>'СБРОС ЗАГРЯЗНЕННЫХ СТОЧНЫХ ВОД '!N15/Площадь!$C17</f>
        <v>1.1884057971014492</v>
      </c>
      <c r="O15" s="254">
        <f>'СБРОС ЗАГРЯЗНЕННЫХ СТОЧНЫХ ВОД '!O15/Площадь!$C17</f>
        <v>1.3043478260869565</v>
      </c>
      <c r="P15" s="254">
        <f>'СБРОС ЗАГРЯЗНЕННЫХ СТОЧНЫХ ВОД '!P15/Площадь!$C17</f>
        <v>1.3043478260869565</v>
      </c>
      <c r="Q15" s="254">
        <f>'СБРОС ЗАГРЯЗНЕННЫХ СТОЧНЫХ ВОД '!Q15/Площадь!$C17</f>
        <v>1.2463768115942029</v>
      </c>
      <c r="R15" s="308">
        <f>'СБРОС ЗАГРЯЗНЕННЫХ СТОЧНЫХ ВОД '!R15/Площадь!$C17</f>
        <v>1.1884057971014492</v>
      </c>
    </row>
    <row r="16" spans="1:18" ht="15.75">
      <c r="A16" s="174">
        <v>15</v>
      </c>
      <c r="B16" s="101" t="s">
        <v>17</v>
      </c>
      <c r="C16" s="307">
        <f>'СБРОС ЗАГРЯЗНЕННЫХ СТОЧНЫХ ВОД '!C16/Площадь!$C18</f>
        <v>0.93824228028503565</v>
      </c>
      <c r="D16" s="254">
        <f>'СБРОС ЗАГРЯЗНЕННЫХ СТОЧНЫХ ВОД '!D16/Площадь!$C18</f>
        <v>1.0807600950118765</v>
      </c>
      <c r="E16" s="254">
        <f>'СБРОС ЗАГРЯЗНЕННЫХ СТОЧНЫХ ВОД '!E16/Площадь!$C18</f>
        <v>1.1995249406175772</v>
      </c>
      <c r="F16" s="254">
        <f>'СБРОС ЗАГРЯЗНЕННЫХ СТОЧНЫХ ВОД '!F16/Площадь!$C18</f>
        <v>1.175771971496437</v>
      </c>
      <c r="G16" s="254">
        <f>'СБРОС ЗАГРЯЗНЕННЫХ СТОЧНЫХ ВОД '!G16/Площадь!$C18</f>
        <v>1.0926365795724464</v>
      </c>
      <c r="H16" s="254">
        <f>'СБРОС ЗАГРЯЗНЕННЫХ СТОЧНЫХ ВОД '!H16/Площадь!$C18</f>
        <v>1.175771971496437</v>
      </c>
      <c r="I16" s="254">
        <f>'СБРОС ЗАГРЯЗНЕННЫХ СТОЧНЫХ ВОД '!I16/Площадь!$C18</f>
        <v>1.1045130641330165</v>
      </c>
      <c r="J16" s="254">
        <f>'СБРОС ЗАГРЯЗНЕННЫХ СТОЧНЫХ ВОД '!J16/Площадь!$C18</f>
        <v>1.0688836104513064</v>
      </c>
      <c r="K16" s="254">
        <f>'СБРОС ЗАГРЯЗНЕННЫХ СТОЧНЫХ ВОД '!K16/Площадь!$C18</f>
        <v>1.0688836104513064</v>
      </c>
      <c r="L16" s="254">
        <f>'СБРОС ЗАГРЯЗНЕННЫХ СТОЧНЫХ ВОД '!L16/Площадь!$C18</f>
        <v>1.0213776722090262</v>
      </c>
      <c r="M16" s="254">
        <f>'СБРОС ЗАГРЯЗНЕННЫХ СТОЧНЫХ ВОД '!M16/Площадь!$C18</f>
        <v>0.99762470308788598</v>
      </c>
      <c r="N16" s="254">
        <f>'СБРОС ЗАГРЯЗНЕННЫХ СТОЧНЫХ ВОД '!N16/Площадь!$C18</f>
        <v>0.92636579572446553</v>
      </c>
      <c r="O16" s="254">
        <f>'СБРОС ЗАГРЯЗНЕННЫХ СТОЧНЫХ ВОД '!O16/Площадь!$C18</f>
        <v>0.92636579572446553</v>
      </c>
      <c r="P16" s="254">
        <f>'СБРОС ЗАГРЯЗНЕННЫХ СТОЧНЫХ ВОД '!P16/Площадь!$C18</f>
        <v>0.8788598574821852</v>
      </c>
      <c r="Q16" s="254">
        <f>'СБРОС ЗАГРЯЗНЕННЫХ СТОЧНЫХ ВОД '!Q16/Площадь!$C18</f>
        <v>0.80760095011876487</v>
      </c>
      <c r="R16" s="308">
        <f>'СБРОС ЗАГРЯЗНЕННЫХ СТОЧНЫХ ВОД '!R16/Площадь!$C18</f>
        <v>0.78384798099762465</v>
      </c>
    </row>
    <row r="17" spans="1:18" ht="15.75">
      <c r="A17" s="174">
        <v>16</v>
      </c>
      <c r="B17" s="101" t="s">
        <v>18</v>
      </c>
      <c r="C17" s="307">
        <f>'СБРОС ЗАГРЯЗНЕННЫХ СТОЧНЫХ ВОД '!C17/Площадь!$C19</f>
        <v>9.8054474708171213</v>
      </c>
      <c r="D17" s="254">
        <f>'СБРОС ЗАГРЯЗНЕННЫХ СТОЧНЫХ ВОД '!D17/Площадь!$C19</f>
        <v>9.1828793774319077</v>
      </c>
      <c r="E17" s="254">
        <f>'СБРОС ЗАГРЯЗНЕННЫХ СТОЧНЫХ ВОД '!E17/Площадь!$C19</f>
        <v>8.4046692607003894</v>
      </c>
      <c r="F17" s="254">
        <f>'СБРОС ЗАГРЯЗНЕННЫХ СТОЧНЫХ ВОД '!F17/Площадь!$C19</f>
        <v>7.8210116731517516</v>
      </c>
      <c r="G17" s="254">
        <f>'СБРОС ЗАГРЯЗНЕННЫХ СТОЧНЫХ ВОД '!G17/Площадь!$C19</f>
        <v>7.4708171206225682</v>
      </c>
      <c r="H17" s="254">
        <f>'СБРОС ЗАГРЯЗНЕННЫХ СТОЧНЫХ ВОД '!H17/Площадь!$C19</f>
        <v>7.626459143968872</v>
      </c>
      <c r="I17" s="254">
        <f>'СБРОС ЗАГРЯЗНЕННЫХ СТОЧНЫХ ВОД '!I17/Площадь!$C19</f>
        <v>7.2762645914396886</v>
      </c>
      <c r="J17" s="254">
        <f>'СБРОС ЗАГРЯЗНЕННЫХ СТОЧНЫХ ВОД '!J17/Площадь!$C19</f>
        <v>7.1984435797665371</v>
      </c>
      <c r="K17" s="254">
        <f>'СБРОС ЗАГРЯЗНЕННЫХ СТОЧНЫХ ВОД '!K17/Площадь!$C19</f>
        <v>7.2762645914396886</v>
      </c>
      <c r="L17" s="254">
        <f>'СБРОС ЗАГРЯЗНЕННЫХ СТОЧНЫХ ВОД '!L17/Площадь!$C19</f>
        <v>6.6536964980544751</v>
      </c>
      <c r="M17" s="254">
        <f>'СБРОС ЗАГРЯЗНЕННЫХ СТОЧНЫХ ВОД '!M17/Площадь!$C19</f>
        <v>6.381322957198444</v>
      </c>
      <c r="N17" s="254">
        <f>'СБРОС ЗАГРЯЗНЕННЫХ СТОЧНЫХ ВОД '!N17/Площадь!$C19</f>
        <v>6.2645914396887159</v>
      </c>
      <c r="O17" s="254">
        <f>'СБРОС ЗАГРЯЗНЕННЫХ СТОЧНЫХ ВОД '!O17/Площадь!$C19</f>
        <v>6.2256809338521402</v>
      </c>
      <c r="P17" s="254">
        <f>'СБРОС ЗАГРЯЗНЕННЫХ СТОЧНЫХ ВОД '!P17/Площадь!$C19</f>
        <v>6.0700389105058363</v>
      </c>
      <c r="Q17" s="254">
        <f>'СБРОС ЗАГРЯЗНЕННЫХ СТОЧНЫХ ВОД '!Q17/Площадь!$C19</f>
        <v>5.9922178988326849</v>
      </c>
      <c r="R17" s="308">
        <f>'СБРОС ЗАГРЯЗНЕННЫХ СТОЧНЫХ ВОД '!R17/Площадь!$C19</f>
        <v>5.9143968871595334</v>
      </c>
    </row>
    <row r="18" spans="1:18" ht="15.75">
      <c r="A18" s="174">
        <v>17</v>
      </c>
      <c r="B18" s="101" t="s">
        <v>19</v>
      </c>
      <c r="C18" s="307">
        <f>'СБРОС ЗАГРЯЗНЕННЫХ СТОЧНЫХ ВОД '!C18/Площадь!$C20</f>
        <v>7.9281767955801099</v>
      </c>
      <c r="D18" s="254">
        <f>'СБРОС ЗАГРЯЗНЕННЫХ СТОЧНЫХ ВОД '!D18/Площадь!$C20</f>
        <v>7.845303867403314</v>
      </c>
      <c r="E18" s="254">
        <f>'СБРОС ЗАГРЯЗНЕННЫХ СТОЧНЫХ ВОД '!E18/Площадь!$C20</f>
        <v>5.7458563535911598</v>
      </c>
      <c r="F18" s="254">
        <f>'СБРОС ЗАГРЯЗНЕННЫХ СТОЧНЫХ ВОД '!F18/Площадь!$C20</f>
        <v>5.6353591160220988</v>
      </c>
      <c r="G18" s="254">
        <f>'СБРОС ЗАГРЯЗНЕННЫХ СТОЧНЫХ ВОД '!G18/Площадь!$C20</f>
        <v>5.082872928176795</v>
      </c>
      <c r="H18" s="254">
        <f>'СБРОС ЗАГРЯЗНЕННЫХ СТОЧНЫХ ВОД '!H18/Площадь!$C20</f>
        <v>6.6298342541436455</v>
      </c>
      <c r="I18" s="254">
        <f>'СБРОС ЗАГРЯЗНЕННЫХ СТОЧНЫХ ВОД '!I18/Площадь!$C20</f>
        <v>6.0220994475138117</v>
      </c>
      <c r="J18" s="254">
        <f>'СБРОС ЗАГРЯЗНЕННЫХ СТОЧНЫХ ВОД '!J18/Площадь!$C20</f>
        <v>6.3259668508287286</v>
      </c>
      <c r="K18" s="254">
        <f>'СБРОС ЗАГРЯЗНЕННЫХ СТОЧНЫХ ВОД '!K18/Площадь!$C20</f>
        <v>5.8287292817679557</v>
      </c>
      <c r="L18" s="254">
        <f>'СБРОС ЗАГРЯЗНЕННЫХ СТОЧНЫХ ВОД '!L18/Площадь!$C20</f>
        <v>5.3314917127071819</v>
      </c>
      <c r="M18" s="254">
        <f>'СБРОС ЗАГРЯЗНЕННЫХ СТОЧНЫХ ВОД '!M18/Площадь!$C20</f>
        <v>5.5524861878453038</v>
      </c>
      <c r="N18" s="254">
        <f>'СБРОС ЗАГРЯЗНЕННЫХ СТОЧНЫХ ВОД '!N18/Площадь!$C20</f>
        <v>4.9447513812154691</v>
      </c>
      <c r="O18" s="254">
        <f>'СБРОС ЗАГРЯЗНЕННЫХ СТОЧНЫХ ВОД '!O18/Площадь!$C20</f>
        <v>4.9171270718232041</v>
      </c>
      <c r="P18" s="254">
        <f>'СБРОС ЗАГРЯЗНЕННЫХ СТОЧНЫХ ВОД '!P18/Площадь!$C20</f>
        <v>4.8066298342541431</v>
      </c>
      <c r="Q18" s="254">
        <f>'СБРОС ЗАГРЯЗНЕННЫХ СТОЧНЫХ ВОД '!Q18/Площадь!$C20</f>
        <v>4.6685082872928172</v>
      </c>
      <c r="R18" s="308">
        <f>'СБРОС ЗАГРЯЗНЕННЫХ СТОЧНЫХ ВОД '!R18/Площадь!$C20</f>
        <v>4.3922651933701653</v>
      </c>
    </row>
    <row r="19" spans="1:18" ht="15.75">
      <c r="A19" s="181">
        <v>18</v>
      </c>
      <c r="B19" s="103" t="s">
        <v>20</v>
      </c>
      <c r="C19" s="309">
        <f>'СБРОС ЗАГРЯЗНЕННЫХ СТОЧНЫХ ВОД '!C19/Площадь!$C21</f>
        <v>753.46153846153845</v>
      </c>
      <c r="D19" s="258">
        <f>'СБРОС ЗАГРЯЗНЕННЫХ СТОЧНЫХ ВОД '!D19/Площадь!$C21</f>
        <v>714.23076923076917</v>
      </c>
      <c r="E19" s="258">
        <f>'СБРОС ЗАГРЯЗНЕННЫХ СТОЧНЫХ ВОД '!E19/Площадь!$C21</f>
        <v>663.84615384615381</v>
      </c>
      <c r="F19" s="258">
        <f>'СБРОС ЗАГРЯЗНЕННЫХ СТОЧНЫХ ВОД '!F19/Площадь!$C21</f>
        <v>647.69230769230762</v>
      </c>
      <c r="G19" s="258">
        <f>'СБРОС ЗАГРЯЗНЕННЫХ СТОЧНЫХ ВОД '!G19/Площадь!$C21</f>
        <v>613.46153846153845</v>
      </c>
      <c r="H19" s="258">
        <f>'СБРОС ЗАГРЯЗНЕННЫХ СТОЧНЫХ ВОД '!H19/Площадь!$C21</f>
        <v>349.61538461538458</v>
      </c>
      <c r="I19" s="258">
        <f>'СБРОС ЗАГРЯЗНЕННЫХ СТОЧНЫХ ВОД '!I19/Площадь!$C21</f>
        <v>349.23076923076923</v>
      </c>
      <c r="J19" s="258">
        <f>'СБРОС ЗАГРЯЗНЕННЫХ СТОЧНЫХ ВОД '!J19/Площадь!$C21</f>
        <v>355.76923076923077</v>
      </c>
      <c r="K19" s="258">
        <f>'СБРОС ЗАГРЯЗНЕННЫХ СТОЧНЫХ ВОД '!K19/Площадь!$C21</f>
        <v>363.84615384615381</v>
      </c>
      <c r="L19" s="258">
        <f>'СБРОС ЗАГРЯЗНЕННЫХ СТОЧНЫХ ВОД '!L19/Площадь!$C21</f>
        <v>331.92307692307691</v>
      </c>
      <c r="M19" s="258">
        <f>'СБРОС ЗАГРЯЗНЕННЫХ СТОЧНЫХ ВОД '!M19/Площадь!$C21</f>
        <v>314.61538461538458</v>
      </c>
      <c r="N19" s="258">
        <f>'СБРОС ЗАГРЯЗНЕННЫХ СТОЧНЫХ ВОД '!N19/Площадь!$C21</f>
        <v>317.30769230769232</v>
      </c>
      <c r="O19" s="258">
        <f>'СБРОС ЗАГРЯЗНЕННЫХ СТОЧНЫХ ВОД '!O19/Площадь!$C21</f>
        <v>325</v>
      </c>
      <c r="P19" s="258">
        <f>'СБРОС ЗАГРЯЗНЕННЫХ СТОЧНЫХ ВОД '!P19/Площадь!$C21</f>
        <v>328.84615384615381</v>
      </c>
      <c r="Q19" s="258">
        <f>'СБРОС ЗАГРЯЗНЕННЫХ СТОЧНЫХ ВОД '!Q19/Площадь!$C21</f>
        <v>315.38461538461536</v>
      </c>
      <c r="R19" s="310">
        <f>'СБРОС ЗАГРЯЗНЕННЫХ СТОЧНЫХ ВОД '!R19/Площадь!$C21</f>
        <v>307.30769230769232</v>
      </c>
    </row>
    <row r="20" spans="1:18" ht="15.75">
      <c r="A20" s="172">
        <v>19</v>
      </c>
      <c r="B20" s="107" t="s">
        <v>21</v>
      </c>
      <c r="C20" s="305">
        <f>'СБРОС ЗАГРЯЗНЕННЫХ СТОЧНЫХ ВОД '!C20/Площадь!$C22</f>
        <v>1.1357340720221607</v>
      </c>
      <c r="D20" s="242">
        <f>'СБРОС ЗАГРЯЗНЕННЫХ СТОЧНЫХ ВОД '!D20/Площадь!$C22</f>
        <v>1.1468144044321329</v>
      </c>
      <c r="E20" s="242">
        <f>'СБРОС ЗАГРЯЗНЕННЫХ СТОЧНЫХ ВОД '!E20/Площадь!$C22</f>
        <v>1.1301939058171746</v>
      </c>
      <c r="F20" s="242">
        <f>'СБРОС ЗАГРЯЗНЕННЫХ СТОЧНЫХ ВОД '!F20/Площадь!$C22</f>
        <v>1.0914127423822715</v>
      </c>
      <c r="G20" s="242">
        <f>'СБРОС ЗАГРЯЗНЕННЫХ СТОЧНЫХ ВОД '!G20/Площадь!$C22</f>
        <v>1.0526315789473684</v>
      </c>
      <c r="H20" s="242">
        <f>'СБРОС ЗАГРЯЗНЕННЫХ СТОЧНЫХ ВОД '!H20/Площадь!$C22</f>
        <v>1.0526315789473684</v>
      </c>
      <c r="I20" s="242">
        <f>'СБРОС ЗАГРЯЗНЕННЫХ СТОЧНЫХ ВОД '!I20/Площадь!$C22</f>
        <v>0.96952908587257614</v>
      </c>
      <c r="J20" s="242">
        <f>'СБРОС ЗАГРЯЗНЕННЫХ СТОЧНЫХ ВОД '!J20/Площадь!$C22</f>
        <v>0.98060941828254844</v>
      </c>
      <c r="K20" s="242">
        <f>'СБРОС ЗАГРЯЗНЕННЫХ СТОЧНЫХ ВОД '!K20/Площадь!$C22</f>
        <v>1.2188365650969528</v>
      </c>
      <c r="L20" s="242">
        <f>'СБРОС ЗАГРЯЗНЕННЫХ СТОЧНЫХ ВОД '!L20/Площадь!$C22</f>
        <v>1.2299168975069252</v>
      </c>
      <c r="M20" s="242">
        <f>'СБРОС ЗАГРЯЗНЕННЫХ СТОЧНЫХ ВОД '!M20/Площадь!$C22</f>
        <v>1.1357340720221607</v>
      </c>
      <c r="N20" s="242">
        <f>'СБРОС ЗАГРЯЗНЕННЫХ СТОЧНЫХ ВОД '!N20/Площадь!$C22</f>
        <v>1.2243767313019391</v>
      </c>
      <c r="O20" s="242">
        <f>'СБРОС ЗАГРЯЗНЕННЫХ СТОЧНЫХ ВОД '!O20/Площадь!$C22</f>
        <v>1.2243767313019391</v>
      </c>
      <c r="P20" s="242">
        <f>'СБРОС ЗАГРЯЗНЕННЫХ СТОЧНЫХ ВОД '!P20/Площадь!$C22</f>
        <v>0.99722991689750695</v>
      </c>
      <c r="Q20" s="242">
        <f>'СБРОС ЗАГРЯЗНЕННЫХ СТОЧНЫХ ВОД '!Q20/Площадь!$C22</f>
        <v>1.2299168975069252</v>
      </c>
      <c r="R20" s="306">
        <f>'СБРОС ЗАГРЯЗНЕННЫХ СТОЧНЫХ ВОД '!R20/Площадь!$C22</f>
        <v>0.94736842105263153</v>
      </c>
    </row>
    <row r="21" spans="1:18" ht="15.75" customHeight="1">
      <c r="A21" s="174">
        <v>20</v>
      </c>
      <c r="B21" s="101" t="s">
        <v>22</v>
      </c>
      <c r="C21" s="307">
        <f>'СБРОС ЗАГРЯЗНЕННЫХ СТОЧНЫХ ВОД '!C21/Площадь!$C23</f>
        <v>0.31909788867562378</v>
      </c>
      <c r="D21" s="254">
        <f>'СБРОС ЗАГРЯЗНЕННЫХ СТОЧНЫХ ВОД '!D21/Площадь!$C23</f>
        <v>0.30230326295585414</v>
      </c>
      <c r="E21" s="254">
        <f>'СБРОС ЗАГРЯЗНЕННЫХ СТОЧНЫХ ВОД '!E21/Площадь!$C23</f>
        <v>0.29030710172744723</v>
      </c>
      <c r="F21" s="254">
        <f>'СБРОС ЗАГРЯЗНЕННЫХ СТОЧНЫХ ВОД '!F21/Площадь!$C23</f>
        <v>0.27831094049904032</v>
      </c>
      <c r="G21" s="254">
        <f>'СБРОС ЗАГРЯЗНЕННЫХ СТОЧНЫХ ВОД '!G21/Площадь!$C23</f>
        <v>0.25671785028790789</v>
      </c>
      <c r="H21" s="254">
        <f>'СБРОС ЗАГРЯЗНЕННЫХ СТОЧНЫХ ВОД '!H21/Площадь!$C23</f>
        <v>0.28071017274472171</v>
      </c>
      <c r="I21" s="254">
        <f>'СБРОС ЗАГРЯЗНЕННЫХ СТОЧНЫХ ВОД '!I21/Площадь!$C23</f>
        <v>0.30950095969289826</v>
      </c>
      <c r="J21" s="254">
        <f>'СБРОС ЗАГРЯЗНЕННЫХ СТОЧНЫХ ВОД '!J21/Площадь!$C23</f>
        <v>0.28790786948176583</v>
      </c>
      <c r="K21" s="254">
        <f>'СБРОС ЗАГРЯЗНЕННЫХ СТОЧНЫХ ВОД '!K21/Площадь!$C23</f>
        <v>0.2543186180422265</v>
      </c>
      <c r="L21" s="254">
        <f>'СБРОС ЗАГРЯЗНЕННЫХ СТОЧНЫХ ВОД '!L21/Площадь!$C23</f>
        <v>0.25911708253358923</v>
      </c>
      <c r="M21" s="254">
        <f>'СБРОС ЗАГРЯЗНЕННЫХ СТОЧНЫХ ВОД '!M21/Площадь!$C23</f>
        <v>0.28071017274472171</v>
      </c>
      <c r="N21" s="254">
        <f>'СБРОС ЗАГРЯЗНЕННЫХ СТОЧНЫХ ВОД '!N21/Площадь!$C23</f>
        <v>0.26391554702495201</v>
      </c>
      <c r="O21" s="254">
        <f>'СБРОС ЗАГРЯЗНЕННЫХ СТОЧНЫХ ВОД '!O21/Площадь!$C23</f>
        <v>0.62859884836852209</v>
      </c>
      <c r="P21" s="254">
        <f>'СБРОС ЗАГРЯЗНЕННЫХ СТОЧНЫХ ВОД '!P21/Площадь!$C23</f>
        <v>0.64059500959692894</v>
      </c>
      <c r="Q21" s="254">
        <f>'СБРОС ЗАГРЯЗНЕННЫХ СТОЧНЫХ ВОД '!Q21/Площадь!$C23</f>
        <v>0.64539347408829173</v>
      </c>
      <c r="R21" s="308">
        <f>'СБРОС ЗАГРЯЗНЕННЫХ СТОЧНЫХ ВОД '!R21/Площадь!$C23</f>
        <v>0.41026871401151632</v>
      </c>
    </row>
    <row r="22" spans="1:18" ht="15.75" customHeight="1">
      <c r="A22" s="174">
        <v>21</v>
      </c>
      <c r="B22" s="101" t="s">
        <v>23</v>
      </c>
      <c r="C22" s="307">
        <f>'СБРОС ЗАГРЯЗНЕННЫХ СТОЧНЫХ ВОД '!C22/Площадь!$C24</f>
        <v>0.78826919816918128</v>
      </c>
      <c r="D22" s="254">
        <f>'СБРОС ЗАГРЯЗНЕННЫХ СТОЧНЫХ ВОД '!D22/Площадь!$C24</f>
        <v>0.78826919816918128</v>
      </c>
      <c r="E22" s="254">
        <f>'СБРОС ЗАГРЯЗНЕННЫХ СТОЧНЫХ ВОД '!E22/Площадь!$C24</f>
        <v>0.80691642651296835</v>
      </c>
      <c r="F22" s="254">
        <f>'СБРОС ЗАГРЯЗНЕННЫХ СТОЧНЫХ ВОД '!F22/Площадь!$C24</f>
        <v>0.80861162908967621</v>
      </c>
      <c r="G22" s="254">
        <f>'СБРОС ЗАГРЯЗНЕННЫХ СТОЧНЫХ ВОД '!G22/Площадь!$C24</f>
        <v>0.70350906933378543</v>
      </c>
      <c r="H22" s="254">
        <f>'СБРОС ЗАГРЯЗНЕННЫХ СТОЧНЫХ ВОД '!H22/Площадь!$C24</f>
        <v>0.70520427191049329</v>
      </c>
      <c r="I22" s="254">
        <f>'СБРОС ЗАГРЯЗНЕННЫХ СТОЧНЫХ ВОД '!I22/Площадь!$C24</f>
        <v>0.63570096626546879</v>
      </c>
      <c r="J22" s="254">
        <f>'СБРОС ЗАГРЯЗНЕННЫХ СТОЧНЫХ ВОД '!J22/Площадь!$C24</f>
        <v>0.61705373792168161</v>
      </c>
      <c r="K22" s="254">
        <f>'СБРОС ЗАГРЯЗНЕННЫХ СТОЧНЫХ ВОД '!K22/Площадь!$C24</f>
        <v>0.57806407865739962</v>
      </c>
      <c r="L22" s="254">
        <f>'СБРОС ЗАГРЯЗНЕННЫХ СТОЧНЫХ ВОД '!L22/Площадь!$C24</f>
        <v>0.56958806577386001</v>
      </c>
      <c r="M22" s="254">
        <f>'СБРОС ЗАГРЯЗНЕННЫХ СТОЧНЫХ ВОД '!M22/Площадь!$C24</f>
        <v>0.55941685031361255</v>
      </c>
      <c r="N22" s="254">
        <f>'СБРОС ЗАГРЯЗНЕННЫХ СТОЧНЫХ ВОД '!N22/Площадь!$C24</f>
        <v>0.55772164773690458</v>
      </c>
      <c r="O22" s="254">
        <f>'СБРОС ЗАГРЯЗНЕННЫХ СТОЧНЫХ ВОД '!O22/Площадь!$C24</f>
        <v>0.55094083743007294</v>
      </c>
      <c r="P22" s="254">
        <f>'СБРОС ЗАГРЯЗНЕННЫХ СТОЧНЫХ ВОД '!P22/Площадь!$C24</f>
        <v>0.54755043227665712</v>
      </c>
      <c r="Q22" s="254">
        <f>'СБРОС ЗАГРЯЗНЕННЫХ СТОЧНЫХ ВОД '!Q22/Площадь!$C24</f>
        <v>0.54755043227665712</v>
      </c>
      <c r="R22" s="308">
        <f>'СБРОС ЗАГРЯЗНЕННЫХ СТОЧНЫХ ВОД '!R22/Площадь!$C24</f>
        <v>0.5441600271232413</v>
      </c>
    </row>
    <row r="23" spans="1:18" ht="15.75" customHeight="1">
      <c r="A23" s="174">
        <v>22</v>
      </c>
      <c r="B23" s="101" t="s">
        <v>24</v>
      </c>
      <c r="C23" s="307">
        <f>'СБРОС ЗАГРЯЗНЕННЫХ СТОЧНЫХ ВОД '!C23/Площадь!$C25</f>
        <v>1.1903114186851211</v>
      </c>
      <c r="D23" s="254">
        <f>'СБРОС ЗАГРЯЗНЕННЫХ СТОЧНЫХ ВОД '!D23/Площадь!$C25</f>
        <v>1.1557093425605536</v>
      </c>
      <c r="E23" s="254">
        <f>'СБРОС ЗАГРЯЗНЕННЫХ СТОЧНЫХ ВОД '!E23/Площадь!$C25</f>
        <v>1.0795847750865053</v>
      </c>
      <c r="F23" s="254">
        <f>'СБРОС ЗАГРЯЗНЕННЫХ СТОЧНЫХ ВОД '!F23/Площадь!$C25</f>
        <v>1.0103806228373702</v>
      </c>
      <c r="G23" s="254">
        <f>'СБРОС ЗАГРЯЗНЕННЫХ СТОЧНЫХ ВОД '!G23/Площадь!$C25</f>
        <v>0.91349480968858132</v>
      </c>
      <c r="H23" s="254">
        <f>'СБРОС ЗАГРЯЗНЕННЫХ СТОЧНЫХ ВОД '!H23/Площадь!$C25</f>
        <v>1.0519031141868511</v>
      </c>
      <c r="I23" s="254">
        <f>'СБРОС ЗАГРЯЗНЕННЫХ СТОЧНЫХ ВОД '!I23/Площадь!$C25</f>
        <v>1.0865051903114187</v>
      </c>
      <c r="J23" s="254">
        <f>'СБРОС ЗАГРЯЗНЕННЫХ СТОЧНЫХ ВОД '!J23/Площадь!$C25</f>
        <v>1.0657439446366781</v>
      </c>
      <c r="K23" s="254">
        <f>'СБРОС ЗАГРЯЗНЕННЫХ СТОЧНЫХ ВОД '!K23/Площадь!$C25</f>
        <v>1.0242214532871972</v>
      </c>
      <c r="L23" s="254">
        <f>'СБРОС ЗАГРЯЗНЕННЫХ СТОЧНЫХ ВОД '!L23/Площадь!$C25</f>
        <v>0.94809688581314877</v>
      </c>
      <c r="M23" s="254">
        <f>'СБРОС ЗАГРЯЗНЕННЫХ СТОЧНЫХ ВОД '!M23/Площадь!$C25</f>
        <v>1.0034602076124568</v>
      </c>
      <c r="N23" s="254">
        <f>'СБРОС ЗАГРЯЗНЕННЫХ СТОЧНЫХ ВОД '!N23/Площадь!$C25</f>
        <v>1.0173010380622838</v>
      </c>
      <c r="O23" s="254">
        <f>'СБРОС ЗАГРЯЗНЕННЫХ СТОЧНЫХ ВОД '!O23/Площадь!$C25</f>
        <v>1.0865051903114187</v>
      </c>
      <c r="P23" s="254">
        <f>'СБРОС ЗАГРЯЗНЕННЫХ СТОЧНЫХ ВОД '!P23/Площадь!$C25</f>
        <v>0.89273356401384085</v>
      </c>
      <c r="Q23" s="254">
        <f>'СБРОС ЗАГРЯЗНЕННЫХ СТОЧНЫХ ВОД '!Q23/Площадь!$C25</f>
        <v>0.53979238754325265</v>
      </c>
      <c r="R23" s="308">
        <f>'СБРОС ЗАГРЯЗНЕННЫХ СТОЧНЫХ ВОД '!R23/Площадь!$C25</f>
        <v>0.46366782006920415</v>
      </c>
    </row>
    <row r="24" spans="1:18" ht="15.75" customHeight="1">
      <c r="A24" s="174">
        <v>23</v>
      </c>
      <c r="B24" s="101" t="s">
        <v>25</v>
      </c>
      <c r="C24" s="307">
        <f>'СБРОС ЗАГРЯЗНЕННЫХ СТОЧНЫХ ВОД '!C24/Площадь!$C26</f>
        <v>9.2052980132450326</v>
      </c>
      <c r="D24" s="254">
        <f>'СБРОС ЗАГРЯЗНЕННЫХ СТОЧНЫХ ВОД '!D24/Площадь!$C26</f>
        <v>8.6754966887417222</v>
      </c>
      <c r="E24" s="254">
        <f>'СБРОС ЗАГРЯЗНЕННЫХ СТОЧНЫХ ВОД '!E24/Площадь!$C26</f>
        <v>7.6821192052980134</v>
      </c>
      <c r="F24" s="254">
        <f>'СБРОС ЗАГРЯЗНЕННЫХ СТОЧНЫХ ВОД '!F24/Площадь!$C26</f>
        <v>6.8211920529801322</v>
      </c>
      <c r="G24" s="254">
        <f>'СБРОС ЗАГРЯЗНЕННЫХ СТОЧНЫХ ВОД '!G24/Площадь!$C26</f>
        <v>5.7615894039735105</v>
      </c>
      <c r="H24" s="254">
        <f>'СБРОС ЗАГРЯЗНЕННЫХ СТОЧНЫХ ВОД '!H24/Площадь!$C26</f>
        <v>5.8278145695364243</v>
      </c>
      <c r="I24" s="254">
        <f>'СБРОС ЗАГРЯЗНЕННЫХ СТОЧНЫХ ВОД '!I24/Площадь!$C26</f>
        <v>6.0264900662251657</v>
      </c>
      <c r="J24" s="254">
        <f>'СБРОС ЗАГРЯЗНЕННЫХ СТОЧНЫХ ВОД '!J24/Площадь!$C26</f>
        <v>6.8211920529801322</v>
      </c>
      <c r="K24" s="254">
        <f>'СБРОС ЗАГРЯЗНЕННЫХ СТОЧНЫХ ВОД '!K24/Площадь!$C26</f>
        <v>6.7549668874172184</v>
      </c>
      <c r="L24" s="254">
        <f>'СБРОС ЗАГРЯЗНЕННЫХ СТОЧНЫХ ВОД '!L24/Площадь!$C26</f>
        <v>6.8211920529801322</v>
      </c>
      <c r="M24" s="254">
        <f>'СБРОС ЗАГРЯЗНЕННЫХ СТОЧНЫХ ВОД '!M24/Площадь!$C26</f>
        <v>7.0860927152317883</v>
      </c>
      <c r="N24" s="254">
        <f>'СБРОС ЗАГРЯЗНЕННЫХ СТОЧНЫХ ВОД '!N24/Площадь!$C26</f>
        <v>7.3509933774834435</v>
      </c>
      <c r="O24" s="254">
        <f>'СБРОС ЗАГРЯЗНЕННЫХ СТОЧНЫХ ВОД '!O24/Площадь!$C26</f>
        <v>7.3509933774834435</v>
      </c>
      <c r="P24" s="254">
        <f>'СБРОС ЗАГРЯЗНЕННЫХ СТОЧНЫХ ВОД '!P24/Площадь!$C26</f>
        <v>6.6225165562913908</v>
      </c>
      <c r="Q24" s="254">
        <f>'СБРОС ЗАГРЯЗНЕННЫХ СТОЧНЫХ ВОД '!Q24/Площадь!$C26</f>
        <v>7.0860927152317883</v>
      </c>
      <c r="R24" s="308">
        <f>'СБРОС ЗАГРЯЗНЕННЫХ СТОЧНЫХ ВОД '!R24/Площадь!$C26</f>
        <v>6.9536423841059607</v>
      </c>
    </row>
    <row r="25" spans="1:18" ht="15.75" customHeight="1">
      <c r="A25" s="174">
        <v>24</v>
      </c>
      <c r="B25" s="101" t="s">
        <v>26</v>
      </c>
      <c r="C25" s="307">
        <f>'СБРОС ЗАГРЯЗНЕННЫХ СТОЧНЫХ ВОД '!C25/Площадь!$C27</f>
        <v>4.2431466030989267</v>
      </c>
      <c r="D25" s="254">
        <f>'СБРОС ЗАГРЯЗНЕННЫХ СТОЧНЫХ ВОД '!D25/Площадь!$C27</f>
        <v>4.231227651966627</v>
      </c>
      <c r="E25" s="254">
        <f>'СБРОС ЗАГРЯЗНЕННЫХ СТОЧНЫХ ВОД '!E25/Площадь!$C27</f>
        <v>3.8617401668653155</v>
      </c>
      <c r="F25" s="254">
        <f>'СБРОС ЗАГРЯЗНЕННЫХ СТОЧНЫХ ВОД '!F25/Площадь!$C27</f>
        <v>3.8617401668653155</v>
      </c>
      <c r="G25" s="254">
        <f>'СБРОС ЗАГРЯЗНЕННЫХ СТОЧНЫХ ВОД '!G25/Площадь!$C27</f>
        <v>3.7306317044100115</v>
      </c>
      <c r="H25" s="254">
        <f>'СБРОС ЗАГРЯЗНЕННЫХ СТОЧНЫХ ВОД '!H25/Площадь!$C27</f>
        <v>3.4684147794994038</v>
      </c>
      <c r="I25" s="254">
        <f>'СБРОС ЗАГРЯЗНЕННЫХ СТОЧНЫХ ВОД '!I25/Площадь!$C27</f>
        <v>2.7532777115613825</v>
      </c>
      <c r="J25" s="254">
        <f>'СБРОС ЗАГРЯЗНЕННЫХ СТОЧНЫХ ВОД '!J25/Площадь!$C27</f>
        <v>2.8724672228843859</v>
      </c>
      <c r="K25" s="254">
        <f>'СБРОС ЗАГРЯЗНЕННЫХ СТОЧНЫХ ВОД '!K25/Площадь!$C27</f>
        <v>3.3015494636471989</v>
      </c>
      <c r="L25" s="254">
        <f>'СБРОС ЗАГРЯЗНЕННЫХ СТОЧНЫХ ВОД '!L25/Площадь!$C27</f>
        <v>3.2300357568533968</v>
      </c>
      <c r="M25" s="254">
        <f>'СБРОС ЗАГРЯЗНЕННЫХ СТОЧНЫХ ВОД '!M25/Площадь!$C27</f>
        <v>3.2061978545887961</v>
      </c>
      <c r="N25" s="254">
        <f>'СБРОС ЗАГРЯЗНЕННЫХ СТОЧНЫХ ВОД '!N25/Площадь!$C27</f>
        <v>3.241954707985697</v>
      </c>
      <c r="O25" s="254">
        <f>'СБРОС ЗАГРЯЗНЕННЫХ СТОЧНЫХ ВОД '!O25/Площадь!$C27</f>
        <v>3.313468414779499</v>
      </c>
      <c r="P25" s="254">
        <f>'СБРОС ЗАГРЯЗНЕННЫХ СТОЧНЫХ ВОД '!P25/Площадь!$C27</f>
        <v>3.2777115613825982</v>
      </c>
      <c r="Q25" s="254">
        <f>'СБРОС ЗАГРЯЗНЕННЫХ СТОЧНЫХ ВОД '!Q25/Площадь!$C27</f>
        <v>2.9558998808104886</v>
      </c>
      <c r="R25" s="308">
        <f>'СБРОС ЗАГРЯЗНЕННЫХ СТОЧНЫХ ВОД '!R25/Площадь!$C27</f>
        <v>2.9201430274135873</v>
      </c>
    </row>
    <row r="26" spans="1:18" ht="15.75" customHeight="1">
      <c r="A26" s="174">
        <v>25</v>
      </c>
      <c r="B26" s="101" t="s">
        <v>27</v>
      </c>
      <c r="C26" s="307">
        <f>'СБРОС ЗАГРЯЗНЕННЫХ СТОЧНЫХ ВОД '!C26/Площадь!$C28</f>
        <v>2.7191166321601101</v>
      </c>
      <c r="D26" s="254">
        <f>'СБРОС ЗАГРЯЗНЕННЫХ СТОЧНЫХ ВОД '!D26/Площадь!$C28</f>
        <v>2.2705314009661834</v>
      </c>
      <c r="E26" s="254">
        <f>'СБРОС ЗАГРЯЗНЕННЫХ СТОЧНЫХ ВОД '!E26/Площадь!$C28</f>
        <v>2.6432022084195994</v>
      </c>
      <c r="F26" s="254">
        <f>'СБРОС ЗАГРЯЗНЕННЫХ СТОЧНЫХ ВОД '!F26/Площадь!$C28</f>
        <v>2.4568668046928916</v>
      </c>
      <c r="G26" s="254">
        <f>'СБРОС ЗАГРЯЗНЕННЫХ СТОЧНЫХ ВОД '!G26/Площадь!$C28</f>
        <v>2.4292615596963421</v>
      </c>
      <c r="H26" s="254">
        <f>'СБРОС ЗАГРЯЗНЕННЫХ СТОЧНЫХ ВОД '!H26/Площадь!$C28</f>
        <v>2.339544513457557</v>
      </c>
      <c r="I26" s="254">
        <f>'СБРОС ЗАГРЯЗНЕННЫХ СТОЧНЫХ ВОД '!I26/Площадь!$C28</f>
        <v>2.3050379572118702</v>
      </c>
      <c r="J26" s="254">
        <f>'СБРОС ЗАГРЯЗНЕННЫХ СТОЧНЫХ ВОД '!J26/Площадь!$C28</f>
        <v>2.5948930296756383</v>
      </c>
      <c r="K26" s="254">
        <f>'СБРОС ЗАГРЯЗНЕННЫХ СТОЧНЫХ ВОД '!K26/Площадь!$C28</f>
        <v>2.3050379572118702</v>
      </c>
      <c r="L26" s="254">
        <f>'СБРОС ЗАГРЯЗНЕННЫХ СТОЧНЫХ ВОД '!L26/Площадь!$C28</f>
        <v>2.2843340234644582</v>
      </c>
      <c r="M26" s="254">
        <f>'СБРОС ЗАГРЯЗНЕННЫХ СТОЧНЫХ ВОД '!M26/Площадь!$C28</f>
        <v>2.2636300897170463</v>
      </c>
      <c r="N26" s="254">
        <f>'СБРОС ЗАГРЯЗНЕННЫХ СТОЧНЫХ ВОД '!N26/Площадь!$C28</f>
        <v>2.2084195997239475</v>
      </c>
      <c r="O26" s="254">
        <f>'СБРОС ЗАГРЯЗНЕННЫХ СТОЧНЫХ ВОД '!O26/Площадь!$C28</f>
        <v>2.1946169772256727</v>
      </c>
      <c r="P26" s="254">
        <f>'СБРОС ЗАГРЯЗНЕННЫХ СТОЧНЫХ ВОД '!P26/Площадь!$C28</f>
        <v>2.0565907522429261</v>
      </c>
      <c r="Q26" s="254">
        <f>'СБРОС ЗАГРЯЗНЕННЫХ СТОЧНЫХ ВОД '!Q26/Площадь!$C28</f>
        <v>1.8357487922705313</v>
      </c>
      <c r="R26" s="308">
        <f>'СБРОС ЗАГРЯЗНЕННЫХ СТОЧНЫХ ВОД '!R26/Площадь!$C28</f>
        <v>0.87646652864044161</v>
      </c>
    </row>
    <row r="27" spans="1:18" ht="15.75" customHeight="1">
      <c r="A27" s="174">
        <v>26</v>
      </c>
      <c r="B27" s="101" t="s">
        <v>28</v>
      </c>
      <c r="C27" s="307">
        <f>'СБРОС ЗАГРЯЗНЕННЫХ СТОЧНЫХ ВОД '!C27/Площадь!$C29</f>
        <v>1.4311926605504588</v>
      </c>
      <c r="D27" s="254">
        <f>'СБРОС ЗАГРЯЗНЕННЫХ СТОЧНЫХ ВОД '!D27/Площадь!$C29</f>
        <v>1.4311926605504588</v>
      </c>
      <c r="E27" s="254">
        <f>'СБРОС ЗАГРЯЗНЕННЫХ СТОЧНЫХ ВОД '!E27/Площадь!$C29</f>
        <v>1.3761467889908257</v>
      </c>
      <c r="F27" s="254">
        <f>'СБРОС ЗАГРЯЗНЕННЫХ СТОЧНЫХ ВОД '!F27/Площадь!$C29</f>
        <v>1.3394495412844036</v>
      </c>
      <c r="G27" s="254">
        <f>'СБРОС ЗАГРЯЗНЕННЫХ СТОЧНЫХ ВОД '!G27/Площадь!$C29</f>
        <v>1.3577981651376148</v>
      </c>
      <c r="H27" s="254">
        <f>'СБРОС ЗАГРЯЗНЕННЫХ СТОЧНЫХ ВОД '!H27/Площадь!$C29</f>
        <v>1.7798165137614679</v>
      </c>
      <c r="I27" s="254">
        <f>'СБРОС ЗАГРЯЗНЕННЫХ СТОЧНЫХ ВОД '!I27/Площадь!$C29</f>
        <v>1.6880733944954129</v>
      </c>
      <c r="J27" s="254">
        <f>'СБРОС ЗАГРЯЗНЕННЫХ СТОЧНЫХ ВОД '!J27/Площадь!$C29</f>
        <v>1.5963302752293578</v>
      </c>
      <c r="K27" s="254">
        <f>'СБРОС ЗАГРЯЗНЕННЫХ СТОЧНЫХ ВОД '!K27/Площадь!$C29</f>
        <v>1.3394495412844036</v>
      </c>
      <c r="L27" s="254">
        <f>'СБРОС ЗАГРЯЗНЕННЫХ СТОЧНЫХ ВОД '!L27/Площадь!$C29</f>
        <v>1.3761467889908257</v>
      </c>
      <c r="M27" s="254">
        <f>'СБРОС ЗАГРЯЗНЕННЫХ СТОЧНЫХ ВОД '!M27/Площадь!$C29</f>
        <v>1.3944954128440368</v>
      </c>
      <c r="N27" s="254">
        <f>'СБРОС ЗАГРЯЗНЕННЫХ СТОЧНЫХ ВОД '!N27/Площадь!$C29</f>
        <v>1.4311926605504588</v>
      </c>
      <c r="O27" s="254">
        <f>'СБРОС ЗАГРЯЗНЕННЫХ СТОЧНЫХ ВОД '!O27/Площадь!$C29</f>
        <v>0.51376146788990829</v>
      </c>
      <c r="P27" s="254">
        <f>'СБРОС ЗАГРЯЗНЕННЫХ СТОЧНЫХ ВОД '!P27/Площадь!$C29</f>
        <v>0.47706422018348627</v>
      </c>
      <c r="Q27" s="254">
        <f>'СБРОС ЗАГРЯЗНЕННЫХ СТОЧНЫХ ВОД '!Q27/Площадь!$C29</f>
        <v>0.45871559633027525</v>
      </c>
      <c r="R27" s="308">
        <f>'СБРОС ЗАГРЯЗНЕННЫХ СТОЧНЫХ ВОД '!R27/Площадь!$C29</f>
        <v>0.42201834862385323</v>
      </c>
    </row>
    <row r="28" spans="1:18" ht="15.75" customHeight="1">
      <c r="A28" s="174">
        <v>27</v>
      </c>
      <c r="B28" s="101" t="s">
        <v>29</v>
      </c>
      <c r="C28" s="307">
        <f>'СБРОС ЗАГРЯЗНЕННЫХ СТОЧНЫХ ВОД '!C28/Площадь!$C30</f>
        <v>1.1010830324909748</v>
      </c>
      <c r="D28" s="254">
        <f>'СБРОС ЗАГРЯЗНЕННЫХ СТОЧНЫХ ВОД '!D28/Площадь!$C30</f>
        <v>1.0830324909747293</v>
      </c>
      <c r="E28" s="254">
        <f>'СБРОС ЗАГРЯЗНЕННЫХ СТОЧНЫХ ВОД '!E28/Площадь!$C30</f>
        <v>1.0288808664259927</v>
      </c>
      <c r="F28" s="254">
        <f>'СБРОС ЗАГРЯЗНЕННЫХ СТОЧНЫХ ВОД '!F28/Площадь!$C30</f>
        <v>1.0288808664259927</v>
      </c>
      <c r="G28" s="254">
        <f>'СБРОС ЗАГРЯЗНЕННЫХ СТОЧНЫХ ВОД '!G28/Площадь!$C30</f>
        <v>0.97472924187725629</v>
      </c>
      <c r="H28" s="254">
        <f>'СБРОС ЗАГРЯЗНЕННЫХ СТОЧНЫХ ВОД '!H28/Площадь!$C30</f>
        <v>0.93862815884476536</v>
      </c>
      <c r="I28" s="254">
        <f>'СБРОС ЗАГРЯЗНЕННЫХ СТОЧНЫХ ВОД '!I28/Площадь!$C30</f>
        <v>0.81227436823104693</v>
      </c>
      <c r="J28" s="254">
        <f>'СБРОС ЗАГРЯЗНЕННЫХ СТОЧНЫХ ВОД '!J28/Площадь!$C30</f>
        <v>0.72202166064981954</v>
      </c>
      <c r="K28" s="254">
        <f>'СБРОС ЗАГРЯЗНЕННЫХ СТОЧНЫХ ВОД '!K28/Площадь!$C30</f>
        <v>0.70397111913357402</v>
      </c>
      <c r="L28" s="254">
        <f>'СБРОС ЗАГРЯЗНЕННЫХ СТОЧНЫХ ВОД '!L28/Площадь!$C30</f>
        <v>0.66787003610108309</v>
      </c>
      <c r="M28" s="254">
        <f>'СБРОС ЗАГРЯЗНЕННЫХ СТОЧНЫХ ВОД '!M28/Площадь!$C30</f>
        <v>0.63176895306859204</v>
      </c>
      <c r="N28" s="254">
        <f>'СБРОС ЗАГРЯЗНЕННЫХ СТОЧНЫХ ВОД '!N28/Площадь!$C30</f>
        <v>0.66787003610108309</v>
      </c>
      <c r="O28" s="254">
        <f>'СБРОС ЗАГРЯЗНЕННЫХ СТОЧНЫХ ВОД '!O28/Площадь!$C30</f>
        <v>0.66787003610108309</v>
      </c>
      <c r="P28" s="254">
        <f>'СБРОС ЗАГРЯЗНЕННЫХ СТОЧНЫХ ВОД '!P28/Площадь!$C30</f>
        <v>0.61371841155234663</v>
      </c>
      <c r="Q28" s="254">
        <f>'СБРОС ЗАГРЯЗНЕННЫХ СТОЧНЫХ ВОД '!Q28/Площадь!$C30</f>
        <v>0.63176895306859204</v>
      </c>
      <c r="R28" s="308">
        <f>'СБРОС ЗАГРЯЗНЕННЫХ СТОЧНЫХ ВОД '!R28/Площадь!$C30</f>
        <v>0.61371841155234663</v>
      </c>
    </row>
    <row r="29" spans="1:18" ht="15.75" customHeight="1">
      <c r="A29" s="181">
        <v>28</v>
      </c>
      <c r="B29" s="103" t="s">
        <v>30</v>
      </c>
      <c r="C29" s="309">
        <f>'СБРОС ЗАГРЯЗНЕННЫХ СТОЧНЫХ ВОД '!C29/Площадь!$C31</f>
        <v>848.57142857142867</v>
      </c>
      <c r="D29" s="258">
        <f>'СБРОС ЗАГРЯЗНЕННЫХ СТОЧНЫХ ВОД '!D29/Площадь!$C31</f>
        <v>838.57142857142867</v>
      </c>
      <c r="E29" s="258">
        <f>'СБРОС ЗАГРЯЗНЕННЫХ СТОЧНЫХ ВОД '!E29/Площадь!$C31</f>
        <v>847.85714285714289</v>
      </c>
      <c r="F29" s="258">
        <f>'СБРОС ЗАГРЯЗНЕННЫХ СТОЧНЫХ ВОД '!F29/Площадь!$C31</f>
        <v>838.57142857142867</v>
      </c>
      <c r="G29" s="258">
        <f>'СБРОС ЗАГРЯЗНЕННЫХ СТОЧНЫХ ВОД '!G29/Площадь!$C31</f>
        <v>790</v>
      </c>
      <c r="H29" s="258">
        <f>'СБРОС ЗАГРЯЗНЕННЫХ СТОЧНЫХ ВОД '!H29/Площадь!$C31</f>
        <v>961.42857142857144</v>
      </c>
      <c r="I29" s="258">
        <f>'СБРОС ЗАГРЯЗНЕННЫХ СТОЧНЫХ ВОД '!I29/Площадь!$C31</f>
        <v>885</v>
      </c>
      <c r="J29" s="258">
        <f>'СБРОС ЗАГРЯЗНЕННЫХ СТОЧНЫХ ВОД '!J29/Площадь!$C31</f>
        <v>867.85714285714289</v>
      </c>
      <c r="K29" s="258">
        <f>'СБРОС ЗАГРЯЗНЕННЫХ СТОЧНЫХ ВОД '!K29/Площадь!$C31</f>
        <v>826.42857142857144</v>
      </c>
      <c r="L29" s="258">
        <f>'СБРОС ЗАГРЯЗНЕННЫХ СТОЧНЫХ ВОД '!L29/Площадь!$C31</f>
        <v>752.85714285714289</v>
      </c>
      <c r="M29" s="258">
        <f>'СБРОС ЗАГРЯЗНЕННЫХ СТОЧНЫХ ВОД '!M29/Площадь!$C31</f>
        <v>730.71428571428578</v>
      </c>
      <c r="N29" s="258">
        <f>'СБРОС ЗАГРЯЗНЕННЫХ СТОЧНЫХ ВОД '!N29/Площадь!$C31</f>
        <v>780.71428571428578</v>
      </c>
      <c r="O29" s="258">
        <f>'СБРОС ЗАГРЯЗНЕННЫХ СТОЧНЫХ ВОД '!O29/Площадь!$C31</f>
        <v>737.85714285714289</v>
      </c>
      <c r="P29" s="258">
        <f>'СБРОС ЗАГРЯЗНЕННЫХ СТОЧНЫХ ВОД '!P29/Площадь!$C31</f>
        <v>679.28571428571433</v>
      </c>
      <c r="Q29" s="258">
        <f>'СБРОС ЗАГРЯЗНЕННЫХ СТОЧНЫХ ВОД '!Q29/Площадь!$C31</f>
        <v>696.42857142857144</v>
      </c>
      <c r="R29" s="310">
        <f>'СБРОС ЗАГРЯЗНЕННЫХ СТОЧНЫХ ВОД '!R29/Площадь!$C31</f>
        <v>693.57142857142867</v>
      </c>
    </row>
    <row r="30" spans="1:18" ht="15.75" customHeight="1">
      <c r="A30" s="196">
        <v>29</v>
      </c>
      <c r="B30" s="109" t="s">
        <v>31</v>
      </c>
      <c r="C30" s="305">
        <f>'СБРОС ЗАГРЯЗНЕННЫХ СТОЧНЫХ ВОД '!C30/Площадь!$C32</f>
        <v>3.0769230769230771</v>
      </c>
      <c r="D30" s="242">
        <f>'СБРОС ЗАГРЯЗНЕННЫХ СТОЧНЫХ ВОД '!D30/Площадь!$C32</f>
        <v>2.9487179487179489</v>
      </c>
      <c r="E30" s="242">
        <f>'СБРОС ЗАГРЯЗНЕННЫХ СТОЧНЫХ ВОД '!E30/Площадь!$C32</f>
        <v>2.6923076923076925</v>
      </c>
      <c r="F30" s="242">
        <f>'СБРОС ЗАГРЯЗНЕННЫХ СТОЧНЫХ ВОД '!F30/Площадь!$C32</f>
        <v>2.6923076923076925</v>
      </c>
      <c r="G30" s="242">
        <f>'СБРОС ЗАГРЯЗНЕННЫХ СТОЧНЫХ ВОД '!G30/Площадь!$C32</f>
        <v>3.7179487179487181</v>
      </c>
      <c r="H30" s="242">
        <f>'СБРОС ЗАГРЯЗНЕННЫХ СТОЧНЫХ ВОД '!H30/Площадь!$C32</f>
        <v>3.7179487179487181</v>
      </c>
      <c r="I30" s="242">
        <f>'СБРОС ЗАГРЯЗНЕННЫХ СТОЧНЫХ ВОД '!I30/Площадь!$C32</f>
        <v>3.5897435897435899</v>
      </c>
      <c r="J30" s="242">
        <f>'СБРОС ЗАГРЯЗНЕННЫХ СТОЧНЫХ ВОД '!J30/Площадь!$C32</f>
        <v>3.5897435897435899</v>
      </c>
      <c r="K30" s="242">
        <f>'СБРОС ЗАГРЯЗНЕННЫХ СТОЧНЫХ ВОД '!K30/Площадь!$C32</f>
        <v>3.3333333333333335</v>
      </c>
      <c r="L30" s="242">
        <f>'СБРОС ЗАГРЯЗНЕННЫХ СТОЧНЫХ ВОД '!L30/Площадь!$C32</f>
        <v>3.0769230769230771</v>
      </c>
      <c r="M30" s="242">
        <f>'СБРОС ЗАГРЯЗНЕННЫХ СТОЧНЫХ ВОД '!M30/Площадь!$C32</f>
        <v>3.3333333333333335</v>
      </c>
      <c r="N30" s="242">
        <f>'СБРОС ЗАГРЯЗНЕННЫХ СТОЧНЫХ ВОД '!N30/Площадь!$C32</f>
        <v>3.3333333333333335</v>
      </c>
      <c r="O30" s="242">
        <f>'СБРОС ЗАГРЯЗНЕННЫХ СТОЧНЫХ ВОД '!O30/Площадь!$C32</f>
        <v>2.9487179487179489</v>
      </c>
      <c r="P30" s="242">
        <f>'СБРОС ЗАГРЯЗНЕННЫХ СТОЧНЫХ ВОД '!P30/Площадь!$C32</f>
        <v>3.2051282051282053</v>
      </c>
      <c r="Q30" s="242">
        <f>'СБРОС ЗАГРЯЗНЕННЫХ СТОЧНЫХ ВОД '!Q30/Площадь!$C32</f>
        <v>2.9487179487179489</v>
      </c>
      <c r="R30" s="306">
        <f>'СБРОС ЗАГРЯЗНЕННЫХ СТОЧНЫХ ВОД '!R30/Площадь!$C32</f>
        <v>3.0769230769230771</v>
      </c>
    </row>
    <row r="31" spans="1:18" ht="15.75" customHeight="1">
      <c r="A31" s="198">
        <v>30</v>
      </c>
      <c r="B31" s="111" t="s">
        <v>32</v>
      </c>
      <c r="C31" s="307">
        <f>'СБРОС ЗАГРЯЗНЕННЫХ СТОЧНЫХ ВОД '!C31/Площадь!$C33</f>
        <v>0.48192771084337349</v>
      </c>
      <c r="D31" s="254">
        <f>'СБРОС ЗАГРЯЗНЕННЫХ СТОЧНЫХ ВОД '!D31/Площадь!$C33</f>
        <v>0.54886211512717531</v>
      </c>
      <c r="E31" s="254">
        <f>'СБРОС ЗАГРЯЗНЕННЫХ СТОЧНЫХ ВОД '!E31/Площадь!$C33</f>
        <v>0.50870147255689424</v>
      </c>
      <c r="F31" s="254">
        <f>'СБРОС ЗАГРЯЗНЕННЫХ СТОЧНЫХ ВОД '!F31/Площадь!$C33</f>
        <v>0.52208835341365456</v>
      </c>
      <c r="G31" s="254">
        <f>'СБРОС ЗАГРЯЗНЕННЫХ СТОЧНЫХ ВОД '!G31/Площадь!$C33</f>
        <v>0.46854082998661312</v>
      </c>
      <c r="H31" s="254">
        <f>'СБРОС ЗАГРЯЗНЕННЫХ СТОЧНЫХ ВОД '!H31/Площадь!$C33</f>
        <v>0.38821954484605087</v>
      </c>
      <c r="I31" s="254">
        <f>'СБРОС ЗАГРЯЗНЕННЫХ СТОЧНЫХ ВОД '!I31/Площадь!$C33</f>
        <v>0.44176706827309237</v>
      </c>
      <c r="J31" s="254">
        <f>'СБРОС ЗАГРЯЗНЕННЫХ СТОЧНЫХ ВОД '!J31/Площадь!$C33</f>
        <v>0.2677376171352075</v>
      </c>
      <c r="K31" s="254">
        <f>'СБРОС ЗАГРЯЗНЕННЫХ СТОЧНЫХ ВОД '!K31/Площадь!$C33</f>
        <v>0.34805890227576974</v>
      </c>
      <c r="L31" s="254">
        <f>'СБРОС ЗАГРЯЗНЕННЫХ СТОЧНЫХ ВОД '!L31/Площадь!$C33</f>
        <v>0.18741633199464525</v>
      </c>
      <c r="M31" s="254">
        <f>'СБРОС ЗАГРЯЗНЕННЫХ СТОЧНЫХ ВОД '!M31/Площадь!$C33</f>
        <v>0.1606425702811245</v>
      </c>
      <c r="N31" s="254">
        <f>'СБРОС ЗАГРЯЗНЕННЫХ СТОЧНЫХ ВОД '!N31/Площадь!$C33</f>
        <v>0.20080321285140562</v>
      </c>
      <c r="O31" s="254">
        <f>'СБРОС ЗАГРЯЗНЕННЫХ СТОЧНЫХ ВОД '!O31/Площадь!$C33</f>
        <v>0.20080321285140562</v>
      </c>
      <c r="P31" s="254">
        <f>'СБРОС ЗАГРЯЗНЕННЫХ СТОЧНЫХ ВОД '!P31/Площадь!$C33</f>
        <v>0.18741633199464525</v>
      </c>
      <c r="Q31" s="254">
        <f>'СБРОС ЗАГРЯЗНЕННЫХ СТОЧНЫХ ВОД '!Q31/Площадь!$C33</f>
        <v>0.24096385542168675</v>
      </c>
      <c r="R31" s="308">
        <f>'СБРОС ЗАГРЯЗНЕННЫХ СТОЧНЫХ ВОД '!R31/Площадь!$C33</f>
        <v>0.20080321285140562</v>
      </c>
    </row>
    <row r="32" spans="1:18" ht="15.75" customHeight="1">
      <c r="A32" s="198">
        <v>31</v>
      </c>
      <c r="B32" s="111" t="s">
        <v>33</v>
      </c>
      <c r="C32" s="311"/>
      <c r="D32" s="312"/>
      <c r="E32" s="312"/>
      <c r="F32" s="312"/>
      <c r="G32" s="312"/>
      <c r="H32" s="312"/>
      <c r="I32" s="312"/>
      <c r="J32" s="312"/>
      <c r="K32" s="312"/>
      <c r="L32" s="254">
        <f>'СБРОС ЗАГРЯЗНЕННЫХ СТОЧНЫХ ВОД '!L32/Площадь!$C34</f>
        <v>1.9923371647509578</v>
      </c>
      <c r="M32" s="254">
        <f>'СБРОС ЗАГРЯЗНЕННЫХ СТОЧНЫХ ВОД '!M32/Площадь!$C34</f>
        <v>0.26819923371647508</v>
      </c>
      <c r="N32" s="254">
        <f>'СБРОС ЗАГРЯЗНЕННЫХ СТОЧНЫХ ВОД '!N32/Площадь!$C34</f>
        <v>0.26819923371647508</v>
      </c>
      <c r="O32" s="254">
        <f>'СБРОС ЗАГРЯЗНЕННЫХ СТОЧНЫХ ВОД '!O32/Площадь!$C34</f>
        <v>3.1800766283524902</v>
      </c>
      <c r="P32" s="254">
        <f>'СБРОС ЗАГРЯЗНЕННЫХ СТОЧНЫХ ВОД '!P32/Площадь!$C34</f>
        <v>4.0613026819923368</v>
      </c>
      <c r="Q32" s="254">
        <f>'СБРОС ЗАГРЯЗНЕННЫХ СТОЧНЫХ ВОД '!Q32/Площадь!$C34</f>
        <v>4.3295019157088124</v>
      </c>
      <c r="R32" s="308">
        <f>'СБРОС ЗАГРЯЗНЕННЫХ СТОЧНЫХ ВОД '!R32/Площадь!$C34</f>
        <v>3.7164750957854404</v>
      </c>
    </row>
    <row r="33" spans="1:18" ht="15.75" customHeight="1">
      <c r="A33" s="198">
        <v>32</v>
      </c>
      <c r="B33" s="111" t="s">
        <v>34</v>
      </c>
      <c r="C33" s="307">
        <f>'СБРОС ЗАГРЯЗНЕННЫХ СТОЧНЫХ ВОД '!C33/Площадь!$C35</f>
        <v>10.52980132450331</v>
      </c>
      <c r="D33" s="254">
        <f>'СБРОС ЗАГРЯЗНЕННЫХ СТОЧНЫХ ВОД '!D33/Площадь!$C35</f>
        <v>12.013245033112582</v>
      </c>
      <c r="E33" s="254">
        <f>'СБРОС ЗАГРЯЗНЕННЫХ СТОЧНЫХ ВОД '!E33/Площадь!$C35</f>
        <v>11.748344370860927</v>
      </c>
      <c r="F33" s="254">
        <f>'СБРОС ЗАГРЯЗНЕННЫХ СТОЧНЫХ ВОД '!F33/Площадь!$C35</f>
        <v>11.364238410596027</v>
      </c>
      <c r="G33" s="254">
        <f>'СБРОС ЗАГРЯЗНЕННЫХ СТОЧНЫХ ВОД '!G33/Площадь!$C35</f>
        <v>10.860927152317881</v>
      </c>
      <c r="H33" s="254">
        <f>'СБРОС ЗАГРЯЗНЕННЫХ СТОЧНЫХ ВОД '!H33/Площадь!$C35</f>
        <v>11.430463576158941</v>
      </c>
      <c r="I33" s="254">
        <f>'СБРОС ЗАГРЯЗНЕННЫХ СТОЧНЫХ ВОД '!I33/Площадь!$C35</f>
        <v>12.185430463576159</v>
      </c>
      <c r="J33" s="254">
        <f>'СБРОС ЗАГРЯЗНЕННЫХ СТОЧНЫХ ВОД '!J33/Площадь!$C35</f>
        <v>11.814569536423841</v>
      </c>
      <c r="K33" s="254">
        <f>'СБРОС ЗАГРЯЗНЕННЫХ СТОЧНЫХ ВОД '!K33/Площадь!$C35</f>
        <v>11.112582781456954</v>
      </c>
      <c r="L33" s="254">
        <f>'СБРОС ЗАГРЯЗНЕННЫХ СТОЧНЫХ ВОД '!L33/Площадь!$C35</f>
        <v>11.033112582781458</v>
      </c>
      <c r="M33" s="254">
        <f>'СБРОС ЗАГРЯЗНЕННЫХ СТОЧНЫХ ВОД '!M33/Площадь!$C35</f>
        <v>11.364238410596027</v>
      </c>
      <c r="N33" s="254">
        <f>'СБРОС ЗАГРЯЗНЕННЫХ СТОЧНЫХ ВОД '!N33/Площадь!$C35</f>
        <v>11.933774834437086</v>
      </c>
      <c r="O33" s="254">
        <f>'СБРОС ЗАГРЯЗНЕННЫХ СТОЧНЫХ ВОД '!O33/Площадь!$C35</f>
        <v>10.14569536423841</v>
      </c>
      <c r="P33" s="254">
        <f>'СБРОС ЗАГРЯЗНЕННЫХ СТОЧНЫХ ВОД '!P33/Площадь!$C35</f>
        <v>9.5099337748344368</v>
      </c>
      <c r="Q33" s="254">
        <f>'СБРОС ЗАГРЯЗНЕННЫХ СТОЧНЫХ ВОД '!Q33/Площадь!$C35</f>
        <v>9.6953642384105958</v>
      </c>
      <c r="R33" s="308">
        <f>'СБРОС ЗАГРЯЗНЕННЫХ СТОЧНЫХ ВОД '!R33/Площадь!$C35</f>
        <v>6.8741721854304636</v>
      </c>
    </row>
    <row r="34" spans="1:18" ht="15.75" customHeight="1">
      <c r="A34" s="198">
        <v>33</v>
      </c>
      <c r="B34" s="111" t="s">
        <v>35</v>
      </c>
      <c r="C34" s="307">
        <f>'СБРОС ЗАГРЯЗНЕННЫХ СТОЧНЫХ ВОД '!C34/Площадь!$C36</f>
        <v>1.3877551020408163</v>
      </c>
      <c r="D34" s="254">
        <f>'СБРОС ЗАГРЯЗНЕННЫХ СТОЧНЫХ ВОД '!D34/Площадь!$C36</f>
        <v>1.489795918367347</v>
      </c>
      <c r="E34" s="254">
        <f>'СБРОС ЗАГРЯЗНЕННЫХ СТОЧНЫХ ВОД '!E34/Площадь!$C36</f>
        <v>1.4693877551020409</v>
      </c>
      <c r="F34" s="254">
        <f>'СБРОС ЗАГРЯЗНЕННЫХ СТОЧНЫХ ВОД '!F34/Площадь!$C36</f>
        <v>1.489795918367347</v>
      </c>
      <c r="G34" s="254">
        <f>'СБРОС ЗАГРЯЗНЕННЫХ СТОЧНЫХ ВОД '!G34/Площадь!$C36</f>
        <v>1.4489795918367347</v>
      </c>
      <c r="H34" s="254">
        <f>'СБРОС ЗАГРЯЗНЕННЫХ СТОЧНЫХ ВОД '!H34/Площадь!$C36</f>
        <v>1.4081632653061225</v>
      </c>
      <c r="I34" s="254">
        <f>'СБРОС ЗАГРЯЗНЕННЫХ СТОЧНЫХ ВОД '!I34/Площадь!$C36</f>
        <v>1.4489795918367347</v>
      </c>
      <c r="J34" s="254">
        <f>'СБРОС ЗАГРЯЗНЕННЫХ СТОЧНЫХ ВОД '!J34/Площадь!$C36</f>
        <v>1.1428571428571428</v>
      </c>
      <c r="K34" s="254">
        <f>'СБРОС ЗАГРЯЗНЕННЫХ СТОЧНЫХ ВОД '!K34/Площадь!$C36</f>
        <v>1.0612244897959184</v>
      </c>
      <c r="L34" s="254">
        <f>'СБРОС ЗАГРЯЗНЕННЫХ СТОЧНЫХ ВОД '!L34/Площадь!$C36</f>
        <v>1.0204081632653061</v>
      </c>
      <c r="M34" s="254">
        <f>'СБРОС ЗАГРЯЗНЕННЫХ СТОЧНЫХ ВОД '!M34/Площадь!$C36</f>
        <v>0.83673469387755106</v>
      </c>
      <c r="N34" s="254">
        <f>'СБРОС ЗАГРЯЗНЕННЫХ СТОЧНЫХ ВОД '!N34/Площадь!$C36</f>
        <v>1.0408163265306123</v>
      </c>
      <c r="O34" s="254">
        <f>'СБРОС ЗАГРЯЗНЕННЫХ СТОЧНЫХ ВОД '!O34/Площадь!$C36</f>
        <v>1</v>
      </c>
      <c r="P34" s="254">
        <f>'СБРОС ЗАГРЯЗНЕННЫХ СТОЧНЫХ ВОД '!P34/Площадь!$C36</f>
        <v>1</v>
      </c>
      <c r="Q34" s="254">
        <f>'СБРОС ЗАГРЯЗНЕННЫХ СТОЧНЫХ ВОД '!Q34/Площадь!$C36</f>
        <v>0.73469387755102045</v>
      </c>
      <c r="R34" s="308">
        <f>'СБРОС ЗАГРЯЗНЕННЫХ СТОЧНЫХ ВОД '!R34/Площадь!$C36</f>
        <v>0.61224489795918369</v>
      </c>
    </row>
    <row r="35" spans="1:18" ht="15.75" customHeight="1">
      <c r="A35" s="198">
        <v>34</v>
      </c>
      <c r="B35" s="111" t="s">
        <v>36</v>
      </c>
      <c r="C35" s="307">
        <f>'СБРОС ЗАГРЯЗНЕННЫХ СТОЧНЫХ ВОД '!C35/Площадь!$C37</f>
        <v>1.8069087688219663</v>
      </c>
      <c r="D35" s="254">
        <f>'СБРОС ЗАГРЯЗНЕННЫХ СТОЧНЫХ ВОД '!D35/Площадь!$C37</f>
        <v>1.9220549158547386</v>
      </c>
      <c r="E35" s="254">
        <f>'СБРОС ЗАГРЯЗНЕННЫХ СТОЧНЫХ ВОД '!E35/Площадь!$C37</f>
        <v>1.7980513728963683</v>
      </c>
      <c r="F35" s="254">
        <f>'СБРОС ЗАГРЯЗНЕННЫХ СТОЧНЫХ ВОД '!F35/Площадь!$C37</f>
        <v>1.9309123117803364</v>
      </c>
      <c r="G35" s="254">
        <f>'СБРОС ЗАГРЯЗНЕННЫХ СТОЧНЫХ ВОД '!G35/Площадь!$C37</f>
        <v>1.7714791851195748</v>
      </c>
      <c r="H35" s="254">
        <f>'СБРОС ЗАГРЯЗНЕННЫХ СТОЧНЫХ ВОД '!H35/Площадь!$C37</f>
        <v>1.6474756421612045</v>
      </c>
      <c r="I35" s="254">
        <f>'СБРОС ЗАГРЯЗНЕННЫХ СТОЧНЫХ ВОД '!I35/Площадь!$C37</f>
        <v>1.328609388839681</v>
      </c>
      <c r="J35" s="254">
        <f>'СБРОС ЗАГРЯЗНЕННЫХ СТОЧНЫХ ВОД '!J35/Площадь!$C37</f>
        <v>1.2754650132860939</v>
      </c>
      <c r="K35" s="254">
        <f>'СБРОС ЗАГРЯЗНЕННЫХ СТОЧНЫХ ВОД '!K35/Площадь!$C37</f>
        <v>1.2488928255093001</v>
      </c>
      <c r="L35" s="254">
        <f>'СБРОС ЗАГРЯЗНЕННЫХ СТОЧНЫХ ВОД '!L35/Площадь!$C37</f>
        <v>1.0894596988485385</v>
      </c>
      <c r="M35" s="254">
        <f>'СБРОС ЗАГРЯЗНЕННЫХ СТОЧНЫХ ВОД '!M35/Площадь!$C37</f>
        <v>0.92116917626217887</v>
      </c>
      <c r="N35" s="254">
        <f>'СБРОС ЗАГРЯЗНЕННЫХ СТОЧНЫХ ВОД '!N35/Площадь!$C37</f>
        <v>0.93002657218777673</v>
      </c>
      <c r="O35" s="254">
        <f>'СБРОС ЗАГРЯЗНЕННЫХ СТОЧНЫХ ВОД '!O35/Площадь!$C37</f>
        <v>0.78830823737821076</v>
      </c>
      <c r="P35" s="254">
        <f>'СБРОС ЗАГРЯЗНЕННЫХ СТОЧНЫХ ВОД '!P35/Площадь!$C37</f>
        <v>0.74402125775022143</v>
      </c>
      <c r="Q35" s="254">
        <f>'СБРОС ЗАГРЯЗНЕННЫХ СТОЧНЫХ ВОД '!Q35/Площадь!$C37</f>
        <v>0.7528786536758193</v>
      </c>
      <c r="R35" s="308">
        <f>'СБРОС ЗАГРЯЗНЕННЫХ СТОЧНЫХ ВОД '!R35/Площадь!$C37</f>
        <v>0.81488042515500436</v>
      </c>
    </row>
    <row r="36" spans="1:18" ht="15.75" customHeight="1">
      <c r="A36" s="198">
        <v>35</v>
      </c>
      <c r="B36" s="111" t="s">
        <v>37</v>
      </c>
      <c r="C36" s="307">
        <f>'СБРОС ЗАГРЯЗНЕННЫХ СТОЧНЫХ ВОД '!C36/Площадь!$C38</f>
        <v>2.7920792079207919</v>
      </c>
      <c r="D36" s="254">
        <f>'СБРОС ЗАГРЯЗНЕННЫХ СТОЧНЫХ ВОД '!D36/Площадь!$C38</f>
        <v>2.6831683168316833</v>
      </c>
      <c r="E36" s="254">
        <f>'СБРОС ЗАГРЯЗНЕННЫХ СТОЧНЫХ ВОД '!E36/Площадь!$C38</f>
        <v>2.9702970297029703</v>
      </c>
      <c r="F36" s="254">
        <f>'СБРОС ЗАГРЯЗНЕННЫХ СТОЧНЫХ ВОД '!F36/Площадь!$C38</f>
        <v>2.6237623762376239</v>
      </c>
      <c r="G36" s="254">
        <f>'СБРОС ЗАГРЯЗНЕННЫХ СТОЧНЫХ ВОД '!G36/Площадь!$C38</f>
        <v>2.5247524752475248</v>
      </c>
      <c r="H36" s="254">
        <f>'СБРОС ЗАГРЯЗНЕННЫХ СТОЧНЫХ ВОД '!H36/Площадь!$C38</f>
        <v>2.6732673267326734</v>
      </c>
      <c r="I36" s="254">
        <f>'СБРОС ЗАГРЯЗНЕННЫХ СТОЧНЫХ ВОД '!I36/Площадь!$C38</f>
        <v>2.3267326732673266</v>
      </c>
      <c r="J36" s="254">
        <f>'СБРОС ЗАГРЯЗНЕННЫХ СТОЧНЫХ ВОД '!J36/Площадь!$C38</f>
        <v>2.504950495049505</v>
      </c>
      <c r="K36" s="254">
        <f>'СБРОС ЗАГРЯЗНЕННЫХ СТОЧНЫХ ВОД '!K36/Площадь!$C38</f>
        <v>2.3366336633663365</v>
      </c>
      <c r="L36" s="254">
        <f>'СБРОС ЗАГРЯЗНЕННЫХ СТОЧНЫХ ВОД '!L36/Площадь!$C38</f>
        <v>2.5940594059405941</v>
      </c>
      <c r="M36" s="254">
        <f>'СБРОС ЗАГРЯЗНЕННЫХ СТОЧНЫХ ВОД '!M36/Площадь!$C38</f>
        <v>2.3564356435643563</v>
      </c>
      <c r="N36" s="254">
        <f>'СБРОС ЗАГРЯЗНЕННЫХ СТОЧНЫХ ВОД '!N36/Площадь!$C38</f>
        <v>2.504950495049505</v>
      </c>
      <c r="O36" s="254">
        <f>'СБРОС ЗАГРЯЗНЕННЫХ СТОЧНЫХ ВОД '!O36/Площадь!$C38</f>
        <v>2.1386138613861387</v>
      </c>
      <c r="P36" s="254">
        <f>'СБРОС ЗАГРЯЗНЕННЫХ СТОЧНЫХ ВОД '!P36/Площадь!$C38</f>
        <v>1.9603960396039604</v>
      </c>
      <c r="Q36" s="254">
        <f>'СБРОС ЗАГРЯЗНЕННЫХ СТОЧНЫХ ВОД '!Q36/Площадь!$C38</f>
        <v>2</v>
      </c>
      <c r="R36" s="308">
        <f>'СБРОС ЗАГРЯЗНЕННЫХ СТОЧНЫХ ВОД '!R36/Площадь!$C38</f>
        <v>1.8613861386138615</v>
      </c>
    </row>
    <row r="37" spans="1:18" ht="15.75" customHeight="1">
      <c r="A37" s="201">
        <v>36</v>
      </c>
      <c r="B37" s="117" t="s">
        <v>38</v>
      </c>
      <c r="C37" s="313"/>
      <c r="D37" s="314"/>
      <c r="E37" s="314"/>
      <c r="F37" s="314"/>
      <c r="G37" s="314"/>
      <c r="H37" s="314"/>
      <c r="I37" s="314"/>
      <c r="J37" s="314"/>
      <c r="K37" s="314"/>
      <c r="L37" s="258">
        <f>'СБРОС ЗАГРЯЗНЕННЫХ СТОЧНЫХ ВОД '!L37/Площадь!$C39</f>
        <v>21.111111111111111</v>
      </c>
      <c r="M37" s="258">
        <f>'СБРОС ЗАГРЯЗНЕННЫХ СТОЧНЫХ ВОД '!M37/Площадь!$C39</f>
        <v>20</v>
      </c>
      <c r="N37" s="258">
        <f>'СБРОС ЗАГРЯЗНЕННЫХ СТОЧНЫХ ВОД '!N37/Площадь!$C39</f>
        <v>24.444444444444443</v>
      </c>
      <c r="O37" s="258">
        <f>'СБРОС ЗАГРЯЗНЕННЫХ СТОЧНЫХ ВОД '!O37/Площадь!$C39</f>
        <v>25.555555555555554</v>
      </c>
      <c r="P37" s="258">
        <f>'СБРОС ЗАГРЯЗНЕННЫХ СТОЧНЫХ ВОД '!P37/Площадь!$C39</f>
        <v>27.777777777777779</v>
      </c>
      <c r="Q37" s="258">
        <f>'СБРОС ЗАГРЯЗНЕННЫХ СТОЧНЫХ ВОД '!Q37/Площадь!$C39</f>
        <v>32.222222222222221</v>
      </c>
      <c r="R37" s="310">
        <f>'СБРОС ЗАГРЯЗНЕННЫХ СТОЧНЫХ ВОД '!R37/Площадь!$C39</f>
        <v>27.777777777777779</v>
      </c>
    </row>
    <row r="38" spans="1:18" ht="15.75" customHeight="1">
      <c r="A38" s="196">
        <v>37</v>
      </c>
      <c r="B38" s="109" t="s">
        <v>39</v>
      </c>
      <c r="C38" s="305">
        <f>'СБРОС ЗАГРЯЗНЕННЫХ СТОЧНЫХ ВОД '!C38/Площадь!$C40</f>
        <v>1.5506958250497018</v>
      </c>
      <c r="D38" s="242">
        <f>'СБРОС ЗАГРЯЗНЕННЫХ СТОЧНЫХ ВОД '!D38/Площадь!$C40</f>
        <v>1.4910536779324057</v>
      </c>
      <c r="E38" s="242">
        <f>'СБРОС ЗАГРЯЗНЕННЫХ СТОЧНЫХ ВОД '!E38/Площадь!$C40</f>
        <v>1.4910536779324057</v>
      </c>
      <c r="F38" s="242">
        <f>'СБРОС ЗАГРЯЗНЕННЫХ СТОЧНЫХ ВОД '!F38/Площадь!$C40</f>
        <v>1.4910536779324057</v>
      </c>
      <c r="G38" s="242">
        <f>'СБРОС ЗАГРЯЗНЕННЫХ СТОЧНЫХ ВОД '!G38/Площадь!$C40</f>
        <v>1.5109343936381712</v>
      </c>
      <c r="H38" s="242">
        <f>'СБРОС ЗАГРЯЗНЕННЫХ СТОЧНЫХ ВОД '!H38/Площадь!$C40</f>
        <v>1.5308151093439364</v>
      </c>
      <c r="I38" s="242">
        <f>'СБРОС ЗАГРЯЗНЕННЫХ СТОЧНЫХ ВОД '!I38/Площадь!$C40</f>
        <v>1.5506958250497018</v>
      </c>
      <c r="J38" s="242">
        <f>'СБРОС ЗАГРЯЗНЕННЫХ СТОЧНЫХ ВОД '!J38/Площадь!$C40</f>
        <v>1.5705765407554673</v>
      </c>
      <c r="K38" s="242">
        <f>'СБРОС ЗАГРЯЗНЕННЫХ СТОЧНЫХ ВОД '!K38/Площадь!$C40</f>
        <v>1.5308151093439364</v>
      </c>
      <c r="L38" s="242">
        <f>'СБРОС ЗАГРЯЗНЕННЫХ СТОЧНЫХ ВОД '!L38/Площадь!$C40</f>
        <v>1.5506958250497018</v>
      </c>
      <c r="M38" s="242">
        <f>'СБРОС ЗАГРЯЗНЕННЫХ СТОЧНЫХ ВОД '!M38/Площадь!$C40</f>
        <v>1.5705765407554673</v>
      </c>
      <c r="N38" s="242">
        <f>'СБРОС ЗАГРЯЗНЕННЫХ СТОЧНЫХ ВОД '!N38/Площадь!$C40</f>
        <v>1.5308151093439364</v>
      </c>
      <c r="O38" s="242">
        <f>'СБРОС ЗАГРЯЗНЕННЫХ СТОЧНЫХ ВОД '!O38/Площадь!$C40</f>
        <v>1.4314115308151094</v>
      </c>
      <c r="P38" s="242">
        <f>'СБРОС ЗАГРЯЗНЕННЫХ СТОЧНЫХ ВОД '!P38/Площадь!$C40</f>
        <v>1.411530815109344</v>
      </c>
      <c r="Q38" s="242">
        <f>'СБРОС ЗАГРЯЗНЕННЫХ СТОЧНЫХ ВОД '!Q38/Площадь!$C40</f>
        <v>1.4512922465208749</v>
      </c>
      <c r="R38" s="306">
        <f>'СБРОС ЗАГРЯЗНЕННЫХ СТОЧНЫХ ВОД '!R38/Площадь!$C40</f>
        <v>1.4910536779324057</v>
      </c>
    </row>
    <row r="39" spans="1:18" ht="15.75" customHeight="1">
      <c r="A39" s="198">
        <v>38</v>
      </c>
      <c r="B39" s="111" t="s">
        <v>40</v>
      </c>
      <c r="C39" s="307">
        <f>'СБРОС ЗАГРЯЗНЕННЫХ СТОЧНЫХ ВОД '!C39/Площадь!$C41</f>
        <v>0.44444444444444448</v>
      </c>
      <c r="D39" s="254">
        <f>'СБРОС ЗАГРЯЗНЕННЫХ СТОЧНЫХ ВОД '!D39/Площадь!$C41</f>
        <v>0.52777777777777779</v>
      </c>
      <c r="E39" s="254">
        <f>'СБРОС ЗАГРЯЗНЕННЫХ СТОЧНЫХ ВОД '!E39/Площадь!$C41</f>
        <v>0.52777777777777779</v>
      </c>
      <c r="F39" s="254">
        <f>'СБРОС ЗАГРЯЗНЕННЫХ СТОЧНЫХ ВОД '!F39/Площадь!$C41</f>
        <v>0.3611111111111111</v>
      </c>
      <c r="G39" s="254">
        <f>'СБРОС ЗАГРЯЗНЕННЫХ СТОЧНЫХ ВОД '!G39/Площадь!$C41</f>
        <v>0.86111111111111116</v>
      </c>
      <c r="H39" s="254">
        <f>'СБРОС ЗАГРЯЗНЕННЫХ СТОЧНЫХ ВОД '!H39/Площадь!$C41</f>
        <v>0.75</v>
      </c>
      <c r="I39" s="254">
        <f>'СБРОС ЗАГРЯЗНЕННЫХ СТОЧНЫХ ВОД '!I39/Площадь!$C41</f>
        <v>1.1944444444444444</v>
      </c>
      <c r="J39" s="254">
        <f>'СБРОС ЗАГРЯЗНЕННЫХ СТОЧНЫХ ВОД '!J39/Площадь!$C41</f>
        <v>1.1666666666666667</v>
      </c>
      <c r="K39" s="254">
        <f>'СБРОС ЗАГРЯЗНЕННЫХ СТОЧНЫХ ВОД '!K39/Площадь!$C41</f>
        <v>1.1388888888888888</v>
      </c>
      <c r="L39" s="254">
        <f>'СБРОС ЗАГРЯЗНЕННЫХ СТОЧНЫХ ВОД '!L39/Площадь!$C41</f>
        <v>1.0555555555555556</v>
      </c>
      <c r="M39" s="254">
        <f>'СБРОС ЗАГРЯЗНЕННЫХ СТОЧНЫХ ВОД '!M39/Площадь!$C41</f>
        <v>0.61111111111111116</v>
      </c>
      <c r="N39" s="254">
        <f>'СБРОС ЗАГРЯЗНЕННЫХ СТОЧНЫХ ВОД '!N39/Площадь!$C41</f>
        <v>0.72222222222222221</v>
      </c>
      <c r="O39" s="254">
        <f>'СБРОС ЗАГРЯЗНЕННЫХ СТОЧНЫХ ВОД '!O39/Площадь!$C41</f>
        <v>0.75</v>
      </c>
      <c r="P39" s="254">
        <f>'СБРОС ЗАГРЯЗНЕННЫХ СТОЧНЫХ ВОД '!P39/Площадь!$C41</f>
        <v>0.77777777777777768</v>
      </c>
      <c r="Q39" s="254">
        <f>'СБРОС ЗАГРЯЗНЕННЫХ СТОЧНЫХ ВОД '!Q39/Площадь!$C41</f>
        <v>0.75</v>
      </c>
      <c r="R39" s="308">
        <f>'СБРОС ЗАГРЯЗНЕННЫХ СТОЧНЫХ ВОД '!R39/Площадь!$C41</f>
        <v>0.25</v>
      </c>
    </row>
    <row r="40" spans="1:18" ht="15.75" customHeight="1">
      <c r="A40" s="198">
        <v>39</v>
      </c>
      <c r="B40" s="122" t="s">
        <v>41</v>
      </c>
      <c r="C40" s="307">
        <f>'СБРОС ЗАГРЯЗНЕННЫХ СТОЧНЫХ ВОД '!C40/Площадь!$C42</f>
        <v>3.76</v>
      </c>
      <c r="D40" s="254">
        <f>'СБРОС ЗАГРЯЗНЕННЫХ СТОЧНЫХ ВОД '!D40/Площадь!$C42</f>
        <v>3.36</v>
      </c>
      <c r="E40" s="254">
        <f>'СБРОС ЗАГРЯЗНЕННЫХ СТОЧНЫХ ВОД '!E40/Площадь!$C42</f>
        <v>3.12</v>
      </c>
      <c r="F40" s="254">
        <f>'СБРОС ЗАГРЯЗНЕННЫХ СТОЧНЫХ ВОД '!F40/Площадь!$C42</f>
        <v>3.04</v>
      </c>
      <c r="G40" s="254">
        <f>'СБРОС ЗАГРЯЗНЕННЫХ СТОЧНЫХ ВОД '!G40/Площадь!$C42</f>
        <v>2.8</v>
      </c>
      <c r="H40" s="254">
        <f>'СБРОС ЗАГРЯЗНЕННЫХ СТОЧНЫХ ВОД '!H40/Площадь!$C42</f>
        <v>2.64</v>
      </c>
      <c r="I40" s="254">
        <f>'СБРОС ЗАГРЯЗНЕННЫХ СТОЧНЫХ ВОД '!I40/Площадь!$C42</f>
        <v>2.56</v>
      </c>
      <c r="J40" s="254">
        <f>'СБРОС ЗАГРЯЗНЕННЫХ СТОЧНЫХ ВОД '!J40/Площадь!$C42</f>
        <v>2.4</v>
      </c>
      <c r="K40" s="254">
        <f>'СБРОС ЗАГРЯЗНЕННЫХ СТОЧНЫХ ВОД '!K40/Площадь!$C42</f>
        <v>2.3199999999999998</v>
      </c>
      <c r="L40" s="254">
        <f>'СБРОС ЗАГРЯЗНЕННЫХ СТОЧНЫХ ВОД '!L40/Площадь!$C42</f>
        <v>2.3199999999999998</v>
      </c>
      <c r="M40" s="254">
        <f>'СБРОС ЗАГРЯЗНЕННЫХ СТОЧНЫХ ВОД '!M40/Площадь!$C42</f>
        <v>2.2400000000000002</v>
      </c>
      <c r="N40" s="254">
        <f>'СБРОС ЗАГРЯЗНЕННЫХ СТОЧНЫХ ВОД '!N40/Площадь!$C42</f>
        <v>2.3199999999999998</v>
      </c>
      <c r="O40" s="254">
        <f>'СБРОС ЗАГРЯЗНЕННЫХ СТОЧНЫХ ВОД '!O40/Площадь!$C42</f>
        <v>2.3199999999999998</v>
      </c>
      <c r="P40" s="254">
        <f>'СБРОС ЗАГРЯЗНЕННЫХ СТОЧНЫХ ВОД '!P40/Площадь!$C42</f>
        <v>2.48</v>
      </c>
      <c r="Q40" s="254">
        <f>'СБРОС ЗАГРЯЗНЕННЫХ СТОЧНЫХ ВОД '!Q40/Площадь!$C42</f>
        <v>2.48</v>
      </c>
      <c r="R40" s="308">
        <f>'СБРОС ЗАГРЯЗНЕННЫХ СТОЧНЫХ ВОД '!R40/Площадь!$C42</f>
        <v>2.3199999999999998</v>
      </c>
    </row>
    <row r="41" spans="1:18" ht="15.75" customHeight="1">
      <c r="A41" s="198">
        <v>40</v>
      </c>
      <c r="B41" s="122" t="s">
        <v>42</v>
      </c>
      <c r="C41" s="307">
        <f>'СБРОС ЗАГРЯЗНЕННЫХ СТОЧНЫХ ВОД '!C41/Площадь!$C43</f>
        <v>3.7062937062937062</v>
      </c>
      <c r="D41" s="254">
        <f>'СБРОС ЗАГРЯЗНЕННЫХ СТОЧНЫХ ВОД '!D41/Площадь!$C43</f>
        <v>3.8461538461538458</v>
      </c>
      <c r="E41" s="254">
        <f>'СБРОС ЗАГРЯЗНЕННЫХ СТОЧНЫХ ВОД '!E41/Площадь!$C43</f>
        <v>3.7062937062937062</v>
      </c>
      <c r="F41" s="254">
        <f>'СБРОС ЗАГРЯЗНЕННЫХ СТОЧНЫХ ВОД '!F41/Площадь!$C43</f>
        <v>3.7762237762237763</v>
      </c>
      <c r="G41" s="254">
        <f>'СБРОС ЗАГРЯЗНЕННЫХ СТОЧНЫХ ВОД '!G41/Площадь!$C43</f>
        <v>3.7062937062937062</v>
      </c>
      <c r="H41" s="254">
        <f>'СБРОС ЗАГРЯЗНЕННЫХ СТОЧНЫХ ВОД '!H41/Площадь!$C43</f>
        <v>3.5664335664335662</v>
      </c>
      <c r="I41" s="254">
        <f>'СБРОС ЗАГРЯЗНЕННЫХ СТОЧНЫХ ВОД '!I41/Площадь!$C43</f>
        <v>3.2867132867132867</v>
      </c>
      <c r="J41" s="254">
        <f>'СБРОС ЗАГРЯЗНЕННЫХ СТОЧНЫХ ВОД '!J41/Площадь!$C43</f>
        <v>3.1468531468531467</v>
      </c>
      <c r="K41" s="254">
        <f>'СБРОС ЗАГРЯЗНЕННЫХ СТОЧНЫХ ВОД '!K41/Площадь!$C43</f>
        <v>3.1468531468531467</v>
      </c>
      <c r="L41" s="254">
        <f>'СБРОС ЗАГРЯЗНЕННЫХ СТОЧНЫХ ВОД '!L41/Площадь!$C43</f>
        <v>2.8671328671328671</v>
      </c>
      <c r="M41" s="254">
        <f>'СБРОС ЗАГРЯЗНЕННЫХ СТОЧНЫХ ВОД '!M41/Площадь!$C43</f>
        <v>2.9370629370629371</v>
      </c>
      <c r="N41" s="254">
        <f>'СБРОС ЗАГРЯЗНЕННЫХ СТОЧНЫХ ВОД '!N41/Площадь!$C43</f>
        <v>2.9370629370629371</v>
      </c>
      <c r="O41" s="254">
        <f>'СБРОС ЗАГРЯЗНЕННЫХ СТОЧНЫХ ВОД '!O41/Площадь!$C43</f>
        <v>2.9370629370629371</v>
      </c>
      <c r="P41" s="254">
        <f>'СБРОС ЗАГРЯЗНЕННЫХ СТОЧНЫХ ВОД '!P41/Площадь!$C43</f>
        <v>3.1468531468531467</v>
      </c>
      <c r="Q41" s="254">
        <f>'СБРОС ЗАГРЯЗНЕННЫХ СТОЧНЫХ ВОД '!Q41/Площадь!$C43</f>
        <v>3.0069930069930066</v>
      </c>
      <c r="R41" s="308">
        <f>'СБРОС ЗАГРЯЗНЕННЫХ СТОЧНЫХ ВОД '!R41/Площадь!$C43</f>
        <v>3.0069930069930066</v>
      </c>
    </row>
    <row r="42" spans="1:18" ht="15.75" customHeight="1">
      <c r="A42" s="198">
        <v>41</v>
      </c>
      <c r="B42" s="111" t="s">
        <v>43</v>
      </c>
      <c r="C42" s="307">
        <f>'СБРОС ЗАГРЯЗНЕННЫХ СТОЧНЫХ ВОД '!C42/Площадь!$C44</f>
        <v>12</v>
      </c>
      <c r="D42" s="254">
        <f>'СБРОС ЗАГРЯЗНЕННЫХ СТОЧНЫХ ВОД '!D42/Площадь!$C44</f>
        <v>11.25</v>
      </c>
      <c r="E42" s="254">
        <f>'СБРОС ЗАГРЯЗНЕННЫХ СТОЧНЫХ ВОД '!E42/Площадь!$C44</f>
        <v>11</v>
      </c>
      <c r="F42" s="254">
        <f>'СБРОС ЗАГРЯЗНЕННЫХ СТОЧНЫХ ВОД '!F42/Площадь!$C44</f>
        <v>10.875</v>
      </c>
      <c r="G42" s="254">
        <f>'СБРОС ЗАГРЯЗНЕННЫХ СТОЧНЫХ ВОД '!G42/Площадь!$C44</f>
        <v>11</v>
      </c>
      <c r="H42" s="254">
        <f>'СБРОС ЗАГРЯЗНЕННЫХ СТОЧНЫХ ВОД '!H42/Площадь!$C44</f>
        <v>10.25</v>
      </c>
      <c r="I42" s="254">
        <f>'СБРОС ЗАГРЯЗНЕННЫХ СТОЧНЫХ ВОД '!I42/Площадь!$C44</f>
        <v>12.125</v>
      </c>
      <c r="J42" s="254">
        <f>'СБРОС ЗАГРЯЗНЕННЫХ СТОЧНЫХ ВОД '!J42/Площадь!$C44</f>
        <v>13.375</v>
      </c>
      <c r="K42" s="254">
        <f>'СБРОС ЗАГРЯЗНЕННЫХ СТОЧНЫХ ВОД '!K42/Площадь!$C44</f>
        <v>10.875</v>
      </c>
      <c r="L42" s="254">
        <f>'СБРОС ЗАГРЯЗНЕННЫХ СТОЧНЫХ ВОД '!L42/Площадь!$C44</f>
        <v>10.5</v>
      </c>
      <c r="M42" s="254">
        <f>'СБРОС ЗАГРЯЗНЕННЫХ СТОЧНЫХ ВОД '!M42/Площадь!$C44</f>
        <v>11</v>
      </c>
      <c r="N42" s="254">
        <f>'СБРОС ЗАГРЯЗНЕННЫХ СТОЧНЫХ ВОД '!N42/Площадь!$C44</f>
        <v>11</v>
      </c>
      <c r="O42" s="254">
        <f>'СБРОС ЗАГРЯЗНЕННЫХ СТОЧНЫХ ВОД '!O42/Площадь!$C44</f>
        <v>10.75</v>
      </c>
      <c r="P42" s="254">
        <f>'СБРОС ЗАГРЯЗНЕННЫХ СТОЧНЫХ ВОД '!P42/Площадь!$C44</f>
        <v>11.5</v>
      </c>
      <c r="Q42" s="254">
        <f>'СБРОС ЗАГРЯЗНЕННЫХ СТОЧНЫХ ВОД '!Q42/Площадь!$C44</f>
        <v>11.25</v>
      </c>
      <c r="R42" s="308">
        <f>'СБРОС ЗАГРЯЗНЕННЫХ СТОЧНЫХ ВОД '!R42/Площадь!$C44</f>
        <v>11.375</v>
      </c>
    </row>
    <row r="43" spans="1:18" ht="15.75" customHeight="1">
      <c r="A43" s="198">
        <v>42</v>
      </c>
      <c r="B43" s="122" t="s">
        <v>44</v>
      </c>
      <c r="C43" s="307">
        <v>1E-3</v>
      </c>
      <c r="D43" s="254">
        <v>1E-3</v>
      </c>
      <c r="E43" s="254">
        <v>1E-3</v>
      </c>
      <c r="F43" s="254">
        <v>1E-3</v>
      </c>
      <c r="G43" s="254">
        <v>1E-3</v>
      </c>
      <c r="H43" s="254">
        <v>1E-3</v>
      </c>
      <c r="I43" s="254">
        <v>1E-3</v>
      </c>
      <c r="J43" s="254">
        <v>1E-3</v>
      </c>
      <c r="K43" s="254">
        <v>1E-3</v>
      </c>
      <c r="L43" s="254">
        <v>1E-3</v>
      </c>
      <c r="M43" s="254">
        <v>1E-3</v>
      </c>
      <c r="N43" s="254">
        <v>1E-3</v>
      </c>
      <c r="O43" s="254">
        <v>1E-3</v>
      </c>
      <c r="P43" s="254">
        <v>1E-3</v>
      </c>
      <c r="Q43" s="254">
        <v>1E-3</v>
      </c>
      <c r="R43" s="308">
        <f>'СБРОС ЗАГРЯЗНЕННЫХ СТОЧНЫХ ВОД '!R43/Площадь!$C45</f>
        <v>0</v>
      </c>
    </row>
    <row r="44" spans="1:18" ht="15.75" customHeight="1">
      <c r="A44" s="201">
        <v>43</v>
      </c>
      <c r="B44" s="125" t="s">
        <v>45</v>
      </c>
      <c r="C44" s="309">
        <f>'СБРОС ЗАГРЯЗНЕННЫХ СТОЧНЫХ ВОД '!C44/Площадь!$C46</f>
        <v>3.3232628398791539</v>
      </c>
      <c r="D44" s="258">
        <f>'СБРОС ЗАГРЯЗНЕННЫХ СТОЧНЫХ ВОД '!D44/Площадь!$C46</f>
        <v>3.1873111782477341</v>
      </c>
      <c r="E44" s="258">
        <f>'СБРОС ЗАГРЯЗНЕННЫХ СТОЧНЫХ ВОД '!E44/Площадь!$C46</f>
        <v>3.0664652567975828</v>
      </c>
      <c r="F44" s="258">
        <f>'СБРОС ЗАГРЯЗНЕННЫХ СТОЧНЫХ ВОД '!F44/Площадь!$C46</f>
        <v>2.9305135951661629</v>
      </c>
      <c r="G44" s="258">
        <f>'СБРОС ЗАГРЯЗНЕННЫХ СТОЧНЫХ ВОД '!G44/Площадь!$C46</f>
        <v>2.8549848942598186</v>
      </c>
      <c r="H44" s="258">
        <f>'СБРОС ЗАГРЯЗНЕННЫХ СТОЧНЫХ ВОД '!H44/Площадь!$C46</f>
        <v>2.1752265861027191</v>
      </c>
      <c r="I44" s="258">
        <f>'СБРОС ЗАГРЯЗНЕННЫХ СТОЧНЫХ ВОД '!I44/Площадь!$C46</f>
        <v>2.0845921450151055</v>
      </c>
      <c r="J44" s="258">
        <f>'СБРОС ЗАГРЯЗНЕННЫХ СТОЧНЫХ ВОД '!J44/Площадь!$C46</f>
        <v>1.9788519637462234</v>
      </c>
      <c r="K44" s="258">
        <f>'СБРОС ЗАГРЯЗНЕННЫХ СТОЧНЫХ ВОД '!K44/Площадь!$C46</f>
        <v>2.0090634441087611</v>
      </c>
      <c r="L44" s="258">
        <f>'СБРОС ЗАГРЯЗНЕННЫХ СТОЧНЫХ ВОД '!L44/Площадь!$C46</f>
        <v>1.9939577039274923</v>
      </c>
      <c r="M44" s="258">
        <f>'СБРОС ЗАГРЯЗНЕННЫХ СТОЧНЫХ ВОД '!M44/Площадь!$C46</f>
        <v>1.8580060422960725</v>
      </c>
      <c r="N44" s="258">
        <f>'СБРОС ЗАГРЯЗНЕННЫХ СТОЧНЫХ ВОД '!N44/Площадь!$C46</f>
        <v>1.8882175226586102</v>
      </c>
      <c r="O44" s="258">
        <f>'СБРОС ЗАГРЯЗНЕННЫХ СТОЧНЫХ ВОД '!O44/Площадь!$C46</f>
        <v>1.8882175226586102</v>
      </c>
      <c r="P44" s="258">
        <f>'СБРОС ЗАГРЯЗНЕННЫХ СТОЧНЫХ ВОД '!P44/Площадь!$C46</f>
        <v>2.6132930513595163</v>
      </c>
      <c r="Q44" s="258">
        <f>'СБРОС ЗАГРЯЗНЕННЫХ СТОЧНЫХ ВОД '!Q44/Площадь!$C46</f>
        <v>2.4018126888217521</v>
      </c>
      <c r="R44" s="310">
        <f>'СБРОС ЗАГРЯЗНЕННЫХ СТОЧНЫХ ВОД '!R44/Площадь!$C46</f>
        <v>2.4924471299093653</v>
      </c>
    </row>
    <row r="45" spans="1:18" ht="15.75" customHeight="1">
      <c r="A45" s="196">
        <v>44</v>
      </c>
      <c r="B45" s="109" t="s">
        <v>46</v>
      </c>
      <c r="C45" s="305">
        <f>'СБРОС ЗАГРЯЗНЕННЫХ СТОЧНЫХ ВОД '!C45/Площадь!$C47</f>
        <v>2.7151854443666901</v>
      </c>
      <c r="D45" s="242">
        <f>'СБРОС ЗАГРЯЗНЕННЫХ СТОЧНЫХ ВОД '!D45/Площадь!$C47</f>
        <v>2.6801959412176344</v>
      </c>
      <c r="E45" s="242">
        <f>'СБРОС ЗАГРЯЗНЕННЫХ СТОЧНЫХ ВОД '!E45/Площадь!$C47</f>
        <v>2.6801959412176344</v>
      </c>
      <c r="F45" s="242">
        <f>'СБРОС ЗАГРЯЗНЕННЫХ СТОЧНЫХ ВОД '!F45/Площадь!$C47</f>
        <v>2.6662001399580126</v>
      </c>
      <c r="G45" s="242">
        <f>'СБРОС ЗАГРЯЗНЕННЫХ СТОЧНЫХ ВОД '!G45/Площадь!$C47</f>
        <v>2.5122463261021695</v>
      </c>
      <c r="H45" s="242">
        <f>'СБРОС ЗАГРЯЗНЕННЫХ СТОЧНЫХ ВОД '!H45/Площадь!$C47</f>
        <v>2.3862841147655702</v>
      </c>
      <c r="I45" s="242">
        <f>'СБРОС ЗАГРЯЗНЕННЫХ СТОЧНЫХ ВОД '!I45/Площадь!$C47</f>
        <v>2.2463261021693492</v>
      </c>
      <c r="J45" s="242">
        <f>'СБРОС ЗАГРЯЗНЕННЫХ СТОЧНЫХ ВОД '!J45/Площадь!$C47</f>
        <v>2.1763470958712388</v>
      </c>
      <c r="K45" s="242">
        <f>'СБРОС ЗАГРЯЗНЕННЫХ СТОЧНЫХ ВОД '!K45/Площадь!$C47</f>
        <v>2.1343596920923722</v>
      </c>
      <c r="L45" s="242">
        <f>'СБРОС ЗАГРЯЗНЕННЫХ СТОЧНЫХ ВОД '!L45/Площадь!$C47</f>
        <v>2.0853743876836948</v>
      </c>
      <c r="M45" s="242">
        <f>'СБРОС ЗАГРЯЗНЕННЫХ СТОЧНЫХ ВОД '!M45/Площадь!$C47</f>
        <v>1.9384184744576627</v>
      </c>
      <c r="N45" s="242">
        <f>'СБРОС ЗАГРЯЗНЕННЫХ СТОЧНЫХ ВОД '!N45/Площадь!$C47</f>
        <v>1.980405878236529</v>
      </c>
      <c r="O45" s="242">
        <f>'СБРОС ЗАГРЯЗНЕННЫХ СТОЧНЫХ ВОД '!O45/Площадь!$C47</f>
        <v>1.8194541637508748</v>
      </c>
      <c r="P45" s="242">
        <f>'СБРОС ЗАГРЯЗНЕННЫХ СТОЧНЫХ ВОД '!P45/Площадь!$C47</f>
        <v>1.7004898530440866</v>
      </c>
      <c r="Q45" s="242">
        <f>'СБРОС ЗАГРЯЗНЕННЫХ СТОЧНЫХ ВОД '!Q45/Площадь!$C47</f>
        <v>1.6515045486354094</v>
      </c>
      <c r="R45" s="306">
        <f>'СБРОС ЗАГРЯЗНЕННЫХ СТОЧНЫХ ВОД '!R45/Площадь!$C47</f>
        <v>1.4695591322603219</v>
      </c>
    </row>
    <row r="46" spans="1:18" ht="15.75" customHeight="1">
      <c r="A46" s="198">
        <v>45</v>
      </c>
      <c r="B46" s="111" t="s">
        <v>47</v>
      </c>
      <c r="C46" s="307">
        <f>'СБРОС ЗАГРЯЗНЕННЫХ СТОЧНЫХ ВОД '!C46/Площадь!$C48</f>
        <v>2.7350427350427351</v>
      </c>
      <c r="D46" s="254">
        <f>'СБРОС ЗАГРЯЗНЕННЫХ СТОЧНЫХ ВОД '!D46/Площадь!$C48</f>
        <v>2.5641025641025643</v>
      </c>
      <c r="E46" s="254">
        <f>'СБРОС ЗАГРЯЗНЕННЫХ СТОЧНЫХ ВОД '!E46/Площадь!$C48</f>
        <v>2.5641025641025643</v>
      </c>
      <c r="F46" s="254">
        <f>'СБРОС ЗАГРЯЗНЕННЫХ СТОЧНЫХ ВОД '!F46/Площадь!$C48</f>
        <v>2.5213675213675217</v>
      </c>
      <c r="G46" s="254">
        <f>'СБРОС ЗАГРЯЗНЕННЫХ СТОЧНЫХ ВОД '!G46/Площадь!$C48</f>
        <v>2.6495726495726499</v>
      </c>
      <c r="H46" s="254">
        <f>'СБРОС ЗАГРЯЗНЕННЫХ СТОЧНЫХ ВОД '!H46/Площадь!$C48</f>
        <v>2.5641025641025643</v>
      </c>
      <c r="I46" s="254">
        <f>'СБРОС ЗАГРЯЗНЕННЫХ СТОЧНЫХ ВОД '!I46/Площадь!$C48</f>
        <v>2.4358974358974361</v>
      </c>
      <c r="J46" s="254">
        <f>'СБРОС ЗАГРЯЗНЕННЫХ СТОЧНЫХ ВОД '!J46/Площадь!$C48</f>
        <v>2.1794871794871797</v>
      </c>
      <c r="K46" s="254">
        <f>'СБРОС ЗАГРЯЗНЕННЫХ СТОЧНЫХ ВОД '!K46/Площадь!$C48</f>
        <v>2.3504273504273505</v>
      </c>
      <c r="L46" s="254">
        <f>'СБРОС ЗАГРЯЗНЕННЫХ СТОЧНЫХ ВОД '!L46/Площадь!$C48</f>
        <v>2.1367521367521367</v>
      </c>
      <c r="M46" s="254">
        <f>'СБРОС ЗАГРЯЗНЕННЫХ СТОЧНЫХ ВОД '!M46/Площадь!$C48</f>
        <v>2.0940170940170941</v>
      </c>
      <c r="N46" s="254">
        <f>'СБРОС ЗАГРЯЗНЕННЫХ СТОЧНЫХ ВОД '!N46/Площадь!$C48</f>
        <v>2.0512820512820515</v>
      </c>
      <c r="O46" s="254">
        <f>'СБРОС ЗАГРЯЗНЕННЫХ СТОЧНЫХ ВОД '!O46/Площадь!$C48</f>
        <v>1.9230769230769231</v>
      </c>
      <c r="P46" s="254">
        <f>'СБРОС ЗАГРЯЗНЕННЫХ СТОЧНЫХ ВОД '!P46/Площадь!$C48</f>
        <v>2.0512820512820515</v>
      </c>
      <c r="Q46" s="254">
        <f>'СБРОС ЗАГРЯЗНЕННЫХ СТОЧНЫХ ВОД '!Q46/Площадь!$C48</f>
        <v>2.1367521367521367</v>
      </c>
      <c r="R46" s="308">
        <f>'СБРОС ЗАГРЯЗНЕННЫХ СТОЧНЫХ ВОД '!R46/Площадь!$C48</f>
        <v>2.1794871794871797</v>
      </c>
    </row>
    <row r="47" spans="1:18" ht="15.75" customHeight="1">
      <c r="A47" s="198">
        <v>46</v>
      </c>
      <c r="B47" s="111" t="s">
        <v>48</v>
      </c>
      <c r="C47" s="307">
        <f>'СБРОС ЗАГРЯЗНЕННЫХ СТОЧНЫХ ВОД '!C47/Площадь!$C49</f>
        <v>2.0306513409961684</v>
      </c>
      <c r="D47" s="254">
        <f>'СБРОС ЗАГРЯЗНЕННЫХ СТОЧНЫХ ВОД '!D47/Площадь!$C49</f>
        <v>1.954022988505747</v>
      </c>
      <c r="E47" s="254">
        <f>'СБРОС ЗАГРЯЗНЕННЫХ СТОЧНЫХ ВОД '!E47/Площадь!$C49</f>
        <v>1.9157088122605364</v>
      </c>
      <c r="F47" s="254">
        <f>'СБРОС ЗАГРЯЗНЕННЫХ СТОЧНЫХ ВОД '!F47/Площадь!$C49</f>
        <v>1.8773946360153255</v>
      </c>
      <c r="G47" s="254">
        <f>'СБРОС ЗАГРЯЗНЕННЫХ СТОЧНЫХ ВОД '!G47/Площадь!$C49</f>
        <v>1.8007662835249041</v>
      </c>
      <c r="H47" s="254">
        <f>'СБРОС ЗАГРЯЗНЕННЫХ СТОЧНЫХ ВОД '!H47/Площадь!$C49</f>
        <v>1.7624521072796935</v>
      </c>
      <c r="I47" s="254">
        <f>'СБРОС ЗАГРЯЗНЕННЫХ СТОЧНЫХ ВОД '!I47/Площадь!$C49</f>
        <v>1.6091954022988504</v>
      </c>
      <c r="J47" s="254">
        <f>'СБРОС ЗАГРЯЗНЕННЫХ СТОЧНЫХ ВОД '!J47/Площадь!$C49</f>
        <v>1.4942528735632183</v>
      </c>
      <c r="K47" s="254">
        <f>'СБРОС ЗАГРЯЗНЕННЫХ СТОЧНЫХ ВОД '!K47/Площадь!$C49</f>
        <v>1.3409961685823755</v>
      </c>
      <c r="L47" s="254">
        <f>'СБРОС ЗАГРЯЗНЕННЫХ СТОЧНЫХ ВОД '!L47/Площадь!$C49</f>
        <v>1.3026819923371646</v>
      </c>
      <c r="M47" s="254">
        <f>'СБРОС ЗАГРЯЗНЕННЫХ СТОЧНЫХ ВОД '!M47/Площадь!$C49</f>
        <v>1.1494252873563218</v>
      </c>
      <c r="N47" s="254">
        <f>'СБРОС ЗАГРЯЗНЕННЫХ СТОЧНЫХ ВОД '!N47/Площадь!$C49</f>
        <v>1.1494252873563218</v>
      </c>
      <c r="O47" s="254">
        <f>'СБРОС ЗАГРЯЗНЕННЫХ СТОЧНЫХ ВОД '!O47/Площадь!$C49</f>
        <v>0.99616858237547889</v>
      </c>
      <c r="P47" s="254">
        <f>'СБРОС ЗАГРЯЗНЕННЫХ СТОЧНЫХ ВОД '!P47/Площадь!$C49</f>
        <v>1.0344827586206895</v>
      </c>
      <c r="Q47" s="254">
        <f>'СБРОС ЗАГРЯЗНЕННЫХ СТОЧНЫХ ВОД '!Q47/Площадь!$C49</f>
        <v>0.21072796934865901</v>
      </c>
      <c r="R47" s="308">
        <f>'СБРОС ЗАГРЯЗНЕННЫХ СТОЧНЫХ ВОД '!R47/Площадь!$C49</f>
        <v>0.19923371647509577</v>
      </c>
    </row>
    <row r="48" spans="1:18" ht="15.75" customHeight="1">
      <c r="A48" s="198">
        <v>47</v>
      </c>
      <c r="B48" s="111" t="s">
        <v>49</v>
      </c>
      <c r="C48" s="307">
        <f>'СБРОС ЗАГРЯЗНЕННЫХ СТОЧНЫХ ВОД '!C48/Площадь!$C50</f>
        <v>7.8023598820059004</v>
      </c>
      <c r="D48" s="254">
        <f>'СБРОС ЗАГРЯЗНЕННЫХ СТОЧНЫХ ВОД '!D48/Площадь!$C50</f>
        <v>7.5516224188790559</v>
      </c>
      <c r="E48" s="254">
        <f>'СБРОС ЗАГРЯЗНЕННЫХ СТОЧНЫХ ВОД '!E48/Площадь!$C50</f>
        <v>7.2713864306784668</v>
      </c>
      <c r="F48" s="254">
        <f>'СБРОС ЗАГРЯЗНЕННЫХ СТОЧНЫХ ВОД '!F48/Площадь!$C50</f>
        <v>7.0353982300884956</v>
      </c>
      <c r="G48" s="254">
        <f>'СБРОС ЗАГРЯЗНЕННЫХ СТОЧНЫХ ВОД '!G48/Площадь!$C50</f>
        <v>6.4749262536873156</v>
      </c>
      <c r="H48" s="254">
        <f>'СБРОС ЗАГРЯЗНЕННЫХ СТОЧНЫХ ВОД '!H48/Площадь!$C50</f>
        <v>7.227138643067847</v>
      </c>
      <c r="I48" s="254">
        <f>'СБРОС ЗАГРЯЗНЕННЫХ СТОЧНЫХ ВОД '!I48/Площадь!$C50</f>
        <v>7.3451327433628322</v>
      </c>
      <c r="J48" s="254">
        <f>'СБРОС ЗАГРЯЗНЕННЫХ СТОЧНЫХ ВОД '!J48/Площадь!$C50</f>
        <v>7.0796460176991154</v>
      </c>
      <c r="K48" s="254">
        <f>'СБРОС ЗАГРЯЗНЕННЫХ СТОЧНЫХ ВОД '!K48/Площадь!$C50</f>
        <v>6.887905604719764</v>
      </c>
      <c r="L48" s="254">
        <f>'СБРОС ЗАГРЯЗНЕННЫХ СТОЧНЫХ ВОД '!L48/Площадь!$C50</f>
        <v>6.4749262536873156</v>
      </c>
      <c r="M48" s="254">
        <f>'СБРОС ЗАГРЯЗНЕННЫХ СТОЧНЫХ ВОД '!M48/Площадь!$C50</f>
        <v>5.6342182890855463</v>
      </c>
      <c r="N48" s="254">
        <f>'СБРОС ЗАГРЯЗНЕННЫХ СТОЧНЫХ ВОД '!N48/Площадь!$C50</f>
        <v>4.7935103244837762</v>
      </c>
      <c r="O48" s="254">
        <f>'СБРОС ЗАГРЯЗНЕННЫХ СТОЧНЫХ ВОД '!O48/Площадь!$C50</f>
        <v>4.71976401179941</v>
      </c>
      <c r="P48" s="254">
        <f>'СБРОС ЗАГРЯЗНЕННЫХ СТОЧНЫХ ВОД '!P48/Площадь!$C50</f>
        <v>4.3657817109144545</v>
      </c>
      <c r="Q48" s="254">
        <f>'СБРОС ЗАГРЯЗНЕННЫХ СТОЧНЫХ ВОД '!Q48/Площадь!$C50</f>
        <v>4.2182890855457229</v>
      </c>
      <c r="R48" s="308">
        <f>'СБРОС ЗАГРЯЗНЕННЫХ СТОЧНЫХ ВОД '!R48/Площадь!$C50</f>
        <v>4.0707964601769913</v>
      </c>
    </row>
    <row r="49" spans="1:18" ht="15.75" customHeight="1">
      <c r="A49" s="198">
        <v>48</v>
      </c>
      <c r="B49" s="111" t="s">
        <v>50</v>
      </c>
      <c r="C49" s="307">
        <f>'СБРОС ЗАГРЯЗНЕННЫХ СТОЧНЫХ ВОД '!C49/Площадь!$C51</f>
        <v>0.66508313539192399</v>
      </c>
      <c r="D49" s="254">
        <f>'СБРОС ЗАГРЯЗНЕННЫХ СТОЧНЫХ ВОД '!D49/Площадь!$C51</f>
        <v>0.71258907363420421</v>
      </c>
      <c r="E49" s="254">
        <f>'СБРОС ЗАГРЯЗНЕННЫХ СТОЧНЫХ ВОД '!E49/Площадь!$C51</f>
        <v>0.64133016627078387</v>
      </c>
      <c r="F49" s="254">
        <f>'СБРОС ЗАГРЯЗНЕННЫХ СТОЧНЫХ ВОД '!F49/Площадь!$C51</f>
        <v>0.59382422802850354</v>
      </c>
      <c r="G49" s="254">
        <f>'СБРОС ЗАГРЯЗНЕННЫХ СТОЧНЫХ ВОД '!G49/Площадь!$C51</f>
        <v>0.54631828978622321</v>
      </c>
      <c r="H49" s="254">
        <f>'СБРОС ЗАГРЯЗНЕННЫХ СТОЧНЫХ ВОД '!H49/Площадь!$C51</f>
        <v>2.4940617577197148</v>
      </c>
      <c r="I49" s="254">
        <f>'СБРОС ЗАГРЯЗНЕННЫХ СТОЧНЫХ ВОД '!I49/Площадь!$C51</f>
        <v>3.0166270783847979</v>
      </c>
      <c r="J49" s="254">
        <f>'СБРОС ЗАГРЯЗНЕННЫХ СТОЧНЫХ ВОД '!J49/Площадь!$C51</f>
        <v>2.7790973871733966</v>
      </c>
      <c r="K49" s="254">
        <f>'СБРОС ЗАГРЯЗНЕННЫХ СТОЧНЫХ ВОД '!K49/Площадь!$C51</f>
        <v>2.6603325415676959</v>
      </c>
      <c r="L49" s="254">
        <f>'СБРОС ЗАГРЯЗНЕННЫХ СТОЧНЫХ ВОД '!L49/Площадь!$C51</f>
        <v>2.7553444180522564</v>
      </c>
      <c r="M49" s="254">
        <f>'СБРОС ЗАГРЯЗНЕННЫХ СТОЧНЫХ ВОД '!M49/Площадь!$C51</f>
        <v>3.1591448931116388</v>
      </c>
      <c r="N49" s="254">
        <f>'СБРОС ЗАГРЯЗНЕННЫХ СТОЧНЫХ ВОД '!N49/Площадь!$C51</f>
        <v>2.5890736342042753</v>
      </c>
      <c r="O49" s="254">
        <f>'СБРОС ЗАГРЯЗНЕННЫХ СТОЧНЫХ ВОД '!O49/Площадь!$C51</f>
        <v>2.0427553444180524</v>
      </c>
      <c r="P49" s="254">
        <f>'СБРОС ЗАГРЯЗНЕННЫХ СТОЧНЫХ ВОД '!P49/Площадь!$C51</f>
        <v>2.2090261282660331</v>
      </c>
      <c r="Q49" s="254">
        <f>'СБРОС ЗАГРЯЗНЕННЫХ СТОЧНЫХ ВОД '!Q49/Площадь!$C51</f>
        <v>2.2090261282660331</v>
      </c>
      <c r="R49" s="308">
        <f>'СБРОС ЗАГРЯЗНЕННЫХ СТОЧНЫХ ВОД '!R49/Площадь!$C51</f>
        <v>1.8289786223277908</v>
      </c>
    </row>
    <row r="50" spans="1:18" ht="15.75" customHeight="1">
      <c r="A50" s="198">
        <v>49</v>
      </c>
      <c r="B50" s="111" t="s">
        <v>51</v>
      </c>
      <c r="C50" s="307">
        <f>'СБРОС ЗАГРЯЗНЕННЫХ СТОЧНЫХ ВОД '!C50/Площадь!$C52</f>
        <v>6.6120218579234971</v>
      </c>
      <c r="D50" s="254">
        <f>'СБРОС ЗАГРЯЗНЕННЫХ СТОЧНЫХ ВОД '!D50/Площадь!$C52</f>
        <v>6.6120218579234971</v>
      </c>
      <c r="E50" s="254">
        <f>'СБРОС ЗАГРЯЗНЕННЫХ СТОЧНЫХ ВОД '!E50/Площадь!$C52</f>
        <v>6.4480874316939891</v>
      </c>
      <c r="F50" s="254">
        <f>'СБРОС ЗАГРЯЗНЕННЫХ СТОЧНЫХ ВОД '!F50/Площадь!$C52</f>
        <v>6.2841530054644803</v>
      </c>
      <c r="G50" s="254">
        <f>'СБРОС ЗАГРЯЗНЕННЫХ СТОЧНЫХ ВОД '!G50/Площадь!$C52</f>
        <v>4.972677595628415</v>
      </c>
      <c r="H50" s="254">
        <f>'СБРОС ЗАГРЯЗНЕННЫХ СТОЧНЫХ ВОД '!H50/Площадь!$C52</f>
        <v>4.6994535519125682</v>
      </c>
      <c r="I50" s="254">
        <f>'СБРОС ЗАГРЯЗНЕННЫХ СТОЧНЫХ ВОД '!I50/Площадь!$C52</f>
        <v>0.54644808743169393</v>
      </c>
      <c r="J50" s="254">
        <f>'СБРОС ЗАГРЯЗНЕННЫХ СТОЧНЫХ ВОД '!J50/Площадь!$C52</f>
        <v>0.60109289617486339</v>
      </c>
      <c r="K50" s="254">
        <f>'СБРОС ЗАГРЯЗНЕННЫХ СТОЧНЫХ ВОД '!K50/Площадь!$C52</f>
        <v>0.54644808743169393</v>
      </c>
      <c r="L50" s="254">
        <f>'СБРОС ЗАГРЯЗНЕННЫХ СТОЧНЫХ ВОД '!L50/Площадь!$C52</f>
        <v>0.49180327868852458</v>
      </c>
      <c r="M50" s="254">
        <f>'СБРОС ЗАГРЯЗНЕННЫХ СТОЧНЫХ ВОД '!M50/Площадь!$C52</f>
        <v>2.0218579234972678</v>
      </c>
      <c r="N50" s="254">
        <f>'СБРОС ЗАГРЯЗНЕННЫХ СТОЧНЫХ ВОД '!N50/Площадь!$C52</f>
        <v>2.0218579234972678</v>
      </c>
      <c r="O50" s="254">
        <f>'СБРОС ЗАГРЯЗНЕННЫХ СТОЧНЫХ ВОД '!O50/Площадь!$C52</f>
        <v>1.8032786885245902</v>
      </c>
      <c r="P50" s="254">
        <f>'СБРОС ЗАГРЯЗНЕННЫХ СТОЧНЫХ ВОД '!P50/Площадь!$C52</f>
        <v>4.5901639344262293</v>
      </c>
      <c r="Q50" s="254">
        <f>'СБРОС ЗАГРЯЗНЕННЫХ СТОЧНЫХ ВОД '!Q50/Площадь!$C52</f>
        <v>3.9890710382513661</v>
      </c>
      <c r="R50" s="308">
        <f>'СБРОС ЗАГРЯЗНЕННЫХ СТОЧНЫХ ВОД '!R50/Площадь!$C52</f>
        <v>3.1693989071038251</v>
      </c>
    </row>
    <row r="51" spans="1:18" ht="15.75" customHeight="1">
      <c r="A51" s="198">
        <v>50</v>
      </c>
      <c r="B51" s="111" t="s">
        <v>52</v>
      </c>
      <c r="C51" s="307">
        <f>'СБРОС ЗАГРЯЗНЕННЫХ СТОЧНЫХ ВОД '!C51/Площадь!$C53</f>
        <v>1.9787765293383273</v>
      </c>
      <c r="D51" s="254">
        <f>'СБРОС ЗАГРЯЗНЕННЫХ СТОЧНЫХ ВОД '!D51/Площадь!$C53</f>
        <v>1.8851435705368291</v>
      </c>
      <c r="E51" s="254">
        <f>'СБРОС ЗАГРЯЗНЕННЫХ СТОЧНЫХ ВОД '!E51/Площадь!$C53</f>
        <v>1.7415730337078652</v>
      </c>
      <c r="F51" s="254">
        <f>'СБРОС ЗАГРЯЗНЕННЫХ СТОЧНЫХ ВОД '!F51/Площадь!$C53</f>
        <v>2.2908863920099876</v>
      </c>
      <c r="G51" s="254">
        <f>'СБРОС ЗАГРЯЗНЕННЫХ СТОЧНЫХ ВОД '!G51/Площадь!$C53</f>
        <v>1.9600499375780276</v>
      </c>
      <c r="H51" s="254">
        <f>'СБРОС ЗАГРЯЗНЕННЫХ СТОЧНЫХ ВОД '!H51/Площадь!$C53</f>
        <v>1.9538077403245944</v>
      </c>
      <c r="I51" s="254">
        <f>'СБРОС ЗАГРЯЗНЕННЫХ СТОЧНЫХ ВОД '!I51/Площадь!$C53</f>
        <v>2.4781523096129838</v>
      </c>
      <c r="J51" s="254">
        <f>'СБРОС ЗАГРЯЗНЕННЫХ СТОЧНЫХ ВОД '!J51/Площадь!$C53</f>
        <v>2.5405742821473161</v>
      </c>
      <c r="K51" s="254">
        <f>'СБРОС ЗАГРЯЗНЕННЫХ СТОЧНЫХ ВОД '!K51/Площадь!$C53</f>
        <v>2.5593008739076155</v>
      </c>
      <c r="L51" s="254">
        <f>'СБРОС ЗАГРЯЗНЕННЫХ СТОЧНЫХ ВОД '!L51/Площадь!$C53</f>
        <v>2.4843945068664173</v>
      </c>
      <c r="M51" s="254">
        <f>'СБРОС ЗАГРЯЗНЕННЫХ СТОЧНЫХ ВОД '!M51/Площадь!$C53</f>
        <v>2.3907615480649191</v>
      </c>
      <c r="N51" s="254">
        <f>'СБРОС ЗАГРЯЗНЕННЫХ СТОЧНЫХ ВОД '!N51/Площадь!$C53</f>
        <v>2.2347066167290888</v>
      </c>
      <c r="O51" s="254">
        <f>'СБРОС ЗАГРЯЗНЕННЫХ СТОЧНЫХ ВОД '!O51/Площадь!$C53</f>
        <v>1.9787765293383273</v>
      </c>
      <c r="P51" s="254">
        <f>'СБРОС ЗАГРЯЗНЕННЫХ СТОЧНЫХ ВОД '!P51/Площадь!$C53</f>
        <v>1.3233458177278403</v>
      </c>
      <c r="Q51" s="254">
        <f>'СБРОС ЗАГРЯЗНЕННЫХ СТОЧНЫХ ВОД '!Q51/Площадь!$C53</f>
        <v>1.3108614232209739</v>
      </c>
      <c r="R51" s="308">
        <f>'СБРОС ЗАГРЯЗНЕННЫХ СТОЧНЫХ ВОД '!R51/Площадь!$C53</f>
        <v>1.2109862671660425</v>
      </c>
    </row>
    <row r="52" spans="1:18" ht="15.75" customHeight="1">
      <c r="A52" s="198">
        <v>51</v>
      </c>
      <c r="B52" s="111" t="s">
        <v>53</v>
      </c>
      <c r="C52" s="307">
        <f>'СБРОС ЗАГРЯЗНЕННЫХ СТОЧНЫХ ВОД '!C52/Площадь!$C54</f>
        <v>1.096345514950166</v>
      </c>
      <c r="D52" s="254">
        <f>'СБРОС ЗАГРЯЗНЕННЫХ СТОЧНЫХ ВОД '!D52/Площадь!$C54</f>
        <v>1.3205980066445182</v>
      </c>
      <c r="E52" s="254">
        <f>'СБРОС ЗАГРЯЗНЕННЫХ СТОЧНЫХ ВОД '!E52/Площадь!$C54</f>
        <v>1.2209302325581395</v>
      </c>
      <c r="F52" s="254">
        <f>'СБРОС ЗАГРЯЗНЕННЫХ СТОЧНЫХ ВОД '!F52/Площадь!$C54</f>
        <v>1.2209302325581395</v>
      </c>
      <c r="G52" s="254">
        <f>'СБРОС ЗАГРЯЗНЕННЫХ СТОЧНЫХ ВОД '!G52/Площадь!$C54</f>
        <v>1.154485049833887</v>
      </c>
      <c r="H52" s="254">
        <f>'СБРОС ЗАГРЯЗНЕННЫХ СТОЧНЫХ ВОД '!H52/Площадь!$C54</f>
        <v>1.70265780730897</v>
      </c>
      <c r="I52" s="254">
        <f>'СБРОС ЗАГРЯЗНЕННЫХ СТОЧНЫХ ВОД '!I52/Площадь!$C54</f>
        <v>1.4617940199335548</v>
      </c>
      <c r="J52" s="254">
        <f>'СБРОС ЗАГРЯЗНЕННЫХ СТОЧНЫХ ВОД '!J52/Площадь!$C54</f>
        <v>1.4202657807308969</v>
      </c>
      <c r="K52" s="254">
        <f>'СБРОС ЗАГРЯЗНЕННЫХ СТОЧНЫХ ВОД '!K52/Площадь!$C54</f>
        <v>1.4036544850498338</v>
      </c>
      <c r="L52" s="254">
        <f>'СБРОС ЗАГРЯЗНЕННЫХ СТОЧНЫХ ВОД '!L52/Площадь!$C54</f>
        <v>1.2126245847176078</v>
      </c>
      <c r="M52" s="254">
        <f>'СБРОС ЗАГРЯЗНЕННЫХ СТОЧНЫХ ВОД '!M52/Площадь!$C54</f>
        <v>1.096345514950166</v>
      </c>
      <c r="N52" s="254">
        <f>'СБРОС ЗАГРЯЗНЕННЫХ СТОЧНЫХ ВОД '!N52/Площадь!$C54</f>
        <v>1.0548172757475083</v>
      </c>
      <c r="O52" s="254">
        <f>'СБРОС ЗАГРЯЗНЕННЫХ СТОЧНЫХ ВОД '!O52/Площадь!$C54</f>
        <v>0.7142857142857143</v>
      </c>
      <c r="P52" s="254">
        <f>'СБРОС ЗАГРЯЗНЕННЫХ СТОЧНЫХ ВОД '!P52/Площадь!$C54</f>
        <v>0.65614617940199338</v>
      </c>
      <c r="Q52" s="254">
        <f>'СБРОС ЗАГРЯЗНЕННЫХ СТОЧНЫХ ВОД '!Q52/Площадь!$C54</f>
        <v>0.92192691029900331</v>
      </c>
      <c r="R52" s="308">
        <f>'СБРОС ЗАГРЯЗНЕННЫХ СТОЧНЫХ ВОД '!R52/Площадь!$C54</f>
        <v>0.91362126245847175</v>
      </c>
    </row>
    <row r="53" spans="1:18" ht="15.75" customHeight="1">
      <c r="A53" s="198">
        <v>52</v>
      </c>
      <c r="B53" s="111" t="s">
        <v>54</v>
      </c>
      <c r="C53" s="307">
        <f>'СБРОС ЗАГРЯЗНЕННЫХ СТОЧНЫХ ВОД '!C53/Площадь!$C55</f>
        <v>5.5483028720626635</v>
      </c>
      <c r="D53" s="254">
        <f>'СБРОС ЗАГРЯЗНЕННЫХ СТОЧНЫХ ВОД '!D53/Площадь!$C55</f>
        <v>5.4830287206266322</v>
      </c>
      <c r="E53" s="254">
        <f>'СБРОС ЗАГРЯЗНЕННЫХ СТОЧНЫХ ВОД '!E53/Площадь!$C55</f>
        <v>5.3524804177545695</v>
      </c>
      <c r="F53" s="254">
        <f>'СБРОС ЗАГРЯЗНЕННЫХ СТОЧНЫХ ВОД '!F53/Площадь!$C55</f>
        <v>5.3524804177545695</v>
      </c>
      <c r="G53" s="254">
        <f>'СБРОС ЗАГРЯЗНЕННЫХ СТОЧНЫХ ВОД '!G53/Площадь!$C55</f>
        <v>4.9477806788511751</v>
      </c>
      <c r="H53" s="254">
        <f>'СБРОС ЗАГРЯЗНЕННЫХ СТОЧНЫХ ВОД '!H53/Площадь!$C55</f>
        <v>6.1618798955613583</v>
      </c>
      <c r="I53" s="254">
        <f>'СБРОС ЗАГРЯЗНЕННЫХ СТОЧНЫХ ВОД '!I53/Площадь!$C55</f>
        <v>6.0182767624020892</v>
      </c>
      <c r="J53" s="254">
        <f>'СБРОС ЗАГРЯЗНЕННЫХ СТОЧНЫХ ВОД '!J53/Площадь!$C55</f>
        <v>5.8877284595300265</v>
      </c>
      <c r="K53" s="254">
        <f>'СБРОС ЗАГРЯЗНЕННЫХ СТОЧНЫХ ВОД '!K53/Площадь!$C55</f>
        <v>6.85378590078329</v>
      </c>
      <c r="L53" s="254">
        <f>'СБРОС ЗАГРЯЗНЕННЫХ СТОЧНЫХ ВОД '!L53/Площадь!$C55</f>
        <v>5.1827676240208884</v>
      </c>
      <c r="M53" s="254">
        <f>'СБРОС ЗАГРЯЗНЕННЫХ СТОЧНЫХ ВОД '!M53/Площадь!$C55</f>
        <v>5.0913838120104442</v>
      </c>
      <c r="N53" s="254">
        <f>'СБРОС ЗАГРЯЗНЕННЫХ СТОЧНЫХ ВОД '!N53/Площадь!$C55</f>
        <v>4.9216710182767631</v>
      </c>
      <c r="O53" s="254">
        <f>'СБРОС ЗАГРЯЗНЕННЫХ СТОЧНЫХ ВОД '!O53/Площадь!$C55</f>
        <v>4.8302872062663189</v>
      </c>
      <c r="P53" s="254">
        <f>'СБРОС ЗАГРЯЗНЕННЫХ СТОЧНЫХ ВОД '!P53/Площадь!$C55</f>
        <v>4.7389033942558747</v>
      </c>
      <c r="Q53" s="254">
        <f>'СБРОС ЗАГРЯЗНЕННЫХ СТОЧНЫХ ВОД '!Q53/Площадь!$C55</f>
        <v>4.0861618798955615</v>
      </c>
      <c r="R53" s="308">
        <f>'СБРОС ЗАГРЯЗНЕННЫХ СТОЧНЫХ ВОД '!R53/Площадь!$C55</f>
        <v>4.1775456919060057</v>
      </c>
    </row>
    <row r="54" spans="1:18" ht="15.75" customHeight="1">
      <c r="A54" s="198">
        <v>53</v>
      </c>
      <c r="B54" s="111" t="s">
        <v>55</v>
      </c>
      <c r="C54" s="307">
        <f>'СБРОС ЗАГРЯЗНЕННЫХ СТОЧНЫХ ВОД '!C54/Площадь!$C56</f>
        <v>1.2045270816491511</v>
      </c>
      <c r="D54" s="254">
        <f>'СБРОС ЗАГРЯЗНЕННЫХ СТОЧНЫХ ВОД '!D54/Площадь!$C56</f>
        <v>1.1641067097817299</v>
      </c>
      <c r="E54" s="254">
        <f>'СБРОС ЗАГРЯЗНЕННЫХ СТОЧНЫХ ВОД '!E54/Площадь!$C56</f>
        <v>1.1479385610347614</v>
      </c>
      <c r="F54" s="254">
        <f>'СБРОС ЗАГРЯЗНЕННЫХ СТОЧНЫХ ВОД '!F54/Площадь!$C56</f>
        <v>1.1075181891673402</v>
      </c>
      <c r="G54" s="254">
        <f>'СБРОС ЗАГРЯЗНЕННЫХ СТОЧНЫХ ВОД '!G54/Площадь!$C56</f>
        <v>1.099434114793856</v>
      </c>
      <c r="H54" s="254">
        <f>'СБРОС ЗАГРЯЗНЕННЫХ СТОЧНЫХ ВОД '!H54/Площадь!$C56</f>
        <v>0.98625707356507675</v>
      </c>
      <c r="I54" s="254">
        <f>'СБРОС ЗАГРЯЗНЕННЫХ СТОЧНЫХ ВОД '!I54/Площадь!$C56</f>
        <v>1.067097817299919</v>
      </c>
      <c r="J54" s="254">
        <f>'СБРОС ЗАГРЯЗНЕННЫХ СТОЧНЫХ ВОД '!J54/Площадь!$C56</f>
        <v>1.0266774454324981</v>
      </c>
      <c r="K54" s="254">
        <f>'СБРОС ЗАГРЯЗНЕННЫХ СТОЧНЫХ ВОД '!K54/Площадь!$C56</f>
        <v>0.97008892481810827</v>
      </c>
      <c r="L54" s="254">
        <f>'СБРОС ЗАГРЯЗНЕННЫХ СТОЧНЫХ ВОД '!L54/Площадь!$C56</f>
        <v>0.93775262732417131</v>
      </c>
      <c r="M54" s="254">
        <f>'СБРОС ЗАГРЯЗНЕННЫХ СТОЧНЫХ ВОД '!M54/Площадь!$C56</f>
        <v>0.88116410670978174</v>
      </c>
      <c r="N54" s="254">
        <f>'СБРОС ЗАГРЯЗНЕННЫХ СТОЧНЫХ ВОД '!N54/Площадь!$C56</f>
        <v>0.8730800323362975</v>
      </c>
      <c r="O54" s="254">
        <f>'СБРОС ЗАГРЯЗНЕННЫХ СТОЧНЫХ ВОД '!O54/Площадь!$C56</f>
        <v>0.84882780921584478</v>
      </c>
      <c r="P54" s="254">
        <f>'СБРОС ЗАГРЯЗНЕННЫХ СТОЧНЫХ ВОД '!P54/Площадь!$C56</f>
        <v>0.82457558609539205</v>
      </c>
      <c r="Q54" s="254">
        <f>'СБРОС ЗАГРЯЗНЕННЫХ СТОЧНЫХ ВОД '!Q54/Площадь!$C56</f>
        <v>0.77607113985448661</v>
      </c>
      <c r="R54" s="308">
        <f>'СБРОС ЗАГРЯЗНЕННЫХ СТОЧНЫХ ВОД '!R54/Площадь!$C56</f>
        <v>0.75990299110751813</v>
      </c>
    </row>
    <row r="55" spans="1:18" ht="15.75" customHeight="1">
      <c r="A55" s="198">
        <v>54</v>
      </c>
      <c r="B55" s="111" t="s">
        <v>56</v>
      </c>
      <c r="C55" s="307">
        <f>'СБРОС ЗАГРЯЗНЕННЫХ СТОЧНЫХ ВОД '!C55/Площадь!$C57</f>
        <v>3.2027649769585254</v>
      </c>
      <c r="D55" s="254">
        <f>'СБРОС ЗАГРЯЗНЕННЫХ СТОЧНЫХ ВОД '!D55/Площадь!$C57</f>
        <v>3.1566820276497696</v>
      </c>
      <c r="E55" s="254">
        <f>'СБРОС ЗАГРЯЗНЕННЫХ СТОЧНЫХ ВОД '!E55/Площадь!$C57</f>
        <v>2.9493087557603688</v>
      </c>
      <c r="F55" s="254">
        <f>'СБРОС ЗАГРЯЗНЕННЫХ СТОЧНЫХ ВОД '!F55/Площадь!$C57</f>
        <v>2.8571428571428572</v>
      </c>
      <c r="G55" s="254">
        <f>'СБРОС ЗАГРЯЗНЕННЫХ СТОЧНЫХ ВОД '!G55/Площадь!$C57</f>
        <v>2.6728110599078341</v>
      </c>
      <c r="H55" s="254">
        <f>'СБРОС ЗАГРЯЗНЕННЫХ СТОЧНЫХ ВОД '!H55/Площадь!$C57</f>
        <v>2.5576036866359448</v>
      </c>
      <c r="I55" s="254">
        <f>'СБРОС ЗАГРЯЗНЕННЫХ СТОЧНЫХ ВОД '!I55/Площадь!$C57</f>
        <v>2.4884792626728109</v>
      </c>
      <c r="J55" s="254">
        <f>'СБРОС ЗАГРЯЗНЕННЫХ СТОЧНЫХ ВОД '!J55/Площадь!$C57</f>
        <v>2.4193548387096775</v>
      </c>
      <c r="K55" s="254">
        <f>'СБРОС ЗАГРЯЗНЕННЫХ СТОЧНЫХ ВОД '!K55/Площадь!$C57</f>
        <v>2.3041474654377883</v>
      </c>
      <c r="L55" s="254">
        <f>'СБРОС ЗАГРЯЗНЕННЫХ СТОЧНЫХ ВОД '!L55/Площадь!$C57</f>
        <v>2.1889400921658986</v>
      </c>
      <c r="M55" s="254">
        <f>'СБРОС ЗАГРЯЗНЕННЫХ СТОЧНЫХ ВОД '!M55/Площадь!$C57</f>
        <v>2.1198156682027651</v>
      </c>
      <c r="N55" s="254">
        <f>'СБРОС ЗАГРЯЗНЕННЫХ СТОЧНЫХ ВОД '!N55/Площадь!$C57</f>
        <v>2.1658986175115209</v>
      </c>
      <c r="O55" s="254">
        <f>'СБРОС ЗАГРЯЗНЕННЫХ СТОЧНЫХ ВОД '!O55/Площадь!$C57</f>
        <v>2.1428571428571428</v>
      </c>
      <c r="P55" s="254">
        <f>'СБРОС ЗАГРЯЗНЕННЫХ СТОЧНЫХ ВОД '!P55/Площадь!$C57</f>
        <v>2.1198156682027651</v>
      </c>
      <c r="Q55" s="254">
        <f>'СБРОС ЗАГРЯЗНЕННЫХ СТОЧНЫХ ВОД '!Q55/Площадь!$C57</f>
        <v>2.096774193548387</v>
      </c>
      <c r="R55" s="308">
        <f>'СБРОС ЗАГРЯЗНЕННЫХ СТОЧНЫХ ВОД '!R55/Площадь!$C57</f>
        <v>2.2119815668202767</v>
      </c>
    </row>
    <row r="56" spans="1:18" ht="15.75" customHeight="1">
      <c r="A56" s="198">
        <v>55</v>
      </c>
      <c r="B56" s="111" t="s">
        <v>57</v>
      </c>
      <c r="C56" s="307">
        <f>'СБРОС ЗАГРЯЗНЕННЫХ СТОЧНЫХ ВОД '!C56/Площадь!$C58</f>
        <v>8.6753731343283587</v>
      </c>
      <c r="D56" s="254">
        <f>'СБРОС ЗАГРЯЗНЕННЫХ СТОЧНЫХ ВОД '!D56/Площадь!$C58</f>
        <v>8.6753731343283587</v>
      </c>
      <c r="E56" s="254">
        <f>'СБРОС ЗАГРЯЗНЕННЫХ СТОЧНЫХ ВОД '!E56/Площадь!$C58</f>
        <v>8.4701492537313428</v>
      </c>
      <c r="F56" s="254">
        <f>'СБРОС ЗАГРЯЗНЕННЫХ СТОЧНЫХ ВОД '!F56/Площадь!$C58</f>
        <v>8.3022388059701484</v>
      </c>
      <c r="G56" s="254">
        <f>'СБРОС ЗАГРЯЗНЕННЫХ СТОЧНЫХ ВОД '!G56/Площадь!$C58</f>
        <v>7.5746268656716413</v>
      </c>
      <c r="H56" s="254">
        <f>'СБРОС ЗАГРЯЗНЕННЫХ СТОЧНЫХ ВОД '!H56/Площадь!$C58</f>
        <v>7.4067164179104479</v>
      </c>
      <c r="I56" s="254">
        <f>'СБРОС ЗАГРЯЗНЕННЫХ СТОЧНЫХ ВОД '!I56/Площадь!$C58</f>
        <v>7.3694029850746263</v>
      </c>
      <c r="J56" s="254">
        <f>'СБРОС ЗАГРЯЗНЕННЫХ СТОЧНЫХ ВОД '!J56/Площадь!$C58</f>
        <v>6.7537313432835822</v>
      </c>
      <c r="K56" s="254">
        <f>'СБРОС ЗАГРЯЗНЕННЫХ СТОЧНЫХ ВОД '!K56/Площадь!$C58</f>
        <v>6.5485074626865671</v>
      </c>
      <c r="L56" s="254">
        <f>'СБРОС ЗАГРЯЗНЕННЫХ СТОЧНЫХ ВОД '!L56/Площадь!$C58</f>
        <v>6.455223880597015</v>
      </c>
      <c r="M56" s="254">
        <f>'СБРОС ЗАГРЯЗНЕННЫХ СТОЧНЫХ ВОД '!M56/Площадь!$C58</f>
        <v>6.8283582089552235</v>
      </c>
      <c r="N56" s="254">
        <f>'СБРОС ЗАГРЯЗНЕННЫХ СТОЧНЫХ ВОД '!N56/Площадь!$C58</f>
        <v>6.8656716417910442</v>
      </c>
      <c r="O56" s="254">
        <f>'СБРОС ЗАГРЯЗНЕННЫХ СТОЧНЫХ ВОД '!O56/Площадь!$C58</f>
        <v>7.4440298507462686</v>
      </c>
      <c r="P56" s="254">
        <f>'СБРОС ЗАГРЯЗНЕННЫХ СТОЧНЫХ ВОД '!P56/Площадь!$C58</f>
        <v>7.2574626865671643</v>
      </c>
      <c r="Q56" s="254">
        <f>'СБРОС ЗАГРЯЗНЕННЫХ СТОЧНЫХ ВОД '!Q56/Площадь!$C58</f>
        <v>6.8283582089552235</v>
      </c>
      <c r="R56" s="308">
        <f>'СБРОС ЗАГРЯЗНЕННЫХ СТОЧНЫХ ВОД '!R56/Площадь!$C58</f>
        <v>6.6791044776119399</v>
      </c>
    </row>
    <row r="57" spans="1:18" ht="15.75" customHeight="1">
      <c r="A57" s="198">
        <v>56</v>
      </c>
      <c r="B57" s="111" t="s">
        <v>58</v>
      </c>
      <c r="C57" s="307">
        <f>'СБРОС ЗАГРЯЗНЕННЫХ СТОЧНЫХ ВОД '!C57/Площадь!$C59</f>
        <v>2.3418972332015811</v>
      </c>
      <c r="D57" s="254">
        <f>'СБРОС ЗАГРЯЗНЕННЫХ СТОЧНЫХ ВОД '!D57/Площадь!$C59</f>
        <v>2.3913043478260869</v>
      </c>
      <c r="E57" s="254">
        <f>'СБРОС ЗАГРЯЗНЕННЫХ СТОЧНЫХ ВОД '!E57/Площадь!$C59</f>
        <v>2.4802371541501977</v>
      </c>
      <c r="F57" s="254">
        <f>'СБРОС ЗАГРЯЗНЕННЫХ СТОЧНЫХ ВОД '!F57/Площадь!$C59</f>
        <v>1.9466403162055335</v>
      </c>
      <c r="G57" s="254">
        <f>'СБРОС ЗАГРЯЗНЕННЫХ СТОЧНЫХ ВОД '!G57/Площадь!$C59</f>
        <v>0.55335968379446643</v>
      </c>
      <c r="H57" s="254">
        <f>'СБРОС ЗАГРЯЗНЕННЫХ СТОЧНЫХ ВОД '!H57/Площадь!$C59</f>
        <v>0.23715415019762845</v>
      </c>
      <c r="I57" s="254">
        <f>'СБРОС ЗАГРЯЗНЕННЫХ СТОЧНЫХ ВОД '!I57/Площадь!$C59</f>
        <v>0.17786561264822134</v>
      </c>
      <c r="J57" s="254">
        <f>'СБРОС ЗАГРЯЗНЕННЫХ СТОЧНЫХ ВОД '!J57/Площадь!$C59</f>
        <v>1.1067193675889329</v>
      </c>
      <c r="K57" s="254">
        <f>'СБРОС ЗАГРЯЗНЕННЫХ СТОЧНЫХ ВОД '!K57/Площадь!$C59</f>
        <v>0.83003952569169959</v>
      </c>
      <c r="L57" s="254">
        <f>'СБРОС ЗАГРЯЗНЕННЫХ СТОЧНЫХ ВОД '!L57/Площадь!$C59</f>
        <v>0.16798418972332016</v>
      </c>
      <c r="M57" s="254">
        <f>'СБРОС ЗАГРЯЗНЕННЫХ СТОЧНЫХ ВОД '!M57/Площадь!$C59</f>
        <v>0.12845849802371542</v>
      </c>
      <c r="N57" s="254">
        <f>'СБРОС ЗАГРЯЗНЕННЫХ СТОЧНЫХ ВОД '!N57/Площадь!$C59</f>
        <v>0.12845849802371542</v>
      </c>
      <c r="O57" s="254">
        <f>'СБРОС ЗАГРЯЗНЕННЫХ СТОЧНЫХ ВОД '!O57/Площадь!$C59</f>
        <v>9.8814229249011856E-2</v>
      </c>
      <c r="P57" s="254">
        <f>'СБРОС ЗАГРЯЗНЕННЫХ СТОЧНЫХ ВОД '!P57/Площадь!$C59</f>
        <v>0.93873517786561267</v>
      </c>
      <c r="Q57" s="254">
        <f>'СБРОС ЗАГРЯЗНЕННЫХ СТОЧНЫХ ВОД '!Q57/Площадь!$C59</f>
        <v>0.96837944664031617</v>
      </c>
      <c r="R57" s="308">
        <f>'СБРОС ЗАГРЯЗНЕННЫХ СТОЧНЫХ ВОД '!R57/Площадь!$C59</f>
        <v>0.88932806324110669</v>
      </c>
    </row>
    <row r="58" spans="1:18" ht="15.75" customHeight="1">
      <c r="A58" s="201">
        <v>57</v>
      </c>
      <c r="B58" s="117" t="s">
        <v>59</v>
      </c>
      <c r="C58" s="309">
        <f>'СБРОС ЗАГРЯЗНЕННЫХ СТОЧНЫХ ВОД '!C58/Площадь!$C60</f>
        <v>3.0913978494623655</v>
      </c>
      <c r="D58" s="258">
        <f>'СБРОС ЗАГРЯЗНЕННЫХ СТОЧНЫХ ВОД '!D58/Площадь!$C60</f>
        <v>3.0913978494623655</v>
      </c>
      <c r="E58" s="258">
        <f>'СБРОС ЗАГРЯЗНЕННЫХ СТОЧНЫХ ВОД '!E58/Площадь!$C60</f>
        <v>3.172043010752688</v>
      </c>
      <c r="F58" s="258">
        <f>'СБРОС ЗАГРЯЗНЕННЫХ СТОЧНЫХ ВОД '!F58/Площадь!$C60</f>
        <v>3.0376344086021505</v>
      </c>
      <c r="G58" s="258">
        <f>'СБРОС ЗАГРЯЗНЕННЫХ СТОЧНЫХ ВОД '!G58/Площадь!$C60</f>
        <v>2.8494623655913975</v>
      </c>
      <c r="H58" s="258">
        <f>'СБРОС ЗАГРЯЗНЕННЫХ СТОЧНЫХ ВОД '!H58/Площадь!$C60</f>
        <v>2.9838709677419351</v>
      </c>
      <c r="I58" s="258">
        <f>'СБРОС ЗАГРЯЗНЕННЫХ СТОЧНЫХ ВОД '!I58/Площадь!$C60</f>
        <v>3.0913978494623655</v>
      </c>
      <c r="J58" s="258">
        <f>'СБРОС ЗАГРЯЗНЕННЫХ СТОЧНЫХ ВОД '!J58/Площадь!$C60</f>
        <v>2.9569892473118276</v>
      </c>
      <c r="K58" s="258">
        <f>'СБРОС ЗАГРЯЗНЕННЫХ СТОЧНЫХ ВОД '!K58/Площадь!$C60</f>
        <v>2.82258064516129</v>
      </c>
      <c r="L58" s="258">
        <f>'СБРОС ЗАГРЯЗНЕННЫХ СТОЧНЫХ ВОД '!L58/Площадь!$C60</f>
        <v>2.6881720430107525</v>
      </c>
      <c r="M58" s="258">
        <f>'СБРОС ЗАГРЯЗНЕННЫХ СТОЧНЫХ ВОД '!M58/Площадь!$C60</f>
        <v>3.279569892473118</v>
      </c>
      <c r="N58" s="258">
        <f>'СБРОС ЗАГРЯЗНЕННЫХ СТОЧНЫХ ВОД '!N58/Площадь!$C60</f>
        <v>3.3602150537634405</v>
      </c>
      <c r="O58" s="258">
        <f>'СБРОС ЗАГРЯЗНЕННЫХ СТОЧНЫХ ВОД '!O58/Площадь!$C60</f>
        <v>2.71505376344086</v>
      </c>
      <c r="P58" s="258">
        <f>'СБРОС ЗАГРЯЗНЕННЫХ СТОЧНЫХ ВОД '!P58/Площадь!$C60</f>
        <v>2.5268817204301075</v>
      </c>
      <c r="Q58" s="258">
        <f>'СБРОС ЗАГРЯЗНЕННЫХ СТОЧНЫХ ВОД '!Q58/Площадь!$C60</f>
        <v>2.5268817204301075</v>
      </c>
      <c r="R58" s="310">
        <f>'СБРОС ЗАГРЯЗНЕННЫХ СТОЧНЫХ ВОД '!R58/Площадь!$C60</f>
        <v>2.3924731182795695</v>
      </c>
    </row>
    <row r="59" spans="1:18" ht="15.75" customHeight="1">
      <c r="A59" s="196">
        <v>58</v>
      </c>
      <c r="B59" s="109" t="s">
        <v>60</v>
      </c>
      <c r="C59" s="305">
        <f>'СБРОС ЗАГРЯЗНЕННЫХ СТОЧНЫХ ВОД '!C59/Площадь!$C61</f>
        <v>0.82517482517482521</v>
      </c>
      <c r="D59" s="242">
        <f>'СБРОС ЗАГРЯЗНЕННЫХ СТОЧНЫХ ВОД '!D59/Площадь!$C61</f>
        <v>0.79720279720279719</v>
      </c>
      <c r="E59" s="242">
        <f>'СБРОС ЗАГРЯЗНЕННЫХ СТОЧНЫХ ВОД '!E59/Площадь!$C61</f>
        <v>0.78321678321678323</v>
      </c>
      <c r="F59" s="242">
        <f>'СБРОС ЗАГРЯЗНЕННЫХ СТОЧНЫХ ВОД '!F59/Площадь!$C61</f>
        <v>0.75524475524475521</v>
      </c>
      <c r="G59" s="242">
        <f>'СБРОС ЗАГРЯЗНЕННЫХ СТОЧНЫХ ВОД '!G59/Площадь!$C61</f>
        <v>0.72727272727272729</v>
      </c>
      <c r="H59" s="242">
        <f>'СБРОС ЗАГРЯЗНЕННЫХ СТОЧНЫХ ВОД '!H59/Площадь!$C61</f>
        <v>0.69930069930069927</v>
      </c>
      <c r="I59" s="242">
        <f>'СБРОС ЗАГРЯЗНЕННЫХ СТОЧНЫХ ВОД '!I59/Площадь!$C61</f>
        <v>0.64335664335664333</v>
      </c>
      <c r="J59" s="242">
        <f>'СБРОС ЗАГРЯЗНЕННЫХ СТОЧНЫХ ВОД '!J59/Площадь!$C61</f>
        <v>0.60139860139860135</v>
      </c>
      <c r="K59" s="242">
        <f>'СБРОС ЗАГРЯЗНЕННЫХ СТОЧНЫХ ВОД '!K59/Площадь!$C61</f>
        <v>0.55944055944055948</v>
      </c>
      <c r="L59" s="242">
        <f>'СБРОС ЗАГРЯЗНЕННЫХ СТОЧНЫХ ВОД '!L59/Площадь!$C61</f>
        <v>0.54545454545454541</v>
      </c>
      <c r="M59" s="242">
        <f>'СБРОС ЗАГРЯЗНЕННЫХ СТОЧНЫХ ВОД '!M59/Площадь!$C61</f>
        <v>0.53146853146853146</v>
      </c>
      <c r="N59" s="242">
        <f>'СБРОС ЗАГРЯЗНЕННЫХ СТОЧНЫХ ВОД '!N59/Площадь!$C61</f>
        <v>0.53146853146853146</v>
      </c>
      <c r="O59" s="242">
        <f>'СБРОС ЗАГРЯЗНЕННЫХ СТОЧНЫХ ВОД '!O59/Площадь!$C61</f>
        <v>0.50349650349650354</v>
      </c>
      <c r="P59" s="242">
        <f>'СБРОС ЗАГРЯЗНЕННЫХ СТОЧНЫХ ВОД '!P59/Площадь!$C61</f>
        <v>0.46153846153846156</v>
      </c>
      <c r="Q59" s="242">
        <f>'СБРОС ЗАГРЯЗНЕННЫХ СТОЧНЫХ ВОД '!Q59/Площадь!$C61</f>
        <v>0.44755244755244755</v>
      </c>
      <c r="R59" s="306">
        <f>'СБРОС ЗАГРЯЗНЕННЫХ СТОЧНЫХ ВОД '!R59/Площадь!$C61</f>
        <v>0.44755244755244755</v>
      </c>
    </row>
    <row r="60" spans="1:18" ht="15.75" customHeight="1">
      <c r="A60" s="198">
        <v>59</v>
      </c>
      <c r="B60" s="111" t="s">
        <v>61</v>
      </c>
      <c r="C60" s="307">
        <f>'СБРОС ЗАГРЯЗНЕННЫХ СТОЧНЫХ ВОД '!C60/Площадь!$C62</f>
        <v>4.1893978383942354</v>
      </c>
      <c r="D60" s="254">
        <f>'СБРОС ЗАГРЯЗНЕННЫХ СТОЧНЫХ ВОД '!D60/Площадь!$C62</f>
        <v>4.2254246011322696</v>
      </c>
      <c r="E60" s="254">
        <f>'СБРОС ЗАГРЯЗНЕННЫХ СТОЧНЫХ ВОД '!E60/Площадь!$C62</f>
        <v>4.4673185795162116</v>
      </c>
      <c r="F60" s="254">
        <f>'СБРОС ЗАГРЯЗНЕННЫХ СТОЧНЫХ ВОД '!F60/Площадь!$C62</f>
        <v>4.4930519814719503</v>
      </c>
      <c r="G60" s="254">
        <f>'СБРОС ЗАГРЯЗНЕННЫХ СТОЧНЫХ ВОД '!G60/Площадь!$C62</f>
        <v>4.0144107050952131</v>
      </c>
      <c r="H60" s="254">
        <f>'СБРОС ЗАГРЯЗНЕННЫХ СТОЧНЫХ ВОД '!H60/Площадь!$C62</f>
        <v>3.9269171384457024</v>
      </c>
      <c r="I60" s="254">
        <f>'СБРОС ЗАГРЯЗНЕННЫХ СТОЧНЫХ ВОД '!I60/Площадь!$C62</f>
        <v>3.9629439011837362</v>
      </c>
      <c r="J60" s="254">
        <f>'СБРОС ЗАГРЯЗНЕННЫХ СТОЧНЫХ ВОД '!J60/Площадь!$C62</f>
        <v>3.664436438497169</v>
      </c>
      <c r="K60" s="254">
        <f>'СБРОС ЗАГРЯЗНЕННЫХ СТОЧНЫХ ВОД '!K60/Площадь!$C62</f>
        <v>3.5357694287184764</v>
      </c>
      <c r="L60" s="254">
        <f>'СБРОС ЗАГРЯЗНЕННЫХ СТОЧНЫХ ВОД '!L60/Площадь!$C62</f>
        <v>3.4328358208955221</v>
      </c>
      <c r="M60" s="254">
        <f>'СБРОС ЗАГРЯЗНЕННЫХ СТОЧНЫХ ВОД '!M60/Площадь!$C62</f>
        <v>3.3968090581574883</v>
      </c>
      <c r="N60" s="254">
        <f>'СБРОС ЗАГРЯЗНЕННЫХ СТОЧНЫХ ВОД '!N60/Площадь!$C62</f>
        <v>3.1755018013381369</v>
      </c>
      <c r="O60" s="254">
        <f>'СБРОС ЗАГРЯЗНЕННЫХ СТОЧНЫХ ВОД '!O60/Площадь!$C62</f>
        <v>3.0159547092125578</v>
      </c>
      <c r="P60" s="254">
        <f>'СБРОС ЗАГРЯЗНЕННЫХ СТОЧНЫХ ВОД '!P60/Площадь!$C62</f>
        <v>2.8821410190427175</v>
      </c>
      <c r="Q60" s="254">
        <f>'СБРОС ЗАГРЯЗНЕННЫХ СТОЧНЫХ ВОД '!Q60/Площадь!$C62</f>
        <v>2.9181677817807512</v>
      </c>
      <c r="R60" s="308">
        <f>'СБРОС ЗАГРЯЗНЕННЫХ СТОЧНЫХ ВОД '!R60/Площадь!$C62</f>
        <v>2.8615542974781265</v>
      </c>
    </row>
    <row r="61" spans="1:18" ht="15.75" customHeight="1">
      <c r="A61" s="198">
        <v>60</v>
      </c>
      <c r="B61" s="111" t="s">
        <v>62</v>
      </c>
      <c r="C61" s="307">
        <f>'СБРОС ЗАГРЯЗНЕННЫХ СТОЧНЫХ ВОД '!C61/Площадь!$C63</f>
        <v>0.10107908755634476</v>
      </c>
      <c r="D61" s="254">
        <f>'СБРОС ЗАГРЯЗНЕННЫХ СТОЧНЫХ ВОД '!D61/Площадь!$C63</f>
        <v>0.13112962710012294</v>
      </c>
      <c r="E61" s="254">
        <f>'СБРОС ЗАГРЯЗНЕННЫХ СТОЧНЫХ ВОД '!E61/Площадь!$C63</f>
        <v>0.12771479306105724</v>
      </c>
      <c r="F61" s="254">
        <f>'СБРОС ЗАГРЯЗНЕННЫХ СТОЧНЫХ ВОД '!F61/Площадь!$C63</f>
        <v>0.12976369348449665</v>
      </c>
      <c r="G61" s="254">
        <f>'СБРОС ЗАГРЯЗНЕННЫХ СТОЧНЫХ ВОД '!G61/Площадь!$C63</f>
        <v>0.12225105859855211</v>
      </c>
      <c r="H61" s="254">
        <f>'СБРОС ЗАГРЯЗНЕННЫХ СТОЧНЫХ ВОД '!H61/Площадь!$C63</f>
        <v>0.13795929517825434</v>
      </c>
      <c r="I61" s="254">
        <f>'СБРОС ЗАГРЯЗНЕННЫХ СТОЧНЫХ ВОД '!I61/Площадь!$C63</f>
        <v>0.12498292582980466</v>
      </c>
      <c r="J61" s="254">
        <f>'СБРОС ЗАГРЯЗНЕННЫХ СТОЧНЫХ ВОД '!J61/Площадь!$C63</f>
        <v>0.11405545690479442</v>
      </c>
      <c r="K61" s="254">
        <f>'СБРОС ЗАГРЯЗНЕННЫХ СТОЧНЫХ ВОД '!K61/Площадь!$C63</f>
        <v>0.12566589263761782</v>
      </c>
      <c r="L61" s="254">
        <f>'СБРОС ЗАГРЯЗНЕННЫХ СТОЧНЫХ ВОД '!L61/Площадь!$C63</f>
        <v>0.44802622592542002</v>
      </c>
      <c r="M61" s="254">
        <f>'СБРОС ЗАГРЯЗНЕННЫХ СТОЧНЫХ ВОД '!M61/Площадь!$C63</f>
        <v>0.39133998087692939</v>
      </c>
      <c r="N61" s="254">
        <f>'СБРОС ЗАГРЯЗНЕННЫХ СТОЧНЫХ ВОД '!N61/Площадь!$C63</f>
        <v>0.68911350908345848</v>
      </c>
      <c r="O61" s="254">
        <f>'СБРОС ЗАГРЯЗНЕННЫХ СТОЧНЫХ ВОД '!O61/Площадь!$C63</f>
        <v>0.13795929517825434</v>
      </c>
      <c r="P61" s="254">
        <f>'СБРОС ЗАГРЯЗНЕННЫХ СТОЧНЫХ ВОД '!P61/Площадь!$C63</f>
        <v>0.13386149433137548</v>
      </c>
      <c r="Q61" s="254">
        <f>'СБРОС ЗАГРЯЗНЕННЫХ СТОЧНЫХ ВОД '!Q61/Площадь!$C63</f>
        <v>0.13454446113918864</v>
      </c>
      <c r="R61" s="308">
        <f>'СБРОС ЗАГРЯЗНЕННЫХ СТОЧНЫХ ВОД '!R61/Площадь!$C63</f>
        <v>0.14000819560169375</v>
      </c>
    </row>
    <row r="62" spans="1:18" ht="15.75" customHeight="1">
      <c r="A62" s="201">
        <v>61</v>
      </c>
      <c r="B62" s="125" t="s">
        <v>63</v>
      </c>
      <c r="C62" s="309">
        <f>'СБРОС ЗАГРЯЗНЕННЫХ СТОЧНЫХ ВОД '!C62/Площадь!$C64</f>
        <v>7.4576271186440675</v>
      </c>
      <c r="D62" s="258">
        <f>'СБРОС ЗАГРЯЗНЕННЫХ СТОЧНЫХ ВОД '!D62/Площадь!$C64</f>
        <v>7.4011299435028253</v>
      </c>
      <c r="E62" s="258">
        <f>'СБРОС ЗАГРЯЗНЕННЫХ СТОЧНЫХ ВОД '!E62/Площадь!$C64</f>
        <v>7.4237288135593218</v>
      </c>
      <c r="F62" s="258">
        <f>'СБРОС ЗАГРЯЗНЕННЫХ СТОЧНЫХ ВОД '!F62/Площадь!$C64</f>
        <v>8.4745762711864412</v>
      </c>
      <c r="G62" s="258">
        <f>'СБРОС ЗАГРЯЗНЕННЫХ СТОЧНЫХ ВОД '!G62/Площадь!$C64</f>
        <v>7.8079096045197742</v>
      </c>
      <c r="H62" s="258">
        <f>'СБРОС ЗАГРЯЗНЕННЫХ СТОЧНЫХ ВОД '!H62/Площадь!$C64</f>
        <v>9.5480225988700571</v>
      </c>
      <c r="I62" s="258">
        <f>'СБРОС ЗАГРЯЗНЕННЫХ СТОЧНЫХ ВОД '!I62/Площадь!$C64</f>
        <v>9.4463276836158201</v>
      </c>
      <c r="J62" s="258">
        <f>'СБРОС ЗАГРЯЗНЕННЫХ СТОЧНЫХ ВОД '!J62/Площадь!$C64</f>
        <v>8.4067796610169498</v>
      </c>
      <c r="K62" s="258">
        <f>'СБРОС ЗАГРЯЗНЕННЫХ СТОЧНЫХ ВОД '!K62/Площадь!$C64</f>
        <v>8.0564971751412422</v>
      </c>
      <c r="L62" s="258">
        <f>'СБРОС ЗАГРЯЗНЕННЫХ СТОЧНЫХ ВОД '!L62/Площадь!$C64</f>
        <v>7.6723163841807906</v>
      </c>
      <c r="M62" s="258">
        <f>'СБРОС ЗАГРЯЗНЕННЫХ СТОЧНЫХ ВОД '!M62/Площадь!$C64</f>
        <v>8.1920903954802267</v>
      </c>
      <c r="N62" s="258">
        <f>'СБРОС ЗАГРЯЗНЕННЫХ СТОЧНЫХ ВОД '!N62/Площадь!$C64</f>
        <v>7.8305084745762707</v>
      </c>
      <c r="O62" s="258">
        <f>'СБРОС ЗАГРЯЗНЕННЫХ СТОЧНЫХ ВОД '!O62/Площадь!$C64</f>
        <v>7.8079096045197742</v>
      </c>
      <c r="P62" s="258">
        <f>'СБРОС ЗАГРЯЗНЕННЫХ СТОЧНЫХ ВОД '!P62/Площадь!$C64</f>
        <v>7.3107344632768365</v>
      </c>
      <c r="Q62" s="258">
        <f>'СБРОС ЗАГРЯЗНЕННЫХ СТОЧНЫХ ВОД '!Q62/Площадь!$C64</f>
        <v>2.5988700564971752</v>
      </c>
      <c r="R62" s="310">
        <f>'СБРОС ЗАГРЯЗНЕННЫХ СТОЧНЫХ ВОД '!R62/Площадь!$C64</f>
        <v>2.384180790960452</v>
      </c>
    </row>
    <row r="63" spans="1:18" ht="15.75" customHeight="1">
      <c r="A63" s="196">
        <v>62</v>
      </c>
      <c r="B63" s="126" t="s">
        <v>64</v>
      </c>
      <c r="C63" s="305">
        <f>'СБРОС ЗАГРЯЗНЕННЫХ СТОЧНЫХ ВОД '!C63/Площадь!$C65</f>
        <v>5.3821313240043052E-3</v>
      </c>
      <c r="D63" s="242">
        <v>1E-3</v>
      </c>
      <c r="E63" s="242">
        <f>'СБРОС ЗАГРЯЗНЕННЫХ СТОЧНЫХ ВОД '!E63/Площадь!$C65</f>
        <v>4.3057050592034442E-3</v>
      </c>
      <c r="F63" s="242">
        <f>'СБРОС ЗАГРЯЗНЕННЫХ СТОЧНЫХ ВОД '!F63/Площадь!$C65</f>
        <v>5.3821313240043052E-3</v>
      </c>
      <c r="G63" s="242">
        <v>1E-3</v>
      </c>
      <c r="H63" s="242">
        <v>1E-3</v>
      </c>
      <c r="I63" s="242">
        <v>1E-3</v>
      </c>
      <c r="J63" s="242">
        <v>1E-3</v>
      </c>
      <c r="K63" s="242">
        <v>1E-3</v>
      </c>
      <c r="L63" s="242">
        <v>1E-3</v>
      </c>
      <c r="M63" s="242">
        <v>1E-3</v>
      </c>
      <c r="N63" s="242">
        <v>1E-3</v>
      </c>
      <c r="O63" s="242">
        <v>1E-3</v>
      </c>
      <c r="P63" s="242">
        <v>1E-3</v>
      </c>
      <c r="Q63" s="242">
        <v>1E-3</v>
      </c>
      <c r="R63" s="306">
        <f>'СБРОС ЗАГРЯЗНЕННЫХ СТОЧНЫХ ВОД '!R63/Площадь!$C65</f>
        <v>4.3057050592034442E-3</v>
      </c>
    </row>
    <row r="64" spans="1:18" ht="15.75" customHeight="1">
      <c r="A64" s="198">
        <v>63</v>
      </c>
      <c r="B64" s="111" t="s">
        <v>65</v>
      </c>
      <c r="C64" s="307">
        <f>'СБРОС ЗАГРЯЗНЕННЫХ СТОЧНЫХ ВОД '!C64/Площадь!$C66</f>
        <v>0.17364076288072872</v>
      </c>
      <c r="D64" s="254">
        <f>'СБРОС ЗАГРЯЗНЕННЫХ СТОЧНЫХ ВОД '!D64/Площадь!$C66</f>
        <v>0.14802163393111301</v>
      </c>
      <c r="E64" s="254">
        <f>'СБРОС ЗАГРЯЗНЕННЫХ СТОЧНЫХ ВОД '!E64/Площадь!$C66</f>
        <v>0.14232849416453172</v>
      </c>
      <c r="F64" s="254">
        <f>'СБРОС ЗАГРЯЗНЕННЫХ СТОЧНЫХ ВОД '!F64/Площадь!$C66</f>
        <v>0.13094221463136921</v>
      </c>
      <c r="G64" s="254">
        <f>'СБРОС ЗАГРЯЗНЕННЫХ СТОЧНЫХ ВОД '!G64/Площадь!$C66</f>
        <v>0.12809564474807855</v>
      </c>
      <c r="H64" s="254">
        <f>'СБРОС ЗАГРЯЗНЕННЫХ СТОЧНЫХ ВОД '!H64/Площадь!$C66</f>
        <v>0.11670936521491602</v>
      </c>
      <c r="I64" s="254">
        <f>'СБРОС ЗАГРЯЗНЕННЫХ СТОЧНЫХ ВОД '!I64/Площадь!$C66</f>
        <v>2.2772559066325079E-2</v>
      </c>
      <c r="J64" s="254">
        <f>'СБРОС ЗАГРЯЗНЕННЫХ СТОЧНЫХ ВОД '!J64/Площадь!$C66</f>
        <v>9.9629945915172213E-2</v>
      </c>
      <c r="K64" s="254">
        <f>'СБРОС ЗАГРЯЗНЕННЫХ СТОЧНЫХ ВОД '!K64/Площадь!$C66</f>
        <v>9.1090236265300314E-2</v>
      </c>
      <c r="L64" s="254">
        <f>'СБРОС ЗАГРЯЗНЕННЫХ СТОЧНЫХ ВОД '!L64/Площадь!$C66</f>
        <v>0.10816965556504411</v>
      </c>
      <c r="M64" s="254">
        <f>'СБРОС ЗАГРЯЗНЕННЫХ СТОЧНЫХ ВОД '!M64/Площадь!$C66</f>
        <v>0.11101622544833475</v>
      </c>
      <c r="N64" s="254">
        <f>'СБРОС ЗАГРЯЗНЕННЫХ СТОЧНЫХ ВОД '!N64/Площадь!$C66</f>
        <v>0.10816965556504411</v>
      </c>
      <c r="O64" s="254">
        <f>'СБРОС ЗАГРЯЗНЕННЫХ СТОЧНЫХ ВОД '!O64/Площадь!$C66</f>
        <v>9.9629945915172213E-2</v>
      </c>
      <c r="P64" s="254">
        <f>'СБРОС ЗАГРЯЗНЕННЫХ СТОЧНЫХ ВОД '!P64/Площадь!$C66</f>
        <v>9.9629945915172213E-2</v>
      </c>
      <c r="Q64" s="254">
        <f>'СБРОС ЗАГРЯЗНЕННЫХ СТОЧНЫХ ВОД '!Q64/Площадь!$C66</f>
        <v>8.8243666382009672E-2</v>
      </c>
      <c r="R64" s="308">
        <f>'СБРОС ЗАГРЯЗНЕННЫХ СТОЧНЫХ ВОД '!R64/Площадь!$C66</f>
        <v>8.2550526615428402E-2</v>
      </c>
    </row>
    <row r="65" spans="1:18" ht="15.75" customHeight="1">
      <c r="A65" s="198">
        <v>64</v>
      </c>
      <c r="B65" s="122" t="s">
        <v>66</v>
      </c>
      <c r="C65" s="307">
        <f>'СБРОС ЗАГРЯЗНЕННЫХ СТОЧНЫХ ВОД '!C65/Площадь!$C67</f>
        <v>4.7449584816132859E-2</v>
      </c>
      <c r="D65" s="254">
        <f>'СБРОС ЗАГРЯЗНЕННЫХ СТОЧНЫХ ВОД '!D65/Площадь!$C67</f>
        <v>4.7449584816132859E-2</v>
      </c>
      <c r="E65" s="254">
        <f>'СБРОС ЗАГРЯЗНЕННЫХ СТОЧНЫХ ВОД '!E65/Площадь!$C67</f>
        <v>4.7449584816132859E-2</v>
      </c>
      <c r="F65" s="254">
        <f>'СБРОС ЗАГРЯЗНЕННЫХ СТОЧНЫХ ВОД '!F65/Площадь!$C67</f>
        <v>4.7449584816132859E-2</v>
      </c>
      <c r="G65" s="254">
        <f>'СБРОС ЗАГРЯЗНЕННЫХ СТОЧНЫХ ВОД '!G65/Площадь!$C67</f>
        <v>5.9311981020166077E-2</v>
      </c>
      <c r="H65" s="254">
        <f>'СБРОС ЗАГРЯЗНЕННЫХ СТОЧНЫХ ВОД '!H65/Площадь!$C67</f>
        <v>5.3380782918149468E-2</v>
      </c>
      <c r="I65" s="254">
        <f>'СБРОС ЗАГРЯЗНЕННЫХ СТОЧНЫХ ВОД '!I65/Площадь!$C67</f>
        <v>5.3380782918149468E-2</v>
      </c>
      <c r="J65" s="254">
        <f>'СБРОС ЗАГРЯЗНЕННЫХ СТОЧНЫХ ВОД '!J65/Площадь!$C67</f>
        <v>4.7449584816132859E-2</v>
      </c>
      <c r="K65" s="254">
        <f>'СБРОС ЗАГРЯЗНЕННЫХ СТОЧНЫХ ВОД '!K65/Площадь!$C67</f>
        <v>4.151838671411625E-2</v>
      </c>
      <c r="L65" s="254">
        <f>'СБРОС ЗАГРЯЗНЕННЫХ СТОЧНЫХ ВОД '!L65/Площадь!$C67</f>
        <v>4.151838671411625E-2</v>
      </c>
      <c r="M65" s="254">
        <f>'СБРОС ЗАГРЯЗНЕННЫХ СТОЧНЫХ ВОД '!M65/Площадь!$C67</f>
        <v>5.3380782918149468E-2</v>
      </c>
      <c r="N65" s="254">
        <f>'СБРОС ЗАГРЯЗНЕННЫХ СТОЧНЫХ ВОД '!N65/Площадь!$C67</f>
        <v>7.1174377224199295E-2</v>
      </c>
      <c r="O65" s="254">
        <f>'СБРОС ЗАГРЯЗНЕННЫХ СТОЧНЫХ ВОД '!O65/Площадь!$C67</f>
        <v>3.5587188612099648E-2</v>
      </c>
      <c r="P65" s="254">
        <f>'СБРОС ЗАГРЯЗНЕННЫХ СТОЧНЫХ ВОД '!P65/Площадь!$C67</f>
        <v>4.151838671411625E-2</v>
      </c>
      <c r="Q65" s="254">
        <f>'СБРОС ЗАГРЯЗНЕННЫХ СТОЧНЫХ ВОД '!Q65/Площадь!$C67</f>
        <v>4.7449584816132859E-2</v>
      </c>
      <c r="R65" s="308">
        <f>'СБРОС ЗАГРЯЗНЕННЫХ СТОЧНЫХ ВОД '!R65/Площадь!$C67</f>
        <v>4.7449584816132859E-2</v>
      </c>
    </row>
    <row r="66" spans="1:18" ht="15.75" customHeight="1">
      <c r="A66" s="198">
        <v>65</v>
      </c>
      <c r="B66" s="111" t="s">
        <v>67</v>
      </c>
      <c r="C66" s="307">
        <f>'СБРОС ЗАГРЯЗНЕННЫХ СТОЧНЫХ ВОД '!C66/Площадь!$C68</f>
        <v>0.81168831168831168</v>
      </c>
      <c r="D66" s="254">
        <f>'СБРОС ЗАГРЯЗНЕННЫХ СТОЧНЫХ ВОД '!D66/Площадь!$C68</f>
        <v>0.7142857142857143</v>
      </c>
      <c r="E66" s="254">
        <f>'СБРОС ЗАГРЯЗНЕННЫХ СТОЧНЫХ ВОД '!E66/Площадь!$C68</f>
        <v>0.73051948051948046</v>
      </c>
      <c r="F66" s="254">
        <f>'СБРОС ЗАГРЯЗНЕННЫХ СТОЧНЫХ ВОД '!F66/Площадь!$C68</f>
        <v>0.7142857142857143</v>
      </c>
      <c r="G66" s="254">
        <f>'СБРОС ЗАГРЯЗНЕННЫХ СТОЧНЫХ ВОД '!G66/Площадь!$C68</f>
        <v>0.64935064935064934</v>
      </c>
      <c r="H66" s="254">
        <f>'СБРОС ЗАГРЯЗНЕННЫХ СТОЧНЫХ ВОД '!H66/Площадь!$C68</f>
        <v>0.61688311688311692</v>
      </c>
      <c r="I66" s="254">
        <f>'СБРОС ЗАГРЯЗНЕННЫХ СТОЧНЫХ ВОД '!I66/Площадь!$C68</f>
        <v>0.58441558441558439</v>
      </c>
      <c r="J66" s="254">
        <f>'СБРОС ЗАГРЯЗНЕННЫХ СТОЧНЫХ ВОД '!J66/Площадь!$C68</f>
        <v>0.55194805194805197</v>
      </c>
      <c r="K66" s="254">
        <f>'СБРОС ЗАГРЯЗНЕННЫХ СТОЧНЫХ ВОД '!K66/Площадь!$C68</f>
        <v>0.48701298701298701</v>
      </c>
      <c r="L66" s="254">
        <f>'СБРОС ЗАГРЯЗНЕННЫХ СТОЧНЫХ ВОД '!L66/Площадь!$C68</f>
        <v>0.48701298701298701</v>
      </c>
      <c r="M66" s="254">
        <f>'СБРОС ЗАГРЯЗНЕННЫХ СТОЧНЫХ ВОД '!M66/Площадь!$C68</f>
        <v>0.47077922077922074</v>
      </c>
      <c r="N66" s="254">
        <f>'СБРОС ЗАГРЯЗНЕННЫХ СТОЧНЫХ ВОД '!N66/Площадь!$C68</f>
        <v>0.38961038961038963</v>
      </c>
      <c r="O66" s="254">
        <f>'СБРОС ЗАГРЯЗНЕННЫХ СТОЧНЫХ ВОД '!O66/Площадь!$C68</f>
        <v>0.38961038961038963</v>
      </c>
      <c r="P66" s="254">
        <f>'СБРОС ЗАГРЯЗНЕННЫХ СТОЧНЫХ ВОД '!P66/Площадь!$C68</f>
        <v>0.5357142857142857</v>
      </c>
      <c r="Q66" s="254">
        <f>'СБРОС ЗАГРЯЗНЕННЫХ СТОЧНЫХ ВОД '!Q66/Площадь!$C68</f>
        <v>0.45454545454545453</v>
      </c>
      <c r="R66" s="308">
        <f>'СБРОС ЗАГРЯЗНЕННЫХ СТОЧНЫХ ВОД '!R66/Площадь!$C68</f>
        <v>0.42207792207792205</v>
      </c>
    </row>
    <row r="67" spans="1:18" ht="15.75" customHeight="1">
      <c r="A67" s="198">
        <v>66</v>
      </c>
      <c r="B67" s="111" t="s">
        <v>68</v>
      </c>
      <c r="C67" s="307">
        <f>'СБРОС ЗАГРЯЗНЕННЫХ СТОЧНЫХ ВОД '!C67/Площадь!$C69</f>
        <v>0.20238095238095238</v>
      </c>
      <c r="D67" s="254">
        <f>'СБРОС ЗАГРЯЗНЕННЫХ СТОЧНЫХ ВОД '!D67/Площадь!$C69</f>
        <v>0.16071428571428573</v>
      </c>
      <c r="E67" s="254">
        <f>'СБРОС ЗАГРЯЗНЕННЫХ СТОЧНЫХ ВОД '!E67/Площадь!$C69</f>
        <v>0.15476190476190477</v>
      </c>
      <c r="F67" s="254">
        <f>'СБРОС ЗАГРЯЗНЕННЫХ СТОЧНЫХ ВОД '!F67/Площадь!$C69</f>
        <v>0.13095238095238096</v>
      </c>
      <c r="G67" s="254">
        <f>'СБРОС ЗАГРЯЗНЕННЫХ СТОЧНЫХ ВОД '!G67/Площадь!$C69</f>
        <v>0.10119047619047619</v>
      </c>
      <c r="H67" s="254">
        <f>'СБРОС ЗАГРЯЗНЕННЫХ СТОЧНЫХ ВОД '!H67/Площадь!$C69</f>
        <v>8.9285714285714288E-2</v>
      </c>
      <c r="I67" s="254">
        <f>'СБРОС ЗАГРЯЗНЕННЫХ СТОЧНЫХ ВОД '!I67/Площадь!$C69</f>
        <v>7.1428571428571425E-2</v>
      </c>
      <c r="J67" s="254">
        <f>'СБРОС ЗАГРЯЗНЕННЫХ СТОЧНЫХ ВОД '!J67/Площадь!$C69</f>
        <v>4.7619047619047616E-2</v>
      </c>
      <c r="K67" s="254">
        <f>'СБРОС ЗАГРЯЗНЕННЫХ СТОЧНЫХ ВОД '!K67/Площадь!$C69</f>
        <v>4.7619047619047616E-2</v>
      </c>
      <c r="L67" s="254">
        <f>'СБРОС ЗАГРЯЗНЕННЫХ СТОЧНЫХ ВОД '!L67/Площадь!$C69</f>
        <v>6.5476190476190479E-2</v>
      </c>
      <c r="M67" s="254">
        <f>'СБРОС ЗАГРЯЗНЕННЫХ СТОЧНЫХ ВОД '!M67/Площадь!$C69</f>
        <v>9.5238095238095233E-2</v>
      </c>
      <c r="N67" s="254">
        <f>'СБРОС ЗАГРЯЗНЕННЫХ СТОЧНЫХ ВОД '!N67/Площадь!$C69</f>
        <v>0.10714285714285714</v>
      </c>
      <c r="O67" s="254">
        <f>'СБРОС ЗАГРЯЗНЕННЫХ СТОЧНЫХ ВОД '!O67/Площадь!$C69</f>
        <v>0.10119047619047619</v>
      </c>
      <c r="P67" s="254">
        <f>'СБРОС ЗАГРЯЗНЕННЫХ СТОЧНЫХ ВОД '!P67/Площадь!$C69</f>
        <v>0.10119047619047619</v>
      </c>
      <c r="Q67" s="254">
        <f>'СБРОС ЗАГРЯЗНЕННЫХ СТОЧНЫХ ВОД '!Q67/Площадь!$C69</f>
        <v>0.19047619047619047</v>
      </c>
      <c r="R67" s="308">
        <f>'СБРОС ЗАГРЯЗНЕННЫХ СТОЧНЫХ ВОД '!R67/Площадь!$C69</f>
        <v>7.7380952380952384E-2</v>
      </c>
    </row>
    <row r="68" spans="1:18" ht="15.75" customHeight="1">
      <c r="A68" s="198">
        <v>67</v>
      </c>
      <c r="B68" s="111" t="s">
        <v>69</v>
      </c>
      <c r="C68" s="307">
        <f>'СБРОС ЗАГРЯЗНЕННЫХ СТОЧНЫХ ВОД '!C68/Площадь!$C70</f>
        <v>0.19217411437832832</v>
      </c>
      <c r="D68" s="254">
        <f>'СБРОС ЗАГРЯЗНЕННЫХ СТОЧНЫХ ВОД '!D68/Площадь!$C70</f>
        <v>0.18291271127575828</v>
      </c>
      <c r="E68" s="254">
        <f>'СБРОС ЗАГРЯЗНЕННЫХ СТОЧНЫХ ВОД '!E68/Площадь!$C70</f>
        <v>0.19680481592961335</v>
      </c>
      <c r="F68" s="254">
        <f>'СБРОС ЗАГРЯЗНЕННЫХ СТОЧНЫХ ВОД '!F68/Площадь!$C70</f>
        <v>0.22458902523732346</v>
      </c>
      <c r="G68" s="254">
        <f>'СБРОС ЗАГРЯЗНЕННЫХ СТОЧНЫХ ВОД '!G68/Площадь!$C70</f>
        <v>0.22690437601296598</v>
      </c>
      <c r="H68" s="254">
        <f>'СБРОС ЗАГРЯЗНЕННЫХ СТОЧНЫХ ВОД '!H68/Площадь!$C70</f>
        <v>0.18059736050011577</v>
      </c>
      <c r="I68" s="254">
        <f>'СБРОС ЗАГРЯЗНЕННЫХ СТОЧНЫХ ВОД '!I68/Площадь!$C70</f>
        <v>0.21995832368603846</v>
      </c>
      <c r="J68" s="254">
        <f>'СБРОС ЗАГРЯЗНЕННЫХ СТОЧНЫХ ВОД '!J68/Площадь!$C70</f>
        <v>0.19912016670525587</v>
      </c>
      <c r="K68" s="254">
        <f>'СБРОС ЗАГРЯЗНЕННЫХ СТОЧНЫХ ВОД '!K68/Площадь!$C70</f>
        <v>8.1037277147487846E-2</v>
      </c>
      <c r="L68" s="254">
        <f>'СБРОС ЗАГРЯЗНЕННЫХ СТОЧНЫХ ВОД '!L68/Площадь!$C70</f>
        <v>7.1775874044917809E-2</v>
      </c>
      <c r="M68" s="254">
        <f>'СБРОС ЗАГРЯЗНЕННЫХ СТОЧНЫХ ВОД '!M68/Площадь!$C70</f>
        <v>8.1037277147487846E-2</v>
      </c>
      <c r="N68" s="254">
        <f>'СБРОС ЗАГРЯЗНЕННЫХ СТОЧНЫХ ВОД '!N68/Площадь!$C70</f>
        <v>7.8721926371845344E-2</v>
      </c>
      <c r="O68" s="254">
        <f>'СБРОС ЗАГРЯЗНЕННЫХ СТОЧНЫХ ВОД '!O68/Площадь!$C70</f>
        <v>0.10419078490391295</v>
      </c>
      <c r="P68" s="254">
        <f>'СБРОС ЗАГРЯЗНЕННЫХ СТОЧНЫХ ВОД '!P68/Площадь!$C70</f>
        <v>0.12039824033341051</v>
      </c>
      <c r="Q68" s="254">
        <f>'СБРОС ЗАГРЯЗНЕННЫХ СТОЧНЫХ ВОД '!Q68/Площадь!$C70</f>
        <v>0.17365130817318825</v>
      </c>
      <c r="R68" s="308">
        <f>'СБРОС ЗАГРЯЗНЕННЫХ СТОЧНЫХ ВОД '!R68/Площадь!$C70</f>
        <v>0.20143551748089836</v>
      </c>
    </row>
    <row r="69" spans="1:18" ht="15.75" customHeight="1">
      <c r="A69" s="198">
        <v>68</v>
      </c>
      <c r="B69" s="111" t="s">
        <v>70</v>
      </c>
      <c r="C69" s="307">
        <f>'СБРОС ЗАГРЯЗНЕННЫХ СТОЧНЫХ ВОД '!C69/Площадь!$C71</f>
        <v>0.22435355754605374</v>
      </c>
      <c r="D69" s="254">
        <f>'СБРОС ЗАГРЯЗНЕННЫХ СТОЧНЫХ ВОД '!D69/Площадь!$C71</f>
        <v>0.19520027040730098</v>
      </c>
      <c r="E69" s="254">
        <f>'СБРОС ЗАГРЯЗНЕННЫХ СТОЧНЫХ ВОД '!E69/Площадь!$C71</f>
        <v>0.18970762210579684</v>
      </c>
      <c r="F69" s="254">
        <f>'СБРОС ЗАГРЯЗНЕННЫХ СТОЧНЫХ ВОД '!F69/Площадь!$C71</f>
        <v>0.20322798715565318</v>
      </c>
      <c r="G69" s="254">
        <f>'СБРОС ЗАГРЯЗНЕННЫХ СТОЧНЫХ ВОД '!G69/Площадь!$C71</f>
        <v>0.19139766773702888</v>
      </c>
      <c r="H69" s="254">
        <f>'СБРОС ЗАГРЯЗНЕННЫХ СТОЧНЫХ ВОД '!H69/Площадь!$C71</f>
        <v>0.1875950650667568</v>
      </c>
      <c r="I69" s="254">
        <f>'СБРОС ЗАГРЯЗНЕННЫХ СТОЧНЫХ ВОД '!I69/Площадь!$C71</f>
        <v>0.18928511069798884</v>
      </c>
      <c r="J69" s="254">
        <f>'СБРОС ЗАГРЯЗНЕННЫХ СТОЧНЫХ ВОД '!J69/Площадь!$C71</f>
        <v>0.17998985972621259</v>
      </c>
      <c r="K69" s="254">
        <f>'СБРОС ЗАГРЯЗНЕННЫХ СТОЧНЫХ ВОД '!K69/Площадь!$C71</f>
        <v>0.16520196045293223</v>
      </c>
      <c r="L69" s="254">
        <f>'СБРОС ЗАГРЯЗНЕННЫХ СТОЧНЫХ ВОД '!L69/Площадь!$C71</f>
        <v>0.15506168666553996</v>
      </c>
      <c r="M69" s="254">
        <f>'СБРОС ЗАГРЯЗНЕННЫХ СТОЧНЫХ ВОД '!M69/Площадь!$C71</f>
        <v>0.13816123035321953</v>
      </c>
      <c r="N69" s="254">
        <f>'СБРОС ЗАГРЯЗНЕННЫХ СТОЧНЫХ ВОД '!N69/Площадь!$C71</f>
        <v>0.13224607064390737</v>
      </c>
      <c r="O69" s="254">
        <f>'СБРОС ЗАГРЯЗНЕННЫХ СТОЧНЫХ ВОД '!O69/Площадь!$C71</f>
        <v>0.13013351360486733</v>
      </c>
      <c r="P69" s="254">
        <f>'СБРОС ЗАГРЯЗНЕННЫХ СТОЧНЫХ ВОД '!P69/Площадь!$C71</f>
        <v>0.12886597938144329</v>
      </c>
      <c r="Q69" s="254">
        <f>'СБРОС ЗАГРЯЗНЕННЫХ СТОЧНЫХ ВОД '!Q69/Площадь!$C71</f>
        <v>0.13435862768294743</v>
      </c>
      <c r="R69" s="308">
        <f>'СБРОС ЗАГРЯЗНЕННЫХ СТОЧНЫХ ВОД '!R69/Площадь!$C71</f>
        <v>0.13604867331417947</v>
      </c>
    </row>
    <row r="70" spans="1:18" ht="15.75" customHeight="1">
      <c r="A70" s="198">
        <v>69</v>
      </c>
      <c r="B70" s="111" t="s">
        <v>71</v>
      </c>
      <c r="C70" s="307">
        <f>'СБРОС ЗАГРЯЗНЕННЫХ СТОЧНЫХ ВОД '!C70/Площадь!$C72</f>
        <v>1.050593701600413</v>
      </c>
      <c r="D70" s="254">
        <f>'СБРОС ЗАГРЯЗНЕННЫХ СТОЧНЫХ ВОД '!D70/Площадь!$C72</f>
        <v>1.0415591120289107</v>
      </c>
      <c r="E70" s="254">
        <f>'СБРОС ЗАГРЯЗНЕННЫХ СТОЧНЫХ ВОД '!E70/Площадь!$C72</f>
        <v>1.018327310273619</v>
      </c>
      <c r="F70" s="254">
        <f>'СБРОС ЗАГРЯЗНЕННЫХ СТОЧНЫХ ВОД '!F70/Площадь!$C72</f>
        <v>1.050593701600413</v>
      </c>
      <c r="G70" s="254">
        <f>'СБРОС ЗАГРЯЗНЕННЫХ СТОЧНЫХ ВОД '!G70/Площадь!$C72</f>
        <v>0.82601961796592671</v>
      </c>
      <c r="H70" s="254">
        <f>'СБРОС ЗАГРЯЗНЕННЫХ СТОЧНЫХ ВОД '!H70/Площадь!$C72</f>
        <v>0.7666494579246258</v>
      </c>
      <c r="I70" s="254">
        <f>'СБРОС ЗАГРЯЗНЕННЫХ СТОЧНЫХ ВОД '!I70/Площадь!$C72</f>
        <v>0.75245224574083636</v>
      </c>
      <c r="J70" s="254">
        <f>'СБРОС ЗАГРЯЗНЕННЫХ СТОЧНЫХ ВОД '!J70/Площадь!$C72</f>
        <v>0.79246257098606099</v>
      </c>
      <c r="K70" s="254">
        <f>'СБРОС ЗАГРЯЗНЕННЫХ СТОЧНЫХ ВОД '!K70/Площадь!$C72</f>
        <v>0.69437274135260718</v>
      </c>
      <c r="L70" s="254">
        <f>'СБРОС ЗАГРЯЗНЕННЫХ СТОЧНЫХ ВОД '!L70/Площадь!$C72</f>
        <v>0.64532782653588028</v>
      </c>
      <c r="M70" s="254">
        <f>'СБРОС ЗАГРЯЗНЕННЫХ СТОЧНЫХ ВОД '!M70/Площадь!$C72</f>
        <v>0.65436241610738255</v>
      </c>
      <c r="N70" s="254">
        <f>'СБРОС ЗАГРЯЗНЕННЫХ СТОЧНЫХ ВОД '!N70/Площадь!$C72</f>
        <v>0.66339700567888493</v>
      </c>
      <c r="O70" s="254">
        <f>'СБРОС ЗАГРЯЗНЕННЫХ СТОЧНЫХ ВОД '!O70/Площадь!$C72</f>
        <v>0.67630356220960253</v>
      </c>
      <c r="P70" s="254">
        <f>'СБРОС ЗАГРЯЗНЕННЫХ СТОЧНЫХ ВОД '!P70/Площадь!$C72</f>
        <v>0.68017552916881785</v>
      </c>
      <c r="Q70" s="254">
        <f>'СБРОС ЗАГРЯЗНЕННЫХ СТОЧНЫХ ВОД '!Q70/Площадь!$C72</f>
        <v>0.65823438306659787</v>
      </c>
      <c r="R70" s="308">
        <f>'СБРОС ЗАГРЯЗНЕННЫХ СТОЧНЫХ ВОД '!R70/Площадь!$C72</f>
        <v>0.57046979865771819</v>
      </c>
    </row>
    <row r="71" spans="1:18" ht="15.75" customHeight="1">
      <c r="A71" s="198">
        <v>70</v>
      </c>
      <c r="B71" s="111" t="s">
        <v>72</v>
      </c>
      <c r="C71" s="307">
        <f>'СБРОС ЗАГРЯЗНЕННЫХ СТОЧНЫХ ВОД '!C71/Площадь!$C73</f>
        <v>7.2622779519331244</v>
      </c>
      <c r="D71" s="254">
        <f>'СБРОС ЗАГРЯЗНЕННЫХ СТОЧНЫХ ВОД '!D71/Площадь!$C73</f>
        <v>7.6593521421107624</v>
      </c>
      <c r="E71" s="254">
        <f>'СБРОС ЗАГРЯЗНЕННЫХ СТОЧНЫХ ВОД '!E71/Площадь!$C73</f>
        <v>8.0146290491118073</v>
      </c>
      <c r="F71" s="254">
        <f>'СБРОС ЗАГРЯЗНЕННЫХ СТОЧНЫХ ВОД '!F71/Площадь!$C73</f>
        <v>8.1713688610240336</v>
      </c>
      <c r="G71" s="254">
        <f>'СБРОС ЗАГРЯЗНЕННЫХ СТОЧНЫХ ВОД '!G71/Площадь!$C73</f>
        <v>7.7951933124346917</v>
      </c>
      <c r="H71" s="254">
        <f>'СБРОС ЗАГРЯЗНЕННЫХ СТОЧНЫХ ВОД '!H71/Площадь!$C73</f>
        <v>7.3145245559038656</v>
      </c>
      <c r="I71" s="254">
        <f>'СБРОС ЗАГРЯЗНЕННЫХ СТОЧНЫХ ВОД '!I71/Площадь!$C73</f>
        <v>6.9070010449320796</v>
      </c>
      <c r="J71" s="254">
        <f>'СБРОС ЗАГРЯЗНЕННЫХ СТОЧНЫХ ВОД '!J71/Площадь!$C73</f>
        <v>5.9770114942528734</v>
      </c>
      <c r="K71" s="254">
        <f>'СБРОС ЗАГРЯЗНЕННЫХ СТОЧНЫХ ВОД '!K71/Площадь!$C73</f>
        <v>6.248693834900731</v>
      </c>
      <c r="L71" s="254">
        <f>'СБРОС ЗАГРЯЗНЕННЫХ СТОЧНЫХ ВОД '!L71/Площадь!$C73</f>
        <v>4.994775339602926</v>
      </c>
      <c r="M71" s="254">
        <f>'СБРОС ЗАГРЯЗНЕННЫХ СТОЧНЫХ ВОД '!M71/Площадь!$C73</f>
        <v>4.8275862068965516</v>
      </c>
      <c r="N71" s="254">
        <f>'СБРОС ЗАГРЯЗНЕННЫХ СТОЧНЫХ ВОД '!N71/Площадь!$C73</f>
        <v>4.6394984326018811</v>
      </c>
      <c r="O71" s="254">
        <f>'СБРОС ЗАГРЯЗНЕННЫХ СТОЧНЫХ ВОД '!O71/Площадь!$C73</f>
        <v>4.5245559038662488</v>
      </c>
      <c r="P71" s="254">
        <f>'СБРОС ЗАГРЯЗНЕННЫХ СТОЧНЫХ ВОД '!P71/Площадь!$C73</f>
        <v>3.7095088819226749</v>
      </c>
      <c r="Q71" s="254">
        <f>'СБРОС ЗАГРЯЗНЕННЫХ СТОЧНЫХ ВОД '!Q71/Площадь!$C73</f>
        <v>3.1661442006269591</v>
      </c>
      <c r="R71" s="308">
        <f>'СБРОС ЗАГРЯЗНЕННЫХ СТОЧНЫХ ВОД '!R71/Площадь!$C73</f>
        <v>2.7377220480668756</v>
      </c>
    </row>
    <row r="72" spans="1:18" ht="15.75" customHeight="1">
      <c r="A72" s="198">
        <v>71</v>
      </c>
      <c r="B72" s="111" t="s">
        <v>73</v>
      </c>
      <c r="C72" s="307">
        <f>'СБРОС ЗАГРЯЗНЕННЫХ СТОЧНЫХ ВОД '!C72/Площадь!$C74</f>
        <v>0.40494938132733405</v>
      </c>
      <c r="D72" s="254">
        <f>'СБРОС ЗАГРЯЗНЕННЫХ СТОЧНЫХ ВОД '!D72/Площадь!$C74</f>
        <v>0.41057367829021368</v>
      </c>
      <c r="E72" s="254">
        <f>'СБРОС ЗАГРЯЗНЕННЫХ СТОЧНЫХ ВОД '!E72/Площадь!$C74</f>
        <v>0.5680539932508436</v>
      </c>
      <c r="F72" s="254">
        <f>'СБРОС ЗАГРЯЗНЕННЫХ СТОЧНЫХ ВОД '!F72/Площадь!$C74</f>
        <v>0.59055118110236215</v>
      </c>
      <c r="G72" s="254">
        <f>'СБРОС ЗАГРЯЗНЕННЫХ СТОЧНЫХ ВОД '!G72/Площадь!$C74</f>
        <v>0.55118110236220474</v>
      </c>
      <c r="H72" s="254">
        <f>'СБРОС ЗАГРЯЗНЕННЫХ СТОЧНЫХ ВОД '!H72/Площадь!$C74</f>
        <v>0.60179977502812143</v>
      </c>
      <c r="I72" s="254">
        <f>'СБРОС ЗАГРЯЗНЕННЫХ СТОЧНЫХ ВОД '!I72/Площадь!$C74</f>
        <v>0.52868391451068608</v>
      </c>
      <c r="J72" s="254">
        <f>'СБРОС ЗАГРЯЗНЕННЫХ СТОЧНЫХ ВОД '!J72/Площадь!$C74</f>
        <v>0.63554555680539926</v>
      </c>
      <c r="K72" s="254">
        <f>'СБРОС ЗАГРЯЗНЕННЫХ СТОЧНЫХ ВОД '!K72/Площадь!$C74</f>
        <v>0.64679415073115853</v>
      </c>
      <c r="L72" s="254">
        <f>'СБРОС ЗАГРЯЗНЕННЫХ СТОЧНЫХ ВОД '!L72/Площадь!$C74</f>
        <v>0.61304836895388071</v>
      </c>
      <c r="M72" s="254">
        <f>'СБРОС ЗАГРЯЗНЕННЫХ СТОЧНЫХ ВОД '!M72/Площадь!$C74</f>
        <v>0.60179977502812143</v>
      </c>
      <c r="N72" s="254">
        <f>'СБРОС ЗАГРЯЗНЕННЫХ СТОЧНЫХ ВОД '!N72/Площадь!$C74</f>
        <v>0.54555680539932505</v>
      </c>
      <c r="O72" s="254">
        <f>'СБРОС ЗАГРЯЗНЕННЫХ СТОЧНЫХ ВОД '!O72/Площадь!$C74</f>
        <v>0.52868391451068608</v>
      </c>
      <c r="P72" s="254">
        <f>'СБРОС ЗАГРЯЗНЕННЫХ СТОЧНЫХ ВОД '!P72/Площадь!$C74</f>
        <v>0.50056242969628795</v>
      </c>
      <c r="Q72" s="254">
        <f>'СБРОС ЗАГРЯЗНЕННЫХ СТОЧНЫХ ВОД '!Q72/Площадь!$C74</f>
        <v>0.4780652418447694</v>
      </c>
      <c r="R72" s="308">
        <f>'СБРОС ЗАГРЯЗНЕННЫХ СТОЧНЫХ ВОД '!R72/Площадь!$C74</f>
        <v>0.46681664791901012</v>
      </c>
    </row>
    <row r="73" spans="1:18" ht="15.75" customHeight="1">
      <c r="A73" s="198">
        <v>72</v>
      </c>
      <c r="B73" s="111" t="s">
        <v>74</v>
      </c>
      <c r="C73" s="307">
        <f>'СБРОС ЗАГРЯЗНЕННЫХ СТОЧНЫХ ВОД '!C73/Площадь!$C75</f>
        <v>1.5166548547129697</v>
      </c>
      <c r="D73" s="254">
        <f>'СБРОС ЗАГРЯЗНЕННЫХ СТОЧНЫХ ВОД '!D73/Площадь!$C75</f>
        <v>1.4386959603118357</v>
      </c>
      <c r="E73" s="254">
        <f>'СБРОС ЗАГРЯЗНЕННЫХ СТОЧНЫХ ВОД '!E73/Площадь!$C75</f>
        <v>1.4670446491849753</v>
      </c>
      <c r="F73" s="254">
        <f>'СБРОС ЗАГРЯЗНЕННЫХ СТОЧНЫХ ВОД '!F73/Площадь!$C75</f>
        <v>1.3749114103472715</v>
      </c>
      <c r="G73" s="254">
        <f>'СБРОС ЗАГРЯЗНЕННЫХ СТОЧНЫХ ВОД '!G73/Площадь!$C75</f>
        <v>1.3678242381289867</v>
      </c>
      <c r="H73" s="254">
        <f>'СБРОС ЗАГРЯЗНЕННЫХ СТОЧНЫХ ВОД '!H73/Площадь!$C75</f>
        <v>1.2544294826364282</v>
      </c>
      <c r="I73" s="254">
        <f>'СБРОС ЗАГРЯЗНЕННЫХ СТОЧНЫХ ВОД '!I73/Площадь!$C75</f>
        <v>1.2048192771084338</v>
      </c>
      <c r="J73" s="254">
        <f>'СБРОС ЗАГРЯЗНЕННЫХ СТОЧНЫХ ВОД '!J73/Площадь!$C75</f>
        <v>1.119773210489015</v>
      </c>
      <c r="K73" s="254">
        <f>'СБРОС ЗАГРЯЗНЕННЫХ СТОЧНЫХ ВОД '!K73/Площадь!$C75</f>
        <v>1.1268603827072998</v>
      </c>
      <c r="L73" s="254">
        <f>'СБРОС ЗАГРЯЗНЕННЫХ СТОЧНЫХ ВОД '!L73/Площадь!$C75</f>
        <v>1.0772501771793055</v>
      </c>
      <c r="M73" s="254">
        <f>'СБРОС ЗАГРЯЗНЕННЫХ СТОЧНЫХ ВОД '!M73/Площадь!$C75</f>
        <v>0.98511693834160174</v>
      </c>
      <c r="N73" s="254">
        <f>'СБРОС ЗАГРЯЗНЕННЫХ СТОЧНЫХ ВОД '!N73/Площадь!$C75</f>
        <v>0.96385542168674698</v>
      </c>
      <c r="O73" s="254">
        <f>'СБРОС ЗАГРЯЗНЕННЫХ СТОЧНЫХ ВОД '!O73/Площадь!$C75</f>
        <v>0.92133238837703757</v>
      </c>
      <c r="P73" s="254">
        <f>'СБРОС ЗАГРЯЗНЕННЫХ СТОЧНЫХ ВОД '!P73/Площадь!$C75</f>
        <v>0.92133238837703757</v>
      </c>
      <c r="Q73" s="254">
        <f>'СБРОС ЗАГРЯЗНЕННЫХ СТОЧНЫХ ВОД '!Q73/Площадь!$C75</f>
        <v>0.88589652728561308</v>
      </c>
      <c r="R73" s="308">
        <f>'СБРОС ЗАГРЯЗНЕННЫХ СТОЧНЫХ ВОД '!R73/Площадь!$C75</f>
        <v>0.892983699503898</v>
      </c>
    </row>
    <row r="74" spans="1:18" ht="15.75" customHeight="1">
      <c r="A74" s="201">
        <v>73</v>
      </c>
      <c r="B74" s="117" t="s">
        <v>75</v>
      </c>
      <c r="C74" s="309">
        <f>'СБРОС ЗАГРЯЗНЕННЫХ СТОЧНЫХ ВОД '!C74/Площадь!$C76</f>
        <v>3.8167938931297711E-2</v>
      </c>
      <c r="D74" s="258">
        <f>'СБРОС ЗАГРЯЗНЕННЫХ СТОЧНЫХ ВОД '!D74/Площадь!$C76</f>
        <v>2.8625954198473285E-2</v>
      </c>
      <c r="E74" s="258">
        <f>'СБРОС ЗАГРЯЗНЕННЫХ СТОЧНЫХ ВОД '!E74/Площадь!$C76</f>
        <v>2.8625954198473285E-2</v>
      </c>
      <c r="F74" s="258">
        <f>'СБРОС ЗАГРЯЗНЕННЫХ СТОЧНЫХ ВОД '!F74/Площадь!$C76</f>
        <v>2.5445292620865142E-2</v>
      </c>
      <c r="G74" s="258">
        <f>'СБРОС ЗАГРЯЗНЕННЫХ СТОЧНЫХ ВОД '!G74/Площадь!$C76</f>
        <v>2.8625954198473285E-2</v>
      </c>
      <c r="H74" s="258">
        <f>'СБРОС ЗАГРЯЗНЕННЫХ СТОЧНЫХ ВОД '!H74/Площадь!$C76</f>
        <v>4.4529262086513997E-2</v>
      </c>
      <c r="I74" s="258">
        <f>'СБРОС ЗАГРЯЗНЕННЫХ СТОЧНЫХ ВОД '!I74/Площадь!$C76</f>
        <v>8.2697201017811708E-2</v>
      </c>
      <c r="J74" s="258">
        <f>'СБРОС ЗАГРЯЗНЕННЫХ СТОЧНЫХ ВОД '!J74/Площадь!$C76</f>
        <v>7.6335877862595422E-2</v>
      </c>
      <c r="K74" s="258">
        <f>'СБРОС ЗАГРЯЗНЕННЫХ СТОЧНЫХ ВОД '!K74/Площадь!$C76</f>
        <v>8.5877862595419852E-2</v>
      </c>
      <c r="L74" s="258">
        <f>'СБРОС ЗАГРЯЗНЕННЫХ СТОЧНЫХ ВОД '!L74/Площадь!$C76</f>
        <v>8.2697201017811708E-2</v>
      </c>
      <c r="M74" s="258">
        <f>'СБРОС ЗАГРЯЗНЕННЫХ СТОЧНЫХ ВОД '!M74/Площадь!$C76</f>
        <v>7.6335877862595422E-2</v>
      </c>
      <c r="N74" s="258">
        <f>'СБРОС ЗАГРЯЗНЕННЫХ СТОЧНЫХ ВОД '!N74/Площадь!$C76</f>
        <v>7.3155216284987279E-2</v>
      </c>
      <c r="O74" s="258">
        <f>'СБРОС ЗАГРЯЗНЕННЫХ СТОЧНЫХ ВОД '!O74/Площадь!$C76</f>
        <v>7.3155216284987279E-2</v>
      </c>
      <c r="P74" s="258">
        <f>'СБРОС ЗАГРЯЗНЕННЫХ СТОЧНЫХ ВОД '!P74/Площадь!$C76</f>
        <v>7.6335877862595422E-2</v>
      </c>
      <c r="Q74" s="258">
        <f>'СБРОС ЗАГРЯЗНЕННЫХ СТОЧНЫХ ВОД '!Q74/Площадь!$C76</f>
        <v>0.6806615776081425</v>
      </c>
      <c r="R74" s="310">
        <f>'СБРОС ЗАГРЯЗНЕННЫХ СТОЧНЫХ ВОД '!R74/Площадь!$C76</f>
        <v>0.57569974554707382</v>
      </c>
    </row>
    <row r="75" spans="1:18" ht="15.75" customHeight="1">
      <c r="A75" s="196">
        <v>74</v>
      </c>
      <c r="B75" s="126" t="s">
        <v>76</v>
      </c>
      <c r="C75" s="315">
        <f>'СБРОС ЗАГРЯЗНЕННЫХ СТОЧНЫХ ВОД '!C75/Площадь!$C77</f>
        <v>2.5620236743959787E-2</v>
      </c>
      <c r="D75" s="316">
        <f>'СБРОС ЗАГРЯЗНЕННЫХ СТОЧНЫХ ВОД '!D75/Площадь!$C77</f>
        <v>2.5620236743959787E-2</v>
      </c>
      <c r="E75" s="316">
        <f>'СБРОС ЗАГРЯЗНЕННЫХ СТОЧНЫХ ВОД '!E75/Площадь!$C77</f>
        <v>3.1457759040051887E-2</v>
      </c>
      <c r="F75" s="316">
        <f>'СБРОС ЗАГРЯЗНЕННЫХ СТОЧНЫХ ВОД '!F75/Площадь!$C77</f>
        <v>3.0160531863142534E-2</v>
      </c>
      <c r="G75" s="316">
        <f>'СБРОС ЗАГРЯЗНЕННЫХ СТОЧНЫХ ВОД '!G75/Площадь!$C77</f>
        <v>2.9511918274687854E-2</v>
      </c>
      <c r="H75" s="316">
        <f>'СБРОС ЗАГРЯЗНЕННЫХ СТОЧНЫХ ВОД '!H75/Площадь!$C77</f>
        <v>2.7890384303551161E-2</v>
      </c>
      <c r="I75" s="316">
        <f>'СБРОС ЗАГРЯЗНЕННЫХ СТОЧНЫХ ВОД '!I75/Площадь!$C77</f>
        <v>2.8214691097778497E-2</v>
      </c>
      <c r="J75" s="316">
        <f>'СБРОС ЗАГРЯЗНЕННЫХ СТОЧНЫХ ВОД '!J75/Площадь!$C77</f>
        <v>2.6268850332414464E-2</v>
      </c>
      <c r="K75" s="316">
        <f>'СБРОС ЗАГРЯЗНЕННЫХ СТОЧНЫХ ВОД '!K75/Площадь!$C77</f>
        <v>2.4647316361277767E-2</v>
      </c>
      <c r="L75" s="316">
        <f>'СБРОС ЗАГРЯЗНЕННЫХ СТОЧНЫХ ВОД '!L75/Площадь!$C77</f>
        <v>2.5620236743959787E-2</v>
      </c>
      <c r="M75" s="316">
        <f>'СБРОС ЗАГРЯЗНЕННЫХ СТОЧНЫХ ВОД '!M75/Площадь!$C77</f>
        <v>2.7566077509323821E-2</v>
      </c>
      <c r="N75" s="316">
        <f>'СБРОС ЗАГРЯЗНЕННЫХ СТОЧНЫХ ВОД '!N75/Площадь!$C77</f>
        <v>1.6215339711366954E-2</v>
      </c>
      <c r="O75" s="316">
        <f>'СБРОС ЗАГРЯЗНЕННЫХ СТОЧНЫХ ВОД '!O75/Площадь!$C77</f>
        <v>1.5566726122912275E-2</v>
      </c>
      <c r="P75" s="316">
        <f>'СБРОС ЗАГРЯЗНЕННЫХ СТОЧНЫХ ВОД '!P75/Площадь!$C77</f>
        <v>1.8485487270958327E-2</v>
      </c>
      <c r="Q75" s="316">
        <f>'СБРОС ЗАГРЯЗНЕННЫХ СТОЧНЫХ ВОД '!Q75/Площадь!$C77</f>
        <v>2.6917463920869144E-2</v>
      </c>
      <c r="R75" s="317">
        <f>'СБРОС ЗАГРЯЗНЕННЫХ СТОЧНЫХ ВОД '!R75/Площадь!$C77</f>
        <v>2.399870277282309E-2</v>
      </c>
    </row>
    <row r="76" spans="1:18" ht="15.75" customHeight="1">
      <c r="A76" s="198">
        <v>75</v>
      </c>
      <c r="B76" s="122" t="s">
        <v>77</v>
      </c>
      <c r="C76" s="307">
        <f>'СБРОС ЗАГРЯЗНЕННЫХ СТОЧНЫХ ВОД '!C76/Площадь!$C78</f>
        <v>6.2459616627180699E-2</v>
      </c>
      <c r="D76" s="254">
        <f>'СБРОС ЗАГРЯЗНЕННЫХ СТОЧНЫХ ВОД '!D76/Площадь!$C78</f>
        <v>6.8920956278268358E-2</v>
      </c>
      <c r="E76" s="254">
        <f>'СБРОС ЗАГРЯЗНЕННЫХ СТОЧНЫХ ВОД '!E76/Площадь!$C78</f>
        <v>8.830497523153133E-2</v>
      </c>
      <c r="F76" s="254">
        <f>'СБРОС ЗАГРЯЗНЕННЫХ СТОЧНЫХ ВОД '!F76/Площадь!$C78</f>
        <v>0.10122765453370665</v>
      </c>
      <c r="G76" s="254">
        <f>'СБРОС ЗАГРЯЗНЕННЫХ СТОЧНЫХ ВОД '!G76/Площадь!$C78</f>
        <v>9.907387465001076E-2</v>
      </c>
      <c r="H76" s="254">
        <f>'СБРОС ЗАГРЯЗНЕННЫХ СТОЧНЫХ ВОД '!H76/Площадь!$C78</f>
        <v>9.907387465001076E-2</v>
      </c>
      <c r="I76" s="254">
        <f>'СБРОС ЗАГРЯЗНЕННЫХ СТОЧНЫХ ВОД '!I76/Площадь!$C78</f>
        <v>8.1843635580443677E-2</v>
      </c>
      <c r="J76" s="254">
        <f>'СБРОС ЗАГРЯЗНЕННЫХ СТОЧНЫХ ВОД '!J76/Площадь!$C78</f>
        <v>6.8920956278268358E-2</v>
      </c>
      <c r="K76" s="254">
        <f>'СБРОС ЗАГРЯЗНЕННЫХ СТОЧНЫХ ВОД '!K76/Площадь!$C78</f>
        <v>6.2459616627180699E-2</v>
      </c>
      <c r="L76" s="254">
        <f>'СБРОС ЗАГРЯЗНЕННЫХ СТОЧНЫХ ВОД '!L76/Площадь!$C78</f>
        <v>5.5998276976093039E-2</v>
      </c>
      <c r="M76" s="254">
        <f>'СБРОС ЗАГРЯЗНЕННЫХ СТОЧНЫХ ВОД '!M76/Площадь!$C78</f>
        <v>5.3844497092397157E-2</v>
      </c>
      <c r="N76" s="254">
        <f>'СБРОС ЗАГРЯЗНЕННЫХ СТОЧНЫХ ВОД '!N76/Площадь!$C78</f>
        <v>4.953693732500538E-2</v>
      </c>
      <c r="O76" s="254">
        <f>'СБРОС ЗАГРЯЗНЕННЫХ СТОЧНЫХ ВОД '!O76/Площадь!$C78</f>
        <v>5.8152056859788928E-2</v>
      </c>
      <c r="P76" s="254">
        <f>'СБРОС ЗАГРЯЗНЕННЫХ СТОЧНЫХ ВОД '!P76/Площадь!$C78</f>
        <v>5.8152056859788928E-2</v>
      </c>
      <c r="Q76" s="254">
        <f>'СБРОС ЗАГРЯЗНЕННЫХ СТОЧНЫХ ВОД '!Q76/Площадь!$C78</f>
        <v>5.5998276976093039E-2</v>
      </c>
      <c r="R76" s="308">
        <f>'СБРОС ЗАГРЯЗНЕННЫХ СТОЧНЫХ ВОД '!R76/Площадь!$C78</f>
        <v>5.3844497092397157E-2</v>
      </c>
    </row>
    <row r="77" spans="1:18" ht="15.75" customHeight="1">
      <c r="A77" s="198">
        <v>76</v>
      </c>
      <c r="B77" s="122" t="s">
        <v>78</v>
      </c>
      <c r="C77" s="307">
        <f>'СБРОС ЗАГРЯЗНЕННЫХ СТОЧНЫХ ВОД '!C77/Площадь!$C79</f>
        <v>2.1129326047358834</v>
      </c>
      <c r="D77" s="254">
        <f>'СБРОС ЗАГРЯЗНЕННЫХ СТОЧНЫХ ВОД '!D77/Площадь!$C79</f>
        <v>2.0461445051608989</v>
      </c>
      <c r="E77" s="254">
        <f>'СБРОС ЗАГРЯЗНЕННЫХ СТОЧНЫХ ВОД '!E77/Площадь!$C79</f>
        <v>2.0582877959927144</v>
      </c>
      <c r="F77" s="254">
        <f>'СБРОС ЗАГРЯЗНЕННЫХ СТОЧНЫХ ВОД '!F77/Площадь!$C79</f>
        <v>2.0643594414086217</v>
      </c>
      <c r="G77" s="254">
        <f>'СБРОС ЗАГРЯЗНЕННЫХ СТОЧНЫХ ВОД '!G77/Площадь!$C79</f>
        <v>2.0461445051608989</v>
      </c>
      <c r="H77" s="254">
        <f>'СБРОС ЗАГРЯЗНЕННЫХ СТОЧНЫХ ВОД '!H77/Площадь!$C79</f>
        <v>2.2525804493017607</v>
      </c>
      <c r="I77" s="254">
        <f>'СБРОС ЗАГРЯЗНЕННЫХ СТОЧНЫХ ВОД '!I77/Площадь!$C79</f>
        <v>2.0400728597449911</v>
      </c>
      <c r="J77" s="254">
        <f>'СБРОС ЗАГРЯЗНЕННЫХ СТОЧНЫХ ВОД '!J77/Площадь!$C79</f>
        <v>1.9307832422586522</v>
      </c>
      <c r="K77" s="254">
        <f>'СБРОС ЗАГРЯЗНЕННЫХ СТОЧНЫХ ВОД '!K77/Площадь!$C79</f>
        <v>1.7304189435336979</v>
      </c>
      <c r="L77" s="254">
        <f>'СБРОС ЗАГРЯЗНЕННЫХ СТОЧНЫХ ВОД '!L77/Площадь!$C79</f>
        <v>1.7607771706132362</v>
      </c>
      <c r="M77" s="254">
        <f>'СБРОС ЗАГРЯЗНЕННЫХ СТОЧНЫХ ВОД '!M77/Площадь!$C79</f>
        <v>1.766848816029144</v>
      </c>
      <c r="N77" s="254">
        <f>'СБРОС ЗАГРЯЗНЕННЫХ СТОЧНЫХ ВОД '!N77/Площадь!$C79</f>
        <v>1.6757741347905284</v>
      </c>
      <c r="O77" s="254">
        <f>'СБРОС ЗАГРЯЗНЕННЫХ СТОЧНЫХ ВОД '!O77/Площадь!$C79</f>
        <v>1.6272009714632667</v>
      </c>
      <c r="P77" s="254">
        <f>'СБРОС ЗАГРЯЗНЕННЫХ СТОЧНЫХ ВОД '!P77/Площадь!$C79</f>
        <v>1.6150576806314512</v>
      </c>
      <c r="Q77" s="254">
        <f>'СБРОС ЗАГРЯЗНЕННЫХ СТОЧНЫХ ВОД '!Q77/Площадь!$C79</f>
        <v>1.5725561627200972</v>
      </c>
      <c r="R77" s="308">
        <f>'СБРОС ЗАГРЯЗНЕННЫХ СТОЧНЫХ ВОД '!R77/Площадь!$C79</f>
        <v>1.5846994535519128</v>
      </c>
    </row>
    <row r="78" spans="1:18" ht="15.75" customHeight="1">
      <c r="A78" s="198">
        <v>77</v>
      </c>
      <c r="B78" s="122" t="s">
        <v>79</v>
      </c>
      <c r="C78" s="307">
        <f>'СБРОС ЗАГРЯЗНЕННЫХ СТОЧНЫХ ВОД '!C78/Площадь!$C80</f>
        <v>0.27552056881665821</v>
      </c>
      <c r="D78" s="254">
        <f>'СБРОС ЗАГРЯЗНЕННЫХ СТОЧНЫХ ВОД '!D78/Площадь!$C80</f>
        <v>0.26536312849162008</v>
      </c>
      <c r="E78" s="254">
        <f>'СБРОС ЗАГРЯЗНЕННЫХ СТОЧНЫХ ВОД '!E78/Площадь!$C80</f>
        <v>0.25774504824784156</v>
      </c>
      <c r="F78" s="254">
        <f>'СБРОС ЗАГРЯЗНЕННЫХ СТОЧНЫХ ВОД '!F78/Площадь!$C80</f>
        <v>0.2488572879634332</v>
      </c>
      <c r="G78" s="254">
        <f>'СБРОС ЗАГРЯЗНЕННЫХ СТОЧНЫХ ВОД '!G78/Площадь!$C80</f>
        <v>0.24504824784154391</v>
      </c>
      <c r="H78" s="254">
        <f>'СБРОС ЗАГРЯЗНЕННЫХ СТОЧНЫХ ВОД '!H78/Площадь!$C80</f>
        <v>0.2425088877602844</v>
      </c>
      <c r="I78" s="254">
        <f>'СБРОС ЗАГРЯЗНЕННЫХ СТОЧНЫХ ВОД '!I78/Площадь!$C80</f>
        <v>0.23869984763839511</v>
      </c>
      <c r="J78" s="254">
        <f>'СБРОС ЗАГРЯЗНЕННЫХ СТОЧНЫХ ВОД '!J78/Площадь!$C80</f>
        <v>0.22346368715083798</v>
      </c>
      <c r="K78" s="254">
        <f>'СБРОС ЗАГРЯЗНЕННЫХ СТОЧНЫХ ВОД '!K78/Площадь!$C80</f>
        <v>0.22600304723209749</v>
      </c>
      <c r="L78" s="254">
        <f>'СБРОС ЗАГРЯЗНЕННЫХ СТОЧНЫХ ВОД '!L78/Площадь!$C80</f>
        <v>0.21203656678517013</v>
      </c>
      <c r="M78" s="254">
        <f>'СБРОС ЗАГРЯЗНЕННЫХ СТОЧНЫХ ВОД '!M78/Площадь!$C80</f>
        <v>0.21711528694768917</v>
      </c>
      <c r="N78" s="254">
        <f>'СБРОС ЗАГРЯЗНЕННЫХ СТОЧНЫХ ВОД '!N78/Площадь!$C80</f>
        <v>0.21838496698831894</v>
      </c>
      <c r="O78" s="254">
        <f>'СБРОС ЗАГРЯЗНЕННЫХ СТОЧНЫХ ВОД '!O78/Площадь!$C80</f>
        <v>0.21711528694768917</v>
      </c>
      <c r="P78" s="254">
        <f>'СБРОС ЗАГРЯЗНЕННЫХ СТОЧНЫХ ВОД '!P78/Площадь!$C80</f>
        <v>0.24123920771965465</v>
      </c>
      <c r="Q78" s="254">
        <f>'СБРОС ЗАГРЯЗНЕННЫХ СТОЧНЫХ ВОД '!Q78/Площадь!$C80</f>
        <v>0.23108176739461656</v>
      </c>
      <c r="R78" s="308">
        <f>'СБРОС ЗАГРЯЗНЕННЫХ СТОЧНЫХ ВОД '!R78/Площадь!$C80</f>
        <v>0.20060944641950229</v>
      </c>
    </row>
    <row r="79" spans="1:18" ht="15.75" customHeight="1">
      <c r="A79" s="198">
        <v>78</v>
      </c>
      <c r="B79" s="111" t="s">
        <v>80</v>
      </c>
      <c r="C79" s="307">
        <f>'СБРОС ЗАГРЯЗНЕННЫХ СТОЧНЫХ ВОД '!C79/Площадь!$C81</f>
        <v>0.2763194252555955</v>
      </c>
      <c r="D79" s="254">
        <f>'СБРОС ЗАГРЯЗНЕННЫХ СТОЧНЫХ ВОД '!D79/Площадь!$C81</f>
        <v>0.24868748273003594</v>
      </c>
      <c r="E79" s="254">
        <f>'СБРОС ЗАГРЯЗНЕННЫХ СТОЧНЫХ ВОД '!E79/Площадь!$C81</f>
        <v>0.23210831721470021</v>
      </c>
      <c r="F79" s="254">
        <f>'СБРОС ЗАГРЯЗНЕННЫХ СТОЧНЫХ ВОД '!F79/Площадь!$C81</f>
        <v>0.23763470571981213</v>
      </c>
      <c r="G79" s="254">
        <f>'СБРОС ЗАГРЯЗНЕННЫХ СТОЧНЫХ ВОД '!G79/Площадь!$C81</f>
        <v>0.22934512296214427</v>
      </c>
      <c r="H79" s="254">
        <f>'СБРОС ЗАГРЯЗНЕННЫХ СТОЧНЫХ ВОД '!H79/Площадь!$C81</f>
        <v>0.22658192870958829</v>
      </c>
      <c r="I79" s="254">
        <f>'СБРОС ЗАГРЯЗНЕННЫХ СТОЧНЫХ ВОД '!I79/Площадь!$C81</f>
        <v>0.21829234595192043</v>
      </c>
      <c r="J79" s="254">
        <f>'СБРОС ЗАГРЯЗНЕННЫХ СТОЧНЫХ ВОД '!J79/Площадь!$C81</f>
        <v>0.21552915169936449</v>
      </c>
      <c r="K79" s="254">
        <f>'СБРОС ЗАГРЯЗНЕННЫХ СТОЧНЫХ ВОД '!K79/Площадь!$C81</f>
        <v>0.21276595744680851</v>
      </c>
      <c r="L79" s="254">
        <f>'СБРОС ЗАГРЯЗНЕННЫХ СТОЧНЫХ ВОД '!L79/Площадь!$C81</f>
        <v>0.12434374136501797</v>
      </c>
      <c r="M79" s="254">
        <f>'СБРОС ЗАГРЯЗНЕННЫХ СТОЧНЫХ ВОД '!M79/Площадь!$C81</f>
        <v>0.2017131804365847</v>
      </c>
      <c r="N79" s="254">
        <f>'СБРОС ЗАГРЯЗНЕННЫХ СТОЧНЫХ ВОД '!N79/Площадь!$C81</f>
        <v>0.20447637468914065</v>
      </c>
      <c r="O79" s="254">
        <f>'СБРОС ЗАГРЯЗНЕННЫХ СТОЧНЫХ ВОД '!O79/Площадь!$C81</f>
        <v>0.18513401492124898</v>
      </c>
      <c r="P79" s="254">
        <f>'СБРОС ЗАГРЯЗНЕННЫХ СТОЧНЫХ ВОД '!P79/Площадь!$C81</f>
        <v>0.18513401492124898</v>
      </c>
      <c r="Q79" s="254">
        <f>'СБРОС ЗАГРЯЗНЕННЫХ СТОЧНЫХ ВОД '!Q79/Площадь!$C81</f>
        <v>0.17960762641613706</v>
      </c>
      <c r="R79" s="308">
        <f>'СБРОС ЗАГРЯЗНЕННЫХ СТОЧНЫХ ВОД '!R79/Площадь!$C81</f>
        <v>0.18237082066869303</v>
      </c>
    </row>
    <row r="80" spans="1:18" ht="15.75" customHeight="1">
      <c r="A80" s="198">
        <v>79</v>
      </c>
      <c r="B80" s="111" t="s">
        <v>81</v>
      </c>
      <c r="C80" s="307">
        <f>'СБРОС ЗАГРЯЗНЕННЫХ СТОЧНЫХ ВОД '!C80/Площадь!$C82</f>
        <v>6.054054054054054E-2</v>
      </c>
      <c r="D80" s="254">
        <f>'СБРОС ЗАГРЯЗНЕННЫХ СТОЧНЫХ ВОД '!D80/Площадь!$C82</f>
        <v>6.054054054054054E-2</v>
      </c>
      <c r="E80" s="254">
        <f>'СБРОС ЗАГРЯЗНЕННЫХ СТОЧНЫХ ВОД '!E80/Площадь!$C82</f>
        <v>6.2702702702702701E-2</v>
      </c>
      <c r="F80" s="254">
        <f>'СБРОС ЗАГРЯЗНЕННЫХ СТОЧНЫХ ВОД '!F80/Площадь!$C82</f>
        <v>6.4864864864864868E-2</v>
      </c>
      <c r="G80" s="254">
        <f>'СБРОС ЗАГРЯЗНЕННЫХ СТОЧНЫХ ВОД '!G80/Площадь!$C82</f>
        <v>6.2702702702702701E-2</v>
      </c>
      <c r="H80" s="254">
        <f>'СБРОС ЗАГРЯЗНЕННЫХ СТОЧНЫХ ВОД '!H80/Площадь!$C82</f>
        <v>5.8378378378378379E-2</v>
      </c>
      <c r="I80" s="254">
        <f>'СБРОС ЗАГРЯЗНЕННЫХ СТОЧНЫХ ВОД '!I80/Площадь!$C82</f>
        <v>5.6216216216216218E-2</v>
      </c>
      <c r="J80" s="254">
        <f>'СБРОС ЗАГРЯЗНЕННЫХ СТОЧНЫХ ВОД '!J80/Площадь!$C82</f>
        <v>3.6756756756756756E-2</v>
      </c>
      <c r="K80" s="254">
        <f>'СБРОС ЗАГРЯЗНЕННЫХ СТОЧНЫХ ВОД '!K80/Площадь!$C82</f>
        <v>3.4594594594594595E-2</v>
      </c>
      <c r="L80" s="254">
        <f>'СБРОС ЗАГРЯЗНЕННЫХ СТОЧНЫХ ВОД '!L80/Площадь!$C82</f>
        <v>3.027027027027027E-2</v>
      </c>
      <c r="M80" s="254">
        <f>'СБРОС ЗАГРЯЗНЕННЫХ СТОЧНЫХ ВОД '!M80/Площадь!$C82</f>
        <v>2.8108108108108109E-2</v>
      </c>
      <c r="N80" s="254">
        <f>'СБРОС ЗАГРЯЗНЕННЫХ СТОЧНЫХ ВОД '!N80/Площадь!$C82</f>
        <v>3.027027027027027E-2</v>
      </c>
      <c r="O80" s="254">
        <f>'СБРОС ЗАГРЯЗНЕННЫХ СТОЧНЫХ ВОД '!O80/Площадь!$C82</f>
        <v>3.2432432432432434E-2</v>
      </c>
      <c r="P80" s="254">
        <f>'СБРОС ЗАГРЯЗНЕННЫХ СТОЧНЫХ ВОД '!P80/Площадь!$C82</f>
        <v>2.3783783783783784E-2</v>
      </c>
      <c r="Q80" s="254">
        <f>'СБРОС ЗАГРЯЗНЕННЫХ СТОЧНЫХ ВОД '!Q80/Площадь!$C82</f>
        <v>1.0594594594594595E-2</v>
      </c>
      <c r="R80" s="308">
        <f>'СБРОС ЗАГРЯЗНЕННЫХ СТОЧНЫХ ВОД '!R80/Площадь!$C82</f>
        <v>9.7297297297297292E-3</v>
      </c>
    </row>
    <row r="81" spans="1:18" ht="15.75" customHeight="1">
      <c r="A81" s="198">
        <v>80</v>
      </c>
      <c r="B81" s="111" t="s">
        <v>82</v>
      </c>
      <c r="C81" s="307">
        <f>'СБРОС ЗАГРЯЗНЕННЫХ СТОЧНЫХ ВОД '!C81/Площадь!$C83</f>
        <v>0.59701492537313439</v>
      </c>
      <c r="D81" s="254">
        <f>'СБРОС ЗАГРЯЗНЕННЫХ СТОЧНЫХ ВОД '!D81/Площадь!$C83</f>
        <v>0.55109070034443175</v>
      </c>
      <c r="E81" s="254">
        <f>'СБРОС ЗАГРЯЗНЕННЫХ СТОЧНЫХ ВОД '!E81/Площадь!$C83</f>
        <v>0.51664753157290477</v>
      </c>
      <c r="F81" s="254">
        <f>'СБРОС ЗАГРЯЗНЕННЫХ СТОЧНЫХ ВОД '!F81/Площадь!$C83</f>
        <v>0.55109070034443175</v>
      </c>
      <c r="G81" s="254">
        <f>'СБРОС ЗАГРЯЗНЕННЫХ СТОЧНЫХ ВОД '!G81/Площадь!$C83</f>
        <v>0.56257175660160741</v>
      </c>
      <c r="H81" s="254">
        <f>'СБРОС ЗАГРЯЗНЕННЫХ СТОЧНЫХ ВОД '!H81/Площадь!$C83</f>
        <v>0.52812858783008043</v>
      </c>
      <c r="I81" s="254">
        <f>'СБРОС ЗАГРЯЗНЕННЫХ СТОЧНЫХ ВОД '!I81/Площадь!$C83</f>
        <v>0.52812858783008043</v>
      </c>
      <c r="J81" s="254">
        <f>'СБРОС ЗАГРЯЗНЕННЫХ СТОЧНЫХ ВОД '!J81/Площадь!$C83</f>
        <v>0.50516647531572911</v>
      </c>
      <c r="K81" s="254">
        <f>'СБРОС ЗАГРЯЗНЕННЫХ СТОЧНЫХ ВОД '!K81/Площадь!$C83</f>
        <v>0.37887485648679681</v>
      </c>
      <c r="L81" s="254">
        <f>'СБРОС ЗАГРЯЗНЕННЫХ СТОЧНЫХ ВОД '!L81/Площадь!$C83</f>
        <v>0.34443168771526983</v>
      </c>
      <c r="M81" s="254">
        <f>'СБРОС ЗАГРЯЗНЕННЫХ СТОЧНЫХ ВОД '!M81/Площадь!$C83</f>
        <v>0.33295063145809417</v>
      </c>
      <c r="N81" s="254">
        <f>'СБРОС ЗАГРЯЗНЕННЫХ СТОЧНЫХ ВОД '!N81/Площадь!$C83</f>
        <v>0.39035591274397247</v>
      </c>
      <c r="O81" s="254">
        <f>'СБРОС ЗАГРЯЗНЕННЫХ СТОЧНЫХ ВОД '!O81/Площадь!$C83</f>
        <v>0.37887485648679681</v>
      </c>
      <c r="P81" s="254">
        <f>'СБРОС ЗАГРЯЗНЕННЫХ СТОЧНЫХ ВОД '!P81/Площадь!$C83</f>
        <v>0.28702640642939153</v>
      </c>
      <c r="Q81" s="254">
        <f>'СБРОС ЗАГРЯЗНЕННЫХ СТОЧНЫХ ВОД '!Q81/Площадь!$C83</f>
        <v>0.28702640642939153</v>
      </c>
      <c r="R81" s="308">
        <f>'СБРОС ЗАГРЯЗНЕННЫХ СТОЧНЫХ ВОД '!R81/Площадь!$C83</f>
        <v>0.29850746268656719</v>
      </c>
    </row>
    <row r="82" spans="1:18" ht="15.75" customHeight="1">
      <c r="A82" s="198">
        <v>81</v>
      </c>
      <c r="B82" s="111" t="s">
        <v>83</v>
      </c>
      <c r="C82" s="307">
        <f>'СБРОС ЗАГРЯЗНЕННЫХ СТОЧНЫХ ВОД '!C82/Площадь!$C84</f>
        <v>0.38567493112947659</v>
      </c>
      <c r="D82" s="254">
        <f>'СБРОС ЗАГРЯЗНЕННЫХ СТОЧНЫХ ВОД '!D82/Площадь!$C84</f>
        <v>0.38567493112947659</v>
      </c>
      <c r="E82" s="254">
        <f>'СБРОС ЗАГРЯЗНЕННЫХ СТОЧНЫХ ВОД '!E82/Площадь!$C84</f>
        <v>0.38567493112947659</v>
      </c>
      <c r="F82" s="254">
        <f>'СБРОС ЗАГРЯЗНЕННЫХ СТОЧНЫХ ВОД '!F82/Площадь!$C84</f>
        <v>0.35812672176308541</v>
      </c>
      <c r="G82" s="254">
        <f>'СБРОС ЗАГРЯЗНЕННЫХ СТОЧНЫХ ВОД '!G82/Площадь!$C84</f>
        <v>0.38567493112947659</v>
      </c>
      <c r="H82" s="254">
        <f>'СБРОС ЗАГРЯЗНЕННЫХ СТОЧНЫХ ВОД '!H82/Площадь!$C84</f>
        <v>0.41322314049586778</v>
      </c>
      <c r="I82" s="254">
        <f>'СБРОС ЗАГРЯЗНЕННЫХ СТОЧНЫХ ВОД '!I82/Площадь!$C84</f>
        <v>0.44077134986225897</v>
      </c>
      <c r="J82" s="254">
        <f>'СБРОС ЗАГРЯЗНЕННЫХ СТОЧНЫХ ВОД '!J82/Площадь!$C84</f>
        <v>0.41322314049586778</v>
      </c>
      <c r="K82" s="254">
        <f>'СБРОС ЗАГРЯЗНЕННЫХ СТОЧНЫХ ВОД '!K82/Площадь!$C84</f>
        <v>0.38567493112947659</v>
      </c>
      <c r="L82" s="254">
        <f>'СБРОС ЗАГРЯЗНЕННЫХ СТОЧНЫХ ВОД '!L82/Площадь!$C84</f>
        <v>0.35812672176308541</v>
      </c>
      <c r="M82" s="254">
        <f>'СБРОС ЗАГРЯЗНЕННЫХ СТОЧНЫХ ВОД '!M82/Площадь!$C84</f>
        <v>0.38567493112947659</v>
      </c>
      <c r="N82" s="254">
        <f>'СБРОС ЗАГРЯЗНЕННЫХ СТОЧНЫХ ВОД '!N82/Площадь!$C84</f>
        <v>0.38567493112947659</v>
      </c>
      <c r="O82" s="254">
        <f>'СБРОС ЗАГРЯЗНЕННЫХ СТОЧНЫХ ВОД '!O82/Площадь!$C84</f>
        <v>0.38567493112947659</v>
      </c>
      <c r="P82" s="254">
        <f>'СБРОС ЗАГРЯЗНЕННЫХ СТОЧНЫХ ВОД '!P82/Площадь!$C84</f>
        <v>0.30303030303030304</v>
      </c>
      <c r="Q82" s="254">
        <f>'СБРОС ЗАГРЯЗНЕННЫХ СТОЧНЫХ ВОД '!Q82/Площадь!$C84</f>
        <v>0.35812672176308541</v>
      </c>
      <c r="R82" s="308">
        <f>'СБРОС ЗАГРЯЗНЕННЫХ СТОЧНЫХ ВОД '!R82/Площадь!$C84</f>
        <v>0.33057851239669422</v>
      </c>
    </row>
    <row r="83" spans="1:18" ht="15.75" customHeight="1">
      <c r="A83" s="208">
        <v>82</v>
      </c>
      <c r="B83" s="117" t="s">
        <v>84</v>
      </c>
      <c r="C83" s="309">
        <f>'СБРОС ЗАГРЯЗНЕННЫХ СТОЧНЫХ ВОД '!C83/Площадь!$C85</f>
        <v>5.544005544005544E-3</v>
      </c>
      <c r="D83" s="258">
        <f>'СБРОС ЗАГРЯЗНЕННЫХ СТОЧНЫХ ВОД '!D83/Площадь!$C85</f>
        <v>6.9300069300069298E-3</v>
      </c>
      <c r="E83" s="258">
        <f>'СБРОС ЗАГРЯЗНЕННЫХ СТОЧНЫХ ВОД '!E83/Площадь!$C85</f>
        <v>6.9300069300069298E-3</v>
      </c>
      <c r="F83" s="258">
        <f>'СБРОС ЗАГРЯЗНЕННЫХ СТОЧНЫХ ВОД '!F83/Площадь!$C85</f>
        <v>8.3160083160083165E-3</v>
      </c>
      <c r="G83" s="258">
        <f>'СБРОС ЗАГРЯЗНЕННЫХ СТОЧНЫХ ВОД '!G83/Площадь!$C85</f>
        <v>8.3160083160083165E-3</v>
      </c>
      <c r="H83" s="258">
        <f>'СБРОС ЗАГРЯЗНЕННЫХ СТОЧНЫХ ВОД '!H83/Площадь!$C85</f>
        <v>6.9300069300069298E-3</v>
      </c>
      <c r="I83" s="258">
        <f>'СБРОС ЗАГРЯЗНЕННЫХ СТОЧНЫХ ВОД '!I83/Площадь!$C85</f>
        <v>6.9300069300069298E-3</v>
      </c>
      <c r="J83" s="258">
        <f>'СБРОС ЗАГРЯЗНЕННЫХ СТОЧНЫХ ВОД '!J83/Площадь!$C85</f>
        <v>6.9300069300069298E-3</v>
      </c>
      <c r="K83" s="258">
        <f>'СБРОС ЗАГРЯЗНЕННЫХ СТОЧНЫХ ВОД '!K83/Площадь!$C85</f>
        <v>6.7914067914067915E-3</v>
      </c>
      <c r="L83" s="258">
        <f>'СБРОС ЗАГРЯЗНЕННЫХ СТОЧНЫХ ВОД '!L83/Площадь!$C85</f>
        <v>6.7914067914067915E-3</v>
      </c>
      <c r="M83" s="258">
        <f>'СБРОС ЗАГРЯЗНЕННЫХ СТОЧНЫХ ВОД '!M83/Площадь!$C85</f>
        <v>5.6826056826056823E-3</v>
      </c>
      <c r="N83" s="258">
        <v>1E-3</v>
      </c>
      <c r="O83" s="258">
        <v>1E-3</v>
      </c>
      <c r="P83" s="258">
        <v>1E-3</v>
      </c>
      <c r="Q83" s="258">
        <v>1E-3</v>
      </c>
      <c r="R83" s="310">
        <f>'СБРОС ЗАГРЯЗНЕННЫХ СТОЧНЫХ ВОД '!R83/Площадь!$C85</f>
        <v>4.019404019404019E-3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</sheetPr>
  <dimension ref="A1:R1000"/>
  <sheetViews>
    <sheetView topLeftCell="D73" workbookViewId="0">
      <selection activeCell="R4" sqref="R4"/>
    </sheetView>
  </sheetViews>
  <sheetFormatPr defaultColWidth="12.625" defaultRowHeight="15" customHeight="1"/>
  <cols>
    <col min="1" max="1" width="5" customWidth="1"/>
    <col min="2" max="2" width="21" customWidth="1"/>
    <col min="3" max="3" width="8" customWidth="1"/>
    <col min="4" max="4" width="7.75" customWidth="1"/>
    <col min="5" max="5" width="6.375" customWidth="1"/>
    <col min="6" max="6" width="6.75" customWidth="1"/>
    <col min="7" max="8" width="7" customWidth="1"/>
    <col min="9" max="9" width="7.25" customWidth="1"/>
    <col min="10" max="10" width="7.875" customWidth="1"/>
    <col min="11" max="11" width="8.25" customWidth="1"/>
    <col min="12" max="13" width="7.25" customWidth="1"/>
    <col min="14" max="14" width="7.625" customWidth="1"/>
    <col min="15" max="15" width="7.25" customWidth="1"/>
    <col min="16" max="16" width="8" customWidth="1"/>
    <col min="17" max="17" width="11.25" customWidth="1"/>
    <col min="18" max="26" width="11" customWidth="1"/>
  </cols>
  <sheetData>
    <row r="1" spans="1:18">
      <c r="A1" s="560" t="s">
        <v>87</v>
      </c>
      <c r="B1" s="561"/>
      <c r="C1" s="561"/>
      <c r="D1" s="561"/>
      <c r="E1" s="562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8" ht="15" customHeight="1" thickBot="1"/>
    <row r="3" spans="1:18" ht="15.75" thickBot="1">
      <c r="A3" s="65" t="s">
        <v>1</v>
      </c>
      <c r="B3" s="66" t="s">
        <v>2</v>
      </c>
      <c r="C3" s="3">
        <v>2005</v>
      </c>
      <c r="D3" s="3">
        <v>2006</v>
      </c>
      <c r="E3" s="3">
        <v>2007</v>
      </c>
      <c r="F3" s="3">
        <v>2008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3">
        <v>2015</v>
      </c>
      <c r="N3" s="3">
        <v>2016</v>
      </c>
      <c r="O3" s="3">
        <v>2017</v>
      </c>
      <c r="P3" s="3">
        <v>2018</v>
      </c>
      <c r="Q3" s="67">
        <v>2019</v>
      </c>
      <c r="R3" s="3">
        <v>2020</v>
      </c>
    </row>
    <row r="4" spans="1:18" ht="15.75" thickBot="1">
      <c r="A4" s="16">
        <v>1</v>
      </c>
      <c r="B4" s="68" t="s">
        <v>3</v>
      </c>
      <c r="C4" s="69">
        <v>144987.79999999999</v>
      </c>
      <c r="D4" s="9" t="s">
        <v>88</v>
      </c>
      <c r="E4" s="9" t="s">
        <v>89</v>
      </c>
      <c r="F4" s="9" t="s">
        <v>90</v>
      </c>
      <c r="G4" s="9" t="s">
        <v>91</v>
      </c>
      <c r="H4" s="9">
        <v>398361.4</v>
      </c>
      <c r="I4" s="9">
        <v>507839.8</v>
      </c>
      <c r="J4" s="9">
        <v>545517.19999999995</v>
      </c>
      <c r="K4" s="9">
        <v>569006.4</v>
      </c>
      <c r="L4" s="9">
        <v>619677.69999999995</v>
      </c>
      <c r="M4" s="9">
        <v>693379.4</v>
      </c>
      <c r="N4" s="9">
        <v>729083.8</v>
      </c>
      <c r="O4" s="9">
        <v>785254.1</v>
      </c>
      <c r="P4" s="9">
        <v>865979</v>
      </c>
      <c r="Q4" s="9">
        <v>955951.6</v>
      </c>
      <c r="R4" s="539">
        <f>FORECAST($R$3,M4:Q4,$M$3:$Q$3)</f>
        <v>1004541.4600000083</v>
      </c>
    </row>
    <row r="5" spans="1:18" ht="15.75" thickBot="1">
      <c r="A5" s="16">
        <v>2</v>
      </c>
      <c r="B5" s="68" t="s">
        <v>4</v>
      </c>
      <c r="C5" s="70">
        <v>66692.3</v>
      </c>
      <c r="D5" s="19" t="s">
        <v>92</v>
      </c>
      <c r="E5" s="19" t="s">
        <v>93</v>
      </c>
      <c r="F5" s="19" t="s">
        <v>94</v>
      </c>
      <c r="G5" s="19" t="s">
        <v>95</v>
      </c>
      <c r="H5" s="19">
        <v>147024</v>
      </c>
      <c r="I5" s="19">
        <v>174211.8</v>
      </c>
      <c r="J5" s="19">
        <v>207397.5</v>
      </c>
      <c r="K5" s="19">
        <v>219502.8</v>
      </c>
      <c r="L5" s="19">
        <v>242722.4</v>
      </c>
      <c r="M5" s="19">
        <v>271782.5</v>
      </c>
      <c r="N5" s="19">
        <v>281131</v>
      </c>
      <c r="O5" s="19">
        <v>305258.90000000002</v>
      </c>
      <c r="P5" s="19">
        <v>328814</v>
      </c>
      <c r="Q5" s="9">
        <v>397714.3</v>
      </c>
      <c r="R5" s="539">
        <f t="shared" ref="R5:R68" si="0">FORECAST($R$3,M5:Q5,$M$3:$Q$3)</f>
        <v>406804.12000000477</v>
      </c>
    </row>
    <row r="6" spans="1:18" ht="15.75" thickBot="1">
      <c r="A6" s="16">
        <v>3</v>
      </c>
      <c r="B6" s="68" t="s">
        <v>5</v>
      </c>
      <c r="C6" s="70">
        <v>86926.8</v>
      </c>
      <c r="D6" s="19" t="s">
        <v>96</v>
      </c>
      <c r="E6" s="19" t="s">
        <v>97</v>
      </c>
      <c r="F6" s="19" t="s">
        <v>98</v>
      </c>
      <c r="G6" s="19" t="s">
        <v>99</v>
      </c>
      <c r="H6" s="19">
        <v>224759.2</v>
      </c>
      <c r="I6" s="19">
        <v>261222.6</v>
      </c>
      <c r="J6" s="19">
        <v>286018.59999999998</v>
      </c>
      <c r="K6" s="19">
        <v>306641.40000000002</v>
      </c>
      <c r="L6" s="19">
        <v>328064.2</v>
      </c>
      <c r="M6" s="19">
        <v>368489.2</v>
      </c>
      <c r="N6" s="19">
        <v>393775.1</v>
      </c>
      <c r="O6" s="19">
        <v>412942.7</v>
      </c>
      <c r="P6" s="19">
        <v>440543</v>
      </c>
      <c r="Q6" s="538">
        <v>537434.6</v>
      </c>
      <c r="R6" s="539">
        <f t="shared" si="0"/>
        <v>546034.53000000119</v>
      </c>
    </row>
    <row r="7" spans="1:18" ht="15.75" thickBot="1">
      <c r="A7" s="16">
        <v>4</v>
      </c>
      <c r="B7" s="68" t="s">
        <v>6</v>
      </c>
      <c r="C7" s="70">
        <v>133586.6</v>
      </c>
      <c r="D7" s="19" t="s">
        <v>100</v>
      </c>
      <c r="E7" s="19" t="s">
        <v>101</v>
      </c>
      <c r="F7" s="19" t="s">
        <v>102</v>
      </c>
      <c r="G7" s="19" t="s">
        <v>103</v>
      </c>
      <c r="H7" s="19">
        <v>346568.2</v>
      </c>
      <c r="I7" s="19">
        <v>474973.9</v>
      </c>
      <c r="J7" s="19">
        <v>563965.4</v>
      </c>
      <c r="K7" s="19">
        <v>611720.4</v>
      </c>
      <c r="L7" s="19">
        <v>717667.2</v>
      </c>
      <c r="M7" s="19">
        <v>805969.6</v>
      </c>
      <c r="N7" s="19">
        <v>817283</v>
      </c>
      <c r="O7" s="19">
        <v>868290.6</v>
      </c>
      <c r="P7" s="19">
        <v>943595.6</v>
      </c>
      <c r="Q7" s="538">
        <v>1002597.7</v>
      </c>
      <c r="R7" s="539">
        <f t="shared" si="0"/>
        <v>1043417.9399999976</v>
      </c>
    </row>
    <row r="8" spans="1:18" ht="15.75" thickBot="1">
      <c r="A8" s="16">
        <v>5</v>
      </c>
      <c r="B8" s="68" t="s">
        <v>7</v>
      </c>
      <c r="C8" s="70">
        <v>44415.4</v>
      </c>
      <c r="D8" s="19" t="s">
        <v>104</v>
      </c>
      <c r="E8" s="19" t="s">
        <v>105</v>
      </c>
      <c r="F8" s="19" t="s">
        <v>106</v>
      </c>
      <c r="G8" s="19" t="s">
        <v>107</v>
      </c>
      <c r="H8" s="19">
        <v>109884.5</v>
      </c>
      <c r="I8" s="19">
        <v>128905.4</v>
      </c>
      <c r="J8" s="19">
        <v>136115</v>
      </c>
      <c r="K8" s="19">
        <v>158228.70000000001</v>
      </c>
      <c r="L8" s="19">
        <v>151876.79999999999</v>
      </c>
      <c r="M8" s="19">
        <v>180517.5</v>
      </c>
      <c r="N8" s="19">
        <v>178895.9</v>
      </c>
      <c r="O8" s="19">
        <v>184807</v>
      </c>
      <c r="P8" s="19">
        <v>197839.8</v>
      </c>
      <c r="Q8" s="538">
        <v>249755.8</v>
      </c>
      <c r="R8" s="539">
        <f t="shared" si="0"/>
        <v>245589.35000000149</v>
      </c>
    </row>
    <row r="9" spans="1:18" ht="15.75" thickBot="1">
      <c r="A9" s="16">
        <v>6</v>
      </c>
      <c r="B9" s="71" t="s">
        <v>8</v>
      </c>
      <c r="C9" s="70">
        <v>70953.899999999994</v>
      </c>
      <c r="D9" s="19" t="s">
        <v>108</v>
      </c>
      <c r="E9" s="19" t="s">
        <v>109</v>
      </c>
      <c r="F9" s="19" t="s">
        <v>110</v>
      </c>
      <c r="G9" s="19" t="s">
        <v>111</v>
      </c>
      <c r="H9" s="19">
        <v>188601.3</v>
      </c>
      <c r="I9" s="19">
        <v>234749</v>
      </c>
      <c r="J9" s="19">
        <v>285256.59999999998</v>
      </c>
      <c r="K9" s="19">
        <v>292841</v>
      </c>
      <c r="L9" s="19">
        <v>326459.5</v>
      </c>
      <c r="M9" s="19">
        <v>339760.8</v>
      </c>
      <c r="N9" s="19">
        <v>372345.1</v>
      </c>
      <c r="O9" s="19">
        <v>415966.7</v>
      </c>
      <c r="P9" s="19">
        <v>465987.5</v>
      </c>
      <c r="Q9" s="538">
        <v>545109.4</v>
      </c>
      <c r="R9" s="539">
        <f t="shared" si="0"/>
        <v>579135.78000001609</v>
      </c>
    </row>
    <row r="10" spans="1:18" ht="15.75" thickBot="1">
      <c r="A10" s="16">
        <v>7</v>
      </c>
      <c r="B10" s="71" t="s">
        <v>9</v>
      </c>
      <c r="C10" s="70">
        <v>44684.7</v>
      </c>
      <c r="D10" s="19" t="s">
        <v>112</v>
      </c>
      <c r="E10" s="19" t="s">
        <v>113</v>
      </c>
      <c r="F10" s="19" t="s">
        <v>114</v>
      </c>
      <c r="G10" s="19" t="s">
        <v>115</v>
      </c>
      <c r="H10" s="19">
        <v>98130.7</v>
      </c>
      <c r="I10" s="19">
        <v>116629.8</v>
      </c>
      <c r="J10" s="19">
        <v>130840.4</v>
      </c>
      <c r="K10" s="19">
        <v>139015.9</v>
      </c>
      <c r="L10" s="19">
        <v>146731.5</v>
      </c>
      <c r="M10" s="19">
        <v>160579.79999999999</v>
      </c>
      <c r="N10" s="19">
        <v>158127.5</v>
      </c>
      <c r="O10" s="19">
        <v>166945.29999999999</v>
      </c>
      <c r="P10" s="19">
        <v>180287.2</v>
      </c>
      <c r="Q10" s="538">
        <v>202926.1</v>
      </c>
      <c r="R10" s="539">
        <f t="shared" si="0"/>
        <v>205828.86999999732</v>
      </c>
    </row>
    <row r="11" spans="1:18" ht="15.75" thickBot="1">
      <c r="A11" s="16">
        <v>8</v>
      </c>
      <c r="B11" s="71" t="s">
        <v>10</v>
      </c>
      <c r="C11" s="70">
        <v>86624.9</v>
      </c>
      <c r="D11" s="19" t="s">
        <v>116</v>
      </c>
      <c r="E11" s="19" t="s">
        <v>117</v>
      </c>
      <c r="F11" s="19" t="s">
        <v>118</v>
      </c>
      <c r="G11" s="19" t="s">
        <v>119</v>
      </c>
      <c r="H11" s="19">
        <v>193648.6</v>
      </c>
      <c r="I11" s="19">
        <v>228851.4</v>
      </c>
      <c r="J11" s="19">
        <v>248213.1</v>
      </c>
      <c r="K11" s="19">
        <v>271542.5</v>
      </c>
      <c r="L11" s="19">
        <v>298287.3</v>
      </c>
      <c r="M11" s="19">
        <v>336999.4</v>
      </c>
      <c r="N11" s="19">
        <v>362393.8</v>
      </c>
      <c r="O11" s="19">
        <v>387309.8</v>
      </c>
      <c r="P11" s="19">
        <v>428441.3</v>
      </c>
      <c r="Q11" s="538">
        <v>496699.4</v>
      </c>
      <c r="R11" s="539">
        <f t="shared" si="0"/>
        <v>518002.98999999464</v>
      </c>
    </row>
    <row r="12" spans="1:18" ht="15.75" thickBot="1">
      <c r="A12" s="16">
        <v>9</v>
      </c>
      <c r="B12" s="71" t="s">
        <v>11</v>
      </c>
      <c r="C12" s="70">
        <v>145194.4</v>
      </c>
      <c r="D12" s="19" t="s">
        <v>120</v>
      </c>
      <c r="E12" s="19" t="s">
        <v>121</v>
      </c>
      <c r="F12" s="19" t="s">
        <v>122</v>
      </c>
      <c r="G12" s="19" t="s">
        <v>123</v>
      </c>
      <c r="H12" s="19">
        <v>248544.9</v>
      </c>
      <c r="I12" s="19">
        <v>287816.8</v>
      </c>
      <c r="J12" s="19">
        <v>293301.3</v>
      </c>
      <c r="K12" s="19">
        <v>315685.40000000002</v>
      </c>
      <c r="L12" s="19">
        <v>398464.5</v>
      </c>
      <c r="M12" s="19">
        <v>448994.3</v>
      </c>
      <c r="N12" s="19">
        <v>483653.3</v>
      </c>
      <c r="O12" s="19">
        <v>506340.5</v>
      </c>
      <c r="P12" s="19">
        <v>580504</v>
      </c>
      <c r="Q12" s="538">
        <v>570380</v>
      </c>
      <c r="R12" s="539">
        <f t="shared" si="0"/>
        <v>619861.05000001192</v>
      </c>
    </row>
    <row r="13" spans="1:18" ht="15.75" thickBot="1">
      <c r="A13" s="16">
        <v>10</v>
      </c>
      <c r="B13" s="71" t="s">
        <v>12</v>
      </c>
      <c r="C13" s="70">
        <v>708062.1</v>
      </c>
      <c r="D13" s="19" t="s">
        <v>124</v>
      </c>
      <c r="E13" s="19" t="s">
        <v>125</v>
      </c>
      <c r="F13" s="19" t="s">
        <v>126</v>
      </c>
      <c r="G13" s="19" t="s">
        <v>127</v>
      </c>
      <c r="H13" s="19">
        <v>1832867.3</v>
      </c>
      <c r="I13" s="19">
        <v>2176795.2999999998</v>
      </c>
      <c r="J13" s="19">
        <v>2357081.9</v>
      </c>
      <c r="K13" s="19">
        <v>2545951.5</v>
      </c>
      <c r="L13" s="19">
        <v>2742886.1</v>
      </c>
      <c r="M13" s="19">
        <v>3180924.6</v>
      </c>
      <c r="N13" s="19">
        <v>3662299.8</v>
      </c>
      <c r="O13" s="19">
        <v>3780063.1</v>
      </c>
      <c r="P13" s="19">
        <v>4201768.8</v>
      </c>
      <c r="Q13" s="538">
        <v>5128439.0999999996</v>
      </c>
      <c r="R13" s="539">
        <f t="shared" si="0"/>
        <v>5321048.4800000191</v>
      </c>
    </row>
    <row r="14" spans="1:18" ht="15.75" thickBot="1">
      <c r="A14" s="16">
        <v>11</v>
      </c>
      <c r="B14" s="71" t="s">
        <v>13</v>
      </c>
      <c r="C14" s="70">
        <v>53181.9</v>
      </c>
      <c r="D14" s="19" t="s">
        <v>128</v>
      </c>
      <c r="E14" s="19" t="s">
        <v>129</v>
      </c>
      <c r="F14" s="19" t="s">
        <v>130</v>
      </c>
      <c r="G14" s="19" t="s">
        <v>131</v>
      </c>
      <c r="H14" s="19">
        <v>106196.7</v>
      </c>
      <c r="I14" s="19">
        <v>131198.20000000001</v>
      </c>
      <c r="J14" s="19">
        <v>146103.20000000001</v>
      </c>
      <c r="K14" s="19">
        <v>164797</v>
      </c>
      <c r="L14" s="19">
        <v>178822.5</v>
      </c>
      <c r="M14" s="19">
        <v>208237.9</v>
      </c>
      <c r="N14" s="19">
        <v>215356.5</v>
      </c>
      <c r="O14" s="19">
        <v>215146.6</v>
      </c>
      <c r="P14" s="19">
        <v>230706.2</v>
      </c>
      <c r="Q14" s="538">
        <v>265672.7</v>
      </c>
      <c r="R14" s="539">
        <f t="shared" si="0"/>
        <v>266089.77000000328</v>
      </c>
    </row>
    <row r="15" spans="1:18" ht="15.75" thickBot="1">
      <c r="A15" s="16">
        <v>12</v>
      </c>
      <c r="B15" s="71" t="s">
        <v>14</v>
      </c>
      <c r="C15" s="70">
        <v>84382.7</v>
      </c>
      <c r="D15" s="19" t="s">
        <v>132</v>
      </c>
      <c r="E15" s="19" t="s">
        <v>133</v>
      </c>
      <c r="F15" s="19" t="s">
        <v>134</v>
      </c>
      <c r="G15" s="19" t="s">
        <v>135</v>
      </c>
      <c r="H15" s="19">
        <v>179127.9</v>
      </c>
      <c r="I15" s="19">
        <v>214142.6</v>
      </c>
      <c r="J15" s="19">
        <v>253881.60000000001</v>
      </c>
      <c r="K15" s="19">
        <v>279286.5</v>
      </c>
      <c r="L15" s="19">
        <v>295611.7</v>
      </c>
      <c r="M15" s="19">
        <v>323131.8</v>
      </c>
      <c r="N15" s="19">
        <v>334299.09999999998</v>
      </c>
      <c r="O15" s="19">
        <v>360932</v>
      </c>
      <c r="P15" s="19">
        <v>383110.2</v>
      </c>
      <c r="Q15" s="538">
        <v>436043.2</v>
      </c>
      <c r="R15" s="539">
        <f t="shared" si="0"/>
        <v>449893.4299999997</v>
      </c>
    </row>
    <row r="16" spans="1:18" ht="15.75" thickBot="1">
      <c r="A16" s="16">
        <v>13</v>
      </c>
      <c r="B16" s="71" t="s">
        <v>15</v>
      </c>
      <c r="C16" s="70">
        <v>65525.599999999999</v>
      </c>
      <c r="D16" s="19" t="s">
        <v>136</v>
      </c>
      <c r="E16" s="19" t="s">
        <v>137</v>
      </c>
      <c r="F16" s="19" t="s">
        <v>138</v>
      </c>
      <c r="G16" s="19" t="s">
        <v>139</v>
      </c>
      <c r="H16" s="19">
        <v>154681.1</v>
      </c>
      <c r="I16" s="19">
        <v>180811.5</v>
      </c>
      <c r="J16" s="19">
        <v>201817</v>
      </c>
      <c r="K16" s="19">
        <v>225887.1</v>
      </c>
      <c r="L16" s="19">
        <v>234710.1</v>
      </c>
      <c r="M16" s="19">
        <v>256706.8</v>
      </c>
      <c r="N16" s="19">
        <v>263301.59999999998</v>
      </c>
      <c r="O16" s="19">
        <v>291483.40000000002</v>
      </c>
      <c r="P16" s="19">
        <v>312857</v>
      </c>
      <c r="Q16" s="538">
        <v>348061.5</v>
      </c>
      <c r="R16" s="539">
        <f t="shared" si="0"/>
        <v>364161.50000000745</v>
      </c>
    </row>
    <row r="17" spans="1:18" ht="15.75" thickBot="1">
      <c r="A17" s="16">
        <v>14</v>
      </c>
      <c r="B17" s="71" t="s">
        <v>16</v>
      </c>
      <c r="C17" s="70">
        <v>63614.8</v>
      </c>
      <c r="D17" s="19" t="s">
        <v>140</v>
      </c>
      <c r="E17" s="19" t="s">
        <v>141</v>
      </c>
      <c r="F17" s="19" t="s">
        <v>142</v>
      </c>
      <c r="G17" s="19" t="s">
        <v>143</v>
      </c>
      <c r="H17" s="19">
        <v>143902.39999999999</v>
      </c>
      <c r="I17" s="19">
        <v>173283.1</v>
      </c>
      <c r="J17" s="19">
        <v>203331.5</v>
      </c>
      <c r="K17" s="19">
        <v>236335.9</v>
      </c>
      <c r="L17" s="19">
        <v>285656.5</v>
      </c>
      <c r="M17" s="19">
        <v>317213.7</v>
      </c>
      <c r="N17" s="19">
        <v>297740.2</v>
      </c>
      <c r="O17" s="19">
        <v>298791.09999999998</v>
      </c>
      <c r="P17" s="19">
        <v>331631.2</v>
      </c>
      <c r="Q17" s="538">
        <v>354301.8</v>
      </c>
      <c r="R17" s="539">
        <f t="shared" si="0"/>
        <v>352355.76000000164</v>
      </c>
    </row>
    <row r="18" spans="1:18" ht="15.75" thickBot="1">
      <c r="A18" s="16">
        <v>15</v>
      </c>
      <c r="B18" s="71" t="s">
        <v>17</v>
      </c>
      <c r="C18" s="70">
        <v>96897.4</v>
      </c>
      <c r="D18" s="19" t="s">
        <v>144</v>
      </c>
      <c r="E18" s="19" t="s">
        <v>145</v>
      </c>
      <c r="F18" s="19" t="s">
        <v>146</v>
      </c>
      <c r="G18" s="19" t="s">
        <v>147</v>
      </c>
      <c r="H18" s="19">
        <v>219004.9</v>
      </c>
      <c r="I18" s="19">
        <v>255073</v>
      </c>
      <c r="J18" s="19">
        <v>268063.90000000002</v>
      </c>
      <c r="K18" s="19">
        <v>298669.2</v>
      </c>
      <c r="L18" s="19">
        <v>316613.2</v>
      </c>
      <c r="M18" s="19">
        <v>329616</v>
      </c>
      <c r="N18" s="19">
        <v>361522.2</v>
      </c>
      <c r="O18" s="19">
        <v>387524.9</v>
      </c>
      <c r="P18" s="19">
        <v>441653.6</v>
      </c>
      <c r="Q18" s="538">
        <v>485166.6</v>
      </c>
      <c r="R18" s="539">
        <f t="shared" si="0"/>
        <v>518466.43999999762</v>
      </c>
    </row>
    <row r="19" spans="1:18" ht="15.75" thickBot="1">
      <c r="A19" s="16">
        <v>16</v>
      </c>
      <c r="B19" s="71" t="s">
        <v>18</v>
      </c>
      <c r="C19" s="70">
        <v>116221.2</v>
      </c>
      <c r="D19" s="19" t="s">
        <v>148</v>
      </c>
      <c r="E19" s="19" t="s">
        <v>149</v>
      </c>
      <c r="F19" s="19" t="s">
        <v>150</v>
      </c>
      <c r="G19" s="19" t="s">
        <v>151</v>
      </c>
      <c r="H19" s="19">
        <v>237629.2</v>
      </c>
      <c r="I19" s="19">
        <v>279879.3</v>
      </c>
      <c r="J19" s="19">
        <v>311240.3</v>
      </c>
      <c r="K19" s="19">
        <v>348034.8</v>
      </c>
      <c r="L19" s="19">
        <v>411122.3</v>
      </c>
      <c r="M19" s="19">
        <v>477537.8</v>
      </c>
      <c r="N19" s="19">
        <v>518687.2</v>
      </c>
      <c r="O19" s="19">
        <v>556772.80000000005</v>
      </c>
      <c r="P19" s="19">
        <v>636133.69999999995</v>
      </c>
      <c r="Q19" s="538">
        <v>681612.3</v>
      </c>
      <c r="R19" s="539">
        <f t="shared" si="0"/>
        <v>731827.40999999642</v>
      </c>
    </row>
    <row r="20" spans="1:18" ht="15.75" thickBot="1">
      <c r="A20" s="16">
        <v>17</v>
      </c>
      <c r="B20" s="71" t="s">
        <v>19</v>
      </c>
      <c r="C20" s="70">
        <v>131252.1</v>
      </c>
      <c r="D20" s="19" t="s">
        <v>152</v>
      </c>
      <c r="E20" s="19" t="s">
        <v>153</v>
      </c>
      <c r="F20" s="19" t="s">
        <v>154</v>
      </c>
      <c r="G20" s="19" t="s">
        <v>155</v>
      </c>
      <c r="H20" s="19">
        <v>239644</v>
      </c>
      <c r="I20" s="19">
        <v>286967.5</v>
      </c>
      <c r="J20" s="19">
        <v>327279.59999999998</v>
      </c>
      <c r="K20" s="19">
        <v>362861.8</v>
      </c>
      <c r="L20" s="19">
        <v>391462.8</v>
      </c>
      <c r="M20" s="19">
        <v>443054.1</v>
      </c>
      <c r="N20" s="19">
        <v>472344</v>
      </c>
      <c r="O20" s="19">
        <v>511136.6</v>
      </c>
      <c r="P20" s="19">
        <v>560577.9</v>
      </c>
      <c r="Q20" s="538">
        <v>606820.69999999995</v>
      </c>
      <c r="R20" s="539">
        <f t="shared" si="0"/>
        <v>643516.79000000656</v>
      </c>
    </row>
    <row r="21" spans="1:18" ht="15.75" customHeight="1" thickBot="1">
      <c r="A21" s="72">
        <v>18</v>
      </c>
      <c r="B21" s="73" t="s">
        <v>20</v>
      </c>
      <c r="C21" s="74">
        <v>4135154.6</v>
      </c>
      <c r="D21" s="30" t="s">
        <v>156</v>
      </c>
      <c r="E21" s="30" t="s">
        <v>157</v>
      </c>
      <c r="F21" s="30" t="s">
        <v>158</v>
      </c>
      <c r="G21" s="30" t="s">
        <v>159</v>
      </c>
      <c r="H21" s="30">
        <v>8375863.7999999998</v>
      </c>
      <c r="I21" s="30">
        <v>9948772.8000000007</v>
      </c>
      <c r="J21" s="30">
        <v>10666870.5</v>
      </c>
      <c r="K21" s="30">
        <v>11814897.4</v>
      </c>
      <c r="L21" s="30">
        <v>12779525.699999999</v>
      </c>
      <c r="M21" s="30">
        <v>13520862.9</v>
      </c>
      <c r="N21" s="30">
        <v>14237751</v>
      </c>
      <c r="O21" s="30">
        <v>15688281.4</v>
      </c>
      <c r="P21" s="30">
        <v>17881516.199999999</v>
      </c>
      <c r="Q21" s="538">
        <v>19673004</v>
      </c>
      <c r="R21" s="539">
        <f t="shared" si="0"/>
        <v>20984697.320000172</v>
      </c>
    </row>
    <row r="22" spans="1:18" ht="15.75" customHeight="1" thickBot="1">
      <c r="A22" s="6">
        <v>19</v>
      </c>
      <c r="B22" s="75" t="s">
        <v>21</v>
      </c>
      <c r="C22" s="69">
        <v>77124.800000000003</v>
      </c>
      <c r="D22" s="9" t="s">
        <v>160</v>
      </c>
      <c r="E22" s="9" t="s">
        <v>161</v>
      </c>
      <c r="F22" s="9" t="s">
        <v>162</v>
      </c>
      <c r="G22" s="9" t="s">
        <v>163</v>
      </c>
      <c r="H22" s="9">
        <v>120511.3</v>
      </c>
      <c r="I22" s="9">
        <v>154953.70000000001</v>
      </c>
      <c r="J22" s="9">
        <v>160841.5</v>
      </c>
      <c r="K22" s="9">
        <v>178636.2</v>
      </c>
      <c r="L22" s="9">
        <v>191192.1</v>
      </c>
      <c r="M22" s="9">
        <v>212049.5</v>
      </c>
      <c r="N22" s="9">
        <v>231437.5</v>
      </c>
      <c r="O22" s="9">
        <v>251835.7</v>
      </c>
      <c r="P22" s="9">
        <v>280012.40000000002</v>
      </c>
      <c r="Q22" s="538">
        <v>325184.7</v>
      </c>
      <c r="R22" s="539">
        <f t="shared" si="0"/>
        <v>342557.54999999702</v>
      </c>
    </row>
    <row r="23" spans="1:18" ht="15.75" customHeight="1" thickBot="1">
      <c r="A23" s="16">
        <v>20</v>
      </c>
      <c r="B23" s="71" t="s">
        <v>22</v>
      </c>
      <c r="C23" s="70">
        <v>171307.2</v>
      </c>
      <c r="D23" s="19" t="s">
        <v>164</v>
      </c>
      <c r="E23" s="19" t="s">
        <v>165</v>
      </c>
      <c r="F23" s="19" t="s">
        <v>166</v>
      </c>
      <c r="G23" s="19" t="s">
        <v>167</v>
      </c>
      <c r="H23" s="19">
        <v>353853</v>
      </c>
      <c r="I23" s="19">
        <v>435959.3</v>
      </c>
      <c r="J23" s="19">
        <v>479051.3</v>
      </c>
      <c r="K23" s="19">
        <v>482329.9</v>
      </c>
      <c r="L23" s="19">
        <v>484166.5</v>
      </c>
      <c r="M23" s="19">
        <v>528403.4</v>
      </c>
      <c r="N23" s="19">
        <v>547665.4</v>
      </c>
      <c r="O23" s="19">
        <v>575652.1</v>
      </c>
      <c r="P23" s="19">
        <v>665735.69999999995</v>
      </c>
      <c r="Q23" s="538">
        <v>720665.3</v>
      </c>
      <c r="R23" s="539">
        <f t="shared" si="0"/>
        <v>758402.6099999845</v>
      </c>
    </row>
    <row r="24" spans="1:18" ht="15.75" customHeight="1" thickBot="1">
      <c r="A24" s="16">
        <v>21</v>
      </c>
      <c r="B24" s="71" t="s">
        <v>23</v>
      </c>
      <c r="C24" s="70">
        <v>166433.4</v>
      </c>
      <c r="D24" s="19" t="s">
        <v>168</v>
      </c>
      <c r="E24" s="19" t="s">
        <v>169</v>
      </c>
      <c r="F24" s="19" t="s">
        <v>170</v>
      </c>
      <c r="G24" s="19" t="s">
        <v>171</v>
      </c>
      <c r="H24" s="19">
        <v>372804.8</v>
      </c>
      <c r="I24" s="19">
        <v>439116.79999999999</v>
      </c>
      <c r="J24" s="19">
        <v>472470.9</v>
      </c>
      <c r="K24" s="19">
        <v>500095.1</v>
      </c>
      <c r="L24" s="19">
        <v>542695.30000000005</v>
      </c>
      <c r="M24" s="19">
        <v>627698.1</v>
      </c>
      <c r="N24" s="19">
        <v>680482.3</v>
      </c>
      <c r="O24" s="19">
        <v>726004.8</v>
      </c>
      <c r="P24" s="19">
        <v>819247</v>
      </c>
      <c r="Q24" s="538">
        <v>890166.5</v>
      </c>
      <c r="R24" s="539">
        <f t="shared" si="0"/>
        <v>947830.18999999762</v>
      </c>
    </row>
    <row r="25" spans="1:18" ht="15.75" customHeight="1" thickBot="1">
      <c r="A25" s="16">
        <v>22</v>
      </c>
      <c r="B25" s="71" t="s">
        <v>24</v>
      </c>
      <c r="C25" s="70">
        <v>193966.1</v>
      </c>
      <c r="D25" s="19" t="s">
        <v>172</v>
      </c>
      <c r="E25" s="19" t="s">
        <v>173</v>
      </c>
      <c r="F25" s="19" t="s">
        <v>174</v>
      </c>
      <c r="G25" s="19" t="s">
        <v>175</v>
      </c>
      <c r="H25" s="19">
        <v>262432.7</v>
      </c>
      <c r="I25" s="19">
        <v>323067.90000000002</v>
      </c>
      <c r="J25" s="19">
        <v>355291.3</v>
      </c>
      <c r="K25" s="19">
        <v>346227.6</v>
      </c>
      <c r="L25" s="19">
        <v>387211.7</v>
      </c>
      <c r="M25" s="19">
        <v>478893</v>
      </c>
      <c r="N25" s="19">
        <v>477220.4</v>
      </c>
      <c r="O25" s="19">
        <v>508767.7</v>
      </c>
      <c r="P25" s="19">
        <v>582630.40000000002</v>
      </c>
      <c r="Q25" s="538">
        <v>630137.69999999995</v>
      </c>
      <c r="R25" s="539">
        <f t="shared" si="0"/>
        <v>657899.66000001132</v>
      </c>
    </row>
    <row r="26" spans="1:18" ht="15.75" customHeight="1" thickBot="1">
      <c r="A26" s="16">
        <v>23</v>
      </c>
      <c r="B26" s="71" t="s">
        <v>25</v>
      </c>
      <c r="C26" s="70">
        <v>81837.600000000006</v>
      </c>
      <c r="D26" s="19" t="s">
        <v>176</v>
      </c>
      <c r="E26" s="19" t="s">
        <v>177</v>
      </c>
      <c r="F26" s="19" t="s">
        <v>178</v>
      </c>
      <c r="G26" s="19" t="s">
        <v>179</v>
      </c>
      <c r="H26" s="19">
        <v>195749.1</v>
      </c>
      <c r="I26" s="19">
        <v>241004.79999999999</v>
      </c>
      <c r="J26" s="19">
        <v>265361.2</v>
      </c>
      <c r="K26" s="19">
        <v>275885.8</v>
      </c>
      <c r="L26" s="19">
        <v>314088.3</v>
      </c>
      <c r="M26" s="19">
        <v>349818.6</v>
      </c>
      <c r="N26" s="19">
        <v>385499.1</v>
      </c>
      <c r="O26" s="19">
        <v>417287.1</v>
      </c>
      <c r="P26" s="19">
        <v>460854.9</v>
      </c>
      <c r="Q26" s="538">
        <v>519724.5</v>
      </c>
      <c r="R26" s="539">
        <f t="shared" si="0"/>
        <v>551187.12000000477</v>
      </c>
    </row>
    <row r="27" spans="1:18" ht="15.75" customHeight="1" thickBot="1">
      <c r="A27" s="16">
        <v>24</v>
      </c>
      <c r="B27" s="71" t="s">
        <v>26</v>
      </c>
      <c r="C27" s="70">
        <v>205416.9</v>
      </c>
      <c r="D27" s="19" t="s">
        <v>180</v>
      </c>
      <c r="E27" s="19" t="s">
        <v>181</v>
      </c>
      <c r="F27" s="19" t="s">
        <v>182</v>
      </c>
      <c r="G27" s="19" t="s">
        <v>183</v>
      </c>
      <c r="H27" s="19">
        <v>490303.7</v>
      </c>
      <c r="I27" s="19">
        <v>581712</v>
      </c>
      <c r="J27" s="19">
        <v>672066.9</v>
      </c>
      <c r="K27" s="19">
        <v>678718.3</v>
      </c>
      <c r="L27" s="19">
        <v>703325.6</v>
      </c>
      <c r="M27" s="19">
        <v>849616.6</v>
      </c>
      <c r="N27" s="19">
        <v>916452.6</v>
      </c>
      <c r="O27" s="19">
        <v>963804.1</v>
      </c>
      <c r="P27" s="19">
        <v>1104435.8999999999</v>
      </c>
      <c r="Q27" s="538">
        <v>1224514.1000000001</v>
      </c>
      <c r="R27" s="539">
        <f t="shared" si="0"/>
        <v>1293098.1499999762</v>
      </c>
    </row>
    <row r="28" spans="1:18" ht="15.75" customHeight="1" thickBot="1">
      <c r="A28" s="16">
        <v>25</v>
      </c>
      <c r="B28" s="71" t="s">
        <v>27</v>
      </c>
      <c r="C28" s="70">
        <v>132870.20000000001</v>
      </c>
      <c r="D28" s="19" t="s">
        <v>184</v>
      </c>
      <c r="E28" s="19" t="s">
        <v>185</v>
      </c>
      <c r="F28" s="19" t="s">
        <v>186</v>
      </c>
      <c r="G28" s="19" t="s">
        <v>187</v>
      </c>
      <c r="H28" s="19">
        <v>233438.9</v>
      </c>
      <c r="I28" s="19">
        <v>263811.7</v>
      </c>
      <c r="J28" s="19">
        <v>283846.2</v>
      </c>
      <c r="K28" s="19">
        <v>306578.7</v>
      </c>
      <c r="L28" s="19">
        <v>328291.8</v>
      </c>
      <c r="M28" s="19">
        <v>401582.7</v>
      </c>
      <c r="N28" s="19">
        <v>432362.8</v>
      </c>
      <c r="O28" s="19">
        <v>442609.6</v>
      </c>
      <c r="P28" s="19">
        <v>482547.9</v>
      </c>
      <c r="Q28" s="538">
        <v>616909</v>
      </c>
      <c r="R28" s="539">
        <f t="shared" si="0"/>
        <v>619453.71000000834</v>
      </c>
    </row>
    <row r="29" spans="1:18" ht="15.75" customHeight="1" thickBot="1">
      <c r="A29" s="16">
        <v>26</v>
      </c>
      <c r="B29" s="71" t="s">
        <v>28</v>
      </c>
      <c r="C29" s="70">
        <v>63848.3</v>
      </c>
      <c r="D29" s="19" t="s">
        <v>188</v>
      </c>
      <c r="E29" s="19" t="s">
        <v>189</v>
      </c>
      <c r="F29" s="19" t="s">
        <v>190</v>
      </c>
      <c r="G29" s="19" t="s">
        <v>191</v>
      </c>
      <c r="H29" s="19">
        <v>127407.8</v>
      </c>
      <c r="I29" s="19">
        <v>153419.70000000001</v>
      </c>
      <c r="J29" s="19">
        <v>170605.7</v>
      </c>
      <c r="K29" s="19">
        <v>178818.1</v>
      </c>
      <c r="L29" s="19">
        <v>209304.4</v>
      </c>
      <c r="M29" s="19">
        <v>234075.7</v>
      </c>
      <c r="N29" s="19">
        <v>243392.9</v>
      </c>
      <c r="O29" s="19">
        <v>252650.2</v>
      </c>
      <c r="P29" s="19">
        <v>262008</v>
      </c>
      <c r="Q29" s="538">
        <v>273543.5</v>
      </c>
      <c r="R29" s="539">
        <f t="shared" si="0"/>
        <v>282399.26999999955</v>
      </c>
    </row>
    <row r="30" spans="1:18" ht="15.75" customHeight="1" thickBot="1">
      <c r="A30" s="16">
        <v>27</v>
      </c>
      <c r="B30" s="71" t="s">
        <v>29</v>
      </c>
      <c r="C30" s="70">
        <v>40582.9</v>
      </c>
      <c r="D30" s="19" t="s">
        <v>192</v>
      </c>
      <c r="E30" s="19" t="s">
        <v>193</v>
      </c>
      <c r="F30" s="19" t="s">
        <v>194</v>
      </c>
      <c r="G30" s="19" t="s">
        <v>195</v>
      </c>
      <c r="H30" s="19">
        <v>87066</v>
      </c>
      <c r="I30" s="19">
        <v>100498.5</v>
      </c>
      <c r="J30" s="19">
        <v>107547.5</v>
      </c>
      <c r="K30" s="19">
        <v>114676.2</v>
      </c>
      <c r="L30" s="19">
        <v>123825.60000000001</v>
      </c>
      <c r="M30" s="19">
        <v>135239.5</v>
      </c>
      <c r="N30" s="19">
        <v>145554.1</v>
      </c>
      <c r="O30" s="19">
        <v>151518.5</v>
      </c>
      <c r="P30" s="19">
        <v>164228.5</v>
      </c>
      <c r="Q30" s="538">
        <v>197129.60000000001</v>
      </c>
      <c r="R30" s="539">
        <f t="shared" si="0"/>
        <v>201470.42000000179</v>
      </c>
    </row>
    <row r="31" spans="1:18" ht="15.75" customHeight="1" thickBot="1">
      <c r="A31" s="72">
        <v>28</v>
      </c>
      <c r="B31" s="73" t="s">
        <v>30</v>
      </c>
      <c r="C31" s="74">
        <v>666392.80000000005</v>
      </c>
      <c r="D31" s="30" t="s">
        <v>196</v>
      </c>
      <c r="E31" s="30" t="s">
        <v>197</v>
      </c>
      <c r="F31" s="30" t="s">
        <v>198</v>
      </c>
      <c r="G31" s="30" t="s">
        <v>199</v>
      </c>
      <c r="H31" s="30">
        <v>1699486.4</v>
      </c>
      <c r="I31" s="30">
        <v>2091914.3</v>
      </c>
      <c r="J31" s="30">
        <v>2280426</v>
      </c>
      <c r="K31" s="30">
        <v>2491423.2999999998</v>
      </c>
      <c r="L31" s="30">
        <v>2661210</v>
      </c>
      <c r="M31" s="30">
        <v>3387417.7</v>
      </c>
      <c r="N31" s="30">
        <v>3666017.9</v>
      </c>
      <c r="O31" s="30">
        <v>3824577.7</v>
      </c>
      <c r="P31" s="30">
        <v>4193489.5</v>
      </c>
      <c r="Q31" s="538">
        <v>5124594</v>
      </c>
      <c r="R31" s="539">
        <f t="shared" si="0"/>
        <v>5239766.6200000048</v>
      </c>
    </row>
    <row r="32" spans="1:18" ht="15.75" customHeight="1" thickBot="1">
      <c r="A32" s="6">
        <v>29</v>
      </c>
      <c r="B32" s="75" t="s">
        <v>31</v>
      </c>
      <c r="C32" s="69">
        <v>17029.099999999999</v>
      </c>
      <c r="D32" s="9" t="s">
        <v>200</v>
      </c>
      <c r="E32" s="9" t="s">
        <v>201</v>
      </c>
      <c r="F32" s="9" t="s">
        <v>202</v>
      </c>
      <c r="G32" s="9" t="s">
        <v>203</v>
      </c>
      <c r="H32" s="9">
        <v>47194.5</v>
      </c>
      <c r="I32" s="9">
        <v>56803.3</v>
      </c>
      <c r="J32" s="9">
        <v>65300.4</v>
      </c>
      <c r="K32" s="9">
        <v>70862.3</v>
      </c>
      <c r="L32" s="9">
        <v>75622.5</v>
      </c>
      <c r="M32" s="9">
        <v>84306</v>
      </c>
      <c r="N32" s="9">
        <v>90384.1</v>
      </c>
      <c r="O32" s="9">
        <v>99495.6</v>
      </c>
      <c r="P32" s="9">
        <v>108417.60000000001</v>
      </c>
      <c r="Q32" s="538">
        <v>132235.6</v>
      </c>
      <c r="R32" s="539">
        <f t="shared" si="0"/>
        <v>137135.59000000358</v>
      </c>
    </row>
    <row r="33" spans="1:18" ht="15.75" customHeight="1" thickBot="1">
      <c r="A33" s="16">
        <v>30</v>
      </c>
      <c r="B33" s="71" t="s">
        <v>32</v>
      </c>
      <c r="C33" s="70">
        <v>9685.7000000000007</v>
      </c>
      <c r="D33" s="19" t="s">
        <v>204</v>
      </c>
      <c r="E33" s="19" t="s">
        <v>205</v>
      </c>
      <c r="F33" s="19" t="s">
        <v>206</v>
      </c>
      <c r="G33" s="19" t="s">
        <v>207</v>
      </c>
      <c r="H33" s="19">
        <v>24404.1</v>
      </c>
      <c r="I33" s="19">
        <v>29318.7</v>
      </c>
      <c r="J33" s="19">
        <v>35897.800000000003</v>
      </c>
      <c r="K33" s="19">
        <v>41165.9</v>
      </c>
      <c r="L33" s="19">
        <v>46680.6</v>
      </c>
      <c r="M33" s="19">
        <v>51958.5</v>
      </c>
      <c r="N33" s="19">
        <v>61403.4</v>
      </c>
      <c r="O33" s="19">
        <v>71358.399999999994</v>
      </c>
      <c r="P33" s="19">
        <v>73692.2</v>
      </c>
      <c r="Q33" s="538">
        <v>88948.9</v>
      </c>
      <c r="R33" s="539">
        <f t="shared" si="0"/>
        <v>95353.160000003874</v>
      </c>
    </row>
    <row r="34" spans="1:18" ht="15.75" customHeight="1" thickBot="1">
      <c r="A34" s="16">
        <v>31</v>
      </c>
      <c r="B34" s="71" t="s">
        <v>33</v>
      </c>
      <c r="C34" s="76"/>
      <c r="D34" s="77"/>
      <c r="E34" s="77"/>
      <c r="F34" s="77"/>
      <c r="G34" s="77"/>
      <c r="H34" s="78"/>
      <c r="I34" s="78"/>
      <c r="J34" s="78"/>
      <c r="K34" s="78"/>
      <c r="L34" s="19">
        <v>189439.2</v>
      </c>
      <c r="M34" s="19">
        <v>265970.59999999998</v>
      </c>
      <c r="N34" s="19">
        <v>327739.3</v>
      </c>
      <c r="O34" s="19">
        <v>346100.4</v>
      </c>
      <c r="P34" s="19">
        <v>391299</v>
      </c>
      <c r="Q34" s="538">
        <v>469281.3</v>
      </c>
      <c r="R34" s="539">
        <f t="shared" si="0"/>
        <v>501132.45000000298</v>
      </c>
    </row>
    <row r="35" spans="1:18" ht="15.75" customHeight="1" thickBot="1">
      <c r="A35" s="16">
        <v>32</v>
      </c>
      <c r="B35" s="71" t="s">
        <v>34</v>
      </c>
      <c r="C35" s="70">
        <v>372929.8</v>
      </c>
      <c r="D35" s="19" t="s">
        <v>208</v>
      </c>
      <c r="E35" s="19" t="s">
        <v>209</v>
      </c>
      <c r="F35" s="19" t="s">
        <v>210</v>
      </c>
      <c r="G35" s="19" t="s">
        <v>211</v>
      </c>
      <c r="H35" s="19">
        <v>1028308.4</v>
      </c>
      <c r="I35" s="19">
        <v>1244652.8</v>
      </c>
      <c r="J35" s="19">
        <v>1459490.8</v>
      </c>
      <c r="K35" s="19">
        <v>1662969.1</v>
      </c>
      <c r="L35" s="19">
        <v>1784833.5</v>
      </c>
      <c r="M35" s="19">
        <v>1933512.1</v>
      </c>
      <c r="N35" s="19">
        <v>2076603.8</v>
      </c>
      <c r="O35" s="19">
        <v>2227575.6</v>
      </c>
      <c r="P35" s="19">
        <v>2344620.7000000002</v>
      </c>
      <c r="Q35" s="538">
        <v>2569810.7000000002</v>
      </c>
      <c r="R35" s="539">
        <f t="shared" si="0"/>
        <v>2692608.8099999428</v>
      </c>
    </row>
    <row r="36" spans="1:18" ht="15.75" customHeight="1" thickBot="1">
      <c r="A36" s="16">
        <v>33</v>
      </c>
      <c r="B36" s="71" t="s">
        <v>35</v>
      </c>
      <c r="C36" s="70">
        <v>70127.600000000006</v>
      </c>
      <c r="D36" s="19" t="s">
        <v>212</v>
      </c>
      <c r="E36" s="19" t="s">
        <v>213</v>
      </c>
      <c r="F36" s="19" t="s">
        <v>214</v>
      </c>
      <c r="G36" s="19" t="s">
        <v>215</v>
      </c>
      <c r="H36" s="19">
        <v>144888.79999999999</v>
      </c>
      <c r="I36" s="19">
        <v>172616.6</v>
      </c>
      <c r="J36" s="19">
        <v>209654.39999999999</v>
      </c>
      <c r="K36" s="19">
        <v>273917.09999999998</v>
      </c>
      <c r="L36" s="19">
        <v>296319.3</v>
      </c>
      <c r="M36" s="19">
        <v>322303</v>
      </c>
      <c r="N36" s="19">
        <v>346779.4</v>
      </c>
      <c r="O36" s="19">
        <v>420601.7</v>
      </c>
      <c r="P36" s="19">
        <v>553395.69999999995</v>
      </c>
      <c r="Q36" s="538">
        <v>602306.69999999995</v>
      </c>
      <c r="R36" s="539">
        <f t="shared" si="0"/>
        <v>679064.40999999642</v>
      </c>
    </row>
    <row r="37" spans="1:18" ht="15.75" customHeight="1" thickBot="1">
      <c r="A37" s="16">
        <v>34</v>
      </c>
      <c r="B37" s="71" t="s">
        <v>36</v>
      </c>
      <c r="C37" s="70">
        <v>203232.2</v>
      </c>
      <c r="D37" s="19" t="s">
        <v>216</v>
      </c>
      <c r="E37" s="19" t="s">
        <v>217</v>
      </c>
      <c r="F37" s="19" t="s">
        <v>218</v>
      </c>
      <c r="G37" s="19" t="s">
        <v>219</v>
      </c>
      <c r="H37" s="19">
        <v>433473.7</v>
      </c>
      <c r="I37" s="19">
        <v>508433.3</v>
      </c>
      <c r="J37" s="19">
        <v>571516.1</v>
      </c>
      <c r="K37" s="19">
        <v>607472.19999999995</v>
      </c>
      <c r="L37" s="19">
        <v>715409.6</v>
      </c>
      <c r="M37" s="19">
        <v>740458</v>
      </c>
      <c r="N37" s="19">
        <v>746794.8</v>
      </c>
      <c r="O37" s="19">
        <v>772624.2</v>
      </c>
      <c r="P37" s="19">
        <v>852028.6</v>
      </c>
      <c r="Q37" s="538">
        <v>961413.3</v>
      </c>
      <c r="R37" s="539">
        <f t="shared" si="0"/>
        <v>978807.10000000894</v>
      </c>
    </row>
    <row r="38" spans="1:18" ht="15.75" customHeight="1" thickBot="1">
      <c r="A38" s="16">
        <v>35</v>
      </c>
      <c r="B38" s="71" t="s">
        <v>37</v>
      </c>
      <c r="C38" s="70">
        <v>263051.5</v>
      </c>
      <c r="D38" s="19" t="s">
        <v>220</v>
      </c>
      <c r="E38" s="19" t="s">
        <v>221</v>
      </c>
      <c r="F38" s="19" t="s">
        <v>222</v>
      </c>
      <c r="G38" s="19" t="s">
        <v>223</v>
      </c>
      <c r="H38" s="19">
        <v>659667.4</v>
      </c>
      <c r="I38" s="19">
        <v>765967.2</v>
      </c>
      <c r="J38" s="19">
        <v>843560.3</v>
      </c>
      <c r="K38" s="19">
        <v>917689.1</v>
      </c>
      <c r="L38" s="19">
        <v>1007758.8</v>
      </c>
      <c r="M38" s="19">
        <v>1189144</v>
      </c>
      <c r="N38" s="19">
        <v>1283748.1000000001</v>
      </c>
      <c r="O38" s="19">
        <v>1352321.9</v>
      </c>
      <c r="P38" s="19">
        <v>1446226.6</v>
      </c>
      <c r="Q38" s="538">
        <v>1637748.1</v>
      </c>
      <c r="R38" s="539">
        <f t="shared" si="0"/>
        <v>1699743.7500000298</v>
      </c>
    </row>
    <row r="39" spans="1:18" ht="15.75" customHeight="1" thickBot="1">
      <c r="A39" s="72">
        <v>36</v>
      </c>
      <c r="B39" s="73" t="s">
        <v>38</v>
      </c>
      <c r="C39" s="79"/>
      <c r="D39" s="80"/>
      <c r="E39" s="80"/>
      <c r="F39" s="80"/>
      <c r="G39" s="80"/>
      <c r="H39" s="81"/>
      <c r="I39" s="81"/>
      <c r="J39" s="81"/>
      <c r="K39" s="81"/>
      <c r="L39" s="30">
        <v>30148.6</v>
      </c>
      <c r="M39" s="30">
        <v>48663.3</v>
      </c>
      <c r="N39" s="30">
        <v>65863.7</v>
      </c>
      <c r="O39" s="30">
        <v>72789.600000000006</v>
      </c>
      <c r="P39" s="30">
        <v>79254.600000000006</v>
      </c>
      <c r="Q39" s="538">
        <v>136927.4</v>
      </c>
      <c r="R39" s="539">
        <f t="shared" si="0"/>
        <v>137675.45000000298</v>
      </c>
    </row>
    <row r="40" spans="1:18" ht="15.75" customHeight="1" thickBot="1">
      <c r="A40" s="6">
        <v>37</v>
      </c>
      <c r="B40" s="75" t="s">
        <v>39</v>
      </c>
      <c r="C40" s="69">
        <v>90442.6</v>
      </c>
      <c r="D40" s="9" t="s">
        <v>224</v>
      </c>
      <c r="E40" s="9" t="s">
        <v>225</v>
      </c>
      <c r="F40" s="9" t="s">
        <v>226</v>
      </c>
      <c r="G40" s="9" t="s">
        <v>227</v>
      </c>
      <c r="H40" s="9">
        <v>274354.2</v>
      </c>
      <c r="I40" s="9">
        <v>330322.8</v>
      </c>
      <c r="J40" s="9">
        <v>374710.3</v>
      </c>
      <c r="K40" s="9">
        <v>452882.2</v>
      </c>
      <c r="L40" s="9">
        <v>528131.30000000005</v>
      </c>
      <c r="M40" s="9">
        <v>569297.30000000005</v>
      </c>
      <c r="N40" s="9">
        <v>582901</v>
      </c>
      <c r="O40" s="9">
        <v>591849.80000000005</v>
      </c>
      <c r="P40" s="9">
        <v>625063.4</v>
      </c>
      <c r="Q40" s="538">
        <v>718497.8</v>
      </c>
      <c r="R40" s="539">
        <f t="shared" si="0"/>
        <v>719690.88000001013</v>
      </c>
    </row>
    <row r="41" spans="1:18" ht="15.75" customHeight="1" thickBot="1">
      <c r="A41" s="16">
        <v>38</v>
      </c>
      <c r="B41" s="71" t="s">
        <v>40</v>
      </c>
      <c r="C41" s="70">
        <v>7419.3</v>
      </c>
      <c r="D41" s="19" t="s">
        <v>228</v>
      </c>
      <c r="E41" s="19" t="s">
        <v>229</v>
      </c>
      <c r="F41" s="19" t="s">
        <v>230</v>
      </c>
      <c r="G41" s="19" t="s">
        <v>231</v>
      </c>
      <c r="H41" s="19">
        <v>19929.099999999999</v>
      </c>
      <c r="I41" s="19">
        <v>26858.9</v>
      </c>
      <c r="J41" s="19">
        <v>37413.9</v>
      </c>
      <c r="K41" s="19">
        <v>45766.7</v>
      </c>
      <c r="L41" s="19">
        <v>51908.2</v>
      </c>
      <c r="M41" s="19">
        <v>50091</v>
      </c>
      <c r="N41" s="19">
        <v>52201.599999999999</v>
      </c>
      <c r="O41" s="19">
        <v>52708.4</v>
      </c>
      <c r="P41" s="19">
        <v>55457.1</v>
      </c>
      <c r="Q41" s="538">
        <v>73186.100000000006</v>
      </c>
      <c r="R41" s="539">
        <f t="shared" si="0"/>
        <v>71562.549999998882</v>
      </c>
    </row>
    <row r="42" spans="1:18" ht="15.75" customHeight="1" thickBot="1">
      <c r="A42" s="16">
        <v>39</v>
      </c>
      <c r="B42" s="68" t="s">
        <v>41</v>
      </c>
      <c r="C42" s="82">
        <v>36833.4</v>
      </c>
      <c r="D42" s="19" t="s">
        <v>232</v>
      </c>
      <c r="E42" s="19" t="s">
        <v>233</v>
      </c>
      <c r="F42" s="19" t="s">
        <v>234</v>
      </c>
      <c r="G42" s="19" t="s">
        <v>235</v>
      </c>
      <c r="H42" s="19">
        <v>77086.399999999994</v>
      </c>
      <c r="I42" s="19">
        <v>90594.5</v>
      </c>
      <c r="J42" s="19">
        <v>106711.2</v>
      </c>
      <c r="K42" s="19">
        <v>110971.5</v>
      </c>
      <c r="L42" s="19">
        <v>116886</v>
      </c>
      <c r="M42" s="19">
        <v>120528.8</v>
      </c>
      <c r="N42" s="19">
        <v>135416.70000000001</v>
      </c>
      <c r="O42" s="19">
        <v>138345.60000000001</v>
      </c>
      <c r="P42" s="19">
        <v>145658.20000000001</v>
      </c>
      <c r="Q42" s="538">
        <v>171044.4</v>
      </c>
      <c r="R42" s="539">
        <f t="shared" si="0"/>
        <v>175580.55000000075</v>
      </c>
    </row>
    <row r="43" spans="1:18" ht="15.75" customHeight="1" thickBot="1">
      <c r="A43" s="16">
        <v>40</v>
      </c>
      <c r="B43" s="68" t="s">
        <v>42</v>
      </c>
      <c r="C43" s="82">
        <v>16724.3</v>
      </c>
      <c r="D43" s="19" t="s">
        <v>236</v>
      </c>
      <c r="E43" s="19" t="s">
        <v>237</v>
      </c>
      <c r="F43" s="19" t="s">
        <v>238</v>
      </c>
      <c r="G43" s="19" t="s">
        <v>239</v>
      </c>
      <c r="H43" s="19">
        <v>43651.5</v>
      </c>
      <c r="I43" s="19">
        <v>49252.1</v>
      </c>
      <c r="J43" s="19">
        <v>58712.1</v>
      </c>
      <c r="K43" s="19">
        <v>66106.600000000006</v>
      </c>
      <c r="L43" s="19">
        <v>65326.6</v>
      </c>
      <c r="M43" s="19">
        <v>67482.7</v>
      </c>
      <c r="N43" s="19">
        <v>71382.100000000006</v>
      </c>
      <c r="O43" s="19">
        <v>75645.8</v>
      </c>
      <c r="P43" s="19">
        <v>77046.3</v>
      </c>
      <c r="Q43" s="538">
        <v>92019</v>
      </c>
      <c r="R43" s="539">
        <f t="shared" si="0"/>
        <v>93136.220000000671</v>
      </c>
    </row>
    <row r="44" spans="1:18" ht="15.75" customHeight="1" thickBot="1">
      <c r="A44" s="16">
        <v>41</v>
      </c>
      <c r="B44" s="71" t="s">
        <v>43</v>
      </c>
      <c r="C44" s="82">
        <v>31182.2</v>
      </c>
      <c r="D44" s="19" t="s">
        <v>240</v>
      </c>
      <c r="E44" s="19" t="s">
        <v>241</v>
      </c>
      <c r="F44" s="19" t="s">
        <v>242</v>
      </c>
      <c r="G44" s="19" t="s">
        <v>243</v>
      </c>
      <c r="H44" s="19">
        <v>75327.399999999994</v>
      </c>
      <c r="I44" s="19">
        <v>85876.7</v>
      </c>
      <c r="J44" s="19">
        <v>97448.8</v>
      </c>
      <c r="K44" s="19">
        <v>118637.5</v>
      </c>
      <c r="L44" s="19">
        <v>125960.5</v>
      </c>
      <c r="M44" s="19">
        <v>126051.2</v>
      </c>
      <c r="N44" s="19">
        <v>125196.6</v>
      </c>
      <c r="O44" s="19">
        <v>128161.1</v>
      </c>
      <c r="P44" s="19">
        <v>130043.4</v>
      </c>
      <c r="Q44" s="538">
        <v>173235.4</v>
      </c>
      <c r="R44" s="539">
        <f t="shared" si="0"/>
        <v>166302.10000000149</v>
      </c>
    </row>
    <row r="45" spans="1:18" ht="15.75" customHeight="1" thickBot="1">
      <c r="A45" s="16">
        <v>42</v>
      </c>
      <c r="B45" s="68" t="s">
        <v>44</v>
      </c>
      <c r="C45" s="82">
        <v>22898.9</v>
      </c>
      <c r="D45" s="19" t="s">
        <v>244</v>
      </c>
      <c r="E45" s="19" t="s">
        <v>245</v>
      </c>
      <c r="F45" s="19" t="s">
        <v>246</v>
      </c>
      <c r="G45" s="19" t="s">
        <v>247</v>
      </c>
      <c r="H45" s="19">
        <v>70694.899999999994</v>
      </c>
      <c r="I45" s="19">
        <v>86623</v>
      </c>
      <c r="J45" s="19">
        <v>102289.1</v>
      </c>
      <c r="K45" s="19">
        <v>122402.8</v>
      </c>
      <c r="L45" s="19">
        <v>148942.1</v>
      </c>
      <c r="M45" s="19">
        <v>154401.4</v>
      </c>
      <c r="N45" s="19">
        <v>169380.3</v>
      </c>
      <c r="O45" s="19">
        <v>178943.5</v>
      </c>
      <c r="P45" s="19">
        <v>193077.1</v>
      </c>
      <c r="Q45" s="538">
        <v>241631.6</v>
      </c>
      <c r="R45" s="539">
        <f t="shared" si="0"/>
        <v>246933.94000000507</v>
      </c>
    </row>
    <row r="46" spans="1:18" ht="15.75" customHeight="1" thickBot="1">
      <c r="A46" s="72">
        <v>43</v>
      </c>
      <c r="B46" s="83" t="s">
        <v>45</v>
      </c>
      <c r="C46" s="84">
        <v>146569.29999999999</v>
      </c>
      <c r="D46" s="30" t="s">
        <v>248</v>
      </c>
      <c r="E46" s="30" t="s">
        <v>249</v>
      </c>
      <c r="F46" s="30" t="s">
        <v>250</v>
      </c>
      <c r="G46" s="30" t="s">
        <v>251</v>
      </c>
      <c r="H46" s="30">
        <v>330790.8</v>
      </c>
      <c r="I46" s="30">
        <v>396791.6</v>
      </c>
      <c r="J46" s="30">
        <v>431753.4</v>
      </c>
      <c r="K46" s="30">
        <v>480905.3</v>
      </c>
      <c r="L46" s="30">
        <v>540796.80000000005</v>
      </c>
      <c r="M46" s="30">
        <v>621198.30000000005</v>
      </c>
      <c r="N46" s="30">
        <v>642895.30000000005</v>
      </c>
      <c r="O46" s="30">
        <v>663211</v>
      </c>
      <c r="P46" s="30">
        <v>715511.4</v>
      </c>
      <c r="Q46" s="538">
        <v>827044.4</v>
      </c>
      <c r="R46" s="539">
        <f t="shared" si="0"/>
        <v>839264.57000000775</v>
      </c>
    </row>
    <row r="47" spans="1:18" ht="15.75" customHeight="1" thickBot="1">
      <c r="A47" s="6">
        <v>44</v>
      </c>
      <c r="B47" s="75" t="s">
        <v>46</v>
      </c>
      <c r="C47" s="69">
        <v>381646.5</v>
      </c>
      <c r="D47" s="9" t="s">
        <v>252</v>
      </c>
      <c r="E47" s="9" t="s">
        <v>253</v>
      </c>
      <c r="F47" s="9" t="s">
        <v>254</v>
      </c>
      <c r="G47" s="9" t="s">
        <v>255</v>
      </c>
      <c r="H47" s="9">
        <v>759203.3</v>
      </c>
      <c r="I47" s="9">
        <v>941023.6</v>
      </c>
      <c r="J47" s="9">
        <v>1149384.6000000001</v>
      </c>
      <c r="K47" s="9">
        <v>1163219</v>
      </c>
      <c r="L47" s="9">
        <v>1260010.3999999999</v>
      </c>
      <c r="M47" s="9">
        <v>1316598.3</v>
      </c>
      <c r="N47" s="9">
        <v>1337977.6000000001</v>
      </c>
      <c r="O47" s="9">
        <v>1410203.4</v>
      </c>
      <c r="P47" s="9">
        <v>1673695.8</v>
      </c>
      <c r="Q47" s="538">
        <v>1810091</v>
      </c>
      <c r="R47" s="539">
        <f t="shared" si="0"/>
        <v>1906524.2999999821</v>
      </c>
    </row>
    <row r="48" spans="1:18" ht="15.75" customHeight="1" thickBot="1">
      <c r="A48" s="16">
        <v>45</v>
      </c>
      <c r="B48" s="71" t="s">
        <v>47</v>
      </c>
      <c r="C48" s="70">
        <v>33350.699999999997</v>
      </c>
      <c r="D48" s="19" t="s">
        <v>256</v>
      </c>
      <c r="E48" s="19" t="s">
        <v>257</v>
      </c>
      <c r="F48" s="19" t="s">
        <v>258</v>
      </c>
      <c r="G48" s="19" t="s">
        <v>259</v>
      </c>
      <c r="H48" s="19">
        <v>82374.399999999994</v>
      </c>
      <c r="I48" s="19">
        <v>97323.3</v>
      </c>
      <c r="J48" s="19">
        <v>117201.1</v>
      </c>
      <c r="K48" s="19">
        <v>125950.2</v>
      </c>
      <c r="L48" s="19">
        <v>143396.1</v>
      </c>
      <c r="M48" s="19">
        <v>171689.5</v>
      </c>
      <c r="N48" s="19">
        <v>158716.70000000001</v>
      </c>
      <c r="O48" s="19">
        <v>166158.6</v>
      </c>
      <c r="P48" s="19">
        <v>177728.7</v>
      </c>
      <c r="Q48" s="538">
        <v>204080.8</v>
      </c>
      <c r="R48" s="539">
        <f t="shared" si="0"/>
        <v>200813.24000000209</v>
      </c>
    </row>
    <row r="49" spans="1:18" ht="15.75" customHeight="1" thickBot="1">
      <c r="A49" s="16">
        <v>46</v>
      </c>
      <c r="B49" s="71" t="s">
        <v>48</v>
      </c>
      <c r="C49" s="70">
        <v>44267</v>
      </c>
      <c r="D49" s="19" t="s">
        <v>260</v>
      </c>
      <c r="E49" s="19" t="s">
        <v>261</v>
      </c>
      <c r="F49" s="19" t="s">
        <v>262</v>
      </c>
      <c r="G49" s="19" t="s">
        <v>263</v>
      </c>
      <c r="H49" s="19">
        <v>105343.8</v>
      </c>
      <c r="I49" s="19">
        <v>119955.2</v>
      </c>
      <c r="J49" s="19">
        <v>134315.6</v>
      </c>
      <c r="K49" s="19">
        <v>148705.70000000001</v>
      </c>
      <c r="L49" s="19">
        <v>173872.7</v>
      </c>
      <c r="M49" s="19">
        <v>180352.3</v>
      </c>
      <c r="N49" s="19">
        <v>201715.7</v>
      </c>
      <c r="O49" s="19">
        <v>215348.8</v>
      </c>
      <c r="P49" s="19">
        <v>227287.6</v>
      </c>
      <c r="Q49" s="538">
        <v>263349.2</v>
      </c>
      <c r="R49" s="539">
        <f t="shared" si="0"/>
        <v>275080.4299999997</v>
      </c>
    </row>
    <row r="50" spans="1:18" ht="15.75" customHeight="1" thickBot="1">
      <c r="A50" s="16">
        <v>47</v>
      </c>
      <c r="B50" s="71" t="s">
        <v>49</v>
      </c>
      <c r="C50" s="70">
        <v>482759.2</v>
      </c>
      <c r="D50" s="19" t="s">
        <v>264</v>
      </c>
      <c r="E50" s="19" t="s">
        <v>265</v>
      </c>
      <c r="F50" s="19" t="s">
        <v>266</v>
      </c>
      <c r="G50" s="19" t="s">
        <v>267</v>
      </c>
      <c r="H50" s="19">
        <v>1001622.8</v>
      </c>
      <c r="I50" s="19">
        <v>1305947</v>
      </c>
      <c r="J50" s="19">
        <v>1437001</v>
      </c>
      <c r="K50" s="19">
        <v>1551472.1</v>
      </c>
      <c r="L50" s="19">
        <v>1661413.8</v>
      </c>
      <c r="M50" s="19">
        <v>1867258.7</v>
      </c>
      <c r="N50" s="19">
        <v>1933091.5</v>
      </c>
      <c r="O50" s="19">
        <v>2139809.5</v>
      </c>
      <c r="P50" s="19">
        <v>2469217.4</v>
      </c>
      <c r="Q50" s="538">
        <v>2795850.6</v>
      </c>
      <c r="R50" s="539">
        <f t="shared" si="0"/>
        <v>2959038.4499999881</v>
      </c>
    </row>
    <row r="51" spans="1:18" ht="15.75" customHeight="1" thickBot="1">
      <c r="A51" s="16">
        <v>48</v>
      </c>
      <c r="B51" s="71" t="s">
        <v>50</v>
      </c>
      <c r="C51" s="70">
        <v>139995.29999999999</v>
      </c>
      <c r="D51" s="19" t="s">
        <v>268</v>
      </c>
      <c r="E51" s="19" t="s">
        <v>269</v>
      </c>
      <c r="F51" s="19" t="s">
        <v>270</v>
      </c>
      <c r="G51" s="19" t="s">
        <v>271</v>
      </c>
      <c r="H51" s="19">
        <v>274578.09999999998</v>
      </c>
      <c r="I51" s="19">
        <v>335984</v>
      </c>
      <c r="J51" s="19">
        <v>372782.7</v>
      </c>
      <c r="K51" s="19">
        <v>405126.40000000002</v>
      </c>
      <c r="L51" s="19">
        <v>450548.9</v>
      </c>
      <c r="M51" s="19">
        <v>517999.8</v>
      </c>
      <c r="N51" s="19">
        <v>531855.80000000005</v>
      </c>
      <c r="O51" s="19">
        <v>552303.5</v>
      </c>
      <c r="P51" s="19">
        <v>631118.30000000005</v>
      </c>
      <c r="Q51" s="538">
        <v>721345.1</v>
      </c>
      <c r="R51" s="539">
        <f t="shared" si="0"/>
        <v>742710.42999999225</v>
      </c>
    </row>
    <row r="52" spans="1:18" ht="15.75" customHeight="1" thickBot="1">
      <c r="A52" s="16">
        <v>49</v>
      </c>
      <c r="B52" s="71" t="s">
        <v>51</v>
      </c>
      <c r="C52" s="70">
        <v>69391.600000000006</v>
      </c>
      <c r="D52" s="19" t="s">
        <v>272</v>
      </c>
      <c r="E52" s="19" t="s">
        <v>273</v>
      </c>
      <c r="F52" s="19" t="s">
        <v>274</v>
      </c>
      <c r="G52" s="19" t="s">
        <v>275</v>
      </c>
      <c r="H52" s="19">
        <v>157704.6</v>
      </c>
      <c r="I52" s="19">
        <v>188785.7</v>
      </c>
      <c r="J52" s="19">
        <v>217821.1</v>
      </c>
      <c r="K52" s="19">
        <v>223147.9</v>
      </c>
      <c r="L52" s="19">
        <v>237447.2</v>
      </c>
      <c r="M52" s="19">
        <v>251307</v>
      </c>
      <c r="N52" s="19">
        <v>260565.7</v>
      </c>
      <c r="O52" s="19">
        <v>275272.2</v>
      </c>
      <c r="P52" s="19">
        <v>297774.09999999998</v>
      </c>
      <c r="Q52" s="538">
        <v>339766.5</v>
      </c>
      <c r="R52" s="539">
        <f t="shared" si="0"/>
        <v>349175.3200000003</v>
      </c>
    </row>
    <row r="53" spans="1:18" ht="15.75" customHeight="1" thickBot="1">
      <c r="A53" s="16">
        <v>50</v>
      </c>
      <c r="B53" s="71" t="s">
        <v>52</v>
      </c>
      <c r="C53" s="70">
        <v>327273.3</v>
      </c>
      <c r="D53" s="19" t="s">
        <v>276</v>
      </c>
      <c r="E53" s="19" t="s">
        <v>277</v>
      </c>
      <c r="F53" s="19" t="s">
        <v>278</v>
      </c>
      <c r="G53" s="19" t="s">
        <v>279</v>
      </c>
      <c r="H53" s="19">
        <v>623116.80000000005</v>
      </c>
      <c r="I53" s="19">
        <v>840101.1</v>
      </c>
      <c r="J53" s="19">
        <v>860342.7</v>
      </c>
      <c r="K53" s="19">
        <v>880264.4</v>
      </c>
      <c r="L53" s="19">
        <v>974192.9</v>
      </c>
      <c r="M53" s="19">
        <v>1063780.3</v>
      </c>
      <c r="N53" s="19">
        <v>1095969.3999999999</v>
      </c>
      <c r="O53" s="19">
        <v>1191441</v>
      </c>
      <c r="P53" s="19">
        <v>1318472.7</v>
      </c>
      <c r="Q53" s="538">
        <v>1495011.8</v>
      </c>
      <c r="R53" s="539">
        <f t="shared" si="0"/>
        <v>1558424.9300000072</v>
      </c>
    </row>
    <row r="54" spans="1:18" ht="15.75" customHeight="1" thickBot="1">
      <c r="A54" s="16">
        <v>51</v>
      </c>
      <c r="B54" s="71" t="s">
        <v>53</v>
      </c>
      <c r="C54" s="70">
        <v>79800.600000000006</v>
      </c>
      <c r="D54" s="19" t="s">
        <v>280</v>
      </c>
      <c r="E54" s="19" t="s">
        <v>281</v>
      </c>
      <c r="F54" s="19" t="s">
        <v>282</v>
      </c>
      <c r="G54" s="19" t="s">
        <v>283</v>
      </c>
      <c r="H54" s="19">
        <v>172352</v>
      </c>
      <c r="I54" s="19">
        <v>195269.5</v>
      </c>
      <c r="J54" s="19">
        <v>208505.4</v>
      </c>
      <c r="K54" s="19">
        <v>224152.3</v>
      </c>
      <c r="L54" s="19">
        <v>254089.4</v>
      </c>
      <c r="M54" s="19">
        <v>282191</v>
      </c>
      <c r="N54" s="19">
        <v>293082.5</v>
      </c>
      <c r="O54" s="19">
        <v>307058.7</v>
      </c>
      <c r="P54" s="19">
        <v>332556.2</v>
      </c>
      <c r="Q54" s="538">
        <v>370255.9</v>
      </c>
      <c r="R54" s="539">
        <f t="shared" si="0"/>
        <v>381709.91000000387</v>
      </c>
    </row>
    <row r="55" spans="1:18" ht="15.75" customHeight="1" thickBot="1">
      <c r="A55" s="16">
        <v>52</v>
      </c>
      <c r="B55" s="71" t="s">
        <v>54</v>
      </c>
      <c r="C55" s="70">
        <v>299723.7</v>
      </c>
      <c r="D55" s="19" t="s">
        <v>284</v>
      </c>
      <c r="E55" s="19" t="s">
        <v>285</v>
      </c>
      <c r="F55" s="19" t="s">
        <v>286</v>
      </c>
      <c r="G55" s="19" t="s">
        <v>287</v>
      </c>
      <c r="H55" s="19">
        <v>652805.9</v>
      </c>
      <c r="I55" s="19">
        <v>770774</v>
      </c>
      <c r="J55" s="19">
        <v>842195.5</v>
      </c>
      <c r="K55" s="19">
        <v>925182</v>
      </c>
      <c r="L55" s="19">
        <v>1009460.1</v>
      </c>
      <c r="M55" s="19">
        <v>1104643.2</v>
      </c>
      <c r="N55" s="19">
        <v>1160782.3</v>
      </c>
      <c r="O55" s="19">
        <v>1261939.3999999999</v>
      </c>
      <c r="P55" s="19">
        <v>1367544</v>
      </c>
      <c r="Q55" s="538">
        <v>1621913.1</v>
      </c>
      <c r="R55" s="539">
        <f t="shared" si="0"/>
        <v>1675754.8500000238</v>
      </c>
    </row>
    <row r="56" spans="1:18" ht="15.75" customHeight="1" thickBot="1">
      <c r="A56" s="16">
        <v>53</v>
      </c>
      <c r="B56" s="71" t="s">
        <v>55</v>
      </c>
      <c r="C56" s="70">
        <v>213138.2</v>
      </c>
      <c r="D56" s="19" t="s">
        <v>288</v>
      </c>
      <c r="E56" s="19" t="s">
        <v>289</v>
      </c>
      <c r="F56" s="19" t="s">
        <v>290</v>
      </c>
      <c r="G56" s="19" t="s">
        <v>291</v>
      </c>
      <c r="H56" s="19">
        <v>458145.4</v>
      </c>
      <c r="I56" s="19">
        <v>553320.9</v>
      </c>
      <c r="J56" s="19">
        <v>628563.6</v>
      </c>
      <c r="K56" s="19">
        <v>717014.8</v>
      </c>
      <c r="L56" s="19">
        <v>731277.7</v>
      </c>
      <c r="M56" s="19">
        <v>774962.1</v>
      </c>
      <c r="N56" s="19">
        <v>765333.3</v>
      </c>
      <c r="O56" s="19">
        <v>823856.4</v>
      </c>
      <c r="P56" s="19">
        <v>1000644</v>
      </c>
      <c r="Q56" s="538">
        <v>1107155.3</v>
      </c>
      <c r="R56" s="539">
        <f t="shared" si="0"/>
        <v>1164299.349999994</v>
      </c>
    </row>
    <row r="57" spans="1:18" ht="15.75" customHeight="1" thickBot="1">
      <c r="A57" s="16">
        <v>54</v>
      </c>
      <c r="B57" s="71" t="s">
        <v>56</v>
      </c>
      <c r="C57" s="70">
        <v>74362.7</v>
      </c>
      <c r="D57" s="19" t="s">
        <v>292</v>
      </c>
      <c r="E57" s="19" t="s">
        <v>293</v>
      </c>
      <c r="F57" s="19" t="s">
        <v>294</v>
      </c>
      <c r="G57" s="19" t="s">
        <v>295</v>
      </c>
      <c r="H57" s="19">
        <v>172166.7</v>
      </c>
      <c r="I57" s="19">
        <v>213401.2</v>
      </c>
      <c r="J57" s="19">
        <v>239962.5</v>
      </c>
      <c r="K57" s="19">
        <v>270436.8</v>
      </c>
      <c r="L57" s="19">
        <v>295238.7</v>
      </c>
      <c r="M57" s="19">
        <v>343328.6</v>
      </c>
      <c r="N57" s="19">
        <v>348877</v>
      </c>
      <c r="O57" s="19">
        <v>366719.7</v>
      </c>
      <c r="P57" s="19">
        <v>400516.8</v>
      </c>
      <c r="Q57" s="538">
        <v>448975.5</v>
      </c>
      <c r="R57" s="539">
        <f t="shared" si="0"/>
        <v>460563.60000000149</v>
      </c>
    </row>
    <row r="58" spans="1:18" ht="15.75" customHeight="1" thickBot="1">
      <c r="A58" s="16">
        <v>55</v>
      </c>
      <c r="B58" s="71" t="s">
        <v>57</v>
      </c>
      <c r="C58" s="70">
        <v>401812.2</v>
      </c>
      <c r="D58" s="19" t="s">
        <v>296</v>
      </c>
      <c r="E58" s="19" t="s">
        <v>297</v>
      </c>
      <c r="F58" s="19" t="s">
        <v>298</v>
      </c>
      <c r="G58" s="19" t="s">
        <v>299</v>
      </c>
      <c r="H58" s="19">
        <v>695651.2</v>
      </c>
      <c r="I58" s="19">
        <v>834149.3</v>
      </c>
      <c r="J58" s="19">
        <v>937434.5</v>
      </c>
      <c r="K58" s="19">
        <v>1048545.8</v>
      </c>
      <c r="L58" s="19">
        <v>1149147.8</v>
      </c>
      <c r="M58" s="19">
        <v>1264910.3</v>
      </c>
      <c r="N58" s="19">
        <v>1270326.2</v>
      </c>
      <c r="O58" s="19">
        <v>1349094.9</v>
      </c>
      <c r="P58" s="19">
        <v>1510518.7</v>
      </c>
      <c r="Q58" s="538">
        <v>1687924.3</v>
      </c>
      <c r="R58" s="539">
        <f t="shared" si="0"/>
        <v>1742421.0300000012</v>
      </c>
    </row>
    <row r="59" spans="1:18" ht="15.75" customHeight="1" thickBot="1">
      <c r="A59" s="16">
        <v>56</v>
      </c>
      <c r="B59" s="71" t="s">
        <v>58</v>
      </c>
      <c r="C59" s="70">
        <v>170930.5</v>
      </c>
      <c r="D59" s="19" t="s">
        <v>300</v>
      </c>
      <c r="E59" s="19" t="s">
        <v>301</v>
      </c>
      <c r="F59" s="19" t="s">
        <v>302</v>
      </c>
      <c r="G59" s="19" t="s">
        <v>303</v>
      </c>
      <c r="H59" s="19">
        <v>376169.4</v>
      </c>
      <c r="I59" s="19">
        <v>431028</v>
      </c>
      <c r="J59" s="19">
        <v>478275.8</v>
      </c>
      <c r="K59" s="19">
        <v>526178.9</v>
      </c>
      <c r="L59" s="19">
        <v>566646.1</v>
      </c>
      <c r="M59" s="19">
        <v>625176.80000000005</v>
      </c>
      <c r="N59" s="19">
        <v>643125.1</v>
      </c>
      <c r="O59" s="19">
        <v>668592.80000000005</v>
      </c>
      <c r="P59" s="19">
        <v>712545.4</v>
      </c>
      <c r="Q59" s="538">
        <v>811772.2</v>
      </c>
      <c r="R59" s="539">
        <f t="shared" si="0"/>
        <v>825025.78999999166</v>
      </c>
    </row>
    <row r="60" spans="1:18" ht="15.75" customHeight="1" thickBot="1">
      <c r="A60" s="72">
        <v>57</v>
      </c>
      <c r="B60" s="73" t="s">
        <v>59</v>
      </c>
      <c r="C60" s="74">
        <v>80584.399999999994</v>
      </c>
      <c r="D60" s="30" t="s">
        <v>304</v>
      </c>
      <c r="E60" s="30" t="s">
        <v>305</v>
      </c>
      <c r="F60" s="30" t="s">
        <v>306</v>
      </c>
      <c r="G60" s="30" t="s">
        <v>307</v>
      </c>
      <c r="H60" s="30">
        <v>178235.4</v>
      </c>
      <c r="I60" s="30">
        <v>223672.7</v>
      </c>
      <c r="J60" s="30">
        <v>240556.1</v>
      </c>
      <c r="K60" s="30">
        <v>265288.7</v>
      </c>
      <c r="L60" s="30">
        <v>278808.2</v>
      </c>
      <c r="M60" s="30">
        <v>304479.09999999998</v>
      </c>
      <c r="N60" s="30">
        <v>325284.2</v>
      </c>
      <c r="O60" s="30">
        <v>333508.8</v>
      </c>
      <c r="P60" s="30">
        <v>347854.1</v>
      </c>
      <c r="Q60" s="538">
        <v>420318.4</v>
      </c>
      <c r="R60" s="539">
        <f t="shared" si="0"/>
        <v>422563.47000000626</v>
      </c>
    </row>
    <row r="61" spans="1:18" ht="15.75" customHeight="1" thickBot="1">
      <c r="A61" s="6">
        <v>58</v>
      </c>
      <c r="B61" s="75" t="s">
        <v>60</v>
      </c>
      <c r="C61" s="69">
        <v>50245.8</v>
      </c>
      <c r="D61" s="9" t="s">
        <v>308</v>
      </c>
      <c r="E61" s="9" t="s">
        <v>309</v>
      </c>
      <c r="F61" s="9" t="s">
        <v>310</v>
      </c>
      <c r="G61" s="9" t="s">
        <v>311</v>
      </c>
      <c r="H61" s="9">
        <v>117879.5</v>
      </c>
      <c r="I61" s="9">
        <v>136325.1</v>
      </c>
      <c r="J61" s="9">
        <v>146045.5</v>
      </c>
      <c r="K61" s="9">
        <v>167037.9</v>
      </c>
      <c r="L61" s="9">
        <v>170310.3</v>
      </c>
      <c r="M61" s="9">
        <v>179436.3</v>
      </c>
      <c r="N61" s="9">
        <v>189790.3</v>
      </c>
      <c r="O61" s="9">
        <v>197754.8</v>
      </c>
      <c r="P61" s="9">
        <v>213032.1</v>
      </c>
      <c r="Q61" s="538">
        <v>233468.6</v>
      </c>
      <c r="R61" s="539">
        <f t="shared" si="0"/>
        <v>242088.33999999985</v>
      </c>
    </row>
    <row r="62" spans="1:18" ht="15.75" customHeight="1" thickBot="1">
      <c r="A62" s="16">
        <v>59</v>
      </c>
      <c r="B62" s="71" t="s">
        <v>61</v>
      </c>
      <c r="C62" s="70">
        <v>475575.5</v>
      </c>
      <c r="D62" s="19" t="s">
        <v>312</v>
      </c>
      <c r="E62" s="19" t="s">
        <v>313</v>
      </c>
      <c r="F62" s="19" t="s">
        <v>314</v>
      </c>
      <c r="G62" s="19" t="s">
        <v>315</v>
      </c>
      <c r="H62" s="19">
        <v>1046600.1</v>
      </c>
      <c r="I62" s="19">
        <v>1291019.1000000001</v>
      </c>
      <c r="J62" s="19">
        <v>1484879</v>
      </c>
      <c r="K62" s="19">
        <v>1568655.2</v>
      </c>
      <c r="L62" s="19">
        <v>1659783.9</v>
      </c>
      <c r="M62" s="19">
        <v>1822835</v>
      </c>
      <c r="N62" s="19">
        <v>1990836.7</v>
      </c>
      <c r="O62" s="19">
        <v>2130909.7999999998</v>
      </c>
      <c r="P62" s="19">
        <v>2277576.2999999998</v>
      </c>
      <c r="Q62" s="538">
        <v>2529549.2999999998</v>
      </c>
      <c r="R62" s="539">
        <f t="shared" si="0"/>
        <v>2660391.8800000548</v>
      </c>
    </row>
    <row r="63" spans="1:18" ht="15.75" customHeight="1" thickBot="1">
      <c r="A63" s="16">
        <v>60</v>
      </c>
      <c r="B63" s="71" t="s">
        <v>62</v>
      </c>
      <c r="C63" s="70">
        <v>2215584.4</v>
      </c>
      <c r="D63" s="19" t="s">
        <v>316</v>
      </c>
      <c r="E63" s="19" t="s">
        <v>317</v>
      </c>
      <c r="F63" s="19" t="s">
        <v>318</v>
      </c>
      <c r="G63" s="19" t="s">
        <v>319</v>
      </c>
      <c r="H63" s="19">
        <v>3301573.3</v>
      </c>
      <c r="I63" s="19">
        <v>4112596</v>
      </c>
      <c r="J63" s="19">
        <v>4625467.5</v>
      </c>
      <c r="K63" s="19">
        <v>4950207.4000000004</v>
      </c>
      <c r="L63" s="19">
        <v>5295348.5</v>
      </c>
      <c r="M63" s="19">
        <v>5851557.7999999998</v>
      </c>
      <c r="N63" s="19">
        <v>6009561.2999999998</v>
      </c>
      <c r="O63" s="19">
        <v>6975211.9000000004</v>
      </c>
      <c r="P63" s="19">
        <v>8790443.4000000004</v>
      </c>
      <c r="Q63" s="538">
        <v>8919088.8000000007</v>
      </c>
      <c r="R63" s="539">
        <f t="shared" si="0"/>
        <v>9983955.870000124</v>
      </c>
    </row>
    <row r="64" spans="1:18" ht="15.75" customHeight="1" thickBot="1">
      <c r="A64" s="72">
        <v>61</v>
      </c>
      <c r="B64" s="83" t="s">
        <v>63</v>
      </c>
      <c r="C64" s="84">
        <v>349957.2</v>
      </c>
      <c r="D64" s="30" t="s">
        <v>320</v>
      </c>
      <c r="E64" s="30" t="s">
        <v>321</v>
      </c>
      <c r="F64" s="30" t="s">
        <v>322</v>
      </c>
      <c r="G64" s="30" t="s">
        <v>323</v>
      </c>
      <c r="H64" s="30">
        <v>652865.5</v>
      </c>
      <c r="I64" s="30">
        <v>774401</v>
      </c>
      <c r="J64" s="30">
        <v>841972.3</v>
      </c>
      <c r="K64" s="30">
        <v>882339.6</v>
      </c>
      <c r="L64" s="30">
        <v>993900.6</v>
      </c>
      <c r="M64" s="30">
        <v>1209242.7</v>
      </c>
      <c r="N64" s="30">
        <v>1271133.1000000001</v>
      </c>
      <c r="O64" s="30">
        <v>1353119.5</v>
      </c>
      <c r="P64" s="30">
        <v>1473727.8</v>
      </c>
      <c r="Q64" s="538">
        <v>1545582.5</v>
      </c>
      <c r="R64" s="539">
        <f t="shared" si="0"/>
        <v>1633143.4100000262</v>
      </c>
    </row>
    <row r="65" spans="1:18" ht="15.75" customHeight="1" thickBot="1">
      <c r="A65" s="6">
        <v>62</v>
      </c>
      <c r="B65" s="85" t="s">
        <v>64</v>
      </c>
      <c r="C65" s="86">
        <v>8805.7999999999993</v>
      </c>
      <c r="D65" s="9" t="s">
        <v>324</v>
      </c>
      <c r="E65" s="9" t="s">
        <v>325</v>
      </c>
      <c r="F65" s="9" t="s">
        <v>326</v>
      </c>
      <c r="G65" s="9" t="s">
        <v>327</v>
      </c>
      <c r="H65" s="9">
        <v>22393.7</v>
      </c>
      <c r="I65" s="9">
        <v>26380.799999999999</v>
      </c>
      <c r="J65" s="9">
        <v>30444.6</v>
      </c>
      <c r="K65" s="9">
        <v>33313.5</v>
      </c>
      <c r="L65" s="9">
        <v>39191.9</v>
      </c>
      <c r="M65" s="9">
        <v>42165.7</v>
      </c>
      <c r="N65" s="9">
        <v>44264.7</v>
      </c>
      <c r="O65" s="9">
        <v>44897.9</v>
      </c>
      <c r="P65" s="9">
        <v>50566.8</v>
      </c>
      <c r="Q65" s="538">
        <v>58976.800000000003</v>
      </c>
      <c r="R65" s="539">
        <f t="shared" si="0"/>
        <v>60151.669999999925</v>
      </c>
    </row>
    <row r="66" spans="1:18" ht="15.75" customHeight="1" thickBot="1">
      <c r="A66" s="16">
        <v>63</v>
      </c>
      <c r="B66" s="71" t="s">
        <v>65</v>
      </c>
      <c r="C66" s="82">
        <v>74912.899999999994</v>
      </c>
      <c r="D66" s="19" t="s">
        <v>328</v>
      </c>
      <c r="E66" s="19" t="s">
        <v>329</v>
      </c>
      <c r="F66" s="19" t="s">
        <v>330</v>
      </c>
      <c r="G66" s="19" t="s">
        <v>331</v>
      </c>
      <c r="H66" s="19">
        <v>133525.6</v>
      </c>
      <c r="I66" s="19">
        <v>153624.1</v>
      </c>
      <c r="J66" s="19">
        <v>164737.79999999999</v>
      </c>
      <c r="K66" s="19">
        <v>176888.9</v>
      </c>
      <c r="L66" s="19">
        <v>186492.9</v>
      </c>
      <c r="M66" s="19">
        <v>202823.4</v>
      </c>
      <c r="N66" s="19">
        <v>198230.1</v>
      </c>
      <c r="O66" s="19">
        <v>201614.7</v>
      </c>
      <c r="P66" s="19">
        <v>226134.7</v>
      </c>
      <c r="Q66" s="538">
        <v>285832.2</v>
      </c>
      <c r="R66" s="539">
        <f t="shared" si="0"/>
        <v>281103.68000000715</v>
      </c>
    </row>
    <row r="67" spans="1:18" ht="15.75" customHeight="1" thickBot="1">
      <c r="A67" s="16">
        <v>64</v>
      </c>
      <c r="B67" s="68" t="s">
        <v>66</v>
      </c>
      <c r="C67" s="70">
        <v>11662.5</v>
      </c>
      <c r="D67" s="19" t="s">
        <v>332</v>
      </c>
      <c r="E67" s="19" t="s">
        <v>333</v>
      </c>
      <c r="F67" s="19" t="s">
        <v>334</v>
      </c>
      <c r="G67" s="19" t="s">
        <v>335</v>
      </c>
      <c r="H67" s="19">
        <v>30772.799999999999</v>
      </c>
      <c r="I67" s="19">
        <v>33398.9</v>
      </c>
      <c r="J67" s="19">
        <v>37369.1</v>
      </c>
      <c r="K67" s="19">
        <v>41298.699999999997</v>
      </c>
      <c r="L67" s="19">
        <v>45947.9</v>
      </c>
      <c r="M67" s="19">
        <v>47289.599999999999</v>
      </c>
      <c r="N67" s="19">
        <v>52769.4</v>
      </c>
      <c r="O67" s="19">
        <v>59446.3</v>
      </c>
      <c r="P67" s="19">
        <v>68774</v>
      </c>
      <c r="Q67" s="538">
        <v>79211.5</v>
      </c>
      <c r="R67" s="539">
        <f t="shared" si="0"/>
        <v>85452.679999999702</v>
      </c>
    </row>
    <row r="68" spans="1:18" ht="15.75" customHeight="1" thickBot="1">
      <c r="A68" s="16">
        <v>65</v>
      </c>
      <c r="B68" s="71" t="s">
        <v>67</v>
      </c>
      <c r="C68" s="70">
        <v>41727.5</v>
      </c>
      <c r="D68" s="19" t="s">
        <v>336</v>
      </c>
      <c r="E68" s="19" t="s">
        <v>337</v>
      </c>
      <c r="F68" s="19" t="s">
        <v>338</v>
      </c>
      <c r="G68" s="19" t="s">
        <v>339</v>
      </c>
      <c r="H68" s="19">
        <v>96039.8</v>
      </c>
      <c r="I68" s="19">
        <v>113088.1</v>
      </c>
      <c r="J68" s="19">
        <v>130638.5</v>
      </c>
      <c r="K68" s="19">
        <v>141850.5</v>
      </c>
      <c r="L68" s="19">
        <v>158372.79999999999</v>
      </c>
      <c r="M68" s="19">
        <v>170413.1</v>
      </c>
      <c r="N68" s="19">
        <v>196321.7</v>
      </c>
      <c r="O68" s="19">
        <v>207531.3</v>
      </c>
      <c r="P68" s="19">
        <v>235310.9</v>
      </c>
      <c r="Q68" s="538">
        <v>256250.8</v>
      </c>
      <c r="R68" s="539">
        <f t="shared" si="0"/>
        <v>276364.93999999762</v>
      </c>
    </row>
    <row r="69" spans="1:18" ht="15.75" customHeight="1" thickBot="1">
      <c r="A69" s="16">
        <v>66</v>
      </c>
      <c r="B69" s="71" t="s">
        <v>68</v>
      </c>
      <c r="C69" s="82">
        <v>135686.39999999999</v>
      </c>
      <c r="D69" s="19" t="s">
        <v>340</v>
      </c>
      <c r="E69" s="19" t="s">
        <v>341</v>
      </c>
      <c r="F69" s="19" t="s">
        <v>342</v>
      </c>
      <c r="G69" s="19" t="s">
        <v>343</v>
      </c>
      <c r="H69" s="19">
        <v>302900.7</v>
      </c>
      <c r="I69" s="19">
        <v>332117.8</v>
      </c>
      <c r="J69" s="19">
        <v>368995.2</v>
      </c>
      <c r="K69" s="19">
        <v>416110.3</v>
      </c>
      <c r="L69" s="19">
        <v>446023.8</v>
      </c>
      <c r="M69" s="19">
        <v>487903.3</v>
      </c>
      <c r="N69" s="19">
        <v>501889.3</v>
      </c>
      <c r="O69" s="19">
        <v>513463.9</v>
      </c>
      <c r="P69" s="19">
        <v>549972.9</v>
      </c>
      <c r="Q69" s="538">
        <v>630813.80000000005</v>
      </c>
      <c r="R69" s="539">
        <f t="shared" ref="R69:R85" si="1">FORECAST($R$3,M69:Q69,$M$3:$Q$3)</f>
        <v>636980.02000001073</v>
      </c>
    </row>
    <row r="70" spans="1:18" ht="15.75" customHeight="1" thickBot="1">
      <c r="A70" s="16">
        <v>67</v>
      </c>
      <c r="B70" s="71" t="s">
        <v>69</v>
      </c>
      <c r="C70" s="82">
        <v>69647.100000000006</v>
      </c>
      <c r="D70" s="19" t="s">
        <v>344</v>
      </c>
      <c r="E70" s="19" t="s">
        <v>345</v>
      </c>
      <c r="F70" s="19" t="s">
        <v>346</v>
      </c>
      <c r="G70" s="19" t="s">
        <v>347</v>
      </c>
      <c r="H70" s="19">
        <v>166742.5</v>
      </c>
      <c r="I70" s="19">
        <v>203869</v>
      </c>
      <c r="J70" s="19">
        <v>223968.8</v>
      </c>
      <c r="K70" s="19">
        <v>229239.4</v>
      </c>
      <c r="L70" s="19">
        <v>234840.8</v>
      </c>
      <c r="M70" s="19">
        <v>247666.2</v>
      </c>
      <c r="N70" s="19">
        <v>277100.5</v>
      </c>
      <c r="O70" s="19">
        <v>301050.5</v>
      </c>
      <c r="P70" s="19">
        <v>326865.7</v>
      </c>
      <c r="Q70" s="538">
        <v>364555.6</v>
      </c>
      <c r="R70" s="539">
        <f t="shared" si="1"/>
        <v>388510.89999999851</v>
      </c>
    </row>
    <row r="71" spans="1:18" ht="15.75" customHeight="1" thickBot="1">
      <c r="A71" s="16">
        <v>68</v>
      </c>
      <c r="B71" s="71" t="s">
        <v>70</v>
      </c>
      <c r="C71" s="70">
        <v>439736.9</v>
      </c>
      <c r="D71" s="19" t="s">
        <v>348</v>
      </c>
      <c r="E71" s="19" t="s">
        <v>349</v>
      </c>
      <c r="F71" s="19" t="s">
        <v>350</v>
      </c>
      <c r="G71" s="19" t="s">
        <v>351</v>
      </c>
      <c r="H71" s="19">
        <v>1055525</v>
      </c>
      <c r="I71" s="19">
        <v>1170827.3</v>
      </c>
      <c r="J71" s="19">
        <v>1183228</v>
      </c>
      <c r="K71" s="19">
        <v>1256934.1000000001</v>
      </c>
      <c r="L71" s="19">
        <v>1410719.9</v>
      </c>
      <c r="M71" s="19">
        <v>1667041.1</v>
      </c>
      <c r="N71" s="19">
        <v>1745743.2</v>
      </c>
      <c r="O71" s="19">
        <v>1899226</v>
      </c>
      <c r="P71" s="19">
        <v>2280025.9</v>
      </c>
      <c r="Q71" s="538">
        <v>2692239.2</v>
      </c>
      <c r="R71" s="539">
        <f t="shared" si="1"/>
        <v>2832258.7499999404</v>
      </c>
    </row>
    <row r="72" spans="1:18" ht="15.75" customHeight="1" thickBot="1">
      <c r="A72" s="16">
        <v>69</v>
      </c>
      <c r="B72" s="71" t="s">
        <v>71</v>
      </c>
      <c r="C72" s="70">
        <v>258095.5</v>
      </c>
      <c r="D72" s="19" t="s">
        <v>352</v>
      </c>
      <c r="E72" s="19" t="s">
        <v>353</v>
      </c>
      <c r="F72" s="19" t="s">
        <v>354</v>
      </c>
      <c r="G72" s="19" t="s">
        <v>355</v>
      </c>
      <c r="H72" s="19">
        <v>546141</v>
      </c>
      <c r="I72" s="19">
        <v>634561.4</v>
      </c>
      <c r="J72" s="19">
        <v>737971.6</v>
      </c>
      <c r="K72" s="19">
        <v>805197.5</v>
      </c>
      <c r="L72" s="19">
        <v>916317.5</v>
      </c>
      <c r="M72" s="19">
        <v>1001717.6</v>
      </c>
      <c r="N72" s="19">
        <v>1066420.7</v>
      </c>
      <c r="O72" s="19">
        <v>1194672.3999999999</v>
      </c>
      <c r="P72" s="19">
        <v>1392934.8</v>
      </c>
      <c r="Q72" s="538">
        <v>1545680.6</v>
      </c>
      <c r="R72" s="539">
        <f t="shared" si="1"/>
        <v>1664617.2500000596</v>
      </c>
    </row>
    <row r="73" spans="1:18" ht="15.75" customHeight="1" thickBot="1">
      <c r="A73" s="16">
        <v>70</v>
      </c>
      <c r="B73" s="71" t="s">
        <v>72</v>
      </c>
      <c r="C73" s="70">
        <v>295378.40000000002</v>
      </c>
      <c r="D73" s="19" t="s">
        <v>356</v>
      </c>
      <c r="E73" s="19" t="s">
        <v>357</v>
      </c>
      <c r="F73" s="19" t="s">
        <v>358</v>
      </c>
      <c r="G73" s="19" t="s">
        <v>359</v>
      </c>
      <c r="H73" s="19">
        <v>625914.9</v>
      </c>
      <c r="I73" s="19">
        <v>751198.4</v>
      </c>
      <c r="J73" s="19">
        <v>718320.4</v>
      </c>
      <c r="K73" s="19">
        <v>667950.5</v>
      </c>
      <c r="L73" s="19">
        <v>752024</v>
      </c>
      <c r="M73" s="19">
        <v>843345.4</v>
      </c>
      <c r="N73" s="19">
        <v>865325.3</v>
      </c>
      <c r="O73" s="19">
        <v>1058430.3999999999</v>
      </c>
      <c r="P73" s="19">
        <v>1241598.6000000001</v>
      </c>
      <c r="Q73" s="538">
        <v>1110415.1000000001</v>
      </c>
      <c r="R73" s="539">
        <f t="shared" si="1"/>
        <v>1296946.7700000107</v>
      </c>
    </row>
    <row r="74" spans="1:18" ht="15.75" customHeight="1" thickBot="1">
      <c r="A74" s="16">
        <v>71</v>
      </c>
      <c r="B74" s="71" t="s">
        <v>73</v>
      </c>
      <c r="C74" s="70">
        <v>235381.8</v>
      </c>
      <c r="D74" s="19" t="s">
        <v>360</v>
      </c>
      <c r="E74" s="19" t="s">
        <v>361</v>
      </c>
      <c r="F74" s="19" t="s">
        <v>362</v>
      </c>
      <c r="G74" s="19" t="s">
        <v>363</v>
      </c>
      <c r="H74" s="19">
        <v>484141.3</v>
      </c>
      <c r="I74" s="19">
        <v>598563.5</v>
      </c>
      <c r="J74" s="19">
        <v>728154</v>
      </c>
      <c r="K74" s="19">
        <v>817516.7</v>
      </c>
      <c r="L74" s="19">
        <v>911219</v>
      </c>
      <c r="M74" s="19">
        <v>1021642.9</v>
      </c>
      <c r="N74" s="19">
        <v>1046879</v>
      </c>
      <c r="O74" s="19">
        <v>1148427.6000000001</v>
      </c>
      <c r="P74" s="19">
        <v>1252258.7</v>
      </c>
      <c r="Q74" s="538">
        <v>1409192</v>
      </c>
      <c r="R74" s="539">
        <f t="shared" si="1"/>
        <v>1469823.4099999964</v>
      </c>
    </row>
    <row r="75" spans="1:18" ht="15.75" customHeight="1" thickBot="1">
      <c r="A75" s="16">
        <v>72</v>
      </c>
      <c r="B75" s="71" t="s">
        <v>74</v>
      </c>
      <c r="C75" s="70">
        <v>220686.1</v>
      </c>
      <c r="D75" s="19" t="s">
        <v>364</v>
      </c>
      <c r="E75" s="19" t="s">
        <v>365</v>
      </c>
      <c r="F75" s="19" t="s">
        <v>366</v>
      </c>
      <c r="G75" s="19" t="s">
        <v>367</v>
      </c>
      <c r="H75" s="19">
        <v>382620.4</v>
      </c>
      <c r="I75" s="19">
        <v>451418.8</v>
      </c>
      <c r="J75" s="19">
        <v>491507.6</v>
      </c>
      <c r="K75" s="19">
        <v>551734</v>
      </c>
      <c r="L75" s="19">
        <v>602605.1</v>
      </c>
      <c r="M75" s="19">
        <v>618127.69999999995</v>
      </c>
      <c r="N75" s="19">
        <v>621502.80000000005</v>
      </c>
      <c r="O75" s="19">
        <v>650308.69999999995</v>
      </c>
      <c r="P75" s="19">
        <v>681619.5</v>
      </c>
      <c r="Q75" s="538">
        <v>772954.7</v>
      </c>
      <c r="R75" s="539">
        <f t="shared" si="1"/>
        <v>779833.8900000155</v>
      </c>
    </row>
    <row r="76" spans="1:18" ht="15.75" customHeight="1" thickBot="1">
      <c r="A76" s="72">
        <v>73</v>
      </c>
      <c r="B76" s="73" t="s">
        <v>75</v>
      </c>
      <c r="C76" s="74">
        <v>159578.5</v>
      </c>
      <c r="D76" s="30" t="s">
        <v>368</v>
      </c>
      <c r="E76" s="30" t="s">
        <v>369</v>
      </c>
      <c r="F76" s="30" t="s">
        <v>370</v>
      </c>
      <c r="G76" s="30" t="s">
        <v>371</v>
      </c>
      <c r="H76" s="30">
        <v>284676.7</v>
      </c>
      <c r="I76" s="30">
        <v>333885.7</v>
      </c>
      <c r="J76" s="30">
        <v>371472.9</v>
      </c>
      <c r="K76" s="30">
        <v>402562.1</v>
      </c>
      <c r="L76" s="30">
        <v>430266.8</v>
      </c>
      <c r="M76" s="30">
        <v>471456.7</v>
      </c>
      <c r="N76" s="30">
        <v>480156.3</v>
      </c>
      <c r="O76" s="30">
        <v>510949.9</v>
      </c>
      <c r="P76" s="30">
        <v>579363.4</v>
      </c>
      <c r="Q76" s="538">
        <v>622805.30000000005</v>
      </c>
      <c r="R76" s="539">
        <f t="shared" si="1"/>
        <v>653517.6099999845</v>
      </c>
    </row>
    <row r="77" spans="1:18" ht="15.75" customHeight="1" thickBot="1">
      <c r="A77" s="6">
        <v>74</v>
      </c>
      <c r="B77" s="85" t="s">
        <v>76</v>
      </c>
      <c r="C77" s="86">
        <v>183027</v>
      </c>
      <c r="D77" s="9" t="s">
        <v>372</v>
      </c>
      <c r="E77" s="9" t="s">
        <v>373</v>
      </c>
      <c r="F77" s="9" t="s">
        <v>374</v>
      </c>
      <c r="G77" s="9" t="s">
        <v>375</v>
      </c>
      <c r="H77" s="9">
        <v>386825.1</v>
      </c>
      <c r="I77" s="9">
        <v>486830.9</v>
      </c>
      <c r="J77" s="9">
        <v>541306.80000000005</v>
      </c>
      <c r="K77" s="9">
        <v>570284.69999999995</v>
      </c>
      <c r="L77" s="9">
        <v>658140.4</v>
      </c>
      <c r="M77" s="9">
        <v>747601.7</v>
      </c>
      <c r="N77" s="9">
        <v>862694.6</v>
      </c>
      <c r="O77" s="9">
        <v>916684.5</v>
      </c>
      <c r="P77" s="9">
        <v>1084556.2</v>
      </c>
      <c r="Q77" s="538">
        <v>1220319.8</v>
      </c>
      <c r="R77" s="539">
        <f t="shared" si="1"/>
        <v>1316560.7000000179</v>
      </c>
    </row>
    <row r="78" spans="1:18" ht="15.75" customHeight="1" thickBot="1">
      <c r="A78" s="16">
        <v>75</v>
      </c>
      <c r="B78" s="68" t="s">
        <v>77</v>
      </c>
      <c r="C78" s="70">
        <v>43974.3</v>
      </c>
      <c r="D78" s="19" t="s">
        <v>376</v>
      </c>
      <c r="E78" s="19" t="s">
        <v>377</v>
      </c>
      <c r="F78" s="19" t="s">
        <v>378</v>
      </c>
      <c r="G78" s="19" t="s">
        <v>379</v>
      </c>
      <c r="H78" s="19">
        <v>103123.2</v>
      </c>
      <c r="I78" s="19">
        <v>114375.9</v>
      </c>
      <c r="J78" s="19">
        <v>127412.7</v>
      </c>
      <c r="K78" s="19">
        <v>133364</v>
      </c>
      <c r="L78" s="19">
        <v>145761.29999999999</v>
      </c>
      <c r="M78" s="19">
        <v>175404.79999999999</v>
      </c>
      <c r="N78" s="19">
        <v>197067.5</v>
      </c>
      <c r="O78" s="19">
        <v>201967.9</v>
      </c>
      <c r="P78" s="19">
        <v>236483.5</v>
      </c>
      <c r="Q78" s="538">
        <v>279672.7</v>
      </c>
      <c r="R78" s="539">
        <f t="shared" si="1"/>
        <v>292504.8200000003</v>
      </c>
    </row>
    <row r="79" spans="1:18" ht="15.75" customHeight="1" thickBot="1">
      <c r="A79" s="16">
        <v>76</v>
      </c>
      <c r="B79" s="68" t="s">
        <v>78</v>
      </c>
      <c r="C79" s="70">
        <v>186623.3</v>
      </c>
      <c r="D79" s="19" t="s">
        <v>380</v>
      </c>
      <c r="E79" s="19" t="s">
        <v>381</v>
      </c>
      <c r="F79" s="19" t="s">
        <v>382</v>
      </c>
      <c r="G79" s="19" t="s">
        <v>383</v>
      </c>
      <c r="H79" s="19">
        <v>470679.2</v>
      </c>
      <c r="I79" s="19">
        <v>549722.80000000005</v>
      </c>
      <c r="J79" s="19">
        <v>557489.30000000005</v>
      </c>
      <c r="K79" s="19">
        <v>577473.9</v>
      </c>
      <c r="L79" s="19">
        <v>642423</v>
      </c>
      <c r="M79" s="19">
        <v>717609.9</v>
      </c>
      <c r="N79" s="19">
        <v>739244.3</v>
      </c>
      <c r="O79" s="19">
        <v>776336.7</v>
      </c>
      <c r="P79" s="19">
        <v>834023.4</v>
      </c>
      <c r="Q79" s="538">
        <v>1066724.7</v>
      </c>
      <c r="R79" s="539">
        <f t="shared" si="1"/>
        <v>1064690.4099999964</v>
      </c>
    </row>
    <row r="80" spans="1:18" ht="15.75" customHeight="1" thickBot="1">
      <c r="A80" s="16">
        <v>77</v>
      </c>
      <c r="B80" s="68" t="s">
        <v>79</v>
      </c>
      <c r="C80" s="70">
        <v>161194.4</v>
      </c>
      <c r="D80" s="19" t="s">
        <v>384</v>
      </c>
      <c r="E80" s="19" t="s">
        <v>385</v>
      </c>
      <c r="F80" s="19" t="s">
        <v>386</v>
      </c>
      <c r="G80" s="19" t="s">
        <v>387</v>
      </c>
      <c r="H80" s="19">
        <v>353590.3</v>
      </c>
      <c r="I80" s="19">
        <v>399594.2</v>
      </c>
      <c r="J80" s="19">
        <v>437994.3</v>
      </c>
      <c r="K80" s="19">
        <v>498067.20000000001</v>
      </c>
      <c r="L80" s="19">
        <v>539338.4</v>
      </c>
      <c r="M80" s="19">
        <v>595792.30000000005</v>
      </c>
      <c r="N80" s="19">
        <v>627406.5</v>
      </c>
      <c r="O80" s="19">
        <v>648395.1</v>
      </c>
      <c r="P80" s="19">
        <v>710639.6</v>
      </c>
      <c r="Q80" s="538">
        <v>802972.2</v>
      </c>
      <c r="R80" s="539">
        <f t="shared" si="1"/>
        <v>826319.00999999046</v>
      </c>
    </row>
    <row r="81" spans="1:18" ht="15.75" customHeight="1" thickBot="1">
      <c r="A81" s="16">
        <v>78</v>
      </c>
      <c r="B81" s="71" t="s">
        <v>80</v>
      </c>
      <c r="C81" s="70">
        <v>76861.2</v>
      </c>
      <c r="D81" s="19" t="s">
        <v>388</v>
      </c>
      <c r="E81" s="19" t="s">
        <v>389</v>
      </c>
      <c r="F81" s="19" t="s">
        <v>390</v>
      </c>
      <c r="G81" s="19" t="s">
        <v>391</v>
      </c>
      <c r="H81" s="19">
        <v>178689.6</v>
      </c>
      <c r="I81" s="19">
        <v>225401.7</v>
      </c>
      <c r="J81" s="19">
        <v>229407.1</v>
      </c>
      <c r="K81" s="19">
        <v>210700.9</v>
      </c>
      <c r="L81" s="19">
        <v>232053</v>
      </c>
      <c r="M81" s="19">
        <v>277380.5</v>
      </c>
      <c r="N81" s="19">
        <v>271096.5</v>
      </c>
      <c r="O81" s="19">
        <v>270474.3</v>
      </c>
      <c r="P81" s="19">
        <v>301069.40000000002</v>
      </c>
      <c r="Q81" s="538">
        <v>412481.1</v>
      </c>
      <c r="R81" s="539">
        <f t="shared" si="1"/>
        <v>396552.59000000358</v>
      </c>
    </row>
    <row r="82" spans="1:18" ht="15.75" customHeight="1" thickBot="1">
      <c r="A82" s="16">
        <v>79</v>
      </c>
      <c r="B82" s="71" t="s">
        <v>81</v>
      </c>
      <c r="C82" s="70">
        <v>27167.8</v>
      </c>
      <c r="D82" s="19" t="s">
        <v>392</v>
      </c>
      <c r="E82" s="19" t="s">
        <v>393</v>
      </c>
      <c r="F82" s="19" t="s">
        <v>394</v>
      </c>
      <c r="G82" s="19" t="s">
        <v>395</v>
      </c>
      <c r="H82" s="19">
        <v>59619.7</v>
      </c>
      <c r="I82" s="19">
        <v>72174.2</v>
      </c>
      <c r="J82" s="19">
        <v>78417.899999999994</v>
      </c>
      <c r="K82" s="19">
        <v>88905.9</v>
      </c>
      <c r="L82" s="19">
        <v>96936.8</v>
      </c>
      <c r="M82" s="19">
        <v>125798.3</v>
      </c>
      <c r="N82" s="19">
        <v>148387.20000000001</v>
      </c>
      <c r="O82" s="19">
        <v>156829.9</v>
      </c>
      <c r="P82" s="19">
        <v>170723.4</v>
      </c>
      <c r="Q82" s="538">
        <v>213579.8</v>
      </c>
      <c r="R82" s="539">
        <f t="shared" si="1"/>
        <v>222433.48000000417</v>
      </c>
    </row>
    <row r="83" spans="1:18" ht="15.75" customHeight="1" thickBot="1">
      <c r="A83" s="16">
        <v>80</v>
      </c>
      <c r="B83" s="71" t="s">
        <v>82</v>
      </c>
      <c r="C83" s="70">
        <v>121014.1</v>
      </c>
      <c r="D83" s="19" t="s">
        <v>396</v>
      </c>
      <c r="E83" s="19" t="s">
        <v>397</v>
      </c>
      <c r="F83" s="19" t="s">
        <v>398</v>
      </c>
      <c r="G83" s="19" t="s">
        <v>399</v>
      </c>
      <c r="H83" s="19">
        <v>487659.5</v>
      </c>
      <c r="I83" s="19">
        <v>600247.9</v>
      </c>
      <c r="J83" s="19">
        <v>641886.4</v>
      </c>
      <c r="K83" s="19">
        <v>671743.6</v>
      </c>
      <c r="L83" s="19">
        <v>799165.4</v>
      </c>
      <c r="M83" s="19">
        <v>837495.2</v>
      </c>
      <c r="N83" s="19">
        <v>748695.8</v>
      </c>
      <c r="O83" s="19">
        <v>769248.7</v>
      </c>
      <c r="P83" s="19">
        <v>1179668.7</v>
      </c>
      <c r="Q83" s="538">
        <v>1173894.8</v>
      </c>
      <c r="R83" s="539">
        <f t="shared" si="1"/>
        <v>1272932.2699999809</v>
      </c>
    </row>
    <row r="84" spans="1:18" ht="15.75" customHeight="1" thickBot="1">
      <c r="A84" s="16">
        <v>81</v>
      </c>
      <c r="B84" s="71" t="s">
        <v>83</v>
      </c>
      <c r="C84" s="70">
        <v>14204.2</v>
      </c>
      <c r="D84" s="19" t="s">
        <v>400</v>
      </c>
      <c r="E84" s="19" t="s">
        <v>401</v>
      </c>
      <c r="F84" s="19" t="s">
        <v>402</v>
      </c>
      <c r="G84" s="19" t="s">
        <v>403</v>
      </c>
      <c r="H84" s="19">
        <v>31555.9</v>
      </c>
      <c r="I84" s="19">
        <v>39467</v>
      </c>
      <c r="J84" s="19">
        <v>42743.6</v>
      </c>
      <c r="K84" s="19">
        <v>38428.699999999997</v>
      </c>
      <c r="L84" s="19">
        <v>41948.1</v>
      </c>
      <c r="M84" s="19">
        <v>44554.8</v>
      </c>
      <c r="N84" s="19">
        <v>46014.5</v>
      </c>
      <c r="O84" s="19">
        <v>52747.9</v>
      </c>
      <c r="P84" s="19">
        <v>55808.800000000003</v>
      </c>
      <c r="Q84" s="538">
        <v>56570.5</v>
      </c>
      <c r="R84" s="539">
        <f t="shared" si="1"/>
        <v>61287.009999999776</v>
      </c>
    </row>
    <row r="85" spans="1:18" ht="15.75" customHeight="1" thickBot="1">
      <c r="A85" s="27">
        <v>82</v>
      </c>
      <c r="B85" s="63" t="s">
        <v>84</v>
      </c>
      <c r="C85" s="74">
        <v>12355.4</v>
      </c>
      <c r="D85" s="30" t="s">
        <v>404</v>
      </c>
      <c r="E85" s="30" t="s">
        <v>405</v>
      </c>
      <c r="F85" s="30" t="s">
        <v>406</v>
      </c>
      <c r="G85" s="30" t="s">
        <v>407</v>
      </c>
      <c r="H85" s="30">
        <v>38978.1</v>
      </c>
      <c r="I85" s="30">
        <v>44757.599999999999</v>
      </c>
      <c r="J85" s="30">
        <v>45633.9</v>
      </c>
      <c r="K85" s="30">
        <v>44466.9</v>
      </c>
      <c r="L85" s="30">
        <v>57751.3</v>
      </c>
      <c r="M85" s="30">
        <v>61735.5</v>
      </c>
      <c r="N85" s="30">
        <v>67704.800000000003</v>
      </c>
      <c r="O85" s="30">
        <v>68242.600000000006</v>
      </c>
      <c r="P85" s="30">
        <v>78143.399999999994</v>
      </c>
      <c r="Q85" s="538">
        <v>94884.3</v>
      </c>
      <c r="R85" s="539">
        <f t="shared" si="1"/>
        <v>97162.980000000447</v>
      </c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R1000"/>
  <sheetViews>
    <sheetView topLeftCell="A66" workbookViewId="0">
      <selection activeCell="C1" sqref="C1:D83"/>
    </sheetView>
  </sheetViews>
  <sheetFormatPr defaultColWidth="12.625" defaultRowHeight="15" customHeight="1"/>
  <cols>
    <col min="1" max="1" width="9.25" bestFit="1" customWidth="1"/>
    <col min="2" max="2" width="31.125" customWidth="1"/>
    <col min="3" max="18" width="9.625" customWidth="1"/>
    <col min="19" max="26" width="11" customWidth="1"/>
  </cols>
  <sheetData>
    <row r="1" spans="1:17" ht="16.5" thickBot="1">
      <c r="A1" s="167" t="s">
        <v>494</v>
      </c>
      <c r="B1" s="403" t="s">
        <v>491</v>
      </c>
      <c r="C1" t="s">
        <v>492</v>
      </c>
      <c r="D1" t="s">
        <v>493</v>
      </c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6.5" thickBot="1">
      <c r="A2" s="172">
        <v>1</v>
      </c>
      <c r="B2" s="305">
        <v>0.18486905328441972</v>
      </c>
      <c r="C2" s="566">
        <v>43831</v>
      </c>
      <c r="D2">
        <v>20</v>
      </c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</row>
    <row r="3" spans="1:17" ht="16.5" thickBot="1">
      <c r="A3" s="174">
        <v>2</v>
      </c>
      <c r="B3" s="305">
        <v>0.37044602120337866</v>
      </c>
      <c r="C3" s="566">
        <v>43831</v>
      </c>
      <c r="D3">
        <v>20</v>
      </c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17" ht="16.5" thickBot="1">
      <c r="A4" s="174">
        <v>3</v>
      </c>
      <c r="B4" s="305">
        <v>0.10405334065772522</v>
      </c>
      <c r="C4" s="566">
        <v>43831</v>
      </c>
      <c r="D4">
        <v>20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</row>
    <row r="5" spans="1:17" ht="16.5" thickBot="1">
      <c r="A5" s="174">
        <v>4</v>
      </c>
      <c r="B5" s="305">
        <v>0.20869437221911888</v>
      </c>
      <c r="C5" s="566">
        <v>43831</v>
      </c>
      <c r="D5">
        <v>20</v>
      </c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</row>
    <row r="6" spans="1:17" ht="16.5" thickBot="1">
      <c r="A6" s="174">
        <v>5</v>
      </c>
      <c r="B6" s="305">
        <v>0.13423229698606204</v>
      </c>
      <c r="C6" s="566">
        <v>43831</v>
      </c>
      <c r="D6">
        <v>20</v>
      </c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</row>
    <row r="7" spans="1:17" ht="16.5" thickBot="1">
      <c r="A7" s="174">
        <v>6</v>
      </c>
      <c r="B7" s="305">
        <v>0.18736100406266246</v>
      </c>
      <c r="C7" s="566">
        <v>43831</v>
      </c>
      <c r="D7">
        <v>20</v>
      </c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</row>
    <row r="8" spans="1:17" ht="16.5" thickBot="1">
      <c r="A8" s="174">
        <v>7</v>
      </c>
      <c r="B8" s="305">
        <v>0.65310282773501716</v>
      </c>
      <c r="C8" s="566">
        <v>43831</v>
      </c>
      <c r="D8">
        <v>20</v>
      </c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</row>
    <row r="9" spans="1:17" ht="16.5" thickBot="1">
      <c r="A9" s="174">
        <v>8</v>
      </c>
      <c r="B9" s="305">
        <v>0.77557238091686731</v>
      </c>
      <c r="C9" s="566">
        <v>43831</v>
      </c>
      <c r="D9">
        <v>20</v>
      </c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5"/>
      <c r="Q9" s="305"/>
    </row>
    <row r="10" spans="1:17" ht="16.5" thickBot="1">
      <c r="A10" s="174">
        <v>9</v>
      </c>
      <c r="B10" s="305">
        <v>0.14030775603867163</v>
      </c>
      <c r="C10" s="566">
        <v>43831</v>
      </c>
      <c r="D10">
        <v>20</v>
      </c>
      <c r="E10" s="305"/>
      <c r="F10" s="305"/>
      <c r="G10" s="305"/>
      <c r="H10" s="305"/>
      <c r="I10" s="305"/>
      <c r="J10" s="305"/>
      <c r="K10" s="305"/>
      <c r="L10" s="305"/>
      <c r="M10" s="305"/>
      <c r="N10" s="305"/>
      <c r="O10" s="305"/>
      <c r="P10" s="305"/>
      <c r="Q10" s="305"/>
    </row>
    <row r="11" spans="1:17" ht="16.5" thickBot="1">
      <c r="A11" s="174">
        <v>10</v>
      </c>
      <c r="B11" s="305">
        <v>1.598246087962772E-6</v>
      </c>
      <c r="C11" s="566">
        <v>43831</v>
      </c>
      <c r="D11">
        <v>20</v>
      </c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5"/>
    </row>
    <row r="12" spans="1:17" ht="16.5" thickBot="1">
      <c r="A12" s="174">
        <v>11</v>
      </c>
      <c r="B12" s="305">
        <v>0.2750282693680014</v>
      </c>
      <c r="C12" s="566">
        <v>43831</v>
      </c>
      <c r="D12">
        <v>20</v>
      </c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5"/>
      <c r="Q12" s="305"/>
    </row>
    <row r="13" spans="1:17" ht="16.5" thickBot="1">
      <c r="A13" s="174">
        <v>12</v>
      </c>
      <c r="B13" s="305">
        <v>0.28858549772523429</v>
      </c>
      <c r="C13" s="566">
        <v>43831</v>
      </c>
      <c r="D13">
        <v>20</v>
      </c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5"/>
    </row>
    <row r="14" spans="1:17" ht="16.5" thickBot="1">
      <c r="A14" s="174">
        <v>13</v>
      </c>
      <c r="B14" s="305">
        <v>0.53454582719264154</v>
      </c>
      <c r="C14" s="566">
        <v>43831</v>
      </c>
      <c r="D14">
        <v>20</v>
      </c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5"/>
    </row>
    <row r="15" spans="1:17" ht="16.5" thickBot="1">
      <c r="A15" s="174">
        <v>14</v>
      </c>
      <c r="B15" s="305">
        <v>0.43878746057362294</v>
      </c>
      <c r="C15" s="566">
        <v>43831</v>
      </c>
      <c r="D15">
        <v>20</v>
      </c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</row>
    <row r="16" spans="1:17" ht="16.5" thickBot="1">
      <c r="A16" s="174">
        <v>15</v>
      </c>
      <c r="B16" s="305">
        <v>0.5808155641706596</v>
      </c>
      <c r="C16" s="566">
        <v>43831</v>
      </c>
      <c r="D16">
        <v>20</v>
      </c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05"/>
    </row>
    <row r="17" spans="1:17" ht="16.5" thickBot="1">
      <c r="A17" s="174">
        <v>16</v>
      </c>
      <c r="B17" s="305">
        <v>1.6580175785869455E-2</v>
      </c>
      <c r="C17" s="566">
        <v>43831</v>
      </c>
      <c r="D17">
        <v>20</v>
      </c>
      <c r="E17" s="305"/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305"/>
    </row>
    <row r="18" spans="1:17" ht="16.5" thickBot="1">
      <c r="A18" s="174">
        <v>17</v>
      </c>
      <c r="B18" s="305">
        <v>4.7620771586792128E-2</v>
      </c>
      <c r="C18" s="566">
        <v>43831</v>
      </c>
      <c r="D18">
        <v>20</v>
      </c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05"/>
    </row>
    <row r="19" spans="1:17" ht="16.5" thickBot="1">
      <c r="A19" s="181">
        <v>18</v>
      </c>
      <c r="B19" s="305">
        <v>3.0986085658004649E-93</v>
      </c>
      <c r="C19" s="566">
        <v>43831</v>
      </c>
      <c r="D19">
        <v>20</v>
      </c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5"/>
      <c r="Q19" s="305"/>
    </row>
    <row r="20" spans="1:17" ht="16.5" thickBot="1">
      <c r="A20" s="172">
        <v>19</v>
      </c>
      <c r="B20" s="305">
        <v>0.51857752222309605</v>
      </c>
      <c r="C20" s="566">
        <v>43831</v>
      </c>
      <c r="D20">
        <v>20</v>
      </c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</row>
    <row r="21" spans="1:17" ht="15.75" customHeight="1" thickBot="1">
      <c r="A21" s="174">
        <v>20</v>
      </c>
      <c r="B21" s="305">
        <v>0.75248320436491734</v>
      </c>
      <c r="C21" s="566">
        <v>43831</v>
      </c>
      <c r="D21">
        <v>20</v>
      </c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</row>
    <row r="22" spans="1:17" ht="15.75" customHeight="1" thickBot="1">
      <c r="A22" s="174">
        <v>21</v>
      </c>
      <c r="B22" s="305">
        <v>0.68579057057503123</v>
      </c>
      <c r="C22" s="566">
        <v>43831</v>
      </c>
      <c r="D22">
        <v>20</v>
      </c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</row>
    <row r="23" spans="1:17" ht="15.75" customHeight="1" thickBot="1">
      <c r="A23" s="174">
        <v>22</v>
      </c>
      <c r="B23" s="305">
        <v>0.72514036048452357</v>
      </c>
      <c r="C23" s="566">
        <v>43831</v>
      </c>
      <c r="D23">
        <v>20</v>
      </c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5"/>
      <c r="Q23" s="305"/>
    </row>
    <row r="24" spans="1:17" ht="15.75" customHeight="1" thickBot="1">
      <c r="A24" s="174">
        <v>23</v>
      </c>
      <c r="B24" s="305">
        <v>8.0676131141856986E-3</v>
      </c>
      <c r="C24" s="566">
        <v>43831</v>
      </c>
      <c r="D24">
        <v>20</v>
      </c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</row>
    <row r="25" spans="1:17" ht="15.75" customHeight="1" thickBot="1">
      <c r="A25" s="174">
        <v>24</v>
      </c>
      <c r="B25" s="305">
        <v>0.13211415674911609</v>
      </c>
      <c r="C25" s="566">
        <v>43831</v>
      </c>
      <c r="D25">
        <v>20</v>
      </c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</row>
    <row r="26" spans="1:17" ht="15.75" customHeight="1" thickBot="1">
      <c r="A26" s="174">
        <v>25</v>
      </c>
      <c r="B26" s="305">
        <v>0.54469988638116063</v>
      </c>
      <c r="C26" s="566">
        <v>43831</v>
      </c>
      <c r="D26">
        <v>20</v>
      </c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</row>
    <row r="27" spans="1:17" ht="15.75" customHeight="1" thickBot="1">
      <c r="A27" s="174">
        <v>26</v>
      </c>
      <c r="B27" s="305">
        <v>0.74637969890950673</v>
      </c>
      <c r="C27" s="566">
        <v>43831</v>
      </c>
      <c r="D27">
        <v>20</v>
      </c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</row>
    <row r="28" spans="1:17" ht="15.75" customHeight="1" thickBot="1">
      <c r="A28" s="174">
        <v>27</v>
      </c>
      <c r="B28" s="305">
        <v>0.65351016807683304</v>
      </c>
      <c r="C28" s="566">
        <v>43831</v>
      </c>
      <c r="D28">
        <v>20</v>
      </c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</row>
    <row r="29" spans="1:17" ht="15.75" customHeight="1" thickBot="1">
      <c r="A29" s="181">
        <v>28</v>
      </c>
      <c r="B29" s="305">
        <v>1.6375548833844555E-209</v>
      </c>
      <c r="C29" s="566">
        <v>43831</v>
      </c>
      <c r="D29">
        <v>20</v>
      </c>
      <c r="E29" s="305"/>
      <c r="F29" s="305"/>
      <c r="G29" s="305"/>
      <c r="H29" s="305"/>
      <c r="I29" s="305"/>
      <c r="J29" s="305"/>
      <c r="K29" s="305"/>
      <c r="L29" s="305"/>
      <c r="M29" s="305"/>
      <c r="N29" s="305"/>
      <c r="O29" s="305"/>
      <c r="P29" s="305"/>
      <c r="Q29" s="305"/>
    </row>
    <row r="30" spans="1:17" ht="15.75" customHeight="1" thickBot="1">
      <c r="A30" s="196">
        <v>29</v>
      </c>
      <c r="B30" s="305">
        <v>0.11850968929239643</v>
      </c>
      <c r="C30" s="566">
        <v>43831</v>
      </c>
      <c r="D30">
        <v>20</v>
      </c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5"/>
      <c r="Q30" s="305"/>
    </row>
    <row r="31" spans="1:17" ht="15.75" customHeight="1" thickBot="1">
      <c r="A31" s="198">
        <v>30</v>
      </c>
      <c r="B31" s="305">
        <v>0.87006602375853836</v>
      </c>
      <c r="C31" s="566">
        <v>43831</v>
      </c>
      <c r="D31">
        <v>20</v>
      </c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05"/>
      <c r="P31" s="305"/>
      <c r="Q31" s="305"/>
    </row>
    <row r="32" spans="1:17" ht="15.75" customHeight="1" thickBot="1">
      <c r="A32" s="198">
        <v>31</v>
      </c>
      <c r="B32" s="305">
        <v>7.607282040139117E-2</v>
      </c>
      <c r="C32" s="566">
        <v>43831</v>
      </c>
      <c r="D32">
        <v>20</v>
      </c>
      <c r="E32" s="318"/>
      <c r="F32" s="318"/>
      <c r="G32" s="318"/>
      <c r="H32" s="318"/>
      <c r="I32" s="318"/>
      <c r="J32" s="318"/>
      <c r="K32" s="318"/>
      <c r="L32" s="305"/>
      <c r="M32" s="305"/>
      <c r="N32" s="305"/>
      <c r="O32" s="305"/>
      <c r="P32" s="305"/>
      <c r="Q32" s="305"/>
    </row>
    <row r="33" spans="1:17" ht="15.75" customHeight="1" thickBot="1">
      <c r="A33" s="198">
        <v>32</v>
      </c>
      <c r="B33" s="305">
        <v>8.5244815832149837E-3</v>
      </c>
      <c r="C33" s="566">
        <v>43831</v>
      </c>
      <c r="D33">
        <v>20</v>
      </c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</row>
    <row r="34" spans="1:17" ht="15.75" customHeight="1" thickBot="1">
      <c r="A34" s="198">
        <v>33</v>
      </c>
      <c r="B34" s="305">
        <v>0.65417797937401179</v>
      </c>
      <c r="C34" s="566">
        <v>43831</v>
      </c>
      <c r="D34">
        <v>20</v>
      </c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</row>
    <row r="35" spans="1:17" ht="15.75" customHeight="1" thickBot="1">
      <c r="A35" s="198">
        <v>34</v>
      </c>
      <c r="B35" s="305">
        <v>0.5684555999520805</v>
      </c>
      <c r="C35" s="566">
        <v>43831</v>
      </c>
      <c r="D35">
        <v>20</v>
      </c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  <c r="Q35" s="305"/>
    </row>
    <row r="36" spans="1:17" ht="15.75" customHeight="1" thickBot="1">
      <c r="A36" s="198">
        <v>35</v>
      </c>
      <c r="B36" s="305">
        <v>0.27521172900132068</v>
      </c>
      <c r="C36" s="566">
        <v>43831</v>
      </c>
      <c r="D36">
        <v>20</v>
      </c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5"/>
    </row>
    <row r="37" spans="1:17" ht="15.75" customHeight="1" thickBot="1">
      <c r="A37" s="201">
        <v>36</v>
      </c>
      <c r="B37" s="305">
        <v>4.3456593140070077E-9</v>
      </c>
      <c r="C37" s="566">
        <v>43831</v>
      </c>
      <c r="D37">
        <v>20</v>
      </c>
      <c r="E37" s="318"/>
      <c r="F37" s="318"/>
      <c r="G37" s="318"/>
      <c r="H37" s="318"/>
      <c r="I37" s="318"/>
      <c r="J37" s="318"/>
      <c r="K37" s="318"/>
      <c r="L37" s="305"/>
      <c r="M37" s="305"/>
      <c r="N37" s="305"/>
      <c r="O37" s="305"/>
      <c r="P37" s="305"/>
      <c r="Q37" s="305"/>
    </row>
    <row r="38" spans="1:17" ht="15.75" customHeight="1" thickBot="1">
      <c r="A38" s="196">
        <v>37</v>
      </c>
      <c r="B38" s="305">
        <v>0.35575262867840507</v>
      </c>
      <c r="C38" s="566">
        <v>43831</v>
      </c>
      <c r="D38">
        <v>20</v>
      </c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5"/>
    </row>
    <row r="39" spans="1:17" ht="15.75" customHeight="1" thickBot="1">
      <c r="A39" s="198">
        <v>38</v>
      </c>
      <c r="B39" s="305">
        <v>0.84089641525371461</v>
      </c>
      <c r="C39" s="566">
        <v>43831</v>
      </c>
      <c r="D39">
        <v>20</v>
      </c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</row>
    <row r="40" spans="1:17" ht="15.75" customHeight="1" thickBot="1">
      <c r="A40" s="198">
        <v>39</v>
      </c>
      <c r="B40" s="305">
        <v>0.20026746939740556</v>
      </c>
      <c r="C40" s="566">
        <v>43831</v>
      </c>
      <c r="D40">
        <v>20</v>
      </c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</row>
    <row r="41" spans="1:17" ht="15.75" customHeight="1" thickBot="1">
      <c r="A41" s="198">
        <v>40</v>
      </c>
      <c r="B41" s="305">
        <v>0.12439556819414251</v>
      </c>
      <c r="C41" s="566">
        <v>43831</v>
      </c>
      <c r="D41">
        <v>20</v>
      </c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</row>
    <row r="42" spans="1:17" ht="15.75" customHeight="1" thickBot="1">
      <c r="A42" s="198">
        <v>41</v>
      </c>
      <c r="B42" s="305">
        <v>3.7651631479686064E-4</v>
      </c>
      <c r="C42" s="566">
        <v>43831</v>
      </c>
      <c r="D42">
        <v>20</v>
      </c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</row>
    <row r="43" spans="1:17" ht="15.75" customHeight="1" thickBot="1">
      <c r="A43" s="198">
        <v>42</v>
      </c>
      <c r="B43" s="305">
        <v>1</v>
      </c>
      <c r="C43" s="566">
        <v>43831</v>
      </c>
      <c r="D43">
        <v>20</v>
      </c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</row>
    <row r="44" spans="1:17" ht="15.75" customHeight="1" thickBot="1">
      <c r="A44" s="201">
        <v>43</v>
      </c>
      <c r="B44" s="305">
        <v>0.17770459236579364</v>
      </c>
      <c r="C44" s="566">
        <v>43831</v>
      </c>
      <c r="D44">
        <v>20</v>
      </c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</row>
    <row r="45" spans="1:17" ht="15.75" customHeight="1" thickBot="1">
      <c r="A45" s="196">
        <v>44</v>
      </c>
      <c r="B45" s="305">
        <v>0.36109262695722116</v>
      </c>
      <c r="C45" s="566">
        <v>43831</v>
      </c>
      <c r="D45">
        <v>20</v>
      </c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</row>
    <row r="46" spans="1:17" ht="15.75" customHeight="1" thickBot="1">
      <c r="A46" s="198">
        <v>45</v>
      </c>
      <c r="B46" s="305">
        <v>0.22075420443791213</v>
      </c>
      <c r="C46" s="566">
        <v>43831</v>
      </c>
      <c r="D46">
        <v>20</v>
      </c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</row>
    <row r="47" spans="1:17" ht="15.75" customHeight="1" thickBot="1">
      <c r="A47" s="198">
        <v>46</v>
      </c>
      <c r="B47" s="305">
        <v>0.87101307666716865</v>
      </c>
      <c r="C47" s="566">
        <v>43831</v>
      </c>
      <c r="D47">
        <v>20</v>
      </c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  <c r="Q47" s="305"/>
    </row>
    <row r="48" spans="1:17" ht="15.75" customHeight="1" thickBot="1">
      <c r="A48" s="198">
        <v>47</v>
      </c>
      <c r="B48" s="305">
        <v>5.9507014120210311E-2</v>
      </c>
      <c r="C48" s="566">
        <v>43831</v>
      </c>
      <c r="D48">
        <v>20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</row>
    <row r="49" spans="1:17" ht="15.75" customHeight="1" thickBot="1">
      <c r="A49" s="198">
        <v>48</v>
      </c>
      <c r="B49" s="305">
        <v>0.28146381719844926</v>
      </c>
      <c r="C49" s="566">
        <v>43831</v>
      </c>
      <c r="D49">
        <v>20</v>
      </c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</row>
    <row r="50" spans="1:17" ht="15.75" customHeight="1" thickBot="1">
      <c r="A50" s="198">
        <v>49</v>
      </c>
      <c r="B50" s="305">
        <v>0.11115163636714066</v>
      </c>
      <c r="C50" s="566">
        <v>43831</v>
      </c>
      <c r="D50">
        <v>20</v>
      </c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</row>
    <row r="51" spans="1:17" ht="15.75" customHeight="1" thickBot="1">
      <c r="A51" s="198">
        <v>50</v>
      </c>
      <c r="B51" s="305">
        <v>0.43197320557957553</v>
      </c>
      <c r="C51" s="566">
        <v>43831</v>
      </c>
      <c r="D51">
        <v>20</v>
      </c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05"/>
      <c r="P51" s="305"/>
      <c r="Q51" s="305"/>
    </row>
    <row r="52" spans="1:17" ht="15.75" customHeight="1" thickBot="1">
      <c r="A52" s="198">
        <v>51</v>
      </c>
      <c r="B52" s="305">
        <v>0.5308509456304088</v>
      </c>
      <c r="C52" s="566">
        <v>43831</v>
      </c>
      <c r="D52">
        <v>20</v>
      </c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5"/>
      <c r="Q52" s="305"/>
    </row>
    <row r="53" spans="1:17" ht="15.75" customHeight="1" thickBot="1">
      <c r="A53" s="198">
        <v>52</v>
      </c>
      <c r="B53" s="305">
        <v>5.5262870360833043E-2</v>
      </c>
      <c r="C53" s="566">
        <v>43831</v>
      </c>
      <c r="D53">
        <v>20</v>
      </c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</row>
    <row r="54" spans="1:17" ht="15.75" customHeight="1" thickBot="1">
      <c r="A54" s="198">
        <v>53</v>
      </c>
      <c r="B54" s="305">
        <v>0.59053603787351039</v>
      </c>
      <c r="C54" s="566">
        <v>43831</v>
      </c>
      <c r="D54">
        <v>20</v>
      </c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</row>
    <row r="55" spans="1:17" ht="15.75" customHeight="1" thickBot="1">
      <c r="A55" s="198">
        <v>54</v>
      </c>
      <c r="B55" s="305">
        <v>0.21583764736343655</v>
      </c>
      <c r="C55" s="566">
        <v>43831</v>
      </c>
      <c r="D55">
        <v>20</v>
      </c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</row>
    <row r="56" spans="1:17" ht="15.75" customHeight="1" thickBot="1">
      <c r="A56" s="198">
        <v>55</v>
      </c>
      <c r="B56" s="305">
        <v>9.7586380014963343E-3</v>
      </c>
      <c r="C56" s="566">
        <v>43831</v>
      </c>
      <c r="D56">
        <v>20</v>
      </c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</row>
    <row r="57" spans="1:17" ht="15.75" customHeight="1" thickBot="1">
      <c r="A57" s="198">
        <v>56</v>
      </c>
      <c r="B57" s="305">
        <v>0.53986550264187505</v>
      </c>
      <c r="C57" s="566">
        <v>43831</v>
      </c>
      <c r="D57">
        <v>20</v>
      </c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</row>
    <row r="58" spans="1:17" ht="15.75" customHeight="1" thickBot="1">
      <c r="A58" s="201">
        <v>57</v>
      </c>
      <c r="B58" s="305">
        <v>0.19045563541442495</v>
      </c>
      <c r="C58" s="566">
        <v>43831</v>
      </c>
      <c r="D58">
        <v>20</v>
      </c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</row>
    <row r="59" spans="1:17" ht="15.75" customHeight="1" thickBot="1">
      <c r="A59" s="196">
        <v>58</v>
      </c>
      <c r="B59" s="305">
        <v>0.73328582303453482</v>
      </c>
      <c r="C59" s="566">
        <v>43831</v>
      </c>
      <c r="D59">
        <v>20</v>
      </c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</row>
    <row r="60" spans="1:17" ht="15.75" customHeight="1" thickBot="1">
      <c r="A60" s="198">
        <v>59</v>
      </c>
      <c r="B60" s="305">
        <v>0.13758982625506994</v>
      </c>
      <c r="C60" s="566">
        <v>43831</v>
      </c>
      <c r="D60">
        <v>20</v>
      </c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</row>
    <row r="61" spans="1:17" ht="15.75" customHeight="1" thickBot="1">
      <c r="A61" s="198">
        <v>60</v>
      </c>
      <c r="B61" s="305">
        <v>0.90751399993491455</v>
      </c>
      <c r="C61" s="566">
        <v>43831</v>
      </c>
      <c r="D61">
        <v>20</v>
      </c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</row>
    <row r="62" spans="1:17" ht="15.75" customHeight="1" thickBot="1">
      <c r="A62" s="201">
        <v>61</v>
      </c>
      <c r="B62" s="305">
        <v>0.19155348904531333</v>
      </c>
      <c r="C62" s="566">
        <v>43831</v>
      </c>
      <c r="D62">
        <v>20</v>
      </c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</row>
    <row r="63" spans="1:17" ht="15.75" customHeight="1" thickBot="1">
      <c r="A63" s="196">
        <v>62</v>
      </c>
      <c r="B63" s="305">
        <v>0.99701996183292874</v>
      </c>
      <c r="C63" s="566">
        <v>43831</v>
      </c>
      <c r="D63">
        <v>20</v>
      </c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</row>
    <row r="64" spans="1:17" ht="15.75" customHeight="1" thickBot="1">
      <c r="A64" s="198">
        <v>63</v>
      </c>
      <c r="B64" s="305">
        <v>0.94438659810860781</v>
      </c>
      <c r="C64" s="566">
        <v>43831</v>
      </c>
      <c r="D64">
        <v>20</v>
      </c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</row>
    <row r="65" spans="1:17" ht="15.75" customHeight="1" thickBot="1">
      <c r="A65" s="198">
        <v>64</v>
      </c>
      <c r="B65" s="305">
        <v>0.96764543405916048</v>
      </c>
      <c r="C65" s="566">
        <v>43831</v>
      </c>
      <c r="D65">
        <v>20</v>
      </c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</row>
    <row r="66" spans="1:17" ht="15.75" customHeight="1" thickBot="1">
      <c r="A66" s="198">
        <v>65</v>
      </c>
      <c r="B66" s="305">
        <v>0.74634887916075532</v>
      </c>
      <c r="C66" s="566">
        <v>43831</v>
      </c>
      <c r="D66">
        <v>20</v>
      </c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</row>
    <row r="67" spans="1:17" ht="15.75" customHeight="1" thickBot="1">
      <c r="A67" s="198">
        <v>66</v>
      </c>
      <c r="B67" s="305">
        <v>0.94777666590310061</v>
      </c>
      <c r="C67" s="566">
        <v>43831</v>
      </c>
      <c r="D67">
        <v>20</v>
      </c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</row>
    <row r="68" spans="1:17" ht="15.75" customHeight="1" thickBot="1">
      <c r="A68" s="198">
        <v>67</v>
      </c>
      <c r="B68" s="305">
        <v>0.86968477462577121</v>
      </c>
      <c r="C68" s="566">
        <v>43831</v>
      </c>
      <c r="D68">
        <v>20</v>
      </c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5"/>
      <c r="Q68" s="305"/>
    </row>
    <row r="69" spans="1:17" ht="15.75" customHeight="1" thickBot="1">
      <c r="A69" s="198">
        <v>68</v>
      </c>
      <c r="B69" s="305">
        <v>0.91000812191782776</v>
      </c>
      <c r="C69" s="566">
        <v>43831</v>
      </c>
      <c r="D69">
        <v>20</v>
      </c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</row>
    <row r="70" spans="1:17" ht="15.75" customHeight="1" thickBot="1">
      <c r="A70" s="198">
        <v>69</v>
      </c>
      <c r="B70" s="305">
        <v>0.67339746783285925</v>
      </c>
      <c r="C70" s="566">
        <v>43831</v>
      </c>
      <c r="D70">
        <v>20</v>
      </c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05"/>
      <c r="P70" s="305"/>
      <c r="Q70" s="305"/>
    </row>
    <row r="71" spans="1:17" ht="15.75" customHeight="1" thickBot="1">
      <c r="A71" s="198">
        <v>70</v>
      </c>
      <c r="B71" s="305">
        <v>0.14992137053257776</v>
      </c>
      <c r="C71" s="566">
        <v>43831</v>
      </c>
      <c r="D71">
        <v>20</v>
      </c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  <c r="P71" s="305"/>
      <c r="Q71" s="305"/>
    </row>
    <row r="72" spans="1:17" ht="15.75" customHeight="1" thickBot="1">
      <c r="A72" s="198">
        <v>71</v>
      </c>
      <c r="B72" s="305">
        <v>0.72355939423958138</v>
      </c>
      <c r="C72" s="566">
        <v>43831</v>
      </c>
      <c r="D72">
        <v>20</v>
      </c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</row>
    <row r="73" spans="1:17" ht="15.75" customHeight="1" thickBot="1">
      <c r="A73" s="198">
        <v>72</v>
      </c>
      <c r="B73" s="305">
        <v>0.53849927237314055</v>
      </c>
      <c r="C73" s="566">
        <v>43831</v>
      </c>
      <c r="D73">
        <v>20</v>
      </c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</row>
    <row r="74" spans="1:17" ht="15.75" customHeight="1" thickBot="1">
      <c r="A74" s="201">
        <v>73</v>
      </c>
      <c r="B74" s="305">
        <v>0.67096073861394001</v>
      </c>
      <c r="C74" s="566">
        <v>43831</v>
      </c>
      <c r="D74">
        <v>20</v>
      </c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</row>
    <row r="75" spans="1:17" ht="15.75" customHeight="1" thickBot="1">
      <c r="A75" s="196">
        <v>74</v>
      </c>
      <c r="B75" s="305">
        <v>0.98350295836157664</v>
      </c>
      <c r="C75" s="566">
        <v>43831</v>
      </c>
      <c r="D75">
        <v>20</v>
      </c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5"/>
      <c r="Q75" s="305"/>
    </row>
    <row r="76" spans="1:17" ht="15.75" customHeight="1" thickBot="1">
      <c r="A76" s="198">
        <v>75</v>
      </c>
      <c r="B76" s="305">
        <v>0.96336572614960825</v>
      </c>
      <c r="C76" s="566">
        <v>43831</v>
      </c>
      <c r="D76">
        <v>20</v>
      </c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  <c r="Q76" s="305"/>
    </row>
    <row r="77" spans="1:17" ht="15.75" customHeight="1" thickBot="1">
      <c r="A77" s="198">
        <v>76</v>
      </c>
      <c r="B77" s="305">
        <v>0.33339411567563787</v>
      </c>
      <c r="C77" s="566">
        <v>43831</v>
      </c>
      <c r="D77">
        <v>20</v>
      </c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</row>
    <row r="78" spans="1:17" ht="15.75" customHeight="1" thickBot="1">
      <c r="A78" s="198">
        <v>77</v>
      </c>
      <c r="B78" s="305">
        <v>0.87018288900461827</v>
      </c>
      <c r="C78" s="566">
        <v>43831</v>
      </c>
      <c r="D78">
        <v>20</v>
      </c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</row>
    <row r="79" spans="1:17" ht="15.75" customHeight="1" thickBot="1">
      <c r="A79" s="198">
        <v>78</v>
      </c>
      <c r="B79" s="305">
        <v>0.88125361726791029</v>
      </c>
      <c r="C79" s="566">
        <v>43831</v>
      </c>
      <c r="D79">
        <v>20</v>
      </c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</row>
    <row r="80" spans="1:17" ht="15.75" customHeight="1" thickBot="1">
      <c r="A80" s="198">
        <v>79</v>
      </c>
      <c r="B80" s="305">
        <v>0.9932785559086249</v>
      </c>
      <c r="C80" s="566">
        <v>43831</v>
      </c>
      <c r="D80">
        <v>20</v>
      </c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05"/>
      <c r="Q80" s="305"/>
    </row>
    <row r="81" spans="1:18" ht="15.75" customHeight="1" thickBot="1">
      <c r="A81" s="198">
        <v>80</v>
      </c>
      <c r="B81" s="305">
        <v>0.81309314529589904</v>
      </c>
      <c r="C81" s="566">
        <v>43831</v>
      </c>
      <c r="D81">
        <v>20</v>
      </c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</row>
    <row r="82" spans="1:18" ht="15.75" customHeight="1" thickBot="1">
      <c r="A82" s="198">
        <v>81</v>
      </c>
      <c r="B82" s="305">
        <v>0.79521754216100249</v>
      </c>
      <c r="C82" s="566">
        <v>43831</v>
      </c>
      <c r="D82">
        <v>20</v>
      </c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05"/>
      <c r="P82" s="305"/>
      <c r="Q82" s="305"/>
    </row>
    <row r="83" spans="1:18" ht="15.75" customHeight="1" thickBot="1">
      <c r="A83" s="208">
        <v>82</v>
      </c>
      <c r="B83" s="305">
        <v>0.99721783884015625</v>
      </c>
      <c r="C83" s="566">
        <v>43831</v>
      </c>
      <c r="D83">
        <v>20</v>
      </c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05"/>
      <c r="P83" s="305"/>
      <c r="Q83" s="305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FF00"/>
    <outlinePr summaryBelow="0" summaryRight="0"/>
  </sheetPr>
  <dimension ref="A1:R1000"/>
  <sheetViews>
    <sheetView workbookViewId="0"/>
  </sheetViews>
  <sheetFormatPr defaultColWidth="12.625" defaultRowHeight="15" customHeight="1"/>
  <cols>
    <col min="1" max="1" width="4.625" customWidth="1"/>
    <col min="2" max="2" width="32.5" customWidth="1"/>
    <col min="3" max="18" width="9.625" customWidth="1"/>
    <col min="19" max="26" width="11" customWidth="1"/>
  </cols>
  <sheetData>
    <row r="1" spans="1:18" ht="15.75">
      <c r="A1" s="209" t="s">
        <v>1</v>
      </c>
      <c r="B1" s="168" t="s">
        <v>2</v>
      </c>
      <c r="C1" s="169">
        <v>2005</v>
      </c>
      <c r="D1" s="169">
        <v>2006</v>
      </c>
      <c r="E1" s="169">
        <v>2007</v>
      </c>
      <c r="F1" s="169">
        <v>2008</v>
      </c>
      <c r="G1" s="169">
        <v>2009</v>
      </c>
      <c r="H1" s="169">
        <v>2010</v>
      </c>
      <c r="I1" s="169">
        <v>2011</v>
      </c>
      <c r="J1" s="169">
        <v>2012</v>
      </c>
      <c r="K1" s="169">
        <v>2013</v>
      </c>
      <c r="L1" s="169">
        <v>2014</v>
      </c>
      <c r="M1" s="169">
        <v>2015</v>
      </c>
      <c r="N1" s="169">
        <v>2016</v>
      </c>
      <c r="O1" s="169">
        <v>2017</v>
      </c>
      <c r="P1" s="169">
        <v>2018</v>
      </c>
      <c r="Q1" s="170">
        <v>2019</v>
      </c>
      <c r="R1" s="171">
        <v>2020</v>
      </c>
    </row>
    <row r="2" spans="1:18" ht="15.75">
      <c r="A2" s="210">
        <v>1</v>
      </c>
      <c r="B2" s="92" t="s">
        <v>3</v>
      </c>
      <c r="C2" s="305">
        <f>'ВЫБРОСЫ ЗАГРЯЗНЯЮЩИХ ВЕЩЕСТВ В '!C2/Площадь!$C4</f>
        <v>3.7638376383763834</v>
      </c>
      <c r="D2" s="242">
        <f>'ВЫБРОСЫ ЗАГРЯЗНЯЮЩИХ ВЕЩЕСТВ В '!D2/Площадь!$C4</f>
        <v>3.8745387453874538</v>
      </c>
      <c r="E2" s="242">
        <f>'ВЫБРОСЫ ЗАГРЯЗНЯЮЩИХ ВЕЩЕСТВ В '!E2/Площадь!$C4</f>
        <v>4.5756457564575648</v>
      </c>
      <c r="F2" s="242">
        <f>'ВЫБРОСЫ ЗАГРЯЗНЯЮЩИХ ВЕЩЕСТВ В '!F2/Площадь!$C4</f>
        <v>4.280442804428044</v>
      </c>
      <c r="G2" s="242">
        <f>'ВЫБРОСЫ ЗАГРЯЗНЯЮЩИХ ВЕЩЕСТВ В '!G2/Площадь!$C4</f>
        <v>4.6494464944649447</v>
      </c>
      <c r="H2" s="242">
        <f>'ВЫБРОСЫ ЗАГРЯЗНЯЮЩИХ ВЕЩЕСТВ В '!H2/Площадь!$C4</f>
        <v>4.8708487084870846</v>
      </c>
      <c r="I2" s="242">
        <f>'ВЫБРОСЫ ЗАГРЯЗНЯЮЩИХ ВЕЩЕСТВ В '!I2/Площадь!$C4</f>
        <v>4.9446494464944646</v>
      </c>
      <c r="J2" s="242">
        <f>'ВЫБРОСЫ ЗАГРЯЗНЯЮЩИХ ВЕЩЕСТВ В '!J2/Площадь!$C4</f>
        <v>4.9446494464944646</v>
      </c>
      <c r="K2" s="242">
        <f>'ВЫБРОСЫ ЗАГРЯЗНЯЮЩИХ ВЕЩЕСТВ В '!K2/Площадь!$C4</f>
        <v>4.354243542435424</v>
      </c>
      <c r="L2" s="242">
        <f>'ВЫБРОСЫ ЗАГРЯЗНЯЮЩИХ ВЕЩЕСТВ В '!L2/Площадь!$C4</f>
        <v>4.6863468634686347</v>
      </c>
      <c r="M2" s="242">
        <f>'ВЫБРОСЫ ЗАГРЯЗНЯЮЩИХ ВЕЩЕСТВ В '!M2/Площадь!$C4</f>
        <v>4.354243542435424</v>
      </c>
      <c r="N2" s="242">
        <f>'ВЫБРОСЫ ЗАГРЯЗНЯЮЩИХ ВЕЩЕСТВ В '!N2/Площадь!$C4</f>
        <v>4.1697416974169741</v>
      </c>
      <c r="O2" s="242">
        <f>'ВЫБРОСЫ ЗАГРЯЗНЯЮЩИХ ВЕЩЕСТВ В '!O2/Площадь!$C4</f>
        <v>4.317343173431734</v>
      </c>
      <c r="P2" s="242">
        <f>'ВЫБРОСЫ ЗАГРЯЗНЯЮЩИХ ВЕЩЕСТВ В '!P2/Площадь!$C4</f>
        <v>6.4575645756457565</v>
      </c>
      <c r="Q2" s="242">
        <f>'ВЫБРОСЫ ЗАГРЯЗНЯЮЩИХ ВЕЩЕСТВ В '!Q2/Площадь!$C4</f>
        <v>5.7933579335793359</v>
      </c>
      <c r="R2" s="306">
        <f>'ВЫБРОСЫ ЗАГРЯЗНЯЮЩИХ ВЕЩЕСТВ В '!R2/Площадь!$C4</f>
        <v>6.1992619926199257</v>
      </c>
    </row>
    <row r="3" spans="1:18" ht="15.75">
      <c r="A3" s="212">
        <v>2</v>
      </c>
      <c r="B3" s="97" t="s">
        <v>4</v>
      </c>
      <c r="C3" s="307">
        <f>'ВЫБРОСЫ ЗАГРЯЗНЯЮЩИХ ВЕЩЕСТВ В '!C3/Площадь!$C5</f>
        <v>1.4040114613180517</v>
      </c>
      <c r="D3" s="254">
        <f>'ВЫБРОСЫ ЗАГРЯЗНЯЮЩИХ ВЕЩЕСТВ В '!D3/Площадь!$C5</f>
        <v>1.3180515759312321</v>
      </c>
      <c r="E3" s="254">
        <f>'ВЫБРОСЫ ЗАГРЯЗНЯЮЩИХ ВЕЩЕСТВ В '!E3/Площадь!$C5</f>
        <v>1.3753581661891119</v>
      </c>
      <c r="F3" s="254">
        <f>'ВЫБРОСЫ ЗАГРЯЗНЯЮЩИХ ВЕЩЕСТВ В '!F3/Площадь!$C5</f>
        <v>0.8595988538681949</v>
      </c>
      <c r="G3" s="254">
        <f>'ВЫБРОСЫ ЗАГРЯЗНЯЮЩИХ ВЕЩЕСТВ В '!G3/Площадь!$C5</f>
        <v>0.94555873925501432</v>
      </c>
      <c r="H3" s="254">
        <f>'ВЫБРОСЫ ЗАГРЯЗНЯЮЩИХ ВЕЩЕСТВ В '!H3/Площадь!$C5</f>
        <v>1.002865329512894</v>
      </c>
      <c r="I3" s="254">
        <f>'ВЫБРОСЫ ЗАГРЯЗНЯЮЩИХ ВЕЩЕСТВ В '!I3/Площадь!$C5</f>
        <v>1.0601719197707737</v>
      </c>
      <c r="J3" s="254">
        <f>'ВЫБРОСЫ ЗАГРЯЗНЯЮЩИХ ВЕЩЕСТВ В '!J3/Площадь!$C5</f>
        <v>1.1174785100286533</v>
      </c>
      <c r="K3" s="254">
        <f>'ВЫБРОСЫ ЗАГРЯЗНЯЮЩИХ ВЕЩЕСТВ В '!K3/Площадь!$C5</f>
        <v>1.0601719197707737</v>
      </c>
      <c r="L3" s="254">
        <f>'ВЫБРОСЫ ЗАГРЯЗНЯЮЩИХ ВЕЩЕСТВ В '!L3/Площадь!$C5</f>
        <v>1.0315186246418337</v>
      </c>
      <c r="M3" s="254">
        <f>'ВЫБРОСЫ ЗАГРЯЗНЯЮЩИХ ВЕЩЕСТВ В '!M3/Площадь!$C5</f>
        <v>1.0601719197707737</v>
      </c>
      <c r="N3" s="254">
        <f>'ВЫБРОСЫ ЗАГРЯЗНЯЮЩИХ ВЕЩЕСТВ В '!N3/Площадь!$C5</f>
        <v>1.1174785100286533</v>
      </c>
      <c r="O3" s="254">
        <f>'ВЫБРОСЫ ЗАГРЯЗНЯЮЩИХ ВЕЩЕСТВ В '!O3/Площадь!$C5</f>
        <v>1.3467048710601719</v>
      </c>
      <c r="P3" s="254">
        <f>'ВЫБРОСЫ ЗАГРЯЗНЯЮЩИХ ВЕЩЕСТВ В '!P3/Площадь!$C5</f>
        <v>1.1461318051575933</v>
      </c>
      <c r="Q3" s="254">
        <f>'ВЫБРОСЫ ЗАГРЯЗНЯЮЩИХ ВЕЩЕСТВ В '!Q3/Площадь!$C5</f>
        <v>1.3180515759312321</v>
      </c>
      <c r="R3" s="308">
        <f>'ВЫБРОСЫ ЗАГРЯЗНЯЮЩИХ ВЕЩЕСТВ В '!R3/Площадь!$C5</f>
        <v>1.3467048710601719</v>
      </c>
    </row>
    <row r="4" spans="1:18" ht="15.75">
      <c r="A4" s="212">
        <v>3</v>
      </c>
      <c r="B4" s="97" t="s">
        <v>5</v>
      </c>
      <c r="C4" s="307">
        <f>'ВЫБРОСЫ ЗАГРЯЗНЯЮЩИХ ВЕЩЕСТВ В '!C4/Площадь!$C6</f>
        <v>0.99656357388316141</v>
      </c>
      <c r="D4" s="254">
        <f>'ВЫБРОСЫ ЗАГРЯЗНЯЮЩИХ ВЕЩЕСТВ В '!D4/Площадь!$C6</f>
        <v>0.92783505154639168</v>
      </c>
      <c r="E4" s="254">
        <f>'ВЫБРОСЫ ЗАГРЯЗНЯЮЩИХ ВЕЩЕСТВ В '!E4/Площадь!$C6</f>
        <v>1.099656357388316</v>
      </c>
      <c r="F4" s="254">
        <f>'ВЫБРОСЫ ЗАГРЯЗНЯЮЩИХ ВЕЩЕСТВ В '!F4/Площадь!$C6</f>
        <v>1.3402061855670102</v>
      </c>
      <c r="G4" s="254">
        <f>'ВЫБРОСЫ ЗАГРЯЗНЯЮЩИХ ВЕЩЕСТВ В '!G4/Площадь!$C6</f>
        <v>1.0652920962199313</v>
      </c>
      <c r="H4" s="254">
        <f>'ВЫБРОСЫ ЗАГРЯЗНЯЮЩИХ ВЕЩЕСТВ В '!H4/Площадь!$C6</f>
        <v>1.2027491408934707</v>
      </c>
      <c r="I4" s="254">
        <f>'ВЫБРОСЫ ЗАГРЯЗНЯЮЩИХ ВЕЩЕСТВ В '!I4/Площадь!$C6</f>
        <v>1.2027491408934707</v>
      </c>
      <c r="J4" s="254">
        <f>'ВЫБРОСЫ ЗАГРЯЗНЯЮЩИХ ВЕЩЕСТВ В '!J4/Площадь!$C6</f>
        <v>1.099656357388316</v>
      </c>
      <c r="K4" s="254">
        <f>'ВЫБРОСЫ ЗАГРЯЗНЯЮЩИХ ВЕЩЕСТВ В '!K4/Площадь!$C6</f>
        <v>1.099656357388316</v>
      </c>
      <c r="L4" s="254">
        <f>'ВЫБРОСЫ ЗАГРЯЗНЯЮЩИХ ВЕЩЕСТВ В '!L4/Площадь!$C6</f>
        <v>1.0652920962199313</v>
      </c>
      <c r="M4" s="254">
        <f>'ВЫБРОСЫ ЗАГРЯЗНЯЮЩИХ ВЕЩЕСТВ В '!M4/Площадь!$C6</f>
        <v>1.0309278350515463</v>
      </c>
      <c r="N4" s="254">
        <f>'ВЫБРОСЫ ЗАГРЯЗНЯЮЩИХ ВЕЩЕСТВ В '!N4/Площадь!$C6</f>
        <v>1.134020618556701</v>
      </c>
      <c r="O4" s="254">
        <f>'ВЫБРОСЫ ЗАГРЯЗНЯЮЩИХ ВЕЩЕСТВ В '!O4/Площадь!$C6</f>
        <v>1.2714776632302405</v>
      </c>
      <c r="P4" s="254">
        <f>'ВЫБРОСЫ ЗАГРЯЗНЯЮЩИХ ВЕЩЕСТВ В '!P4/Площадь!$C6</f>
        <v>1.4432989690721649</v>
      </c>
      <c r="Q4" s="254">
        <f>'ВЫБРОСЫ ЗАГРЯЗНЯЮЩИХ ВЕЩЕСТВ В '!Q4/Площадь!$C6</f>
        <v>1.8556701030927834</v>
      </c>
      <c r="R4" s="308">
        <f>'ВЫБРОСЫ ЗАГРЯЗНЯЮЩИХ ВЕЩЕСТВ В '!R4/Площадь!$C6</f>
        <v>2.0618556701030926</v>
      </c>
    </row>
    <row r="5" spans="1:18" ht="15.75">
      <c r="A5" s="212">
        <v>4</v>
      </c>
      <c r="B5" s="97" t="s">
        <v>6</v>
      </c>
      <c r="C5" s="307">
        <f>'ВЫБРОСЫ ЗАГРЯЗНЯЮЩИХ ВЕЩЕСТВ В '!C5/Площадь!$C7</f>
        <v>0.99616858237547889</v>
      </c>
      <c r="D5" s="254">
        <f>'ВЫБРОСЫ ЗАГРЯЗНЯЮЩИХ ВЕЩЕСТВ В '!D5/Площадь!$C7</f>
        <v>1.2835249042145593</v>
      </c>
      <c r="E5" s="254">
        <f>'ВЫБРОСЫ ЗАГРЯЗНЯЮЩИХ ВЕЩЕСТВ В '!E5/Площадь!$C7</f>
        <v>1.3601532567049808</v>
      </c>
      <c r="F5" s="254">
        <f>'ВЫБРОСЫ ЗАГРЯЗНЯЮЩИХ ВЕЩЕСТВ В '!F5/Площадь!$C7</f>
        <v>1.4942528735632183</v>
      </c>
      <c r="G5" s="254">
        <f>'ВЫБРОСЫ ЗАГРЯЗНЯЮЩИХ ВЕЩЕСТВ В '!G5/Площадь!$C7</f>
        <v>1.4367816091954022</v>
      </c>
      <c r="H5" s="254">
        <f>'ВЫБРОСЫ ЗАГРЯЗНЯЮЩИХ ВЕЩЕСТВ В '!H5/Площадь!$C7</f>
        <v>1.475095785440613</v>
      </c>
      <c r="I5" s="254">
        <f>'ВЫБРОСЫ ЗАГРЯЗНЯЮЩИХ ВЕЩЕСТВ В '!I5/Площадь!$C7</f>
        <v>1.3793103448275861</v>
      </c>
      <c r="J5" s="254">
        <f>'ВЫБРОСЫ ЗАГРЯЗНЯЮЩИХ ВЕЩЕСТВ В '!J5/Площадь!$C7</f>
        <v>1.5134099616858236</v>
      </c>
      <c r="K5" s="254">
        <f>'ВЫБРОСЫ ЗАГРЯЗНЯЮЩИХ ВЕЩЕСТВ В '!K5/Площадь!$C7</f>
        <v>1.4559386973180075</v>
      </c>
      <c r="L5" s="254">
        <f>'ВЫБРОСЫ ЗАГРЯЗНЯЮЩИХ ВЕЩЕСТВ В '!L5/Площадь!$C7</f>
        <v>1.3026819923371646</v>
      </c>
      <c r="M5" s="254">
        <f>'ВЫБРОСЫ ЗАГРЯЗНЯЮЩИХ ВЕЩЕСТВ В '!M5/Площадь!$C7</f>
        <v>1.3218390804597699</v>
      </c>
      <c r="N5" s="254">
        <f>'ВЫБРОСЫ ЗАГРЯЗНЯЮЩИХ ВЕЩЕСТВ В '!N5/Площадь!$C7</f>
        <v>1.3984674329501916</v>
      </c>
      <c r="O5" s="254">
        <f>'ВЫБРОСЫ ЗАГРЯЗНЯЮЩИХ ВЕЩЕСТВ В '!O5/Площадь!$C7</f>
        <v>1.4559386973180075</v>
      </c>
      <c r="P5" s="254">
        <f>'ВЫБРОСЫ ЗАГРЯЗНЯЮЩИХ ВЕЩЕСТВ В '!P5/Площадь!$C7</f>
        <v>1.9923371647509578</v>
      </c>
      <c r="Q5" s="254">
        <f>'ВЫБРОСЫ ЗАГРЯЗНЯЮЩИХ ВЕЩЕСТВ В '!Q5/Площадь!$C7</f>
        <v>2.0114942528735633</v>
      </c>
      <c r="R5" s="308">
        <f>'ВЫБРОСЫ ЗАГРЯЗНЯЮЩИХ ВЕЩЕСТВ В '!R5/Площадь!$C7</f>
        <v>2.2222222222222223</v>
      </c>
    </row>
    <row r="6" spans="1:18" ht="15.75">
      <c r="A6" s="212">
        <v>5</v>
      </c>
      <c r="B6" s="97" t="s">
        <v>7</v>
      </c>
      <c r="C6" s="307">
        <f>'ВЫБРОСЫ ЗАГРЯЗНЯЮЩИХ ВЕЩЕСТВ В '!C6/Площадь!$C8</f>
        <v>1.8691588785046731</v>
      </c>
      <c r="D6" s="254">
        <f>'ВЫБРОСЫ ЗАГРЯЗНЯЮЩИХ ВЕЩЕСТВ В '!D6/Площадь!$C8</f>
        <v>2.0560747663551404</v>
      </c>
      <c r="E6" s="254">
        <f>'ВЫБРОСЫ ЗАГРЯЗНЯЮЩИХ ВЕЩЕСТВ В '!E6/Площадь!$C8</f>
        <v>2.0560747663551404</v>
      </c>
      <c r="F6" s="254">
        <f>'ВЫБРОСЫ ЗАГРЯЗНЯЮЩИХ ВЕЩЕСТВ В '!F6/Площадь!$C8</f>
        <v>1.9158878504672898</v>
      </c>
      <c r="G6" s="254">
        <f>'ВЫБРОСЫ ЗАГРЯЗНЯЮЩИХ ВЕЩЕСТВ В '!G6/Площадь!$C8</f>
        <v>1.8224299065420562</v>
      </c>
      <c r="H6" s="254">
        <f>'ВЫБРОСЫ ЗАГРЯЗНЯЮЩИХ ВЕЩЕСТВ В '!H6/Площадь!$C8</f>
        <v>1.7289719626168225</v>
      </c>
      <c r="I6" s="254">
        <f>'ВЫБРОСЫ ЗАГРЯЗНЯЮЩИХ ВЕЩЕСТВ В '!I6/Площадь!$C8</f>
        <v>1.7289719626168225</v>
      </c>
      <c r="J6" s="254">
        <f>'ВЫБРОСЫ ЗАГРЯЗНЯЮЩИХ ВЕЩЕСТВ В '!J6/Площадь!$C8</f>
        <v>1.3551401869158879</v>
      </c>
      <c r="K6" s="254">
        <f>'ВЫБРОСЫ ЗАГРЯЗНЯЮЩИХ ВЕЩЕСТВ В '!K6/Площадь!$C8</f>
        <v>1.4018691588785048</v>
      </c>
      <c r="L6" s="254">
        <f>'ВЫБРОСЫ ЗАГРЯЗНЯЮЩИХ ВЕЩЕСТВ В '!L6/Площадь!$C8</f>
        <v>1.5420560747663552</v>
      </c>
      <c r="M6" s="254">
        <f>'ВЫБРОСЫ ЗАГРЯЗНЯЮЩИХ ВЕЩЕСТВ В '!M6/Площадь!$C8</f>
        <v>1.5420560747663552</v>
      </c>
      <c r="N6" s="254">
        <f>'ВЫБРОСЫ ЗАГРЯЗНЯЮЩИХ ВЕЩЕСТВ В '!N6/Площадь!$C8</f>
        <v>1.2616822429906542</v>
      </c>
      <c r="O6" s="254">
        <f>'ВЫБРОСЫ ЗАГРЯЗНЯЮЩИХ ВЕЩЕСТВ В '!O6/Площадь!$C8</f>
        <v>1.0747663551401869</v>
      </c>
      <c r="P6" s="254">
        <f>'ВЫБРОСЫ ЗАГРЯЗНЯЮЩИХ ВЕЩЕСТВ В '!P6/Площадь!$C8</f>
        <v>1.0280373831775702</v>
      </c>
      <c r="Q6" s="254">
        <f>'ВЫБРОСЫ ЗАГРЯЗНЯЮЩИХ ВЕЩЕСТВ В '!Q6/Площадь!$C8</f>
        <v>0.79439252336448607</v>
      </c>
      <c r="R6" s="308">
        <f>'ВЫБРОСЫ ЗАГРЯЗНЯЮЩИХ ВЕЩЕСТВ В '!R6/Площадь!$C8</f>
        <v>1.1682242990654206</v>
      </c>
    </row>
    <row r="7" spans="1:18" ht="15.75">
      <c r="A7" s="212">
        <v>6</v>
      </c>
      <c r="B7" s="101" t="s">
        <v>8</v>
      </c>
      <c r="C7" s="307">
        <f>'ВЫБРОСЫ ЗАГРЯЗНЯЮЩИХ ВЕЩЕСТВ В '!C7/Площадь!$C9</f>
        <v>0.40268456375838924</v>
      </c>
      <c r="D7" s="254">
        <f>'ВЫБРОСЫ ЗАГРЯЗНЯЮЩИХ ВЕЩЕСТВ В '!D7/Площадь!$C9</f>
        <v>0.40268456375838924</v>
      </c>
      <c r="E7" s="254">
        <f>'ВЫБРОСЫ ЗАГРЯЗНЯЮЩИХ ВЕЩЕСТВ В '!E7/Площадь!$C9</f>
        <v>0.43624161073825501</v>
      </c>
      <c r="F7" s="254">
        <f>'ВЫБРОСЫ ЗАГРЯЗНЯЮЩИХ ВЕЩЕСТВ В '!F7/Площадь!$C9</f>
        <v>0.43624161073825501</v>
      </c>
      <c r="G7" s="254">
        <f>'ВЫБРОСЫ ЗАГРЯЗНЯЮЩИХ ВЕЩЕСТВ В '!G7/Площадь!$C9</f>
        <v>0.40268456375838924</v>
      </c>
      <c r="H7" s="254">
        <f>'ВЫБРОСЫ ЗАГРЯЗНЯЮЩИХ ВЕЩЕСТВ В '!H7/Площадь!$C9</f>
        <v>0.40268456375838924</v>
      </c>
      <c r="I7" s="254">
        <f>'ВЫБРОСЫ ЗАГРЯЗНЯЮЩИХ ВЕЩЕСТВ В '!I7/Площадь!$C9</f>
        <v>0.43624161073825501</v>
      </c>
      <c r="J7" s="254">
        <f>'ВЫБРОСЫ ЗАГРЯЗНЯЮЩИХ ВЕЩЕСТВ В '!J7/Площадь!$C9</f>
        <v>0.43624161073825501</v>
      </c>
      <c r="K7" s="254">
        <f>'ВЫБРОСЫ ЗАГРЯЗНЯЮЩИХ ВЕЩЕСТВ В '!K7/Площадь!$C9</f>
        <v>0.50335570469798652</v>
      </c>
      <c r="L7" s="254">
        <f>'ВЫБРОСЫ ЗАГРЯЗНЯЮЩИХ ВЕЩЕСТВ В '!L7/Площадь!$C9</f>
        <v>0.63758389261744963</v>
      </c>
      <c r="M7" s="254">
        <f>'ВЫБРОСЫ ЗАГРЯЗНЯЮЩИХ ВЕЩЕСТВ В '!M7/Площадь!$C9</f>
        <v>0.87248322147651003</v>
      </c>
      <c r="N7" s="254">
        <f>'ВЫБРОСЫ ЗАГРЯЗНЯЮЩИХ ВЕЩЕСТВ В '!N7/Площадь!$C9</f>
        <v>0.77181208053691275</v>
      </c>
      <c r="O7" s="254">
        <f>'ВЫБРОСЫ ЗАГРЯЗНЯЮЩИХ ВЕЩЕСТВ В '!O7/Площадь!$C9</f>
        <v>0.90604026845637586</v>
      </c>
      <c r="P7" s="254">
        <f>'ВЫБРОСЫ ЗАГРЯЗНЯЮЩИХ ВЕЩЕСТВ В '!P7/Площадь!$C9</f>
        <v>0.97315436241610731</v>
      </c>
      <c r="Q7" s="254">
        <f>'ВЫБРОСЫ ЗАГРЯЗНЯЮЩИХ ВЕЩЕСТВ В '!Q7/Площадь!$C9</f>
        <v>0.90604026845637586</v>
      </c>
      <c r="R7" s="308">
        <f>'ВЫБРОСЫ ЗАГРЯЗНЯЮЩИХ ВЕЩЕСТВ В '!R7/Площадь!$C9</f>
        <v>0.87248322147651003</v>
      </c>
    </row>
    <row r="8" spans="1:18" ht="15.75">
      <c r="A8" s="212">
        <v>7</v>
      </c>
      <c r="B8" s="101" t="s">
        <v>9</v>
      </c>
      <c r="C8" s="307">
        <f>'ВЫБРОСЫ ЗАГРЯЗНЯЮЩИХ ВЕЩЕСТВ В '!C8/Площадь!$C10</f>
        <v>0.86378737541528239</v>
      </c>
      <c r="D8" s="254">
        <f>'ВЫБРОСЫ ЗАГРЯЗНЯЮЩИХ ВЕЩЕСТВ В '!D8/Площадь!$C10</f>
        <v>1.0132890365448504</v>
      </c>
      <c r="E8" s="254">
        <f>'ВЫБРОСЫ ЗАГРЯЗНЯЮЩИХ ВЕЩЕСТВ В '!E8/Площадь!$C10</f>
        <v>1.0465116279069766</v>
      </c>
      <c r="F8" s="254">
        <f>'ВЫБРОСЫ ЗАГРЯЗНЯЮЩИХ ВЕЩЕСТВ В '!F8/Площадь!$C10</f>
        <v>1.0132890365448504</v>
      </c>
      <c r="G8" s="254">
        <f>'ВЫБРОСЫ ЗАГРЯЗНЯЮЩИХ ВЕЩЕСТВ В '!G8/Площадь!$C10</f>
        <v>0.91362126245847175</v>
      </c>
      <c r="H8" s="254">
        <f>'ВЫБРОСЫ ЗАГРЯЗНЯЮЩИХ ВЕЩЕСТВ В '!H8/Площадь!$C10</f>
        <v>0.89700996677740863</v>
      </c>
      <c r="I8" s="254">
        <f>'ВЫБРОСЫ ЗАГРЯЗНЯЮЩИХ ВЕЩЕСТВ В '!I8/Площадь!$C10</f>
        <v>0.83056478405315615</v>
      </c>
      <c r="J8" s="254">
        <f>'ВЫБРОСЫ ЗАГРЯЗНЯЮЩИХ ВЕЩЕСТВ В '!J8/Площадь!$C10</f>
        <v>0.86378737541528239</v>
      </c>
      <c r="K8" s="254">
        <f>'ВЫБРОСЫ ЗАГРЯЗНЯЮЩИХ ВЕЩЕСТВ В '!K8/Площадь!$C10</f>
        <v>0.83056478405315615</v>
      </c>
      <c r="L8" s="254">
        <f>'ВЫБРОСЫ ЗАГРЯЗНЯЮЩИХ ВЕЩЕСТВ В '!L8/Площадь!$C10</f>
        <v>0.81395348837209303</v>
      </c>
      <c r="M8" s="254">
        <f>'ВЫБРОСЫ ЗАГРЯЗНЯЮЩИХ ВЕЩЕСТВ В '!M8/Площадь!$C10</f>
        <v>0.76411960132890366</v>
      </c>
      <c r="N8" s="254">
        <f>'ВЫБРОСЫ ЗАГРЯЗНЯЮЩИХ ВЕЩЕСТВ В '!N8/Площадь!$C10</f>
        <v>0.83056478405315615</v>
      </c>
      <c r="O8" s="254">
        <f>'ВЫБРОСЫ ЗАГРЯЗНЯЮЩИХ ВЕЩЕСТВ В '!O8/Площадь!$C10</f>
        <v>0.89700996677740863</v>
      </c>
      <c r="P8" s="254">
        <f>'ВЫБРОСЫ ЗАГРЯЗНЯЮЩИХ ВЕЩЕСТВ В '!P8/Площадь!$C10</f>
        <v>0.53156146179401986</v>
      </c>
      <c r="Q8" s="254">
        <f>'ВЫБРОСЫ ЗАГРЯЗНЯЮЩИХ ВЕЩЕСТВ В '!Q8/Площадь!$C10</f>
        <v>0.73089700996677742</v>
      </c>
      <c r="R8" s="308">
        <f>'ВЫБРОСЫ ЗАГРЯЗНЯЮЩИХ ВЕЩЕСТВ В '!R8/Площадь!$C10</f>
        <v>0.74750830564784054</v>
      </c>
    </row>
    <row r="9" spans="1:18" ht="15.75">
      <c r="A9" s="212">
        <v>8</v>
      </c>
      <c r="B9" s="101" t="s">
        <v>10</v>
      </c>
      <c r="C9" s="307">
        <f>'ВЫБРОСЫ ЗАГРЯЗНЯЮЩИХ ВЕЩЕСТВ В '!C9/Площадь!$C11</f>
        <v>0.9</v>
      </c>
      <c r="D9" s="254">
        <f>'ВЫБРОСЫ ЗАГРЯЗНЯЮЩИХ ВЕЩЕСТВ В '!D9/Площадь!$C11</f>
        <v>0.96666666666666667</v>
      </c>
      <c r="E9" s="254">
        <f>'ВЫБРОСЫ ЗАГРЯЗНЯЮЩИХ ВЕЩЕСТВ В '!E9/Площадь!$C11</f>
        <v>0.9</v>
      </c>
      <c r="F9" s="254">
        <f>'ВЫБРОСЫ ЗАГРЯЗНЯЮЩИХ ВЕЩЕСТВ В '!F9/Площадь!$C11</f>
        <v>0.83333333333333337</v>
      </c>
      <c r="G9" s="254">
        <f>'ВЫБРОСЫ ЗАГРЯЗНЯЮЩИХ ВЕЩЕСТВ В '!G9/Площадь!$C11</f>
        <v>1.2333333333333334</v>
      </c>
      <c r="H9" s="254">
        <f>'ВЫБРОСЫ ЗАГРЯЗНЯЮЩИХ ВЕЩЕСТВ В '!H9/Площадь!$C11</f>
        <v>1.3666666666666667</v>
      </c>
      <c r="I9" s="254">
        <f>'ВЫБРОСЫ ЗАГРЯЗНЯЮЩИХ ВЕЩЕСТВ В '!I9/Площадь!$C11</f>
        <v>1.4</v>
      </c>
      <c r="J9" s="254">
        <f>'ВЫБРОСЫ ЗАГРЯЗНЯЮЩИХ ВЕЩЕСТВ В '!J9/Площадь!$C11</f>
        <v>1.3666666666666667</v>
      </c>
      <c r="K9" s="254">
        <f>'ВЫБРОСЫ ЗАГРЯЗНЯЮЩИХ ВЕЩЕСТВ В '!K9/Площадь!$C11</f>
        <v>1.2666666666666666</v>
      </c>
      <c r="L9" s="254">
        <f>'ВЫБРОСЫ ЗАГРЯЗНЯЮЩИХ ВЕЩЕСТВ В '!L9/Площадь!$C11</f>
        <v>1.2</v>
      </c>
      <c r="M9" s="254">
        <f>'ВЫБРОСЫ ЗАГРЯЗНЯЮЩИХ ВЕЩЕСТВ В '!M9/Площадь!$C11</f>
        <v>1.0333333333333334</v>
      </c>
      <c r="N9" s="254">
        <f>'ВЫБРОСЫ ЗАГРЯЗНЯЮЩИХ ВЕЩЕСТВ В '!N9/Площадь!$C11</f>
        <v>1.3</v>
      </c>
      <c r="O9" s="254">
        <f>'ВЫБРОСЫ ЗАГРЯЗНЯЮЩИХ ВЕЩЕСТВ В '!O9/Площадь!$C11</f>
        <v>1.3333333333333333</v>
      </c>
      <c r="P9" s="254">
        <f>'ВЫБРОСЫ ЗАГРЯЗНЯЮЩИХ ВЕЩЕСТВ В '!P9/Площадь!$C11</f>
        <v>1.7</v>
      </c>
      <c r="Q9" s="254">
        <f>'ВЫБРОСЫ ЗАГРЯЗНЯЮЩИХ ВЕЩЕСТВ В '!Q9/Площадь!$C11</f>
        <v>1.9333333333333333</v>
      </c>
      <c r="R9" s="308">
        <f>'ВЫБРОСЫ ЗАГРЯЗНЯЮЩИХ ВЕЩЕСТВ В '!R9/Площадь!$C11</f>
        <v>1.7666666666666666</v>
      </c>
    </row>
    <row r="10" spans="1:18" ht="15.75">
      <c r="A10" s="212">
        <v>9</v>
      </c>
      <c r="B10" s="101" t="s">
        <v>11</v>
      </c>
      <c r="C10" s="307">
        <f>'ВЫБРОСЫ ЗАГРЯЗНЯЮЩИХ ВЕЩЕСТВ В '!C10/Площадь!$C12</f>
        <v>15.75</v>
      </c>
      <c r="D10" s="254">
        <f>'ВЫБРОСЫ ЗАГРЯЗНЯЮЩИХ ВЕЩЕСТВ В '!D10/Площадь!$C12</f>
        <v>15.791666666666666</v>
      </c>
      <c r="E10" s="254">
        <f>'ВЫБРОСЫ ЗАГРЯЗНЯЮЩИХ ВЕЩЕСТВ В '!E10/Площадь!$C12</f>
        <v>15.916666666666666</v>
      </c>
      <c r="F10" s="254">
        <f>'ВЫБРОСЫ ЗАГРЯЗНЯЮЩИХ ВЕЩЕСТВ В '!F10/Площадь!$C12</f>
        <v>14.708333333333334</v>
      </c>
      <c r="G10" s="254">
        <f>'ВЫБРОСЫ ЗАГРЯЗНЯЮЩИХ ВЕЩЕСТВ В '!G10/Площадь!$C12</f>
        <v>14.416666666666666</v>
      </c>
      <c r="H10" s="254">
        <f>'ВЫБРОСЫ ЗАГРЯЗНЯЮЩИХ ВЕЩЕСТВ В '!H10/Площадь!$C12</f>
        <v>15.333333333333334</v>
      </c>
      <c r="I10" s="254">
        <f>'ВЫБРОСЫ ЗАГРЯЗНЯЮЩИХ ВЕЩЕСТВ В '!I10/Площадь!$C12</f>
        <v>14.375</v>
      </c>
      <c r="J10" s="254">
        <f>'ВЫБРОСЫ ЗАГРЯЗНЯЮЩИХ ВЕЩЕСТВ В '!J10/Площадь!$C12</f>
        <v>14.125</v>
      </c>
      <c r="K10" s="254">
        <f>'ВЫБРОСЫ ЗАГРЯЗНЯЮЩИХ ВЕЩЕСТВ В '!K10/Площадь!$C12</f>
        <v>14.458333333333334</v>
      </c>
      <c r="L10" s="254">
        <f>'ВЫБРОСЫ ЗАГРЯЗНЯЮЩИХ ВЕЩЕСТВ В '!L10/Площадь!$C12</f>
        <v>13.75</v>
      </c>
      <c r="M10" s="254">
        <f>'ВЫБРОСЫ ЗАГРЯЗНЯЮЩИХ ВЕЩЕСТВ В '!M10/Площадь!$C12</f>
        <v>13.666666666666666</v>
      </c>
      <c r="N10" s="254">
        <f>'ВЫБРОСЫ ЗАГРЯЗНЯЮЩИХ ВЕЩЕСТВ В '!N10/Площадь!$C12</f>
        <v>13.333333333333334</v>
      </c>
      <c r="O10" s="254">
        <f>'ВЫБРОСЫ ЗАГРЯЗНЯЮЩИХ ВЕЩЕСТВ В '!O10/Площадь!$C12</f>
        <v>13.583333333333334</v>
      </c>
      <c r="P10" s="254">
        <f>'ВЫБРОСЫ ЗАГРЯЗНЯЮЩИХ ВЕЩЕСТВ В '!P10/Площадь!$C12</f>
        <v>13.166666666666666</v>
      </c>
      <c r="Q10" s="254">
        <f>'ВЫБРОСЫ ЗАГРЯЗНЯЮЩИХ ВЕЩЕСТВ В '!Q10/Площадь!$C12</f>
        <v>12.916666666666666</v>
      </c>
      <c r="R10" s="308">
        <f>'ВЫБРОСЫ ЗАГРЯЗНЯЮЩИХ ВЕЩЕСТВ В '!R10/Площадь!$C12</f>
        <v>13.416666666666666</v>
      </c>
    </row>
    <row r="11" spans="1:18" ht="15.75">
      <c r="A11" s="212">
        <v>10</v>
      </c>
      <c r="B11" s="101" t="s">
        <v>12</v>
      </c>
      <c r="C11" s="307">
        <f>'ВЫБРОСЫ ЗАГРЯЗНЯЮЩИХ ВЕЩЕСТВ В '!C11/Площадь!$C13</f>
        <v>3.7697516930022577</v>
      </c>
      <c r="D11" s="254">
        <f>'ВЫБРОСЫ ЗАГРЯЗНЯЮЩИХ ВЕЩЕСТВ В '!D11/Площадь!$C13</f>
        <v>4.0180586907449216</v>
      </c>
      <c r="E11" s="254">
        <f>'ВЫБРОСЫ ЗАГРЯЗНЯЮЩИХ ВЕЩЕСТВ В '!E11/Площадь!$C13</f>
        <v>3.6794582392776527</v>
      </c>
      <c r="F11" s="254">
        <f>'ВЫБРОСЫ ЗАГРЯЗНЯЮЩИХ ВЕЩЕСТВ В '!F11/Площадь!$C13</f>
        <v>4.4018058690744928</v>
      </c>
      <c r="G11" s="254">
        <f>'ВЫБРОСЫ ЗАГРЯЗНЯЮЩИХ ВЕЩЕСТВ В '!G11/Площадь!$C13</f>
        <v>4.3792325056433414</v>
      </c>
      <c r="H11" s="254">
        <f>'ВЫБРОСЫ ЗАГРЯЗНЯЮЩИХ ВЕЩЕСТВ В '!H11/Площадь!$C13</f>
        <v>4.6275395033860045</v>
      </c>
      <c r="I11" s="254">
        <f>'ВЫБРОСЫ ЗАГРЯЗНЯЮЩИХ ВЕЩЕСТВ В '!I11/Площадь!$C13</f>
        <v>4.3340857787810387</v>
      </c>
      <c r="J11" s="254">
        <f>'ВЫБРОСЫ ЗАГРЯЗНЯЮЩИХ ВЕЩЕСТВ В '!J11/Площадь!$C13</f>
        <v>4.2663656884875847</v>
      </c>
      <c r="K11" s="254">
        <f>'ВЫБРОСЫ ЗАГРЯЗНЯЮЩИХ ВЕЩЕСТВ В '!K11/Площадь!$C13</f>
        <v>4.4920993227990973</v>
      </c>
      <c r="L11" s="254">
        <f>'ВЫБРОСЫ ЗАГРЯЗНЯЮЩИХ ВЕЩЕСТВ В '!L11/Площадь!$C13</f>
        <v>4.4469525959367946</v>
      </c>
      <c r="M11" s="254">
        <f>'ВЫБРОСЫ ЗАГРЯЗНЯЮЩИХ ВЕЩЕСТВ В '!M11/Площадь!$C13</f>
        <v>4.9887133182844243</v>
      </c>
      <c r="N11" s="254">
        <f>'ВЫБРОСЫ ЗАГРЯЗНЯЮЩИХ ВЕЩЕСТВ В '!N11/Площадь!$C13</f>
        <v>5.7110609480812649</v>
      </c>
      <c r="O11" s="254">
        <f>'ВЫБРОСЫ ЗАГРЯЗНЯЮЩИХ ВЕЩЕСТВ В '!O11/Площадь!$C13</f>
        <v>5.1241534988713324</v>
      </c>
      <c r="P11" s="254">
        <f>'ВЫБРОСЫ ЗАГРЯЗНЯЮЩИХ ВЕЩЕСТВ В '!P11/Площадь!$C13</f>
        <v>5.033860045146727</v>
      </c>
      <c r="Q11" s="254">
        <f>'ВЫБРОСЫ ЗАГРЯЗНЯЮЩИХ ВЕЩЕСТВ В '!Q11/Площадь!$C13</f>
        <v>4.2663656884875847</v>
      </c>
      <c r="R11" s="308">
        <f>'ВЫБРОСЫ ЗАГРЯЗНЯЮЩИХ ВЕЩЕСТВ В '!R11/Площадь!$C13</f>
        <v>4.5823927765237027</v>
      </c>
    </row>
    <row r="12" spans="1:18" ht="15.75">
      <c r="A12" s="212">
        <v>11</v>
      </c>
      <c r="B12" s="101" t="s">
        <v>13</v>
      </c>
      <c r="C12" s="307">
        <f>'ВЫБРОСЫ ЗАГРЯЗНЯЮЩИХ ВЕЩЕСТВ В '!C12/Площадь!$C14</f>
        <v>0.52631578947368418</v>
      </c>
      <c r="D12" s="254">
        <f>'ВЫБРОСЫ ЗАГРЯЗНЯЮЩИХ ВЕЩЕСТВ В '!D12/Площадь!$C14</f>
        <v>0.48582995951417007</v>
      </c>
      <c r="E12" s="254">
        <f>'ВЫБРОСЫ ЗАГРЯЗНЯЮЩИХ ВЕЩЕСТВ В '!E12/Площадь!$C14</f>
        <v>0.48582995951417007</v>
      </c>
      <c r="F12" s="254">
        <f>'ВЫБРОСЫ ЗАГРЯЗНЯЮЩИХ ВЕЩЕСТВ В '!F12/Площадь!$C14</f>
        <v>0.80971659919028338</v>
      </c>
      <c r="G12" s="254">
        <f>'ВЫБРОСЫ ЗАГРЯЗНЯЮЩИХ ВЕЩЕСТВ В '!G12/Площадь!$C14</f>
        <v>0.89068825910931182</v>
      </c>
      <c r="H12" s="254">
        <f>'ВЫБРОСЫ ЗАГРЯЗНЯЮЩИХ ВЕЩЕСТВ В '!H12/Площадь!$C14</f>
        <v>0.93117408906882593</v>
      </c>
      <c r="I12" s="254">
        <f>'ВЫБРОСЫ ЗАГРЯЗНЯЮЩИХ ВЕЩЕСТВ В '!I12/Площадь!$C14</f>
        <v>0.93117408906882593</v>
      </c>
      <c r="J12" s="254">
        <f>'ВЫБРОСЫ ЗАГРЯЗНЯЮЩИХ ВЕЩЕСТВ В '!J12/Площадь!$C14</f>
        <v>0.44534412955465591</v>
      </c>
      <c r="K12" s="254">
        <f>'ВЫБРОСЫ ЗАГРЯЗНЯЮЩИХ ВЕЩЕСТВ В '!K12/Площадь!$C14</f>
        <v>0.97165991902834015</v>
      </c>
      <c r="L12" s="254">
        <f>'ВЫБРОСЫ ЗАГРЯЗНЯЮЩИХ ВЕЩЕСТВ В '!L12/Площадь!$C14</f>
        <v>0.60728744939271262</v>
      </c>
      <c r="M12" s="254">
        <f>'ВЫБРОСЫ ЗАГРЯЗНЯЮЩИХ ВЕЩЕСТВ В '!M12/Площадь!$C14</f>
        <v>0.52631578947368418</v>
      </c>
      <c r="N12" s="254">
        <f>'ВЫБРОСЫ ЗАГРЯЗНЯЮЩИХ ВЕЩЕСТВ В '!N12/Площадь!$C14</f>
        <v>0.8502024291497976</v>
      </c>
      <c r="O12" s="254">
        <f>'ВЫБРОСЫ ЗАГРЯЗНЯЮЩИХ ВЕЩЕСТВ В '!O12/Площадь!$C14</f>
        <v>0.8502024291497976</v>
      </c>
      <c r="P12" s="254">
        <f>'ВЫБРОСЫ ЗАГРЯЗНЯЮЩИХ ВЕЩЕСТВ В '!P12/Площадь!$C14</f>
        <v>1.1336032388663968</v>
      </c>
      <c r="Q12" s="254">
        <f>'ВЫБРОСЫ ЗАГРЯЗНЯЮЩИХ ВЕЩЕСТВ В '!Q12/Площадь!$C14</f>
        <v>1.0526315789473684</v>
      </c>
      <c r="R12" s="308">
        <f>'ВЫБРОСЫ ЗАГРЯЗНЯЮЩИХ ВЕЩЕСТВ В '!R12/Площадь!$C14</f>
        <v>1.0931174089068827</v>
      </c>
    </row>
    <row r="13" spans="1:18" ht="15.75">
      <c r="A13" s="212">
        <v>12</v>
      </c>
      <c r="B13" s="101" t="s">
        <v>14</v>
      </c>
      <c r="C13" s="307">
        <f>'ВЫБРОСЫ ЗАГРЯЗНЯЮЩИХ ВЕЩЕСТВ В '!C13/Площадь!$C15</f>
        <v>3.5606060606060606</v>
      </c>
      <c r="D13" s="254">
        <f>'ВЫБРОСЫ ЗАГРЯЗНЯЮЩИХ ВЕЩЕСТВ В '!D13/Площадь!$C15</f>
        <v>3.308080808080808</v>
      </c>
      <c r="E13" s="254">
        <f>'ВЫБРОСЫ ЗАГРЯЗНЯЮЩИХ ВЕЩЕСТВ В '!E13/Площадь!$C15</f>
        <v>3.4090909090909092</v>
      </c>
      <c r="F13" s="254">
        <f>'ВЫБРОСЫ ЗАГРЯЗНЯЮЩИХ ВЕЩЕСТВ В '!F13/Площадь!$C15</f>
        <v>3.6868686868686869</v>
      </c>
      <c r="G13" s="254">
        <f>'ВЫБРОСЫ ЗАГРЯЗНЯЮЩИХ ВЕЩЕСТВ В '!G13/Площадь!$C15</f>
        <v>3.333333333333333</v>
      </c>
      <c r="H13" s="254">
        <f>'ВЫБРОСЫ ЗАГРЯЗНЯЮЩИХ ВЕЩЕСТВ В '!H13/Площадь!$C15</f>
        <v>3.3838383838383836</v>
      </c>
      <c r="I13" s="254">
        <f>'ВЫБРОСЫ ЗАГРЯЗНЯЮЩИХ ВЕЩЕСТВ В '!I13/Площадь!$C15</f>
        <v>3.0808080808080809</v>
      </c>
      <c r="J13" s="254">
        <f>'ВЫБРОСЫ ЗАГРЯЗНЯЮЩИХ ВЕЩЕСТВ В '!J13/Площадь!$C15</f>
        <v>3.131313131313131</v>
      </c>
      <c r="K13" s="254">
        <f>'ВЫБРОСЫ ЗАГРЯЗНЯЮЩИХ ВЕЩЕСТВ В '!K13/Площадь!$C15</f>
        <v>2.6010101010101008</v>
      </c>
      <c r="L13" s="254">
        <f>'ВЫБРОСЫ ЗАГРЯЗНЯЮЩИХ ВЕЩЕСТВ В '!L13/Площадь!$C15</f>
        <v>2.7272727272727271</v>
      </c>
      <c r="M13" s="254">
        <f>'ВЫБРОСЫ ЗАГРЯЗНЯЮЩИХ ВЕЩЕСТВ В '!M13/Площадь!$C15</f>
        <v>2.4747474747474745</v>
      </c>
      <c r="N13" s="254">
        <f>'ВЫБРОСЫ ЗАГРЯЗНЯЮЩИХ ВЕЩЕСТВ В '!N13/Площадь!$C15</f>
        <v>2.5</v>
      </c>
      <c r="O13" s="254">
        <f>'ВЫБРОСЫ ЗАГРЯЗНЯЮЩИХ ВЕЩЕСТВ В '!O13/Площадь!$C15</f>
        <v>2.4242424242424243</v>
      </c>
      <c r="P13" s="254">
        <f>'ВЫБРОСЫ ЗАГРЯЗНЯЮЩИХ ВЕЩЕСТВ В '!P13/Площадь!$C15</f>
        <v>2.095959595959596</v>
      </c>
      <c r="Q13" s="254">
        <f>'ВЫБРОСЫ ЗАГРЯЗНЯЮЩИХ ВЕЩЕСТВ В '!Q13/Площадь!$C15</f>
        <v>2.5757575757575757</v>
      </c>
      <c r="R13" s="308">
        <f>'ВЫБРОСЫ ЗАГРЯЗНЯЮЩИХ ВЕЩЕСТВ В '!R13/Площадь!$C15</f>
        <v>1.9444444444444444</v>
      </c>
    </row>
    <row r="14" spans="1:18" ht="15.75">
      <c r="A14" s="212">
        <v>13</v>
      </c>
      <c r="B14" s="101" t="s">
        <v>15</v>
      </c>
      <c r="C14" s="307">
        <f>'ВЫБРОСЫ ЗАГРЯЗНЯЮЩИХ ВЕЩЕСТВ В '!C14/Площадь!$C16</f>
        <v>0.68273092369477917</v>
      </c>
      <c r="D14" s="254">
        <f>'ВЫБРОСЫ ЗАГРЯЗНЯЮЩИХ ВЕЩЕСТВ В '!D14/Площадь!$C16</f>
        <v>0.84337349397590367</v>
      </c>
      <c r="E14" s="254">
        <f>'ВЫБРОСЫ ЗАГРЯЗНЯЮЩИХ ВЕЩЕСТВ В '!E14/Площадь!$C16</f>
        <v>0.74297188755020083</v>
      </c>
      <c r="F14" s="254">
        <f>'ВЫБРОСЫ ЗАГРЯЗНЯЮЩИХ ВЕЩЕСТВ В '!F14/Площадь!$C16</f>
        <v>0.86345381526104426</v>
      </c>
      <c r="G14" s="254">
        <f>'ВЫБРОСЫ ЗАГРЯЗНЯЮЩИХ ВЕЩЕСТВ В '!G14/Площадь!$C16</f>
        <v>0.86345381526104426</v>
      </c>
      <c r="H14" s="254">
        <f>'ВЫБРОСЫ ЗАГРЯЗНЯЮЩИХ ВЕЩЕСТВ В '!H14/Площадь!$C16</f>
        <v>0.96385542168674709</v>
      </c>
      <c r="I14" s="254">
        <f>'ВЫБРОСЫ ЗАГРЯЗНЯЮЩИХ ВЕЩЕСТВ В '!I14/Площадь!$C16</f>
        <v>0.96385542168674709</v>
      </c>
      <c r="J14" s="254">
        <f>'ВЫБРОСЫ ЗАГРЯЗНЯЮЩИХ ВЕЩЕСТВ В '!J14/Площадь!$C16</f>
        <v>0.92369477911646591</v>
      </c>
      <c r="K14" s="254">
        <f>'ВЫБРОСЫ ЗАГРЯЗНЯЮЩИХ ВЕЩЕСТВ В '!K14/Площадь!$C16</f>
        <v>1.1847389558232932</v>
      </c>
      <c r="L14" s="254">
        <f>'ВЫБРОСЫ ЗАГРЯЗНЯЮЩИХ ВЕЩЕСТВ В '!L14/Площадь!$C16</f>
        <v>1.0642570281124499</v>
      </c>
      <c r="M14" s="254">
        <f>'ВЫБРОСЫ ЗАГРЯЗНЯЮЩИХ ВЕЩЕСТВ В '!M14/Площадь!$C16</f>
        <v>1.1847389558232932</v>
      </c>
      <c r="N14" s="254">
        <f>'ВЫБРОСЫ ЗАГРЯЗНЯЮЩИХ ВЕЩЕСТВ В '!N14/Площадь!$C16</f>
        <v>1.1646586345381527</v>
      </c>
      <c r="O14" s="254">
        <f>'ВЫБРОСЫ ЗАГРЯЗНЯЮЩИХ ВЕЩЕСТВ В '!O14/Площадь!$C16</f>
        <v>1.244979919678715</v>
      </c>
      <c r="P14" s="254">
        <f>'ВЫБРОСЫ ЗАГРЯЗНЯЮЩИХ ВЕЩЕСТВ В '!P14/Площадь!$C16</f>
        <v>1.1445783132530121</v>
      </c>
      <c r="Q14" s="254">
        <f>'ВЫБРОСЫ ЗАГРЯЗНЯЮЩИХ ВЕЩЕСТВ В '!Q14/Площадь!$C16</f>
        <v>1.0642570281124499</v>
      </c>
      <c r="R14" s="308">
        <f>'ВЫБРОСЫ ЗАГРЯЗНЯЮЩИХ ВЕЩЕСТВ В '!R14/Площадь!$C16</f>
        <v>1.1646586345381527</v>
      </c>
    </row>
    <row r="15" spans="1:18" ht="15.75">
      <c r="A15" s="212">
        <v>14</v>
      </c>
      <c r="B15" s="101" t="s">
        <v>16</v>
      </c>
      <c r="C15" s="307">
        <f>'ВЫБРОСЫ ЗАГРЯЗНЯЮЩИХ ВЕЩЕСТВ В '!C15/Площадь!$C17</f>
        <v>0.78260869565217395</v>
      </c>
      <c r="D15" s="254">
        <f>'ВЫБРОСЫ ЗАГРЯЗНЯЮЩИХ ВЕЩЕСТВ В '!D15/Площадь!$C17</f>
        <v>1.2173913043478262</v>
      </c>
      <c r="E15" s="254">
        <f>'ВЫБРОСЫ ЗАГРЯЗНЯЮЩИХ ВЕЩЕСТВ В '!E15/Площадь!$C17</f>
        <v>1.4492753623188406</v>
      </c>
      <c r="F15" s="254">
        <f>'ВЫБРОСЫ ЗАГРЯЗНЯЮЩИХ ВЕЩЕСТВ В '!F15/Площадь!$C17</f>
        <v>1.7101449275362319</v>
      </c>
      <c r="G15" s="254">
        <f>'ВЫБРОСЫ ЗАГРЯЗНЯЮЩИХ ВЕЩЕСТВ В '!G15/Площадь!$C17</f>
        <v>2.4927536231884058</v>
      </c>
      <c r="H15" s="254">
        <f>'ВЫБРОСЫ ЗАГРЯЗНЯЮЩИХ ВЕЩЕСТВ В '!H15/Площадь!$C17</f>
        <v>1.3333333333333333</v>
      </c>
      <c r="I15" s="254">
        <f>'ВЫБРОСЫ ЗАГРЯЗНЯЮЩИХ ВЕЩЕСТВ В '!I15/Площадь!$C17</f>
        <v>1.3913043478260869</v>
      </c>
      <c r="J15" s="254">
        <f>'ВЫБРОСЫ ЗАГРЯЗНЯЮЩИХ ВЕЩЕСТВ В '!J15/Площадь!$C17</f>
        <v>1.5072463768115942</v>
      </c>
      <c r="K15" s="254">
        <f>'ВЫБРОСЫ ЗАГРЯЗНЯЮЩИХ ВЕЩЕСТВ В '!K15/Площадь!$C17</f>
        <v>1.5652173913043479</v>
      </c>
      <c r="L15" s="254">
        <f>'ВЫБРОСЫ ЗАГРЯЗНЯЮЩИХ ВЕЩЕСТВ В '!L15/Площадь!$C17</f>
        <v>1.3043478260869565</v>
      </c>
      <c r="M15" s="254">
        <f>'ВЫБРОСЫ ЗАГРЯЗНЯЮЩИХ ВЕЩЕСТВ В '!M15/Площадь!$C17</f>
        <v>1.6231884057971016</v>
      </c>
      <c r="N15" s="254">
        <f>'ВЫБРОСЫ ЗАГРЯЗНЯЮЩИХ ВЕЩЕСТВ В '!N15/Площадь!$C17</f>
        <v>1.6231884057971016</v>
      </c>
      <c r="O15" s="254">
        <f>'ВЫБРОСЫ ЗАГРЯЗНЯЮЩИХ ВЕЩЕСТВ В '!O15/Площадь!$C17</f>
        <v>1.826086956521739</v>
      </c>
      <c r="P15" s="254">
        <f>'ВЫБРОСЫ ЗАГРЯЗНЯЮЩИХ ВЕЩЕСТВ В '!P15/Площадь!$C17</f>
        <v>1.6231884057971016</v>
      </c>
      <c r="Q15" s="254">
        <f>'ВЫБРОСЫ ЗАГРЯЗНЯЮЩИХ ВЕЩЕСТВ В '!Q15/Площадь!$C17</f>
        <v>2.1159420289855073</v>
      </c>
      <c r="R15" s="308">
        <f>'ВЫБРОСЫ ЗАГРЯЗНЯЮЩИХ ВЕЩЕСТВ В '!R15/Площадь!$C17</f>
        <v>2</v>
      </c>
    </row>
    <row r="16" spans="1:18" ht="15.75">
      <c r="A16" s="212">
        <v>15</v>
      </c>
      <c r="B16" s="101" t="s">
        <v>17</v>
      </c>
      <c r="C16" s="307">
        <f>'ВЫБРОСЫ ЗАГРЯЗНЯЮЩИХ ВЕЩЕСТВ В '!C16/Площадь!$C18</f>
        <v>0.5106888361045131</v>
      </c>
      <c r="D16" s="254">
        <f>'ВЫБРОСЫ ЗАГРЯЗНЯЮЩИХ ВЕЩЕСТВ В '!D16/Площадь!$C18</f>
        <v>0.72446555819477432</v>
      </c>
      <c r="E16" s="254">
        <f>'ВЫБРОСЫ ЗАГРЯЗНЯЮЩИХ ВЕЩЕСТВ В '!E16/Площадь!$C18</f>
        <v>0.81947743467933487</v>
      </c>
      <c r="F16" s="254">
        <f>'ВЫБРОСЫ ЗАГРЯЗНЯЮЩИХ ВЕЩЕСТВ В '!F16/Площадь!$C18</f>
        <v>0.6888361045130641</v>
      </c>
      <c r="G16" s="254">
        <f>'ВЫБРОСЫ ЗАГРЯЗНЯЮЩИХ ВЕЩЕСТВ В '!G16/Площадь!$C18</f>
        <v>0.64133016627078387</v>
      </c>
      <c r="H16" s="254">
        <f>'ВЫБРОСЫ ЗАГРЯЗНЯЮЩИХ ВЕЩЕСТВ В '!H16/Площадь!$C18</f>
        <v>0.71258907363420421</v>
      </c>
      <c r="I16" s="254">
        <f>'ВЫБРОСЫ ЗАГРЯЗНЯЮЩИХ ВЕЩЕСТВ В '!I16/Площадь!$C18</f>
        <v>0.79572446555819476</v>
      </c>
      <c r="J16" s="254">
        <f>'ВЫБРОСЫ ЗАГРЯЗНЯЮЩИХ ВЕЩЕСТВ В '!J16/Площадь!$C18</f>
        <v>0.74821852731591443</v>
      </c>
      <c r="K16" s="254">
        <f>'ВЫБРОСЫ ЗАГРЯЗНЯЮЩИХ ВЕЩЕСТВ В '!K16/Площадь!$C18</f>
        <v>0.71258907363420421</v>
      </c>
      <c r="L16" s="254">
        <f>'ВЫБРОСЫ ЗАГРЯЗНЯЮЩИХ ВЕЩЕСТВ В '!L16/Площадь!$C18</f>
        <v>0.81947743467933487</v>
      </c>
      <c r="M16" s="254">
        <f>'ВЫБРОСЫ ЗАГРЯЗНЯЮЩИХ ВЕЩЕСТВ В '!M16/Площадь!$C18</f>
        <v>0.71258907363420421</v>
      </c>
      <c r="N16" s="254">
        <f>'ВЫБРОСЫ ЗАГРЯЗНЯЮЩИХ ВЕЩЕСТВ В '!N16/Площадь!$C18</f>
        <v>0.74821852731591443</v>
      </c>
      <c r="O16" s="254">
        <f>'ВЫБРОСЫ ЗАГРЯЗНЯЮЩИХ ВЕЩЕСТВ В '!O16/Площадь!$C18</f>
        <v>0.8788598574821852</v>
      </c>
      <c r="P16" s="254">
        <f>'ВЫБРОСЫ ЗАГРЯЗНЯЮЩИХ ВЕЩЕСТВ В '!P16/Площадь!$C18</f>
        <v>0.33254156769596199</v>
      </c>
      <c r="Q16" s="254">
        <f>'ВЫБРОСЫ ЗАГРЯЗНЯЮЩИХ ВЕЩЕСТВ В '!Q16/Площадь!$C18</f>
        <v>0.79572446555819476</v>
      </c>
      <c r="R16" s="308">
        <f>'ВЫБРОСЫ ЗАГРЯЗНЯЮЩИХ ВЕЩЕСТВ В '!R16/Площадь!$C18</f>
        <v>1.152019002375297</v>
      </c>
    </row>
    <row r="17" spans="1:18" ht="15.75">
      <c r="A17" s="212">
        <v>16</v>
      </c>
      <c r="B17" s="101" t="s">
        <v>18</v>
      </c>
      <c r="C17" s="307">
        <f>'ВЫБРОСЫ ЗАГРЯЗНЯЮЩИХ ВЕЩЕСТВ В '!C17/Площадь!$C19</f>
        <v>5.7587548638132295</v>
      </c>
      <c r="D17" s="254">
        <f>'ВЫБРОСЫ ЗАГРЯЗНЯЮЩИХ ВЕЩЕСТВ В '!D17/Площадь!$C19</f>
        <v>6.381322957198444</v>
      </c>
      <c r="E17" s="254">
        <f>'ВЫБРОСЫ ЗАГРЯЗНЯЮЩИХ ВЕЩЕСТВ В '!E17/Площадь!$C19</f>
        <v>6.3424124513618683</v>
      </c>
      <c r="F17" s="254">
        <f>'ВЫБРОСЫ ЗАГРЯЗНЯЮЩИХ ВЕЩЕСТВ В '!F17/Площадь!$C19</f>
        <v>6.2256809338521402</v>
      </c>
      <c r="G17" s="254">
        <f>'ВЫБРОСЫ ЗАГРЯЗНЯЮЩИХ ВЕЩЕСТВ В '!G17/Площадь!$C19</f>
        <v>6.0700389105058363</v>
      </c>
      <c r="H17" s="254">
        <f>'ВЫБРОСЫ ЗАГРЯЗНЯЮЩИХ ВЕЩЕСТВ В '!H17/Площадь!$C19</f>
        <v>6.4980544747081712</v>
      </c>
      <c r="I17" s="254">
        <f>'ВЫБРОСЫ ЗАГРЯЗНЯЮЩИХ ВЕЩЕСТВ В '!I17/Площадь!$C19</f>
        <v>7.5097276264591439</v>
      </c>
      <c r="J17" s="254">
        <f>'ВЫБРОСЫ ЗАГРЯЗНЯЮЩИХ ВЕЩЕСТВ В '!J17/Площадь!$C19</f>
        <v>7.7042801556420235</v>
      </c>
      <c r="K17" s="254">
        <f>'ВЫБРОСЫ ЗАГРЯЗНЯЮЩИХ ВЕЩЕСТВ В '!K17/Площадь!$C19</f>
        <v>7.0428015564202333</v>
      </c>
      <c r="L17" s="254">
        <f>'ВЫБРОСЫ ЗАГРЯЗНЯЮЩИХ ВЕЩЕСТВ В '!L17/Площадь!$C19</f>
        <v>7.0428015564202333</v>
      </c>
      <c r="M17" s="254">
        <f>'ВЫБРОСЫ ЗАГРЯЗНЯЮЩИХ ВЕЩЕСТВ В '!M17/Площадь!$C19</f>
        <v>5.7976653696498053</v>
      </c>
      <c r="N17" s="254">
        <f>'ВЫБРОСЫ ЗАГРЯЗНЯЮЩИХ ВЕЩЕСТВ В '!N17/Площадь!$C19</f>
        <v>5.5252918287937742</v>
      </c>
      <c r="O17" s="254">
        <f>'ВЫБРОСЫ ЗАГРЯЗНЯЮЩИХ ВЕЩЕСТВ В '!O17/Площадь!$C19</f>
        <v>4.6692607003891053</v>
      </c>
      <c r="P17" s="254">
        <f>'ВЫБРОСЫ ЗАГРЯЗНЯЮЩИХ ВЕЩЕСТВ В '!P17/Площадь!$C19</f>
        <v>4.2412451361867705</v>
      </c>
      <c r="Q17" s="254">
        <f>'ВЫБРОСЫ ЗАГРЯЗНЯЮЩИХ ВЕЩЕСТВ В '!Q17/Площадь!$C19</f>
        <v>4.163424124513619</v>
      </c>
      <c r="R17" s="308">
        <f>'ВЫБРОСЫ ЗАГРЯЗНЯЮЩИХ ВЕЩЕСТВ В '!R17/Площадь!$C19</f>
        <v>4.6303501945525296</v>
      </c>
    </row>
    <row r="18" spans="1:18" ht="15.75">
      <c r="A18" s="212">
        <v>17</v>
      </c>
      <c r="B18" s="101" t="s">
        <v>19</v>
      </c>
      <c r="C18" s="307">
        <f>'ВЫБРОСЫ ЗАГРЯЗНЯЮЩИХ ВЕЩЕСТВ В '!C18/Площадь!$C20</f>
        <v>2.569060773480663</v>
      </c>
      <c r="D18" s="254">
        <f>'ВЫБРОСЫ ЗАГРЯЗНЯЮЩИХ ВЕЩЕСТВ В '!D18/Площадь!$C20</f>
        <v>2.0718232044198892</v>
      </c>
      <c r="E18" s="254">
        <f>'ВЫБРОСЫ ЗАГРЯЗНЯЮЩИХ ВЕЩЕСТВ В '!E18/Площадь!$C20</f>
        <v>2.1546961325966851</v>
      </c>
      <c r="F18" s="254">
        <f>'ВЫБРОСЫ ЗАГРЯЗНЯЮЩИХ ВЕЩЕСТВ В '!F18/Площадь!$C20</f>
        <v>2.2375690607734806</v>
      </c>
      <c r="G18" s="254">
        <f>'ВЫБРОСЫ ЗАГРЯЗНЯЮЩИХ ВЕЩЕСТВ В '!G18/Площадь!$C20</f>
        <v>2.1546961325966851</v>
      </c>
      <c r="H18" s="254">
        <f>'ВЫБРОСЫ ЗАГРЯЗНЯЮЩИХ ВЕЩЕСТВ В '!H18/Площадь!$C20</f>
        <v>2.2375690607734806</v>
      </c>
      <c r="I18" s="254">
        <f>'ВЫБРОСЫ ЗАГРЯЗНЯЮЩИХ ВЕЩЕСТВ В '!I18/Площадь!$C20</f>
        <v>2.1546961325966851</v>
      </c>
      <c r="J18" s="254">
        <f>'ВЫБРОСЫ ЗАГРЯЗНЯЮЩИХ ВЕЩЕСТВ В '!J18/Площадь!$C20</f>
        <v>2.1270718232044197</v>
      </c>
      <c r="K18" s="254">
        <f>'ВЫБРОСЫ ЗАГРЯЗНЯЮЩИХ ВЕЩЕСТВ В '!K18/Площадь!$C20</f>
        <v>2.2651933701657456</v>
      </c>
      <c r="L18" s="254">
        <f>'ВЫБРОСЫ ЗАГРЯЗНЯЮЩИХ ВЕЩЕСТВ В '!L18/Площадь!$C20</f>
        <v>2.430939226519337</v>
      </c>
      <c r="M18" s="254">
        <f>'ВЫБРОСЫ ЗАГРЯЗНЯЮЩИХ ВЕЩЕСТВ В '!M18/Площадь!$C20</f>
        <v>2.5138121546961325</v>
      </c>
      <c r="N18" s="254">
        <f>'ВЫБРОСЫ ЗАГРЯЗНЯЮЩИХ ВЕЩЕСТВ В '!N18/Площадь!$C20</f>
        <v>2.3756906077348066</v>
      </c>
      <c r="O18" s="254">
        <f>'ВЫБРОСЫ ЗАГРЯЗНЯЮЩИХ ВЕЩЕСТВ В '!O18/Площадь!$C20</f>
        <v>2.0994475138121547</v>
      </c>
      <c r="P18" s="254">
        <f>'ВЫБРОСЫ ЗАГРЯЗНЯЮЩИХ ВЕЩЕСТВ В '!P18/Площадь!$C20</f>
        <v>2.0165745856353587</v>
      </c>
      <c r="Q18" s="254">
        <f>'ВЫБРОСЫ ЗАГРЯЗНЯЮЩИХ ВЕЩЕСТВ В '!Q18/Площадь!$C20</f>
        <v>2.5414364640883975</v>
      </c>
      <c r="R18" s="308">
        <f>'ВЫБРОСЫ ЗАГРЯЗНЯЮЩИХ ВЕЩЕСТВ В '!R18/Площадь!$C20</f>
        <v>2.3204419889502761</v>
      </c>
    </row>
    <row r="19" spans="1:18" ht="15.75">
      <c r="A19" s="214">
        <v>18</v>
      </c>
      <c r="B19" s="103" t="s">
        <v>20</v>
      </c>
      <c r="C19" s="309">
        <f>'ВЫБРОСЫ ЗАГРЯЗНЯЮЩИХ ВЕЩЕСТВ В '!C19/Площадь!$C21</f>
        <v>34.230769230769226</v>
      </c>
      <c r="D19" s="258">
        <f>'ВЫБРОСЫ ЗАГРЯЗНЯЮЩИХ ВЕЩЕСТВ В '!D19/Площадь!$C21</f>
        <v>36.53846153846154</v>
      </c>
      <c r="E19" s="258">
        <f>'ВЫБРОСЫ ЗАГРЯЗНЯЮЩИХ ВЕЩЕСТВ В '!E19/Площадь!$C21</f>
        <v>30.384615384615383</v>
      </c>
      <c r="F19" s="258">
        <f>'ВЫБРОСЫ ЗАГРЯЗНЯЮЩИХ ВЕЩЕСТВ В '!F19/Площадь!$C21</f>
        <v>26.923076923076923</v>
      </c>
      <c r="G19" s="258">
        <f>'ВЫБРОСЫ ЗАГРЯЗНЯЮЩИХ ВЕЩЕСТВ В '!G19/Площадь!$C21</f>
        <v>23.076923076923077</v>
      </c>
      <c r="H19" s="258">
        <f>'ВЫБРОСЫ ЗАГРЯЗНЯЮЩИХ ВЕЩЕСТВ В '!H19/Площадь!$C21</f>
        <v>24.23076923076923</v>
      </c>
      <c r="I19" s="258">
        <f>'ВЫБРОСЫ ЗАГРЯЗНЯЮЩИХ ВЕЩЕСТВ В '!I19/Площадь!$C21</f>
        <v>23.46153846153846</v>
      </c>
      <c r="J19" s="258">
        <f>'ВЫБРОСЫ ЗАГРЯЗНЯЮЩИХ ВЕЩЕСТВ В '!J19/Площадь!$C21</f>
        <v>27.69230769230769</v>
      </c>
      <c r="K19" s="258">
        <f>'ВЫБРОСЫ ЗАГРЯЗНЯЮЩИХ ВЕЩЕСТВ В '!K19/Площадь!$C21</f>
        <v>25.384615384615383</v>
      </c>
      <c r="L19" s="258">
        <f>'ВЫБРОСЫ ЗАГРЯЗНЯЮЩИХ ВЕЩЕСТВ В '!L19/Площадь!$C21</f>
        <v>26.153846153846153</v>
      </c>
      <c r="M19" s="258">
        <f>'ВЫБРОСЫ ЗАГРЯЗНЯЮЩИХ ВЕЩЕСТВ В '!M19/Площадь!$C21</f>
        <v>24.23076923076923</v>
      </c>
      <c r="N19" s="258">
        <f>'ВЫБРОСЫ ЗАГРЯЗНЯЮЩИХ ВЕЩЕСТВ В '!N19/Площадь!$C21</f>
        <v>24.23076923076923</v>
      </c>
      <c r="O19" s="258">
        <f>'ВЫБРОСЫ ЗАГРЯЗНЯЮЩИХ ВЕЩЕСТВ В '!O19/Площадь!$C21</f>
        <v>23.076923076923077</v>
      </c>
      <c r="P19" s="258">
        <f>'ВЫБРОСЫ ЗАГРЯЗНЯЮЩИХ ВЕЩЕСТВ В '!P19/Площадь!$C21</f>
        <v>23.46153846153846</v>
      </c>
      <c r="Q19" s="258">
        <f>'ВЫБРОСЫ ЗАГРЯЗНЯЮЩИХ ВЕЩЕСТВ В '!Q19/Площадь!$C21</f>
        <v>28.846153846153847</v>
      </c>
      <c r="R19" s="310">
        <f>'ВЫБРОСЫ ЗАГРЯЗНЯЮЩИХ ВЕЩЕСТВ В '!R19/Площадь!$C21</f>
        <v>23.076923076923077</v>
      </c>
    </row>
    <row r="20" spans="1:18" ht="15.75">
      <c r="A20" s="210">
        <v>19</v>
      </c>
      <c r="B20" s="107" t="s">
        <v>21</v>
      </c>
      <c r="C20" s="305">
        <f>'ВЫБРОСЫ ЗАГРЯЗНЯЮЩИХ ВЕЩЕСТВ В '!C20/Площадь!$C22</f>
        <v>0.71468144044321325</v>
      </c>
      <c r="D20" s="242">
        <f>'ВЫБРОСЫ ЗАГРЯЗНЯЮЩИХ ВЕЩЕСТВ В '!D20/Площадь!$C22</f>
        <v>0.68698060941828254</v>
      </c>
      <c r="E20" s="242">
        <f>'ВЫБРОСЫ ЗАГРЯЗНЯЮЩИХ ВЕЩЕСТВ В '!E20/Площадь!$C22</f>
        <v>0.66481994459833793</v>
      </c>
      <c r="F20" s="242">
        <f>'ВЫБРОСЫ ЗАГРЯЗНЯЮЩИХ ВЕЩЕСТВ В '!F20/Площадь!$C22</f>
        <v>0.66481994459833793</v>
      </c>
      <c r="G20" s="242">
        <f>'ВЫБРОСЫ ЗАГРЯЗНЯЮЩИХ ВЕЩЕСТВ В '!G20/Площадь!$C22</f>
        <v>0.58725761772853191</v>
      </c>
      <c r="H20" s="242">
        <f>'ВЫБРОСЫ ЗАГРЯЗНЯЮЩИХ ВЕЩЕСТВ В '!H20/Площадь!$C22</f>
        <v>0.5983379501385041</v>
      </c>
      <c r="I20" s="242">
        <f>'ВЫБРОСЫ ЗАГРЯЗНЯЮЩИХ ВЕЩЕСТВ В '!I20/Площадь!$C22</f>
        <v>0.53185595567867039</v>
      </c>
      <c r="J20" s="242">
        <f>'ВЫБРОСЫ ЗАГРЯЗНЯЮЩИХ ВЕЩЕСТВ В '!J20/Площадь!$C22</f>
        <v>0.59279778393351801</v>
      </c>
      <c r="K20" s="242">
        <f>'ВЫБРОСЫ ЗАГРЯЗНЯЮЩИХ ВЕЩЕСТВ В '!K20/Площадь!$C22</f>
        <v>0.65927977839335183</v>
      </c>
      <c r="L20" s="242">
        <f>'ВЫБРОСЫ ЗАГРЯЗНЯЮЩИХ ВЕЩЕСТВ В '!L20/Площадь!$C22</f>
        <v>0.52631578947368418</v>
      </c>
      <c r="M20" s="242">
        <f>'ВЫБРОСЫ ЗАГРЯЗНЯЮЩИХ ВЕЩЕСТВ В '!M20/Площадь!$C22</f>
        <v>0.53185595567867039</v>
      </c>
      <c r="N20" s="242">
        <f>'ВЫБРОСЫ ЗАГРЯЗНЯЮЩИХ ВЕЩЕСТВ В '!N20/Площадь!$C22</f>
        <v>0.64265927977839332</v>
      </c>
      <c r="O20" s="242">
        <f>'ВЫБРОСЫ ЗАГРЯЗНЯЮЩИХ ВЕЩЕСТВ В '!O20/Площадь!$C22</f>
        <v>0.63157894736842102</v>
      </c>
      <c r="P20" s="242">
        <f>'ВЫБРОСЫ ЗАГРЯЗНЯЮЩИХ ВЕЩЕСТВ В '!P20/Площадь!$C22</f>
        <v>0.68698060941828254</v>
      </c>
      <c r="Q20" s="242">
        <f>'ВЫБРОСЫ ЗАГРЯЗНЯЮЩИХ ВЕЩЕСТВ В '!Q20/Площадь!$C22</f>
        <v>0.67590027700831024</v>
      </c>
      <c r="R20" s="306">
        <f>'ВЫБРОСЫ ЗАГРЯЗНЯЮЩИХ ВЕЩЕСТВ В '!R20/Площадь!$C22</f>
        <v>0.71468144044321325</v>
      </c>
    </row>
    <row r="21" spans="1:18" ht="15.75" customHeight="1">
      <c r="A21" s="212">
        <v>20</v>
      </c>
      <c r="B21" s="101" t="s">
        <v>22</v>
      </c>
      <c r="C21" s="307">
        <f>'ВЫБРОСЫ ЗАГРЯЗНЯЮЩИХ ВЕЩЕСТВ В '!C21/Площадь!$C23</f>
        <v>1.6098848368522072</v>
      </c>
      <c r="D21" s="254">
        <f>'ВЫБРОСЫ ЗАГРЯЗНЯЮЩИХ ВЕЩЕСТВ В '!D21/Площадь!$C23</f>
        <v>1.6074856046065258</v>
      </c>
      <c r="E21" s="254">
        <f>'ВЫБРОСЫ ЗАГРЯЗНЯЮЩИХ ВЕЩЕСТВ В '!E21/Площадь!$C23</f>
        <v>1.5714971209213051</v>
      </c>
      <c r="F21" s="254">
        <f>'ВЫБРОСЫ ЗАГРЯЗНЯЮЩИХ ВЕЩЕСТВ В '!F21/Площадь!$C23</f>
        <v>1.482725527831094</v>
      </c>
      <c r="G21" s="254">
        <f>'ВЫБРОСЫ ЗАГРЯЗНЯЮЩИХ ВЕЩЕСТВ В '!G21/Площадь!$C23</f>
        <v>1.4347408829174664</v>
      </c>
      <c r="H21" s="254">
        <f>'ВЫБРОСЫ ЗАГРЯЗНЯЮЩИХ ВЕЩЕСТВ В '!H21/Площадь!$C23</f>
        <v>1.4275431861804222</v>
      </c>
      <c r="I21" s="254">
        <f>'ВЫБРОСЫ ЗАГРЯЗНЯЮЩИХ ВЕЩЕСТВ В '!I21/Площадь!$C23</f>
        <v>1.7082533589251438</v>
      </c>
      <c r="J21" s="254">
        <f>'ВЫБРОСЫ ЗАГРЯЗНЯЮЩИХ ВЕЩЕСТВ В '!J21/Площадь!$C23</f>
        <v>1.6506717850287906</v>
      </c>
      <c r="K21" s="254">
        <f>'ВЫБРОСЫ ЗАГРЯЗНЯЮЩИХ ВЕЩЕСТВ В '!K21/Площадь!$C23</f>
        <v>1.8570057581573896</v>
      </c>
      <c r="L21" s="254">
        <f>'ВЫБРОСЫ ЗАГРЯЗНЯЮЩИХ ВЕЩЕСТВ В '!L21/Площадь!$C23</f>
        <v>1.6962571976967371</v>
      </c>
      <c r="M21" s="254">
        <f>'ВЫБРОСЫ ЗАГРЯЗНЯЮЩИХ ВЕЩЕСТВ В '!M21/Площадь!$C23</f>
        <v>1.4683301343570057</v>
      </c>
      <c r="N21" s="254">
        <f>'ВЫБРОСЫ ЗАГРЯЗНЯЮЩИХ ВЕЩЕСТВ В '!N21/Площадь!$C23</f>
        <v>1.3651631477927062</v>
      </c>
      <c r="O21" s="254">
        <f>'ВЫБРОСЫ ЗАГРЯЗНЯЮЩИХ ВЕЩЕСТВ В '!O21/Площадь!$C23</f>
        <v>1.0820537428023032</v>
      </c>
      <c r="P21" s="254">
        <f>'ВЫБРОСЫ ЗАГРЯЗНЯЮЩИХ ВЕЩЕСТВ В '!P21/Площадь!$C23</f>
        <v>1.1708253358925145</v>
      </c>
      <c r="Q21" s="254">
        <f>'ВЫБРОСЫ ЗАГРЯЗНЯЮЩИХ ВЕЩЕСТВ В '!Q21/Площадь!$C23</f>
        <v>0.94049904030710174</v>
      </c>
      <c r="R21" s="308">
        <f>'ВЫБРОСЫ ЗАГРЯЗНЯЮЩИХ ВЕЩЕСТВ В '!R21/Площадь!$C23</f>
        <v>0.83973128598848368</v>
      </c>
    </row>
    <row r="22" spans="1:18" ht="15.75" customHeight="1">
      <c r="A22" s="212">
        <v>21</v>
      </c>
      <c r="B22" s="101" t="s">
        <v>23</v>
      </c>
      <c r="C22" s="307">
        <f>'ВЫБРОСЫ ЗАГРЯЗНЯЮЩИХ ВЕЩЕСТВ В '!C22/Площадь!$C24</f>
        <v>0.53229360908628587</v>
      </c>
      <c r="D22" s="254">
        <f>'ВЫБРОСЫ ЗАГРЯЗНЯЮЩИХ ВЕЩЕСТВ В '!D22/Площадь!$C24</f>
        <v>0.56789286319715204</v>
      </c>
      <c r="E22" s="254">
        <f>'ВЫБРОСЫ ЗАГРЯЗНЯЮЩИХ ВЕЩЕСТВ В '!E22/Площадь!$C24</f>
        <v>0.68316663841329039</v>
      </c>
      <c r="F22" s="254">
        <f>'ВЫБРОСЫ ЗАГРЯЗНЯЮЩИХ ВЕЩЕСТВ В '!F22/Площадь!$C24</f>
        <v>0.67130022037633497</v>
      </c>
      <c r="G22" s="254">
        <f>'ВЫБРОСЫ ЗАГРЯЗНЯЮЩИХ ВЕЩЕСТВ В '!G22/Площадь!$C24</f>
        <v>0.7221562976775725</v>
      </c>
      <c r="H22" s="254">
        <f>'ВЫБРОСЫ ЗАГРЯЗНЯЮЩИХ ВЕЩЕСТВ В '!H22/Площадь!$C24</f>
        <v>0.92388540430581456</v>
      </c>
      <c r="I22" s="254">
        <f>'ВЫБРОСЫ ЗАГРЯЗНЯЮЩИХ ВЕЩЕСТВ В '!I22/Площадь!$C24</f>
        <v>0.63231056111205286</v>
      </c>
      <c r="J22" s="254">
        <f>'ВЫБРОСЫ ЗАГРЯЗНЯЮЩИХ ВЕЩЕСТВ В '!J22/Площадь!$C24</f>
        <v>0.45939989828784544</v>
      </c>
      <c r="K22" s="254">
        <f>'ВЫБРОСЫ ЗАГРЯЗНЯЮЩИХ ВЕЩЕСТВ В '!K22/Площадь!$C24</f>
        <v>0.41532463129343961</v>
      </c>
      <c r="L22" s="254">
        <f>'ВЫБРОСЫ ЗАГРЯЗНЯЮЩИХ ВЕЩЕСТВ В '!L22/Площадь!$C24</f>
        <v>0.44414307509747414</v>
      </c>
      <c r="M22" s="254">
        <f>'ВЫБРОСЫ ЗАГРЯЗНЯЮЩИХ ВЕЩЕСТВ В '!M22/Площадь!$C24</f>
        <v>0.44075266994405832</v>
      </c>
      <c r="N22" s="254">
        <f>'ВЫБРОСЫ ЗАГРЯЗНЯЮЩИХ ВЕЩЕСТВ В '!N22/Площадь!$C24</f>
        <v>0.41532463129343961</v>
      </c>
      <c r="O22" s="254">
        <f>'ВЫБРОСЫ ЗАГРЯЗНЯЮЩИХ ВЕЩЕСТВ В '!O22/Площадь!$C24</f>
        <v>0.42549584675368707</v>
      </c>
      <c r="P22" s="254">
        <f>'ВЫБРОСЫ ЗАГРЯЗНЯЮЩИХ ВЕЩЕСТВ В '!P22/Площадь!$C24</f>
        <v>0.345821325648415</v>
      </c>
      <c r="Q22" s="254">
        <f>'ВЫБРОСЫ ЗАГРЯЗНЯЮЩИХ ВЕЩЕСТВ В '!Q22/Площадь!$C24</f>
        <v>0.345821325648415</v>
      </c>
      <c r="R22" s="308">
        <f>'ВЫБРОСЫ ЗАГРЯЗНЯЮЩИХ ВЕЩЕСТВ В '!R22/Площадь!$C24</f>
        <v>0.32378369215121205</v>
      </c>
    </row>
    <row r="23" spans="1:18" ht="15.75" customHeight="1">
      <c r="A23" s="212">
        <v>22</v>
      </c>
      <c r="B23" s="101" t="s">
        <v>24</v>
      </c>
      <c r="C23" s="307">
        <f>'ВЫБРОСЫ ЗАГРЯЗНЯЮЩИХ ВЕЩЕСТВ В '!C23/Площадь!$C25</f>
        <v>3.3079584775086506</v>
      </c>
      <c r="D23" s="254">
        <f>'ВЫБРОСЫ ЗАГРЯЗНЯЮЩИХ ВЕЩЕСТВ В '!D23/Площадь!$C25</f>
        <v>3.3425605536332181</v>
      </c>
      <c r="E23" s="254">
        <f>'ВЫБРОСЫ ЗАГРЯЗНЯЮЩИХ ВЕЩЕСТВ В '!E23/Площадь!$C25</f>
        <v>3.2041522491349479</v>
      </c>
      <c r="F23" s="254">
        <f>'ВЫБРОСЫ ЗАГРЯЗНЯЮЩИХ ВЕЩЕСТВ В '!F23/Площадь!$C25</f>
        <v>3.1764705882352939</v>
      </c>
      <c r="G23" s="254">
        <f>'ВЫБРОСЫ ЗАГРЯЗНЯЮЩИХ ВЕЩЕСТВ В '!G23/Площадь!$C25</f>
        <v>2.85121107266436</v>
      </c>
      <c r="H23" s="254">
        <f>'ВЫБРОСЫ ЗАГРЯЗНЯЮЩИХ ВЕЩЕСТВ В '!H23/Площадь!$C25</f>
        <v>3.2802768166089966</v>
      </c>
      <c r="I23" s="254">
        <f>'ВЫБРОСЫ ЗАГРЯЗНЯЮЩИХ ВЕЩЕСТВ В '!I23/Площадь!$C25</f>
        <v>3.2456747404844291</v>
      </c>
      <c r="J23" s="254">
        <f>'ВЫБРОСЫ ЗАГРЯЗНЯЮЩИХ ВЕЩЕСТВ В '!J23/Площадь!$C25</f>
        <v>3.273356401384083</v>
      </c>
      <c r="K23" s="254">
        <f>'ВЫБРОСЫ ЗАГРЯЗНЯЮЩИХ ВЕЩЕСТВ В '!K23/Площадь!$C25</f>
        <v>3.453287197231834</v>
      </c>
      <c r="L23" s="254">
        <f>'ВЫБРОСЫ ЗАГРЯЗНЯЮЩИХ ВЕЩЕСТВ В '!L23/Площадь!$C25</f>
        <v>3.3979238754325261</v>
      </c>
      <c r="M23" s="254">
        <f>'ВЫБРОСЫ ЗАГРЯЗНЯЮЩИХ ВЕЩЕСТВ В '!M23/Площадь!$C25</f>
        <v>3.1903114186851211</v>
      </c>
      <c r="N23" s="254">
        <f>'ВЫБРОСЫ ЗАГРЯЗНЯЮЩИХ ВЕЩЕСТВ В '!N23/Площадь!$C25</f>
        <v>3.0519031141868513</v>
      </c>
      <c r="O23" s="254">
        <f>'ВЫБРОСЫ ЗАГРЯЗНЯЮЩИХ ВЕЩЕСТВ В '!O23/Площадь!$C25</f>
        <v>2.9688581314878895</v>
      </c>
      <c r="P23" s="254">
        <f>'ВЫБРОСЫ ЗАГРЯЗНЯЮЩИХ ВЕЩЕСТВ В '!P23/Площадь!$C25</f>
        <v>2.6020761245674739</v>
      </c>
      <c r="Q23" s="254">
        <f>'ВЫБРОСЫ ЗАГРЯЗНЯЮЩИХ ВЕЩЕСТВ В '!Q23/Площадь!$C25</f>
        <v>2.8581314878892732</v>
      </c>
      <c r="R23" s="308">
        <f>'ВЫБРОСЫ ЗАГРЯЗНЯЮЩИХ ВЕЩЕСТВ В '!R23/Площадь!$C25</f>
        <v>2.6089965397923875</v>
      </c>
    </row>
    <row r="24" spans="1:18" ht="15.75" customHeight="1">
      <c r="A24" s="212">
        <v>23</v>
      </c>
      <c r="B24" s="101" t="s">
        <v>25</v>
      </c>
      <c r="C24" s="307">
        <f>'ВЫБРОСЫ ЗАГРЯЗНЯЮЩИХ ВЕЩЕСТВ В '!C24/Площадь!$C26</f>
        <v>1.8543046357615895</v>
      </c>
      <c r="D24" s="254">
        <f>'ВЫБРОСЫ ЗАГРЯЗНЯЮЩИХ ВЕЩЕСТВ В '!D24/Площадь!$C26</f>
        <v>1.7218543046357617</v>
      </c>
      <c r="E24" s="254">
        <f>'ВЫБРОСЫ ЗАГРЯЗНЯЮЩИХ ВЕЩЕСТВ В '!E24/Площадь!$C26</f>
        <v>2.3841059602649008</v>
      </c>
      <c r="F24" s="254">
        <f>'ВЫБРОСЫ ЗАГРЯЗНЯЮЩИХ ВЕЩЕСТВ В '!F24/Площадь!$C26</f>
        <v>2.185430463576159</v>
      </c>
      <c r="G24" s="254">
        <f>'ВЫБРОСЫ ЗАГРЯЗНЯЮЩИХ ВЕЩЕСТВ В '!G24/Площадь!$C26</f>
        <v>1.9867549668874174</v>
      </c>
      <c r="H24" s="254">
        <f>'ВЫБРОСЫ ЗАГРЯЗНЯЮЩИХ ВЕЩЕСТВ В '!H24/Площадь!$C26</f>
        <v>1.9205298013245033</v>
      </c>
      <c r="I24" s="254">
        <f>'ВЫБРОСЫ ЗАГРЯЗНЯЮЩИХ ВЕЩЕСТВ В '!I24/Площадь!$C26</f>
        <v>1.6556291390728477</v>
      </c>
      <c r="J24" s="254">
        <f>'ВЫБРОСЫ ЗАГРЯЗНЯЮЩИХ ВЕЩЕСТВ В '!J24/Площадь!$C26</f>
        <v>1.6556291390728477</v>
      </c>
      <c r="K24" s="254">
        <f>'ВЫБРОСЫ ЗАГРЯЗНЯЮЩИХ ВЕЩЕСТВ В '!K24/Площадь!$C26</f>
        <v>1.3907284768211921</v>
      </c>
      <c r="L24" s="254">
        <f>'ВЫБРОСЫ ЗАГРЯЗНЯЮЩИХ ВЕЩЕСТВ В '!L24/Площадь!$C26</f>
        <v>1.2582781456953642</v>
      </c>
      <c r="M24" s="254">
        <f>'ВЫБРОСЫ ЗАГРЯЗНЯЮЩИХ ВЕЩЕСТВ В '!M24/Площадь!$C26</f>
        <v>1.3245033112582782</v>
      </c>
      <c r="N24" s="254">
        <f>'ВЫБРОСЫ ЗАГРЯЗНЯЮЩИХ ВЕЩЕСТВ В '!N24/Площадь!$C26</f>
        <v>1.3907284768211921</v>
      </c>
      <c r="O24" s="254">
        <f>'ВЫБРОСЫ ЗАГРЯЗНЯЮЩИХ ВЕЩЕСТВ В '!O24/Площадь!$C26</f>
        <v>1.7218543046357617</v>
      </c>
      <c r="P24" s="254">
        <f>'ВЫБРОСЫ ЗАГРЯЗНЯЮЩИХ ВЕЩЕСТВ В '!P24/Площадь!$C26</f>
        <v>1.5894039735099339</v>
      </c>
      <c r="Q24" s="254">
        <f>'ВЫБРОСЫ ЗАГРЯЗНЯЮЩИХ ВЕЩЕСТВ В '!Q24/Площадь!$C26</f>
        <v>1.5231788079470199</v>
      </c>
      <c r="R24" s="308">
        <f>'ВЫБРОСЫ ЗАГРЯЗНЯЮЩИХ ВЕЩЕСТВ В '!R24/Площадь!$C26</f>
        <v>1.3907284768211921</v>
      </c>
    </row>
    <row r="25" spans="1:18" ht="15.75" customHeight="1">
      <c r="A25" s="212">
        <v>24</v>
      </c>
      <c r="B25" s="101" t="s">
        <v>26</v>
      </c>
      <c r="C25" s="307">
        <f>'ВЫБРОСЫ ЗАГРЯЗНЯЮЩИХ ВЕЩЕСТВ В '!C25/Площадь!$C27</f>
        <v>2.4910607866507744</v>
      </c>
      <c r="D25" s="254">
        <f>'ВЫБРОСЫ ЗАГРЯЗНЯЮЩИХ ВЕЩЕСТВ В '!D25/Площадь!$C27</f>
        <v>2.943980929678188</v>
      </c>
      <c r="E25" s="254">
        <f>'ВЫБРОСЫ ЗАГРЯЗНЯЮЩИХ ВЕЩЕСТВ В '!E25/Площадь!$C27</f>
        <v>2.8247914183551845</v>
      </c>
      <c r="F25" s="254">
        <f>'ВЫБРОСЫ ЗАГРЯЗНЯЮЩИХ ВЕЩЕСТВ В '!F25/Площадь!$C27</f>
        <v>2.6102502979737783</v>
      </c>
      <c r="G25" s="254">
        <f>'ВЫБРОСЫ ЗАГРЯЗНЯЮЩИХ ВЕЩЕСТВ В '!G25/Площадь!$C27</f>
        <v>2.5625744934445769</v>
      </c>
      <c r="H25" s="254">
        <f>'ВЫБРОСЫ ЗАГРЯЗНЯЮЩИХ ВЕЩЕСТВ В '!H25/Площадь!$C27</f>
        <v>2.6936829558998805</v>
      </c>
      <c r="I25" s="254">
        <f>'ВЫБРОСЫ ЗАГРЯЗНЯЮЩИХ ВЕЩЕСТВ В '!I25/Площадь!$C27</f>
        <v>2.574493444576877</v>
      </c>
      <c r="J25" s="254">
        <f>'ВЫБРОСЫ ЗАГРЯЗНЯЮЩИХ ВЕЩЕСТВ В '!J25/Площадь!$C27</f>
        <v>2.7294398092967818</v>
      </c>
      <c r="K25" s="254">
        <f>'ВЫБРОСЫ ЗАГРЯЗНЯЮЩИХ ВЕЩЕСТВ В '!K25/Площадь!$C27</f>
        <v>2.9201430274135873</v>
      </c>
      <c r="L25" s="254">
        <f>'ВЫБРОСЫ ЗАГРЯЗНЯЮЩИХ ВЕЩЕСТВ В '!L25/Площадь!$C27</f>
        <v>3.241954707985697</v>
      </c>
      <c r="M25" s="254">
        <f>'ВЫБРОСЫ ЗАГРЯЗНЯЮЩИХ ВЕЩЕСТВ В '!M25/Площадь!$C27</f>
        <v>2.943980929678188</v>
      </c>
      <c r="N25" s="254">
        <f>'ВЫБРОСЫ ЗАГРЯЗНЯЮЩИХ ВЕЩЕСТВ В '!N25/Площадь!$C27</f>
        <v>2.8963051251489866</v>
      </c>
      <c r="O25" s="254">
        <f>'ВЫБРОСЫ ЗАГРЯЗНЯЮЩИХ ВЕЩЕСТВ В '!O25/Площадь!$C27</f>
        <v>2.6936829558998805</v>
      </c>
      <c r="P25" s="254">
        <f>'ВЫБРОСЫ ЗАГРЯЗНЯЮЩИХ ВЕЩЕСТВ В '!P25/Площадь!$C27</f>
        <v>2.5983313468414777</v>
      </c>
      <c r="Q25" s="254">
        <f>'ВЫБРОСЫ ЗАГРЯЗНЯЮЩИХ ВЕЩЕСТВ В '!Q25/Площадь!$C27</f>
        <v>2.3122765196662693</v>
      </c>
      <c r="R25" s="308">
        <f>'ВЫБРОСЫ ЗАГРЯЗНЯЮЩИХ ВЕЩЕСТВ В '!R25/Площадь!$C27</f>
        <v>2.5506555423122763</v>
      </c>
    </row>
    <row r="26" spans="1:18" ht="15.75" customHeight="1">
      <c r="A26" s="212">
        <v>25</v>
      </c>
      <c r="B26" s="101" t="s">
        <v>27</v>
      </c>
      <c r="C26" s="307">
        <f>'ВЫБРОСЫ ЗАГРЯЗНЯЮЩИХ ВЕЩЕСТВ В '!C26/Площадь!$C28</f>
        <v>2.0772946859903381</v>
      </c>
      <c r="D26" s="254">
        <f>'ВЫБРОСЫ ЗАГРЯЗНЯЮЩИХ ВЕЩЕСТВ В '!D26/Площадь!$C28</f>
        <v>2.0220841959972393</v>
      </c>
      <c r="E26" s="254">
        <f>'ВЫБРОСЫ ЗАГРЯЗНЯЮЩИХ ВЕЩЕСТВ В '!E26/Площадь!$C28</f>
        <v>2.0358868184955141</v>
      </c>
      <c r="F26" s="254">
        <f>'ВЫБРОСЫ ЗАГРЯЗНЯЮЩИХ ВЕЩЕСТВ В '!F26/Площадь!$C28</f>
        <v>1.9047619047619047</v>
      </c>
      <c r="G26" s="254">
        <f>'ВЫБРОСЫ ЗАГРЯЗНЯЮЩИХ ВЕЩЕСТВ В '!G26/Площадь!$C28</f>
        <v>1.9392684610075914</v>
      </c>
      <c r="H26" s="254">
        <f>'ВЫБРОСЫ ЗАГРЯЗНЯЮЩИХ ВЕЩЕСТВ В '!H26/Площадь!$C28</f>
        <v>1.9875776397515528</v>
      </c>
      <c r="I26" s="254">
        <f>'ВЫБРОСЫ ЗАГРЯЗНЯЮЩИХ ВЕЩЕСТВ В '!I26/Площадь!$C28</f>
        <v>1.8150448585231194</v>
      </c>
      <c r="J26" s="254">
        <f>'ВЫБРОСЫ ЗАГРЯЗНЯЮЩИХ ВЕЩЕСТВ В '!J26/Площадь!$C28</f>
        <v>1.78743961352657</v>
      </c>
      <c r="K26" s="254">
        <f>'ВЫБРОСЫ ЗАГРЯЗНЯЮЩИХ ВЕЩЕСТВ В '!K26/Площадь!$C28</f>
        <v>1.8633540372670807</v>
      </c>
      <c r="L26" s="254">
        <f>'ВЫБРОСЫ ЗАГРЯЗНЯЮЩИХ ВЕЩЕСТВ В '!L26/Площадь!$C28</f>
        <v>1.9047619047619047</v>
      </c>
      <c r="M26" s="254">
        <f>'ВЫБРОСЫ ЗАГРЯЗНЯЮЩИХ ВЕЩЕСТВ В '!M26/Площадь!$C28</f>
        <v>1.9047619047619047</v>
      </c>
      <c r="N26" s="254">
        <f>'ВЫБРОСЫ ЗАГРЯЗНЯЮЩИХ ВЕЩЕСТВ В '!N26/Площадь!$C28</f>
        <v>1.601104209799862</v>
      </c>
      <c r="O26" s="254">
        <f>'ВЫБРОСЫ ЗАГРЯЗНЯЮЩИХ ВЕЩЕСТВ В '!O26/Площадь!$C28</f>
        <v>1.6770186335403725</v>
      </c>
      <c r="P26" s="254">
        <f>'ВЫБРОСЫ ЗАГРЯЗНЯЮЩИХ ВЕЩЕСТВ В '!P26/Площадь!$C28</f>
        <v>1.4837819185645271</v>
      </c>
      <c r="Q26" s="254">
        <f>'ВЫБРОСЫ ЗАГРЯЗНЯЮЩИХ ВЕЩЕСТВ В '!Q26/Площадь!$C28</f>
        <v>1.5942028985507246</v>
      </c>
      <c r="R26" s="308">
        <f>'ВЫБРОСЫ ЗАГРЯЗНЯЮЩИХ ВЕЩЕСТВ В '!R26/Площадь!$C28</f>
        <v>1.3733609385783299</v>
      </c>
    </row>
    <row r="27" spans="1:18" ht="15.75" customHeight="1">
      <c r="A27" s="212">
        <v>26</v>
      </c>
      <c r="B27" s="101" t="s">
        <v>28</v>
      </c>
      <c r="C27" s="307">
        <f>'ВЫБРОСЫ ЗАГРЯЗНЯЮЩИХ ВЕЩЕСТВ В '!C27/Площадь!$C29</f>
        <v>1.0091743119266054</v>
      </c>
      <c r="D27" s="254">
        <f>'ВЫБРОСЫ ЗАГРЯЗНЯЮЩИХ ВЕЩЕСТВ В '!D27/Площадь!$C29</f>
        <v>1.0091743119266054</v>
      </c>
      <c r="E27" s="254">
        <f>'ВЫБРОСЫ ЗАГРЯЗНЯЮЩИХ ВЕЩЕСТВ В '!E27/Площадь!$C29</f>
        <v>0.8990825688073395</v>
      </c>
      <c r="F27" s="254">
        <f>'ВЫБРОСЫ ЗАГРЯЗНЯЮЩИХ ВЕЩЕСТВ В '!F27/Площадь!$C29</f>
        <v>0.84403669724770647</v>
      </c>
      <c r="G27" s="254">
        <f>'ВЫБРОСЫ ЗАГРЯЗНЯЮЩИХ ВЕЩЕСТВ В '!G27/Площадь!$C29</f>
        <v>0.69724770642201839</v>
      </c>
      <c r="H27" s="254">
        <f>'ВЫБРОСЫ ЗАГРЯЗНЯЮЩИХ ВЕЩЕСТВ В '!H27/Площадь!$C29</f>
        <v>0.84403669724770647</v>
      </c>
      <c r="I27" s="254">
        <f>'ВЫБРОСЫ ЗАГРЯЗНЯЮЩИХ ВЕЩЕСТВ В '!I27/Площадь!$C29</f>
        <v>0.77064220183486243</v>
      </c>
      <c r="J27" s="254">
        <f>'ВЫБРОСЫ ЗАГРЯЗНЯЮЩИХ ВЕЩЕСТВ В '!J27/Площадь!$C29</f>
        <v>0.82568807339449546</v>
      </c>
      <c r="K27" s="254">
        <f>'ВЫБРОСЫ ЗАГРЯЗНЯЮЩИХ ВЕЩЕСТВ В '!K27/Площадь!$C29</f>
        <v>0.82568807339449546</v>
      </c>
      <c r="L27" s="254">
        <f>'ВЫБРОСЫ ЗАГРЯЗНЯЮЩИХ ВЕЩЕСТВ В '!L27/Площадь!$C29</f>
        <v>0.78899082568807344</v>
      </c>
      <c r="M27" s="254">
        <f>'ВЫБРОСЫ ЗАГРЯЗНЯЮЩИХ ВЕЩЕСТВ В '!M27/Площадь!$C29</f>
        <v>1.2844036697247707</v>
      </c>
      <c r="N27" s="254">
        <f>'ВЫБРОСЫ ЗАГРЯЗНЯЮЩИХ ВЕЩЕСТВ В '!N27/Площадь!$C29</f>
        <v>0.84403669724770647</v>
      </c>
      <c r="O27" s="254">
        <f>'ВЫБРОСЫ ЗАГРЯЗНЯЮЩИХ ВЕЩЕСТВ В '!O27/Площадь!$C29</f>
        <v>0.97247706422018354</v>
      </c>
      <c r="P27" s="254">
        <f>'ВЫБРОСЫ ЗАГРЯЗНЯЮЩИХ ВЕЩЕСТВ В '!P27/Площадь!$C29</f>
        <v>1.0275229357798166</v>
      </c>
      <c r="Q27" s="254">
        <f>'ВЫБРОСЫ ЗАГРЯЗНЯЮЩИХ ВЕЩЕСТВ В '!Q27/Площадь!$C29</f>
        <v>1.1192660550458715</v>
      </c>
      <c r="R27" s="308">
        <f>'ВЫБРОСЫ ЗАГРЯЗНЯЮЩИХ ВЕЩЕСТВ В '!R27/Площадь!$C29</f>
        <v>1.1559633027522935</v>
      </c>
    </row>
    <row r="28" spans="1:18" ht="15.75" customHeight="1">
      <c r="A28" s="212">
        <v>27</v>
      </c>
      <c r="B28" s="101" t="s">
        <v>29</v>
      </c>
      <c r="C28" s="307">
        <f>'ВЫБРОСЫ ЗАГРЯЗНЯЮЩИХ ВЕЩЕСТВ В '!C28/Площадь!$C30</f>
        <v>0.30685920577617332</v>
      </c>
      <c r="D28" s="254">
        <f>'ВЫБРОСЫ ЗАГРЯЗНЯЮЩИХ ВЕЩЕСТВ В '!D28/Площадь!$C30</f>
        <v>0.30685920577617332</v>
      </c>
      <c r="E28" s="254">
        <f>'ВЫБРОСЫ ЗАГРЯЗНЯЮЩИХ ВЕЩЕСТВ В '!E28/Площадь!$C30</f>
        <v>0.28880866425992779</v>
      </c>
      <c r="F28" s="254">
        <f>'ВЫБРОСЫ ЗАГРЯЗНЯЮЩИХ ВЕЩЕСТВ В '!F28/Площадь!$C30</f>
        <v>0.32490974729241878</v>
      </c>
      <c r="G28" s="254">
        <f>'ВЫБРОСЫ ЗАГРЯЗНЯЮЩИХ ВЕЩЕСТВ В '!G28/Площадь!$C30</f>
        <v>0.37906137184115524</v>
      </c>
      <c r="H28" s="254">
        <f>'ВЫБРОСЫ ЗАГРЯЗНЯЮЩИХ ВЕЩЕСТВ В '!H28/Площадь!$C30</f>
        <v>0.39711191335740076</v>
      </c>
      <c r="I28" s="254">
        <f>'ВЫБРОСЫ ЗАГРЯЗНЯЮЩИХ ВЕЩЕСТВ В '!I28/Площадь!$C30</f>
        <v>0.50541516245487361</v>
      </c>
      <c r="J28" s="254">
        <f>'ВЫБРОСЫ ЗАГРЯЗНЯЮЩИХ ВЕЩЕСТВ В '!J28/Площадь!$C30</f>
        <v>0.50541516245487361</v>
      </c>
      <c r="K28" s="254">
        <f>'ВЫБРОСЫ ЗАГРЯЗНЯЮЩИХ ВЕЩЕСТВ В '!K28/Площадь!$C30</f>
        <v>0.48736462093862815</v>
      </c>
      <c r="L28" s="254">
        <f>'ВЫБРОСЫ ЗАГРЯЗНЯЮЩИХ ВЕЩЕСТВ В '!L28/Площадь!$C30</f>
        <v>0.52346570397111913</v>
      </c>
      <c r="M28" s="254">
        <f>'ВЫБРОСЫ ЗАГРЯЗНЯЮЩИХ ВЕЩЕСТВ В '!M28/Площадь!$C30</f>
        <v>0.48736462093862815</v>
      </c>
      <c r="N28" s="254">
        <f>'ВЫБРОСЫ ЗАГРЯЗНЯЮЩИХ ВЕЩЕСТВ В '!N28/Площадь!$C30</f>
        <v>0.59566787003610111</v>
      </c>
      <c r="O28" s="254">
        <f>'ВЫБРОСЫ ЗАГРЯЗНЯЮЩИХ ВЕЩЕСТВ В '!O28/Площадь!$C30</f>
        <v>0.63176895306859204</v>
      </c>
      <c r="P28" s="254">
        <f>'ВЫБРОСЫ ЗАГРЯЗНЯЮЩИХ ВЕЩЕСТВ В '!P28/Площадь!$C30</f>
        <v>0.66787003610108309</v>
      </c>
      <c r="Q28" s="254">
        <f>'ВЫБРОСЫ ЗАГРЯЗНЯЮЩИХ ВЕЩЕСТВ В '!Q28/Площадь!$C30</f>
        <v>0.72202166064981954</v>
      </c>
      <c r="R28" s="308">
        <f>'ВЫБРОСЫ ЗАГРЯЗНЯЮЩИХ ВЕЩЕСТВ В '!R28/Площадь!$C30</f>
        <v>0.66787003610108309</v>
      </c>
    </row>
    <row r="29" spans="1:18" ht="15.75" customHeight="1">
      <c r="A29" s="214">
        <v>28</v>
      </c>
      <c r="B29" s="103" t="s">
        <v>30</v>
      </c>
      <c r="C29" s="309">
        <f>'ВЫБРОСЫ ЗАГРЯЗНЯЮЩИХ ВЕЩЕСТВ В '!C29/Площадь!$C31</f>
        <v>37.857142857142861</v>
      </c>
      <c r="D29" s="258">
        <f>'ВЫБРОСЫ ЗАГРЯЗНЯЮЩИХ ВЕЩЕСТВ В '!D29/Площадь!$C31</f>
        <v>37.142857142857146</v>
      </c>
      <c r="E29" s="258">
        <f>'ВЫБРОСЫ ЗАГРЯЗНЯЮЩИХ ВЕЩЕСТВ В '!E29/Площадь!$C31</f>
        <v>32.857142857142861</v>
      </c>
      <c r="F29" s="258">
        <f>'ВЫБРОСЫ ЗАГРЯЗНЯЮЩИХ ВЕЩЕСТВ В '!F29/Площадь!$C31</f>
        <v>28.571428571428573</v>
      </c>
      <c r="G29" s="258">
        <f>'ВЫБРОСЫ ЗАГРЯЗНЯЮЩИХ ВЕЩЕСТВ В '!G29/Площадь!$C31</f>
        <v>36.428571428571431</v>
      </c>
      <c r="H29" s="258">
        <f>'ВЫБРОСЫ ЗАГРЯЗНЯЮЩИХ ВЕЩЕСТВ В '!H29/Площадь!$C31</f>
        <v>40.714285714285715</v>
      </c>
      <c r="I29" s="258">
        <f>'ВЫБРОСЫ ЗАГРЯЗНЯЮЩИХ ВЕЩЕСТВ В '!I29/Площадь!$C31</f>
        <v>49.285714285714292</v>
      </c>
      <c r="J29" s="258">
        <f>'ВЫБРОСЫ ЗАГРЯЗНЯЮЩИХ ВЕЩЕСТВ В '!J29/Площадь!$C31</f>
        <v>49.285714285714292</v>
      </c>
      <c r="K29" s="258">
        <f>'ВЫБРОСЫ ЗАГРЯЗНЯЮЩИХ ВЕЩЕСТВ В '!K29/Площадь!$C31</f>
        <v>51.428571428571431</v>
      </c>
      <c r="L29" s="258">
        <f>'ВЫБРОСЫ ЗАГРЯЗНЯЮЩИХ ВЕЩЕСТВ В '!L29/Площадь!$C31</f>
        <v>50.714285714285715</v>
      </c>
      <c r="M29" s="258">
        <f>'ВЫБРОСЫ ЗАГРЯЗНЯЮЩИХ ВЕЩЕСТВ В '!M29/Площадь!$C31</f>
        <v>52.142857142857146</v>
      </c>
      <c r="N29" s="258">
        <f>'ВЫБРОСЫ ЗАГРЯЗНЯЮЩИХ ВЕЩЕСТВ В '!N29/Площадь!$C31</f>
        <v>55.714285714285715</v>
      </c>
      <c r="O29" s="258">
        <f>'ВЫБРОСЫ ЗАГРЯЗНЯЮЩИХ ВЕЩЕСТВ В '!O29/Площадь!$C31</f>
        <v>62.142857142857146</v>
      </c>
      <c r="P29" s="258">
        <f>'ВЫБРОСЫ ЗАГРЯЗНЯЮЩИХ ВЕЩЕСТВ В '!P29/Площадь!$C31</f>
        <v>60.000000000000007</v>
      </c>
      <c r="Q29" s="258">
        <f>'ВЫБРОСЫ ЗАГРЯЗНЯЮЩИХ ВЕЩЕСТВ В '!Q29/Площадь!$C31</f>
        <v>47.857142857142861</v>
      </c>
      <c r="R29" s="310">
        <f>'ВЫБРОСЫ ЗАГРЯЗНЯЮЩИХ ВЕЩЕСТВ В '!R29/Площадь!$C31</f>
        <v>47.857142857142861</v>
      </c>
    </row>
    <row r="30" spans="1:18" ht="15.75" customHeight="1">
      <c r="A30" s="217">
        <v>29</v>
      </c>
      <c r="B30" s="109" t="s">
        <v>31</v>
      </c>
      <c r="C30" s="305">
        <f>'ВЫБРОСЫ ЗАГРЯЗНЯЮЩИХ ВЕЩЕСТВ В '!C30/Площадь!$C32</f>
        <v>0.25641025641025644</v>
      </c>
      <c r="D30" s="242">
        <f>'ВЫБРОСЫ ЗАГРЯЗНЯЮЩИХ ВЕЩЕСТВ В '!D30/Площадь!$C32</f>
        <v>0.25641025641025644</v>
      </c>
      <c r="E30" s="242">
        <f>'ВЫБРОСЫ ЗАГРЯЗНЯЮЩИХ ВЕЩЕСТВ В '!E30/Площадь!$C32</f>
        <v>0.38461538461538464</v>
      </c>
      <c r="F30" s="242">
        <f>'ВЫБРОСЫ ЗАГРЯЗНЯЮЩИХ ВЕЩЕСТВ В '!F30/Площадь!$C32</f>
        <v>0.38461538461538464</v>
      </c>
      <c r="G30" s="242">
        <f>'ВЫБРОСЫ ЗАГРЯЗНЯЮЩИХ ВЕЩЕСТВ В '!G30/Площадь!$C32</f>
        <v>0.38461538461538464</v>
      </c>
      <c r="H30" s="242">
        <f>'ВЫБРОСЫ ЗАГРЯЗНЯЮЩИХ ВЕЩЕСТВ В '!H30/Площадь!$C32</f>
        <v>0.51282051282051289</v>
      </c>
      <c r="I30" s="242">
        <f>'ВЫБРОСЫ ЗАГРЯЗНЯЮЩИХ ВЕЩЕСТВ В '!I30/Площадь!$C32</f>
        <v>0.51282051282051289</v>
      </c>
      <c r="J30" s="242">
        <f>'ВЫБРОСЫ ЗАГРЯЗНЯЮЩИХ ВЕЩЕСТВ В '!J30/Площадь!$C32</f>
        <v>0.76923076923076927</v>
      </c>
      <c r="K30" s="242">
        <f>'ВЫБРОСЫ ЗАГРЯЗНЯЮЩИХ ВЕЩЕСТВ В '!K30/Площадь!$C32</f>
        <v>1.153846153846154</v>
      </c>
      <c r="L30" s="242">
        <f>'ВЫБРОСЫ ЗАГРЯЗНЯЮЩИХ ВЕЩЕСТВ В '!L30/Площадь!$C32</f>
        <v>1.2820512820512822</v>
      </c>
      <c r="M30" s="242">
        <f>'ВЫБРОСЫ ЗАГРЯЗНЯЮЩИХ ВЕЩЕСТВ В '!M30/Площадь!$C32</f>
        <v>1.4102564102564104</v>
      </c>
      <c r="N30" s="242">
        <f>'ВЫБРОСЫ ЗАГРЯЗНЯЮЩИХ ВЕЩЕСТВ В '!N30/Площадь!$C32</f>
        <v>1.4102564102564104</v>
      </c>
      <c r="O30" s="242">
        <f>'ВЫБРОСЫ ЗАГРЯЗНЯЮЩИХ ВЕЩЕСТВ В '!O30/Площадь!$C32</f>
        <v>1.2820512820512822</v>
      </c>
      <c r="P30" s="242">
        <f>'ВЫБРОСЫ ЗАГРЯЗНЯЮЩИХ ВЕЩЕСТВ В '!P30/Площадь!$C32</f>
        <v>1.0256410256410258</v>
      </c>
      <c r="Q30" s="242">
        <f>'ВЫБРОСЫ ЗАГРЯЗНЯЮЩИХ ВЕЩЕСТВ В '!Q30/Площадь!$C32</f>
        <v>0.76923076923076927</v>
      </c>
      <c r="R30" s="306">
        <f>'ВЫБРОСЫ ЗАГРЯЗНЯЮЩИХ ВЕЩЕСТВ В '!R30/Площадь!$C32</f>
        <v>1.0256410256410258</v>
      </c>
    </row>
    <row r="31" spans="1:18" ht="15.75" customHeight="1">
      <c r="A31" s="218">
        <v>30</v>
      </c>
      <c r="B31" s="111" t="s">
        <v>32</v>
      </c>
      <c r="C31" s="307">
        <f>'ВЫБРОСЫ ЗАГРЯЗНЯЮЩИХ ВЕЩЕСТВ В '!C31/Площадь!$C33</f>
        <v>4.0160642570281124E-2</v>
      </c>
      <c r="D31" s="254">
        <f>'ВЫБРОСЫ ЗАГРЯЗНЯЮЩИХ ВЕЩЕСТВ В '!D31/Площадь!$C33</f>
        <v>0.107095046854083</v>
      </c>
      <c r="E31" s="254">
        <f>'ВЫБРОСЫ ЗАГРЯЗНЯЮЩИХ ВЕЩЕСТВ В '!E31/Площадь!$C33</f>
        <v>8.0321285140562249E-2</v>
      </c>
      <c r="F31" s="254">
        <f>'ВЫБРОСЫ ЗАГРЯЗНЯЮЩИХ ВЕЩЕСТВ В '!F31/Площадь!$C33</f>
        <v>5.3547523427041499E-2</v>
      </c>
      <c r="G31" s="254">
        <f>'ВЫБРОСЫ ЗАГРЯЗНЯЮЩИХ ВЕЩЕСТВ В '!G31/Площадь!$C33</f>
        <v>2.677376171352075E-2</v>
      </c>
      <c r="H31" s="254">
        <f>'ВЫБРОСЫ ЗАГРЯЗНЯЮЩИХ ВЕЩЕСТВ В '!H31/Площадь!$C33</f>
        <v>4.0160642570281124E-2</v>
      </c>
      <c r="I31" s="254">
        <f>'ВЫБРОСЫ ЗАГРЯЗНЯЮЩИХ ВЕЩЕСТВ В '!I31/Площадь!$C33</f>
        <v>5.3547523427041499E-2</v>
      </c>
      <c r="J31" s="254">
        <f>'ВЫБРОСЫ ЗАГРЯЗНЯЮЩИХ ВЕЩЕСТВ В '!J31/Площадь!$C33</f>
        <v>5.3547523427041499E-2</v>
      </c>
      <c r="K31" s="254">
        <f>'ВЫБРОСЫ ЗАГРЯЗНЯЮЩИХ ВЕЩЕСТВ В '!K31/Площадь!$C33</f>
        <v>9.3708165997322623E-2</v>
      </c>
      <c r="L31" s="254">
        <f>'ВЫБРОСЫ ЗАГРЯЗНЯЮЩИХ ВЕЩЕСТВ В '!L31/Площадь!$C33</f>
        <v>6.6934404283801874E-2</v>
      </c>
      <c r="M31" s="254">
        <f>'ВЫБРОСЫ ЗАГРЯЗНЯЮЩИХ ВЕЩЕСТВ В '!M31/Площадь!$C33</f>
        <v>4.0160642570281124E-2</v>
      </c>
      <c r="N31" s="254">
        <f>'ВЫБРОСЫ ЗАГРЯЗНЯЮЩИХ ВЕЩЕСТВ В '!N31/Площадь!$C33</f>
        <v>2.677376171352075E-2</v>
      </c>
      <c r="O31" s="254">
        <f>'ВЫБРОСЫ ЗАГРЯЗНЯЮЩИХ ВЕЩЕСТВ В '!O31/Площадь!$C33</f>
        <v>4.0160642570281124E-2</v>
      </c>
      <c r="P31" s="254">
        <f>'ВЫБРОСЫ ЗАГРЯЗНЯЮЩИХ ВЕЩЕСТВ В '!P31/Площадь!$C33</f>
        <v>5.3547523427041499E-2</v>
      </c>
      <c r="Q31" s="254">
        <f>'ВЫБРОСЫ ЗАГРЯЗНЯЮЩИХ ВЕЩЕСТВ В '!Q31/Площадь!$C33</f>
        <v>8.0321285140562249E-2</v>
      </c>
      <c r="R31" s="308">
        <f>'ВЫБРОСЫ ЗАГРЯЗНЯЮЩИХ ВЕЩЕСТВ В '!R31/Площадь!$C33</f>
        <v>4.0160642570281124E-2</v>
      </c>
    </row>
    <row r="32" spans="1:18" ht="15.75" customHeight="1">
      <c r="A32" s="218">
        <v>31</v>
      </c>
      <c r="B32" s="111" t="s">
        <v>33</v>
      </c>
      <c r="C32" s="311"/>
      <c r="D32" s="312"/>
      <c r="E32" s="312"/>
      <c r="F32" s="312"/>
      <c r="G32" s="312"/>
      <c r="H32" s="312"/>
      <c r="I32" s="312"/>
      <c r="J32" s="312"/>
      <c r="K32" s="312"/>
      <c r="L32" s="254">
        <f>'ВЫБРОСЫ ЗАГРЯЗНЯЮЩИХ ВЕЩЕСТВ В '!L32/Площадь!$C34</f>
        <v>0.80459770114942519</v>
      </c>
      <c r="M32" s="254">
        <f>'ВЫБРОСЫ ЗАГРЯЗНЯЮЩИХ ВЕЩЕСТВ В '!M32/Площадь!$C34</f>
        <v>0.88122605363984674</v>
      </c>
      <c r="N32" s="254">
        <f>'ВЫБРОСЫ ЗАГРЯЗНЯЮЩИХ ВЕЩЕСТВ В '!N32/Площадь!$C34</f>
        <v>1.1877394636015326</v>
      </c>
      <c r="O32" s="254">
        <f>'ВЫБРОСЫ ЗАГРЯЗНЯЮЩИХ ВЕЩЕСТВ В '!O32/Площадь!$C34</f>
        <v>1.1111111111111112</v>
      </c>
      <c r="P32" s="254">
        <f>'ВЫБРОСЫ ЗАГРЯЗНЯЮЩИХ ВЕЩЕСТВ В '!P32/Площадь!$C34</f>
        <v>0.88122605363984674</v>
      </c>
      <c r="Q32" s="254">
        <f>'ВЫБРОСЫ ЗАГРЯЗНЯЮЩИХ ВЕЩЕСТВ В '!Q32/Площадь!$C34</f>
        <v>1.1877394636015326</v>
      </c>
      <c r="R32" s="308">
        <f>'ВЫБРОСЫ ЗАГРЯЗНЯЮЩИХ ВЕЩЕСТВ В '!R32/Площадь!$C34</f>
        <v>1.4176245210727969</v>
      </c>
    </row>
    <row r="33" spans="1:18" ht="15.75" customHeight="1">
      <c r="A33" s="218">
        <v>32</v>
      </c>
      <c r="B33" s="111" t="s">
        <v>34</v>
      </c>
      <c r="C33" s="307">
        <f>'ВЫБРОСЫ ЗАГРЯЗНЯЮЩИХ ВЕЩЕСТВ В '!C33/Площадь!$C35</f>
        <v>1.4966887417218544</v>
      </c>
      <c r="D33" s="254">
        <f>'ВЫБРОСЫ ЗАГРЯЗНЯЮЩИХ ВЕЩЕСТВ В '!D33/Площадь!$C35</f>
        <v>2.0132450331125828</v>
      </c>
      <c r="E33" s="254">
        <f>'ВЫБРОСЫ ЗАГРЯЗНЯЮЩИХ ВЕЩЕСТВ В '!E33/Площадь!$C35</f>
        <v>1.8940397350993377</v>
      </c>
      <c r="F33" s="254">
        <f>'ВЫБРОСЫ ЗАГРЯЗНЯЮЩИХ ВЕЩЕСТВ В '!F33/Площадь!$C35</f>
        <v>1.9470198675496688</v>
      </c>
      <c r="G33" s="254">
        <f>'ВЫБРОСЫ ЗАГРЯЗНЯЮЩИХ ВЕЩЕСТВ В '!G33/Площадь!$C35</f>
        <v>1.9867549668874172</v>
      </c>
      <c r="H33" s="254">
        <f>'ВЫБРОСЫ ЗАГРЯЗНЯЮЩИХ ВЕЩЕСТВ В '!H33/Площадь!$C35</f>
        <v>1.8410596026490067</v>
      </c>
      <c r="I33" s="254">
        <f>'ВЫБРОСЫ ЗАГРЯЗНЯЮЩИХ ВЕЩЕСТВ В '!I33/Площадь!$C35</f>
        <v>2.1324503311258276</v>
      </c>
      <c r="J33" s="254">
        <f>'ВЫБРОСЫ ЗАГРЯЗНЯЮЩИХ ВЕЩЕСТВ В '!J33/Площадь!$C35</f>
        <v>2.8609271523178808</v>
      </c>
      <c r="K33" s="254">
        <f>'ВЫБРОСЫ ЗАГРЯЗНЯЮЩИХ ВЕЩЕСТВ В '!K33/Площадь!$C35</f>
        <v>2.7152317880794703</v>
      </c>
      <c r="L33" s="254">
        <f>'ВЫБРОСЫ ЗАГРЯЗНЯЮЩИХ ВЕЩЕСТВ В '!L33/Площадь!$C35</f>
        <v>2.5033112582781456</v>
      </c>
      <c r="M33" s="254">
        <f>'ВЫБРОСЫ ЗАГРЯЗНЯЮЩИХ ВЕЩЕСТВ В '!M33/Площадь!$C35</f>
        <v>2.5298013245033113</v>
      </c>
      <c r="N33" s="254">
        <f>'ВЫБРОСЫ ЗАГРЯЗНЯЮЩИХ ВЕЩЕСТВ В '!N33/Площадь!$C35</f>
        <v>3.2052980132450331</v>
      </c>
      <c r="O33" s="254">
        <f>'ВЫБРОСЫ ЗАГРЯЗНЯЮЩИХ ВЕЩЕСТВ В '!O33/Площадь!$C35</f>
        <v>5.6556291390728477</v>
      </c>
      <c r="P33" s="254">
        <f>'ВЫБРОСЫ ЗАГРЯЗНЯЮЩИХ ВЕЩЕСТВ В '!P33/Площадь!$C35</f>
        <v>10.927152317880795</v>
      </c>
      <c r="Q33" s="254">
        <f>'ВЫБРОСЫ ЗАГРЯЗНЯЮЩИХ ВЕЩЕСТВ В '!Q33/Площадь!$C35</f>
        <v>5.7218543046357615</v>
      </c>
      <c r="R33" s="308">
        <f>'ВЫБРОСЫ ЗАГРЯЗНЯЮЩИХ ВЕЩЕСТВ В '!R33/Площадь!$C35</f>
        <v>5.4966887417218544</v>
      </c>
    </row>
    <row r="34" spans="1:18" ht="15.75" customHeight="1">
      <c r="A34" s="218">
        <v>33</v>
      </c>
      <c r="B34" s="111" t="s">
        <v>35</v>
      </c>
      <c r="C34" s="307">
        <f>'ВЫБРОСЫ ЗАГРЯЗНЯЮЩИХ ВЕЩЕСТВ В '!C34/Площадь!$C36</f>
        <v>2.6734693877551021</v>
      </c>
      <c r="D34" s="254">
        <f>'ВЫБРОСЫ ЗАГРЯЗНЯЮЩИХ ВЕЩЕСТВ В '!D34/Площадь!$C36</f>
        <v>2.3877551020408165</v>
      </c>
      <c r="E34" s="254">
        <f>'ВЫБРОСЫ ЗАГРЯЗНЯЮЩИХ ВЕЩЕСТВ В '!E34/Площадь!$C36</f>
        <v>2.6326530612244898</v>
      </c>
      <c r="F34" s="254">
        <f>'ВЫБРОСЫ ЗАГРЯЗНЯЮЩИХ ВЕЩЕСТВ В '!F34/Площадь!$C36</f>
        <v>2.5510204081632653</v>
      </c>
      <c r="G34" s="254">
        <f>'ВЫБРОСЫ ЗАГРЯЗНЯЮЩИХ ВЕЩЕСТВ В '!G34/Площадь!$C36</f>
        <v>2.1020408163265305</v>
      </c>
      <c r="H34" s="254">
        <f>'ВЫБРОСЫ ЗАГРЯЗНЯЮЩИХ ВЕЩЕСТВ В '!H34/Площадь!$C36</f>
        <v>2.5510204081632653</v>
      </c>
      <c r="I34" s="254">
        <f>'ВЫБРОСЫ ЗАГРЯЗНЯЮЩИХ ВЕЩЕСТВ В '!I34/Площадь!$C36</f>
        <v>2.693877551020408</v>
      </c>
      <c r="J34" s="254">
        <f>'ВЫБРОСЫ ЗАГРЯЗНЯЮЩИХ ВЕЩЕСТВ В '!J34/Площадь!$C36</f>
        <v>2.7346938775510203</v>
      </c>
      <c r="K34" s="254">
        <f>'ВЫБРОСЫ ЗАГРЯЗНЯЮЩИХ ВЕЩЕСТВ В '!K34/Площадь!$C36</f>
        <v>2.6530612244897958</v>
      </c>
      <c r="L34" s="254">
        <f>'ВЫБРОСЫ ЗАГРЯЗНЯЮЩИХ ВЕЩЕСТВ В '!L34/Площадь!$C36</f>
        <v>2.4081632653061225</v>
      </c>
      <c r="M34" s="254">
        <f>'ВЫБРОСЫ ЗАГРЯЗНЯЮЩИХ ВЕЩЕСТВ В '!M34/Площадь!$C36</f>
        <v>2.4285714285714284</v>
      </c>
      <c r="N34" s="254">
        <f>'ВЫБРОСЫ ЗАГРЯЗНЯЮЩИХ ВЕЩЕСТВ В '!N34/Площадь!$C36</f>
        <v>2.5918367346938775</v>
      </c>
      <c r="O34" s="254">
        <f>'ВЫБРОСЫ ЗАГРЯЗНЯЮЩИХ ВЕЩЕСТВ В '!O34/Площадь!$C36</f>
        <v>2.1020408163265305</v>
      </c>
      <c r="P34" s="254">
        <f>'ВЫБРОСЫ ЗАГРЯЗНЯЮЩИХ ВЕЩЕСТВ В '!P34/Площадь!$C36</f>
        <v>0.67346938775510201</v>
      </c>
      <c r="Q34" s="254">
        <f>'ВЫБРОСЫ ЗАГРЯЗНЯЮЩИХ ВЕЩЕСТВ В '!Q34/Площадь!$C36</f>
        <v>2.1224489795918369</v>
      </c>
      <c r="R34" s="308">
        <f>'ВЫБРОСЫ ЗАГРЯЗНЯЮЩИХ ВЕЩЕСТВ В '!R34/Площадь!$C36</f>
        <v>2.2857142857142856</v>
      </c>
    </row>
    <row r="35" spans="1:18" ht="15.75" customHeight="1">
      <c r="A35" s="218">
        <v>34</v>
      </c>
      <c r="B35" s="111" t="s">
        <v>36</v>
      </c>
      <c r="C35" s="307">
        <f>'ВЫБРОСЫ ЗАГРЯЗНЯЮЩИХ ВЕЩЕСТВ В '!C35/Площадь!$C37</f>
        <v>1.9574844995571301</v>
      </c>
      <c r="D35" s="254">
        <f>'ВЫБРОСЫ ЗАГРЯЗНЯЮЩИХ ВЕЩЕСТВ В '!D35/Площадь!$C37</f>
        <v>1.9574844995571301</v>
      </c>
      <c r="E35" s="254">
        <f>'ВЫБРОСЫ ЗАГРЯЗНЯЮЩИХ ВЕЩЕСТВ В '!E35/Площадь!$C37</f>
        <v>2.0106288751107173</v>
      </c>
      <c r="F35" s="254">
        <f>'ВЫБРОСЫ ЗАГРЯЗНЯЮЩИХ ВЕЩЕСТВ В '!F35/Площадь!$C37</f>
        <v>1.9574844995571301</v>
      </c>
      <c r="G35" s="254">
        <f>'ВЫБРОСЫ ЗАГРЯЗНЯЮЩИХ ВЕЩЕСТВ В '!G35/Площадь!$C37</f>
        <v>1.7271922054915854</v>
      </c>
      <c r="H35" s="254">
        <f>'ВЫБРОСЫ ЗАГРЯЗНЯЮЩИХ ВЕЩЕСТВ В '!H35/Площадь!$C37</f>
        <v>1.7803365810451726</v>
      </c>
      <c r="I35" s="254">
        <f>'ВЫБРОСЫ ЗАГРЯЗНЯЮЩИХ ВЕЩЕСТВ В '!I35/Площадь!$C37</f>
        <v>1.5766164747564215</v>
      </c>
      <c r="J35" s="254">
        <f>'ВЫБРОСЫ ЗАГРЯЗНЯЮЩИХ ВЕЩЕСТВ В '!J35/Площадь!$C37</f>
        <v>1.5146147032772364</v>
      </c>
      <c r="K35" s="254">
        <f>'ВЫБРОСЫ ЗАГРЯЗНЯЮЩИХ ВЕЩЕСТВ В '!K35/Площадь!$C37</f>
        <v>1.5323294951284321</v>
      </c>
      <c r="L35" s="254">
        <f>'ВЫБРОСЫ ЗАГРЯЗНЯЮЩИХ ВЕЩЕСТВ В '!L35/Площадь!$C37</f>
        <v>1.3640389725420725</v>
      </c>
      <c r="M35" s="254">
        <f>'ВЫБРОСЫ ЗАГРЯЗНЯЮЩИХ ВЕЩЕСТВ В '!M35/Площадь!$C37</f>
        <v>1.4171833480956597</v>
      </c>
      <c r="N35" s="254">
        <f>'ВЫБРОСЫ ЗАГРЯЗНЯЮЩИХ ВЕЩЕСТВ В '!N35/Площадь!$C37</f>
        <v>1.4260407440212577</v>
      </c>
      <c r="O35" s="254">
        <f>'ВЫБРОСЫ ЗАГРЯЗНЯЮЩИХ ВЕЩЕСТВ В '!O35/Площадь!$C37</f>
        <v>1.2223206377325067</v>
      </c>
      <c r="P35" s="254">
        <f>'ВЫБРОСЫ ЗАГРЯЗНЯЮЩИХ ВЕЩЕСТВ В '!P35/Площадь!$C37</f>
        <v>1.2843224092116916</v>
      </c>
      <c r="Q35" s="254">
        <f>'ВЫБРОСЫ ЗАГРЯЗНЯЮЩИХ ВЕЩЕСТВ В '!Q35/Площадь!$C37</f>
        <v>1.2754650132860939</v>
      </c>
      <c r="R35" s="308">
        <f>'ВЫБРОСЫ ЗАГРЯЗНЯЮЩИХ ВЕЩЕСТВ В '!R35/Площадь!$C37</f>
        <v>1.5500442869796278</v>
      </c>
    </row>
    <row r="36" spans="1:18" ht="15.75" customHeight="1">
      <c r="A36" s="218">
        <v>35</v>
      </c>
      <c r="B36" s="111" t="s">
        <v>37</v>
      </c>
      <c r="C36" s="307">
        <f>'ВЫБРОСЫ ЗАГРЯЗНЯЮЩИХ ВЕЩЕСТВ В '!C36/Площадь!$C38</f>
        <v>1.4455445544554455</v>
      </c>
      <c r="D36" s="254">
        <f>'ВЫБРОСЫ ЗАГРЯЗНЯЮЩИХ ВЕЩЕСТВ В '!D36/Площадь!$C38</f>
        <v>1.7227722772277227</v>
      </c>
      <c r="E36" s="254">
        <f>'ВЫБРОСЫ ЗАГРЯЗНЯЮЩИХ ВЕЩЕСТВ В '!E36/Площадь!$C38</f>
        <v>1.613861386138614</v>
      </c>
      <c r="F36" s="254">
        <f>'ВЫБРОСЫ ЗАГРЯЗНЯЮЩИХ ВЕЩЕСТВ В '!F36/Площадь!$C38</f>
        <v>1.8316831683168318</v>
      </c>
      <c r="G36" s="254">
        <f>'ВЫБРОСЫ ЗАГРЯЗНЯЮЩИХ ВЕЩЕСТВ В '!G36/Площадь!$C38</f>
        <v>1.7326732673267327</v>
      </c>
      <c r="H36" s="254">
        <f>'ВЫБРОСЫ ЗАГРЯЗНЯЮЩИХ ВЕЩЕСТВ В '!H36/Площадь!$C38</f>
        <v>1.7425742574257426</v>
      </c>
      <c r="I36" s="254">
        <f>'ВЫБРОСЫ ЗАГРЯЗНЯЮЩИХ ВЕЩЕСТВ В '!I36/Площадь!$C38</f>
        <v>1.5247524752475248</v>
      </c>
      <c r="J36" s="254">
        <f>'ВЫБРОСЫ ЗАГРЯЗНЯЮЩИХ ВЕЩЕСТВ В '!J36/Площадь!$C38</f>
        <v>1.9801980198019802</v>
      </c>
      <c r="K36" s="254">
        <f>'ВЫБРОСЫ ЗАГРЯЗНЯЮЩИХ ВЕЩЕСТВ В '!K36/Площадь!$C38</f>
        <v>1.9108910891089108</v>
      </c>
      <c r="L36" s="254">
        <f>'ВЫБРОСЫ ЗАГРЯЗНЯЮЩИХ ВЕЩЕСТВ В '!L36/Площадь!$C38</f>
        <v>1.9207920792079207</v>
      </c>
      <c r="M36" s="254">
        <f>'ВЫБРОСЫ ЗАГРЯЗНЯЮЩИХ ВЕЩЕСТВ В '!M36/Площадь!$C38</f>
        <v>1.6336633663366336</v>
      </c>
      <c r="N36" s="254">
        <f>'ВЫБРОСЫ ЗАГРЯЗНЯЮЩИХ ВЕЩЕСТВ В '!N36/Площадь!$C38</f>
        <v>1.6732673267326732</v>
      </c>
      <c r="O36" s="254">
        <f>'ВЫБРОСЫ ЗАГРЯЗНЯЮЩИХ ВЕЩЕСТВ В '!O36/Площадь!$C38</f>
        <v>1.9306930693069306</v>
      </c>
      <c r="P36" s="254">
        <f>'ВЫБРОСЫ ЗАГРЯЗНЯЮЩИХ ВЕЩЕСТВ В '!P36/Площадь!$C38</f>
        <v>0.5643564356435643</v>
      </c>
      <c r="Q36" s="254">
        <f>'ВЫБРОСЫ ЗАГРЯЗНЯЮЩИХ ВЕЩЕСТВ В '!Q36/Площадь!$C38</f>
        <v>1.5643564356435644</v>
      </c>
      <c r="R36" s="308">
        <f>'ВЫБРОСЫ ЗАГРЯЗНЯЮЩИХ ВЕЩЕСТВ В '!R36/Площадь!$C38</f>
        <v>1.7326732673267327</v>
      </c>
    </row>
    <row r="37" spans="1:18" ht="15.75" customHeight="1">
      <c r="A37" s="219">
        <v>36</v>
      </c>
      <c r="B37" s="117" t="s">
        <v>38</v>
      </c>
      <c r="C37" s="313"/>
      <c r="D37" s="314"/>
      <c r="E37" s="314"/>
      <c r="F37" s="314"/>
      <c r="G37" s="314"/>
      <c r="H37" s="314"/>
      <c r="I37" s="314"/>
      <c r="J37" s="314"/>
      <c r="K37" s="314"/>
      <c r="L37" s="258">
        <f>'ВЫБРОСЫ ЗАГРЯЗНЯЮЩИХ ВЕЩЕСТВ В '!L37/Площадь!$C39</f>
        <v>1.1111111111111112</v>
      </c>
      <c r="M37" s="258">
        <f>'ВЫБРОСЫ ЗАГРЯЗНЯЮЩИХ ВЕЩЕСТВ В '!M37/Площадь!$C39</f>
        <v>2.2222222222222223</v>
      </c>
      <c r="N37" s="258">
        <f>'ВЫБРОСЫ ЗАГРЯЗНЯЮЩИХ ВЕЩЕСТВ В '!N37/Площадь!$C39</f>
        <v>4.4444444444444446</v>
      </c>
      <c r="O37" s="258">
        <f>'ВЫБРОСЫ ЗАГРЯЗНЯЮЩИХ ВЕЩЕСТВ В '!O37/Площадь!$C39</f>
        <v>5.5555555555555554</v>
      </c>
      <c r="P37" s="258">
        <f>'ВЫБРОСЫ ЗАГРЯЗНЯЮЩИХ ВЕЩЕСТВ В '!P37/Площадь!$C39</f>
        <v>3.333333333333333</v>
      </c>
      <c r="Q37" s="258">
        <f>'ВЫБРОСЫ ЗАГРЯЗНЯЮЩИХ ВЕЩЕСТВ В '!Q37/Площадь!$C39</f>
        <v>3.333333333333333</v>
      </c>
      <c r="R37" s="310">
        <f>'ВЫБРОСЫ ЗАГРЯЗНЯЮЩИХ ВЕЩЕСТВ В '!R37/Площадь!$C39</f>
        <v>7.7777777777777777</v>
      </c>
    </row>
    <row r="38" spans="1:18" ht="15.75" customHeight="1">
      <c r="A38" s="217">
        <v>37</v>
      </c>
      <c r="B38" s="109" t="s">
        <v>39</v>
      </c>
      <c r="C38" s="305">
        <f>'ВЫБРОСЫ ЗАГРЯЗНЯЮЩИХ ВЕЩЕСТВ В '!C38/Площадь!$C40</f>
        <v>0.53677932405566608</v>
      </c>
      <c r="D38" s="242">
        <f>'ВЫБРОСЫ ЗАГРЯЗНЯЮЩИХ ВЕЩЕСТВ В '!D38/Площадь!$C40</f>
        <v>0.47713717693836982</v>
      </c>
      <c r="E38" s="242">
        <f>'ВЫБРОСЫ ЗАГРЯЗНЯЮЩИХ ВЕЩЕСТВ В '!E38/Площадь!$C40</f>
        <v>0.33797216699801197</v>
      </c>
      <c r="F38" s="242">
        <f>'ВЫБРОСЫ ЗАГРЯЗНЯЮЩИХ ВЕЩЕСТВ В '!F38/Площадь!$C40</f>
        <v>0.37773359840954279</v>
      </c>
      <c r="G38" s="242">
        <f>'ВЫБРОСЫ ЗАГРЯЗНЯЮЩИХ ВЕЩЕСТВ В '!G38/Площадь!$C40</f>
        <v>0.39761431411530818</v>
      </c>
      <c r="H38" s="242">
        <f>'ВЫБРОСЫ ЗАГРЯЗНЯЮЩИХ ВЕЩЕСТВ В '!H38/Площадь!$C40</f>
        <v>0.35785288270377735</v>
      </c>
      <c r="I38" s="242">
        <f>'ВЫБРОСЫ ЗАГРЯЗНЯЮЩИХ ВЕЩЕСТВ В '!I38/Площадь!$C40</f>
        <v>0.33797216699801197</v>
      </c>
      <c r="J38" s="242">
        <f>'ВЫБРОСЫ ЗАГРЯЗНЯЮЩИХ ВЕЩЕСТВ В '!J38/Площадь!$C40</f>
        <v>0.35785288270377735</v>
      </c>
      <c r="K38" s="242">
        <f>'ВЫБРОСЫ ЗАГРЯЗНЯЮЩИХ ВЕЩЕСТВ В '!K38/Площадь!$C40</f>
        <v>0.31809145129224653</v>
      </c>
      <c r="L38" s="242">
        <f>'ВЫБРОСЫ ЗАГРЯЗНЯЮЩИХ ВЕЩЕСТВ В '!L38/Площадь!$C40</f>
        <v>0.25844930417495032</v>
      </c>
      <c r="M38" s="242">
        <f>'ВЫБРОСЫ ЗАГРЯЗНЯЮЩИХ ВЕЩЕСТВ В '!M38/Площадь!$C40</f>
        <v>0.2186878727634195</v>
      </c>
      <c r="N38" s="242">
        <f>'ВЫБРОСЫ ЗАГРЯЗНЯЮЩИХ ВЕЩЕСТВ В '!N38/Площадь!$C40</f>
        <v>0.27833001988071571</v>
      </c>
      <c r="O38" s="242">
        <f>'ВЫБРОСЫ ЗАГРЯЗНЯЮЩИХ ВЕЩЕСТВ В '!O38/Площадь!$C40</f>
        <v>0.27833001988071571</v>
      </c>
      <c r="P38" s="242">
        <f>'ВЫБРОСЫ ЗАГРЯЗНЯЮЩИХ ВЕЩЕСТВ В '!P38/Площадь!$C40</f>
        <v>0.27833001988071571</v>
      </c>
      <c r="Q38" s="242">
        <f>'ВЫБРОСЫ ЗАГРЯЗНЯЮЩИХ ВЕЩЕСТВ В '!Q38/Площадь!$C40</f>
        <v>0.25844930417495032</v>
      </c>
      <c r="R38" s="306">
        <f>'ВЫБРОСЫ ЗАГРЯЗНЯЮЩИХ ВЕЩЕСТВ В '!R38/Площадь!$C40</f>
        <v>0.19880715705765409</v>
      </c>
    </row>
    <row r="39" spans="1:18" ht="15.75" customHeight="1">
      <c r="A39" s="218">
        <v>38</v>
      </c>
      <c r="B39" s="111" t="s">
        <v>40</v>
      </c>
      <c r="C39" s="307">
        <f>'ВЫБРОСЫ ЗАГРЯЗНЯЮЩИХ ВЕЩЕСТВ В '!C39/Площадь!$C41</f>
        <v>0.27777777777777779</v>
      </c>
      <c r="D39" s="254">
        <f>'ВЫБРОСЫ ЗАГРЯЗНЯЮЩИХ ВЕЩЕСТВ В '!D39/Площадь!$C41</f>
        <v>0.27777777777777779</v>
      </c>
      <c r="E39" s="254">
        <f>'ВЫБРОСЫ ЗАГРЯЗНЯЮЩИХ ВЕЩЕСТВ В '!E39/Площадь!$C41</f>
        <v>0.27777777777777779</v>
      </c>
      <c r="F39" s="254">
        <f>'ВЫБРОСЫ ЗАГРЯЗНЯЮЩИХ ВЕЩЕСТВ В '!F39/Площадь!$C41</f>
        <v>0.27777777777777779</v>
      </c>
      <c r="G39" s="254">
        <f>'ВЫБРОСЫ ЗАГРЯЗНЯЮЩИХ ВЕЩЕСТВ В '!G39/Площадь!$C41</f>
        <v>0.27777777777777779</v>
      </c>
      <c r="H39" s="254">
        <f>'ВЫБРОСЫ ЗАГРЯЗНЯЮЩИХ ВЕЩЕСТВ В '!H39/Площадь!$C41</f>
        <v>0.27777777777777779</v>
      </c>
      <c r="I39" s="254">
        <f>'ВЫБРОСЫ ЗАГРЯЗНЯЮЩИХ ВЕЩЕСТВ В '!I39/Площадь!$C41</f>
        <v>2.777777777777778E-2</v>
      </c>
      <c r="J39" s="254">
        <f>'ВЫБРОСЫ ЗАГРЯЗНЯЮЩИХ ВЕЩЕСТВ В '!J39/Площадь!$C41</f>
        <v>5.5555555555555559E-2</v>
      </c>
      <c r="K39" s="254">
        <f>'ВЫБРОСЫ ЗАГРЯЗНЯЮЩИХ ВЕЩЕСТВ В '!K39/Площадь!$C41</f>
        <v>0.16666666666666666</v>
      </c>
      <c r="L39" s="254">
        <f>'ВЫБРОСЫ ЗАГРЯЗНЯЮЩИХ ВЕЩЕСТВ В '!L39/Площадь!$C41</f>
        <v>0.11111111111111112</v>
      </c>
      <c r="M39" s="254">
        <f>'ВЫБРОСЫ ЗАГРЯЗНЯЮЩИХ ВЕЩЕСТВ В '!M39/Площадь!$C41</f>
        <v>0.11111111111111112</v>
      </c>
      <c r="N39" s="254">
        <f>'ВЫБРОСЫ ЗАГРЯЗНЯЮЩИХ ВЕЩЕСТВ В '!N39/Площадь!$C41</f>
        <v>0.27777777777777779</v>
      </c>
      <c r="O39" s="254">
        <f>'ВЫБРОСЫ ЗАГРЯЗНЯЮЩИХ ВЕЩЕСТВ В '!O39/Площадь!$C41</f>
        <v>0.27777777777777779</v>
      </c>
      <c r="P39" s="254">
        <f>'ВЫБРОСЫ ЗАГРЯЗНЯЮЩИХ ВЕЩЕСТВ В '!P39/Площадь!$C41</f>
        <v>0.27777777777777779</v>
      </c>
      <c r="Q39" s="254">
        <f>'ВЫБРОСЫ ЗАГРЯЗНЯЮЩИХ ВЕЩЕСТВ В '!Q39/Площадь!$C41</f>
        <v>2.2222222222222223</v>
      </c>
      <c r="R39" s="308">
        <f>'ВЫБРОСЫ ЗАГРЯЗНЯЮЩИХ ВЕЩЕСТВ В '!R39/Площадь!$C41</f>
        <v>0.55555555555555558</v>
      </c>
    </row>
    <row r="40" spans="1:18" ht="15.75" customHeight="1">
      <c r="A40" s="218">
        <v>39</v>
      </c>
      <c r="B40" s="122" t="s">
        <v>41</v>
      </c>
      <c r="C40" s="307">
        <f>'ВЫБРОСЫ ЗАГРЯЗНЯЮЩИХ ВЕЩЕСТВ В '!C40/Площадь!$C42</f>
        <v>0.16</v>
      </c>
      <c r="D40" s="254">
        <f>'ВЫБРОСЫ ЗАГРЯЗНЯЮЩИХ ВЕЩЕСТВ В '!D40/Площадь!$C42</f>
        <v>0.16</v>
      </c>
      <c r="E40" s="254">
        <f>'ВЫБРОСЫ ЗАГРЯЗНЯЮЩИХ ВЕЩЕСТВ В '!E40/Площадь!$C42</f>
        <v>0.24</v>
      </c>
      <c r="F40" s="254">
        <f>'ВЫБРОСЫ ЗАГРЯЗНЯЮЩИХ ВЕЩЕСТВ В '!F40/Площадь!$C42</f>
        <v>0.24</v>
      </c>
      <c r="G40" s="254">
        <f>'ВЫБРОСЫ ЗАГРЯЗНЯЮЩИХ ВЕЩЕСТВ В '!G40/Площадь!$C42</f>
        <v>0.24</v>
      </c>
      <c r="H40" s="254">
        <f>'ВЫБРОСЫ ЗАГРЯЗНЯЮЩИХ ВЕЩЕСТВ В '!H40/Площадь!$C42</f>
        <v>0.24</v>
      </c>
      <c r="I40" s="254">
        <f>'ВЫБРОСЫ ЗАГРЯЗНЯЮЩИХ ВЕЩЕСТВ В '!I40/Площадь!$C42</f>
        <v>0.16</v>
      </c>
      <c r="J40" s="254">
        <f>'ВЫБРОСЫ ЗАГРЯЗНЯЮЩИХ ВЕЩЕСТВ В '!J40/Площадь!$C42</f>
        <v>0.24</v>
      </c>
      <c r="K40" s="254">
        <f>'ВЫБРОСЫ ЗАГРЯЗНЯЮЩИХ ВЕЩЕСТВ В '!K40/Площадь!$C42</f>
        <v>0.16</v>
      </c>
      <c r="L40" s="254">
        <f>'ВЫБРОСЫ ЗАГРЯЗНЯЮЩИХ ВЕЩЕСТВ В '!L40/Площадь!$C42</f>
        <v>0.16</v>
      </c>
      <c r="M40" s="254">
        <f>'ВЫБРОСЫ ЗАГРЯЗНЯЮЩИХ ВЕЩЕСТВ В '!M40/Площадь!$C42</f>
        <v>0.24</v>
      </c>
      <c r="N40" s="254">
        <f>'ВЫБРОСЫ ЗАГРЯЗНЯЮЩИХ ВЕЩЕСТВ В '!N40/Площадь!$C42</f>
        <v>0.32</v>
      </c>
      <c r="O40" s="254">
        <f>'ВЫБРОСЫ ЗАГРЯЗНЯЮЩИХ ВЕЩЕСТВ В '!O40/Площадь!$C42</f>
        <v>0.24</v>
      </c>
      <c r="P40" s="254">
        <f>'ВЫБРОСЫ ЗАГРЯЗНЯЮЩИХ ВЕЩЕСТВ В '!P40/Площадь!$C42</f>
        <v>0.24</v>
      </c>
      <c r="Q40" s="254">
        <f>'ВЫБРОСЫ ЗАГРЯЗНЯЮЩИХ ВЕЩЕСТВ В '!Q40/Площадь!$C42</f>
        <v>0.24</v>
      </c>
      <c r="R40" s="308">
        <f>'ВЫБРОСЫ ЗАГРЯЗНЯЮЩИХ ВЕЩЕСТВ В '!R40/Площадь!$C42</f>
        <v>0.24</v>
      </c>
    </row>
    <row r="41" spans="1:18" ht="15.75" customHeight="1">
      <c r="A41" s="218">
        <v>40</v>
      </c>
      <c r="B41" s="122" t="s">
        <v>42</v>
      </c>
      <c r="C41" s="307">
        <f>'ВЫБРОСЫ ЗАГРЯЗНЯЮЩИХ ВЕЩЕСТВ В '!C41/Площадь!$C43</f>
        <v>1.1188811188811187</v>
      </c>
      <c r="D41" s="254">
        <f>'ВЫБРОСЫ ЗАГРЯЗНЯЮЩИХ ВЕЩЕСТВ В '!D41/Площадь!$C43</f>
        <v>1.3286713286713285</v>
      </c>
      <c r="E41" s="254">
        <f>'ВЫБРОСЫ ЗАГРЯЗНЯЮЩИХ ВЕЩЕСТВ В '!E41/Площадь!$C43</f>
        <v>1.3986013986013985</v>
      </c>
      <c r="F41" s="254">
        <f>'ВЫБРОСЫ ЗАГРЯЗНЯЮЩИХ ВЕЩЕСТВ В '!F41/Площадь!$C43</f>
        <v>1.1888111888111887</v>
      </c>
      <c r="G41" s="254">
        <f>'ВЫБРОСЫ ЗАГРЯЗНЯЮЩИХ ВЕЩЕСТВ В '!G41/Площадь!$C43</f>
        <v>1.3286713286713285</v>
      </c>
      <c r="H41" s="254">
        <f>'ВЫБРОСЫ ЗАГРЯЗНЯЮЩИХ ВЕЩЕСТВ В '!H41/Площадь!$C43</f>
        <v>1.3986013986013985</v>
      </c>
      <c r="I41" s="254">
        <f>'ВЫБРОСЫ ЗАГРЯЗНЯЮЩИХ ВЕЩЕСТВ В '!I41/Площадь!$C43</f>
        <v>1.7482517482517481</v>
      </c>
      <c r="J41" s="254">
        <f>'ВЫБРОСЫ ЗАГРЯЗНЯЮЩИХ ВЕЩЕСТВ В '!J41/Площадь!$C43</f>
        <v>1.5384615384615383</v>
      </c>
      <c r="K41" s="254">
        <f>'ВЫБРОСЫ ЗАГРЯЗНЯЮЩИХ ВЕЩЕСТВ В '!K41/Площадь!$C43</f>
        <v>1.4685314685314685</v>
      </c>
      <c r="L41" s="254">
        <f>'ВЫБРОСЫ ЗАГРЯЗНЯЮЩИХ ВЕЩЕСТВ В '!L41/Площадь!$C43</f>
        <v>1.1188811188811187</v>
      </c>
      <c r="M41" s="254">
        <f>'ВЫБРОСЫ ЗАГРЯЗНЯЮЩИХ ВЕЩЕСТВ В '!M41/Площадь!$C43</f>
        <v>1.048951048951049</v>
      </c>
      <c r="N41" s="254">
        <f>'ВЫБРОСЫ ЗАГРЯЗНЯЮЩИХ ВЕЩЕСТВ В '!N41/Площадь!$C43</f>
        <v>1.1888111888111887</v>
      </c>
      <c r="O41" s="254">
        <f>'ВЫБРОСЫ ЗАГРЯЗНЯЮЩИХ ВЕЩЕСТВ В '!O41/Площадь!$C43</f>
        <v>1.1888111888111887</v>
      </c>
      <c r="P41" s="254">
        <f>'ВЫБРОСЫ ЗАГРЯЗНЯЮЩИХ ВЕЩЕСТВ В '!P41/Площадь!$C43</f>
        <v>1.048951048951049</v>
      </c>
      <c r="Q41" s="254">
        <f>'ВЫБРОСЫ ЗАГРЯЗНЯЮЩИХ ВЕЩЕСТВ В '!Q41/Площадь!$C43</f>
        <v>1.048951048951049</v>
      </c>
      <c r="R41" s="308">
        <f>'ВЫБРОСЫ ЗАГРЯЗНЯЮЩИХ ВЕЩЕСТВ В '!R41/Площадь!$C43</f>
        <v>1.1188811188811187</v>
      </c>
    </row>
    <row r="42" spans="1:18" ht="15.75" customHeight="1">
      <c r="A42" s="218">
        <v>41</v>
      </c>
      <c r="B42" s="111" t="s">
        <v>43</v>
      </c>
      <c r="C42" s="307">
        <f>'ВЫБРОСЫ ЗАГРЯЗНЯЮЩИХ ВЕЩЕСТВ В '!C42/Площадь!$C44</f>
        <v>0.75</v>
      </c>
      <c r="D42" s="254">
        <f>'ВЫБРОСЫ ЗАГРЯЗНЯЮЩИХ ВЕЩЕСТВ В '!D42/Площадь!$C44</f>
        <v>0.625</v>
      </c>
      <c r="E42" s="254">
        <f>'ВЫБРОСЫ ЗАГРЯЗНЯЮЩИХ ВЕЩЕСТВ В '!E42/Площадь!$C44</f>
        <v>0.625</v>
      </c>
      <c r="F42" s="254">
        <f>'ВЫБРОСЫ ЗАГРЯЗНЯЮЩИХ ВЕЩЕСТВ В '!F42/Площадь!$C44</f>
        <v>0.625</v>
      </c>
      <c r="G42" s="254">
        <f>'ВЫБРОСЫ ЗАГРЯЗНЯЮЩИХ ВЕЩЕСТВ В '!G42/Площадь!$C44</f>
        <v>0.5</v>
      </c>
      <c r="H42" s="254">
        <f>'ВЫБРОСЫ ЗАГРЯЗНЯЮЩИХ ВЕЩЕСТВ В '!H42/Площадь!$C44</f>
        <v>0.75</v>
      </c>
      <c r="I42" s="254">
        <f>'ВЫБРОСЫ ЗАГРЯЗНЯЮЩИХ ВЕЩЕСТВ В '!I42/Площадь!$C44</f>
        <v>0.5</v>
      </c>
      <c r="J42" s="254">
        <f>'ВЫБРОСЫ ЗАГРЯЗНЯЮЩИХ ВЕЩЕСТВ В '!J42/Площадь!$C44</f>
        <v>0.5</v>
      </c>
      <c r="K42" s="254">
        <f>'ВЫБРОСЫ ЗАГРЯЗНЯЮЩИХ ВЕЩЕСТВ В '!K42/Площадь!$C44</f>
        <v>0.625</v>
      </c>
      <c r="L42" s="254">
        <f>'ВЫБРОСЫ ЗАГРЯЗНЯЮЩИХ ВЕЩЕСТВ В '!L42/Площадь!$C44</f>
        <v>0.375</v>
      </c>
      <c r="M42" s="254">
        <f>'ВЫБРОСЫ ЗАГРЯЗНЯЮЩИХ ВЕЩЕСТВ В '!M42/Площадь!$C44</f>
        <v>0.625</v>
      </c>
      <c r="N42" s="254">
        <f>'ВЫБРОСЫ ЗАГРЯЗНЯЮЩИХ ВЕЩЕСТВ В '!N42/Площадь!$C44</f>
        <v>0.625</v>
      </c>
      <c r="O42" s="254">
        <f>'ВЫБРОСЫ ЗАГРЯЗНЯЮЩИХ ВЕЩЕСТВ В '!O42/Площадь!$C44</f>
        <v>0.5</v>
      </c>
      <c r="P42" s="254">
        <f>'ВЫБРОСЫ ЗАГРЯЗНЯЮЩИХ ВЕЩЕСТВ В '!P42/Площадь!$C44</f>
        <v>1.375</v>
      </c>
      <c r="Q42" s="254">
        <f>'ВЫБРОСЫ ЗАГРЯЗНЯЮЩИХ ВЕЩЕСТВ В '!Q42/Площадь!$C44</f>
        <v>0.875</v>
      </c>
      <c r="R42" s="308">
        <f>'ВЫБРОСЫ ЗАГРЯЗНЯЮЩИХ ВЕЩЕСТВ В '!R42/Площадь!$C44</f>
        <v>1.25</v>
      </c>
    </row>
    <row r="43" spans="1:18" ht="15.75" customHeight="1">
      <c r="A43" s="218">
        <v>42</v>
      </c>
      <c r="B43" s="122" t="s">
        <v>44</v>
      </c>
      <c r="C43" s="307">
        <f>'ВЫБРОСЫ ЗАГРЯЗНЯЮЩИХ ВЕЩЕСТВ В '!C43/Площадь!$C45</f>
        <v>3.7179487179487181</v>
      </c>
      <c r="D43" s="254">
        <f>'ВЫБРОСЫ ЗАГРЯЗНЯЮЩИХ ВЕЩЕСТВ В '!D43/Площадь!$C45</f>
        <v>4.8717948717948723</v>
      </c>
      <c r="E43" s="254">
        <f>'ВЫБРОСЫ ЗАГРЯЗНЯЮЩИХ ВЕЩЕСТВ В '!E43/Площадь!$C45</f>
        <v>5.7692307692307692</v>
      </c>
      <c r="F43" s="254">
        <f>'ВЫБРОСЫ ЗАГРЯЗНЯЮЩИХ ВЕЩЕСТВ В '!F43/Площадь!$C45</f>
        <v>3.3333333333333335</v>
      </c>
      <c r="G43" s="254">
        <f>'ВЫБРОСЫ ЗАГРЯЗНЯЮЩИХ ВЕЩЕСТВ В '!G43/Площадь!$C45</f>
        <v>2.6282051282051282</v>
      </c>
      <c r="H43" s="254">
        <f>'ВЫБРОСЫ ЗАГРЯЗНЯЮЩИХ ВЕЩЕСТВ В '!H43/Площадь!$C45</f>
        <v>1.6025641025641026</v>
      </c>
      <c r="I43" s="254">
        <f>'ВЫБРОСЫ ЗАГРЯЗНЯЮЩИХ ВЕЩЕСТВ В '!I43/Площадь!$C45</f>
        <v>1.2820512820512822</v>
      </c>
      <c r="J43" s="254">
        <f>'ВЫБРОСЫ ЗАГРЯЗНЯЮЩИХ ВЕЩЕСТВ В '!J43/Площадь!$C45</f>
        <v>1.2179487179487181</v>
      </c>
      <c r="K43" s="254">
        <f>'ВЫБРОСЫ ЗАГРЯЗНЯЮЩИХ ВЕЩЕСТВ В '!K43/Площадь!$C45</f>
        <v>1.3461538461538463</v>
      </c>
      <c r="L43" s="254">
        <f>'ВЫБРОСЫ ЗАГРЯЗНЯЮЩИХ ВЕЩЕСТВ В '!L43/Площадь!$C45</f>
        <v>1.9871794871794872</v>
      </c>
      <c r="M43" s="254">
        <f>'ВЫБРОСЫ ЗАГРЯЗНЯЮЩИХ ВЕЩЕСТВ В '!M43/Площадь!$C45</f>
        <v>1.3461538461538463</v>
      </c>
      <c r="N43" s="254">
        <f>'ВЫБРОСЫ ЗАГРЯЗНЯЮЩИХ ВЕЩЕСТВ В '!N43/Площадь!$C45</f>
        <v>1.3461538461538463</v>
      </c>
      <c r="O43" s="254">
        <f>'ВЫБРОСЫ ЗАГРЯЗНЯЮЩИХ ВЕЩЕСТВ В '!O43/Площадь!$C45</f>
        <v>0.96153846153846156</v>
      </c>
      <c r="P43" s="254">
        <f>'ВЫБРОСЫ ЗАГРЯЗНЯЮЩИХ ВЕЩЕСТВ В '!P43/Площадь!$C45</f>
        <v>0.89743589743589747</v>
      </c>
      <c r="Q43" s="254">
        <f>'ВЫБРОСЫ ЗАГРЯЗНЯЮЩИХ ВЕЩЕСТВ В '!Q43/Площадь!$C45</f>
        <v>1.0256410256410258</v>
      </c>
      <c r="R43" s="308">
        <f>'ВЫБРОСЫ ЗАГРЯЗНЯЮЩИХ ВЕЩЕСТВ В '!R43/Площадь!$C45</f>
        <v>1.0256410256410258</v>
      </c>
    </row>
    <row r="44" spans="1:18" ht="15.75" customHeight="1">
      <c r="A44" s="219">
        <v>43</v>
      </c>
      <c r="B44" s="125" t="s">
        <v>45</v>
      </c>
      <c r="C44" s="309">
        <f>'ВЫБРОСЫ ЗАГРЯЗНЯЮЩИХ ВЕЩЕСТВ В '!C44/Площадь!$C46</f>
        <v>1.1329305135951662</v>
      </c>
      <c r="D44" s="258">
        <f>'ВЫБРОСЫ ЗАГРЯЗНЯЮЩИХ ВЕЩЕСТВ В '!D44/Площадь!$C46</f>
        <v>1.1027190332326284</v>
      </c>
      <c r="E44" s="258">
        <f>'ВЫБРОСЫ ЗАГРЯЗНЯЮЩИХ ВЕЩЕСТВ В '!E44/Площадь!$C46</f>
        <v>1.0422960725075527</v>
      </c>
      <c r="F44" s="258">
        <f>'ВЫБРОСЫ ЗАГРЯЗНЯЮЩИХ ВЕЩЕСТВ В '!F44/Площадь!$C46</f>
        <v>1.1631419939577039</v>
      </c>
      <c r="G44" s="258">
        <f>'ВЫБРОСЫ ЗАГРЯЗНЯЮЩИХ ВЕЩЕСТВ В '!G44/Площадь!$C46</f>
        <v>0.9667673716012084</v>
      </c>
      <c r="H44" s="258">
        <f>'ВЫБРОСЫ ЗАГРЯЗНЯЮЩИХ ВЕЩЕСТВ В '!H44/Площадь!$C46</f>
        <v>0.99697885196374614</v>
      </c>
      <c r="I44" s="258">
        <f>'ВЫБРОСЫ ЗАГРЯЗНЯЮЩИХ ВЕЩЕСТВ В '!I44/Площадь!$C46</f>
        <v>1.0271903323262839</v>
      </c>
      <c r="J44" s="258">
        <f>'ВЫБРОСЫ ЗАГРЯЗНЯЮЩИХ ВЕЩЕСТВ В '!J44/Площадь!$C46</f>
        <v>1.0422960725075527</v>
      </c>
      <c r="K44" s="258">
        <f>'ВЫБРОСЫ ЗАГРЯЗНЯЮЩИХ ВЕЩЕСТВ В '!K44/Площадь!$C46</f>
        <v>1.1329305135951662</v>
      </c>
      <c r="L44" s="258">
        <f>'ВЫБРОСЫ ЗАГРЯЗНЯЮЩИХ ВЕЩЕСТВ В '!L44/Площадь!$C46</f>
        <v>1.1933534743202416</v>
      </c>
      <c r="M44" s="258">
        <f>'ВЫБРОСЫ ЗАГРЯЗНЯЮЩИХ ВЕЩЕСТВ В '!M44/Площадь!$C46</f>
        <v>1.2839879154078548</v>
      </c>
      <c r="N44" s="258">
        <f>'ВЫБРОСЫ ЗАГРЯЗНЯЮЩИХ ВЕЩЕСТВ В '!N44/Площадь!$C46</f>
        <v>1.3293051359516617</v>
      </c>
      <c r="O44" s="258">
        <f>'ВЫБРОСЫ ЗАГРЯЗНЯЮЩИХ ВЕЩЕСТВ В '!O44/Площадь!$C46</f>
        <v>1.4350453172205437</v>
      </c>
      <c r="P44" s="258">
        <f>'ВЫБРОСЫ ЗАГРЯЗНЯЮЩИХ ВЕЩЕСТВ В '!P44/Площадь!$C46</f>
        <v>1.4350453172205437</v>
      </c>
      <c r="Q44" s="258">
        <f>'ВЫБРОСЫ ЗАГРЯЗНЯЮЩИХ ВЕЩЕСТВ В '!Q44/Площадь!$C46</f>
        <v>1.5407854984894258</v>
      </c>
      <c r="R44" s="310">
        <f>'ВЫБРОСЫ ЗАГРЯЗНЯЮЩИХ ВЕЩЕСТВ В '!R44/Площадь!$C46</f>
        <v>1.661631419939577</v>
      </c>
    </row>
    <row r="45" spans="1:18" ht="15.75" customHeight="1">
      <c r="A45" s="217">
        <v>44</v>
      </c>
      <c r="B45" s="109" t="s">
        <v>46</v>
      </c>
      <c r="C45" s="305">
        <f>'ВЫБРОСЫ ЗАГРЯЗНЯЮЩИХ ВЕЩЕСТВ В '!C45/Площадь!$C47</f>
        <v>2.8761371588523441</v>
      </c>
      <c r="D45" s="242">
        <f>'ВЫБРОСЫ ЗАГРЯЗНЯЮЩИХ ВЕЩЕСТВ В '!D45/Площадь!$C47</f>
        <v>2.7641707487753671</v>
      </c>
      <c r="E45" s="242">
        <f>'ВЫБРОСЫ ЗАГРЯЗНЯЮЩИХ ВЕЩЕСТВ В '!E45/Площадь!$C47</f>
        <v>2.8481455563330997</v>
      </c>
      <c r="F45" s="242">
        <f>'ВЫБРОСЫ ЗАГРЯЗНЯЮЩИХ ВЕЩЕСТВ В '!F45/Площадь!$C47</f>
        <v>2.9181245626312107</v>
      </c>
      <c r="G45" s="242">
        <f>'ВЫБРОСЫ ЗАГРЯЗНЯЮЩИХ ВЕЩЕСТВ В '!G45/Площадь!$C47</f>
        <v>2.7851644506648006</v>
      </c>
      <c r="H45" s="242">
        <f>'ВЫБРОСЫ ЗАГРЯЗНЯЮЩИХ ВЕЩЕСТВ В '!H45/Площадь!$C47</f>
        <v>2.7151854443666901</v>
      </c>
      <c r="I45" s="242">
        <f>'ВЫБРОСЫ ЗАГРЯЗНЯЮЩИХ ВЕЩЕСТВ В '!I45/Площадь!$C47</f>
        <v>2.8411476557032889</v>
      </c>
      <c r="J45" s="242">
        <f>'ВЫБРОСЫ ЗАГРЯЗНЯЮЩИХ ВЕЩЕСТВ В '!J45/Площадь!$C47</f>
        <v>2.8201539538138558</v>
      </c>
      <c r="K45" s="242">
        <f>'ВЫБРОСЫ ЗАГРЯЗНЯЮЩИХ ВЕЩЕСТВ В '!K45/Площадь!$C47</f>
        <v>3.1420573827851643</v>
      </c>
      <c r="L45" s="242">
        <f>'ВЫБРОСЫ ЗАГРЯЗНЯЮЩИХ ВЕЩЕСТВ В '!L45/Площадь!$C47</f>
        <v>3.2120363890832748</v>
      </c>
      <c r="M45" s="242">
        <f>'ВЫБРОСЫ ЗАГРЯЗНЯЮЩИХ ВЕЩЕСТВ В '!M45/Площадь!$C47</f>
        <v>3.0440867739678095</v>
      </c>
      <c r="N45" s="242">
        <f>'ВЫБРОСЫ ЗАГРЯЗНЯЮЩИХ ВЕЩЕСТВ В '!N45/Площадь!$C47</f>
        <v>3.226032190342897</v>
      </c>
      <c r="O45" s="242">
        <f>'ВЫБРОСЫ ЗАГРЯЗНЯЮЩИХ ВЕЩЕСТВ В '!O45/Площадь!$C47</f>
        <v>2.9251224632610215</v>
      </c>
      <c r="P45" s="242">
        <f>'ВЫБРОСЫ ЗАГРЯЗНЯЮЩИХ ВЕЩЕСТВ В '!P45/Площадь!$C47</f>
        <v>3.1840447865640304</v>
      </c>
      <c r="Q45" s="242">
        <f>'ВЫБРОСЫ ЗАГРЯЗНЯЮЩИХ ВЕЩЕСТВ В '!Q45/Площадь!$C47</f>
        <v>3.2960111966410075</v>
      </c>
      <c r="R45" s="306">
        <f>'ВЫБРОСЫ ЗАГРЯЗНЯЮЩИХ ВЕЩЕСТВ В '!R45/Площадь!$C47</f>
        <v>3.086074177746676</v>
      </c>
    </row>
    <row r="46" spans="1:18" ht="15.75" customHeight="1">
      <c r="A46" s="218">
        <v>45</v>
      </c>
      <c r="B46" s="111" t="s">
        <v>47</v>
      </c>
      <c r="C46" s="307">
        <f>'ВЫБРОСЫ ЗАГРЯЗНЯЮЩИХ ВЕЩЕСТВ В '!C46/Площадь!$C48</f>
        <v>1.2393162393162394</v>
      </c>
      <c r="D46" s="254">
        <f>'ВЫБРОСЫ ЗАГРЯЗНЯЮЩИХ ВЕЩЕСТВ В '!D46/Площадь!$C48</f>
        <v>1.5384615384615385</v>
      </c>
      <c r="E46" s="254">
        <f>'ВЫБРОСЫ ЗАГРЯЗНЯЮЩИХ ВЕЩЕСТВ В '!E46/Площадь!$C48</f>
        <v>1.1965811965811965</v>
      </c>
      <c r="F46" s="254">
        <f>'ВЫБРОСЫ ЗАГРЯЗНЯЮЩИХ ВЕЩЕСТВ В '!F46/Площадь!$C48</f>
        <v>1.6666666666666667</v>
      </c>
      <c r="G46" s="254">
        <f>'ВЫБРОСЫ ЗАГРЯЗНЯЮЩИХ ВЕЩЕСТВ В '!G46/Площадь!$C48</f>
        <v>1.5811965811965814</v>
      </c>
      <c r="H46" s="254">
        <f>'ВЫБРОСЫ ЗАГРЯЗНЯЮЩИХ ВЕЩЕСТВ В '!H46/Площадь!$C48</f>
        <v>1.4102564102564104</v>
      </c>
      <c r="I46" s="254">
        <f>'ВЫБРОСЫ ЗАГРЯЗНЯЮЩИХ ВЕЩЕСТВ В '!I46/Площадь!$C48</f>
        <v>1.2393162393162394</v>
      </c>
      <c r="J46" s="254">
        <f>'ВЫБРОСЫ ЗАГРЯЗНЯЮЩИХ ВЕЩЕСТВ В '!J46/Площадь!$C48</f>
        <v>1.4529914529914532</v>
      </c>
      <c r="K46" s="254">
        <f>'ВЫБРОСЫ ЗАГРЯЗНЯЮЩИХ ВЕЩЕСТВ В '!K46/Площадь!$C48</f>
        <v>1.153846153846154</v>
      </c>
      <c r="L46" s="254">
        <f>'ВЫБРОСЫ ЗАГРЯЗНЯЮЩИХ ВЕЩЕСТВ В '!L46/Площадь!$C48</f>
        <v>1.0683760683760684</v>
      </c>
      <c r="M46" s="254">
        <f>'ВЫБРОСЫ ЗАГРЯЗНЯЮЩИХ ВЕЩЕСТВ В '!M46/Площадь!$C48</f>
        <v>0.94017094017094027</v>
      </c>
      <c r="N46" s="254">
        <f>'ВЫБРОСЫ ЗАГРЯЗНЯЮЩИХ ВЕЩЕСТВ В '!N46/Площадь!$C48</f>
        <v>1.5384615384615385</v>
      </c>
      <c r="O46" s="254">
        <f>'ВЫБРОСЫ ЗАГРЯЗНЯЮЩИХ ВЕЩЕСТВ В '!O46/Площадь!$C48</f>
        <v>1.4957264957264957</v>
      </c>
      <c r="P46" s="254">
        <f>'ВЫБРОСЫ ЗАГРЯЗНЯЮЩИХ ВЕЩЕСТВ В '!P46/Площадь!$C48</f>
        <v>1.6239316239316239</v>
      </c>
      <c r="Q46" s="254">
        <f>'ВЫБРОСЫ ЗАГРЯЗНЯЮЩИХ ВЕЩЕСТВ В '!Q46/Площадь!$C48</f>
        <v>1.5811965811965814</v>
      </c>
      <c r="R46" s="308">
        <f>'ВЫБРОСЫ ЗАГРЯЗНЯЮЩИХ ВЕЩЕСТВ В '!R46/Площадь!$C48</f>
        <v>2.3504273504273505</v>
      </c>
    </row>
    <row r="47" spans="1:18" ht="15.75" customHeight="1">
      <c r="A47" s="218">
        <v>46</v>
      </c>
      <c r="B47" s="111" t="s">
        <v>48</v>
      </c>
      <c r="C47" s="307">
        <f>'ВЫБРОСЫ ЗАГРЯЗНЯЮЩИХ ВЕЩЕСТВ В '!C47/Площадь!$C49</f>
        <v>1.4176245210727969</v>
      </c>
      <c r="D47" s="254">
        <f>'ВЫБРОСЫ ЗАГРЯЗНЯЮЩИХ ВЕЩЕСТВ В '!D47/Площадь!$C49</f>
        <v>1.5325670498084289</v>
      </c>
      <c r="E47" s="254">
        <f>'ВЫБРОСЫ ЗАГРЯЗНЯЮЩИХ ВЕЩЕСТВ В '!E47/Площадь!$C49</f>
        <v>1.2260536398467432</v>
      </c>
      <c r="F47" s="254">
        <f>'ВЫБРОСЫ ЗАГРЯЗНЯЮЩИХ ВЕЩЕСТВ В '!F47/Площадь!$C49</f>
        <v>1.685823754789272</v>
      </c>
      <c r="G47" s="254">
        <f>'ВЫБРОСЫ ЗАГРЯЗНЯЮЩИХ ВЕЩЕСТВ В '!G47/Площадь!$C49</f>
        <v>1.264367816091954</v>
      </c>
      <c r="H47" s="254">
        <f>'ВЫБРОСЫ ЗАГРЯЗНЯЮЩИХ ВЕЩЕСТВ В '!H47/Площадь!$C49</f>
        <v>1.3026819923371646</v>
      </c>
      <c r="I47" s="254">
        <f>'ВЫБРОСЫ ЗАГРЯЗНЯЮЩИХ ВЕЩЕСТВ В '!I47/Площадь!$C49</f>
        <v>1.3026819923371646</v>
      </c>
      <c r="J47" s="254">
        <f>'ВЫБРОСЫ ЗАГРЯЗНЯЮЩИХ ВЕЩЕСТВ В '!J47/Площадь!$C49</f>
        <v>1.9157088122605364</v>
      </c>
      <c r="K47" s="254">
        <f>'ВЫБРОСЫ ЗАГРЯЗНЯЮЩИХ ВЕЩЕСТВ В '!K47/Площадь!$C49</f>
        <v>1.3793103448275861</v>
      </c>
      <c r="L47" s="254">
        <f>'ВЫБРОСЫ ЗАГРЯЗНЯЮЩИХ ВЕЩЕСТВ В '!L47/Площадь!$C49</f>
        <v>1.3409961685823755</v>
      </c>
      <c r="M47" s="254">
        <f>'ВЫБРОСЫ ЗАГРЯЗНЯЮЩИХ ВЕЩЕСТВ В '!M47/Площадь!$C49</f>
        <v>1.2260536398467432</v>
      </c>
      <c r="N47" s="254">
        <f>'ВЫБРОСЫ ЗАГРЯЗНЯЮЩИХ ВЕЩЕСТВ В '!N47/Площадь!$C49</f>
        <v>1.5708812260536398</v>
      </c>
      <c r="O47" s="254">
        <f>'ВЫБРОСЫ ЗАГРЯЗНЯЮЩИХ ВЕЩЕСТВ В '!O47/Площадь!$C49</f>
        <v>2.068965517241379</v>
      </c>
      <c r="P47" s="254">
        <f>'ВЫБРОСЫ ЗАГРЯЗНЯЮЩИХ ВЕЩЕСТВ В '!P47/Площадь!$C49</f>
        <v>1.4559386973180075</v>
      </c>
      <c r="Q47" s="254">
        <f>'ВЫБРОСЫ ЗАГРЯЗНЯЮЩИХ ВЕЩЕСТВ В '!Q47/Площадь!$C49</f>
        <v>1.954022988505747</v>
      </c>
      <c r="R47" s="308">
        <f>'ВЫБРОСЫ ЗАГРЯЗНЯЮЩИХ ВЕЩЕСТВ В '!R47/Площадь!$C49</f>
        <v>2.2605363984674329</v>
      </c>
    </row>
    <row r="48" spans="1:18" ht="15.75" customHeight="1">
      <c r="A48" s="218">
        <v>47</v>
      </c>
      <c r="B48" s="111" t="s">
        <v>49</v>
      </c>
      <c r="C48" s="307">
        <f>'ВЫБРОСЫ ЗАГРЯЗНЯЮЩИХ ВЕЩЕСТВ В '!C48/Площадь!$C50</f>
        <v>3.5398230088495577</v>
      </c>
      <c r="D48" s="254">
        <f>'ВЫБРОСЫ ЗАГРЯЗНЯЮЩИХ ВЕЩЕСТВ В '!D48/Площадь!$C50</f>
        <v>4.2035398230088497</v>
      </c>
      <c r="E48" s="254">
        <f>'ВЫБРОСЫ ЗАГРЯЗНЯЮЩИХ ВЕЩЕСТВ В '!E48/Площадь!$C50</f>
        <v>3.9233038348082596</v>
      </c>
      <c r="F48" s="254">
        <f>'ВЫБРОСЫ ЗАГРЯЗНЯЮЩИХ ВЕЩЕСТВ В '!F48/Площадь!$C50</f>
        <v>4.0412979351032448</v>
      </c>
      <c r="G48" s="254">
        <f>'ВЫБРОСЫ ЗАГРЯЗНЯЮЩИХ ВЕЩЕСТВ В '!G48/Площадь!$C50</f>
        <v>3.9528023598820061</v>
      </c>
      <c r="H48" s="254">
        <f>'ВЫБРОСЫ ЗАГРЯЗНЯЮЩИХ ВЕЩЕСТВ В '!H48/Площадь!$C50</f>
        <v>3.8790560471976403</v>
      </c>
      <c r="I48" s="254">
        <f>'ВЫБРОСЫ ЗАГРЯЗНЯЮЩИХ ВЕЩЕСТВ В '!I48/Площадь!$C50</f>
        <v>4.1002949852507378</v>
      </c>
      <c r="J48" s="254">
        <f>'ВЫБРОСЫ ЗАГРЯЗНЯЮЩИХ ВЕЩЕСТВ В '!J48/Площадь!$C50</f>
        <v>4.2477876106194694</v>
      </c>
      <c r="K48" s="254">
        <f>'ВЫБРОСЫ ЗАГРЯЗНЯЮЩИХ ВЕЩЕСТВ В '!K48/Площадь!$C50</f>
        <v>4.3952802359882011</v>
      </c>
      <c r="L48" s="254">
        <f>'ВЫБРОСЫ ЗАГРЯЗНЯЮЩИХ ВЕЩЕСТВ В '!L48/Площадь!$C50</f>
        <v>4.336283185840708</v>
      </c>
      <c r="M48" s="254">
        <f>'ВЫБРОСЫ ЗАГРЯЗНЯЮЩИХ ВЕЩЕСТВ В '!M48/Площадь!$C50</f>
        <v>4.336283185840708</v>
      </c>
      <c r="N48" s="254">
        <f>'ВЫБРОСЫ ЗАГРЯЗНЯЮЩИХ ВЕЩЕСТВ В '!N48/Площадь!$C50</f>
        <v>4.9852507374631267</v>
      </c>
      <c r="O48" s="254">
        <f>'ВЫБРОСЫ ЗАГРЯЗНЯЮЩИХ ВЕЩЕСТВ В '!O48/Площадь!$C50</f>
        <v>4.2182890855457229</v>
      </c>
      <c r="P48" s="254">
        <f>'ВЫБРОСЫ ЗАГРЯЗНЯЮЩИХ ВЕЩЕСТВ В '!P48/Площадь!$C50</f>
        <v>5.8112094395280236</v>
      </c>
      <c r="Q48" s="254">
        <f>'ВЫБРОСЫ ЗАГРЯЗНЯЮЩИХ ВЕЩЕСТВ В '!Q48/Площадь!$C50</f>
        <v>4.2772861356932159</v>
      </c>
      <c r="R48" s="308">
        <f>'ВЫБРОСЫ ЗАГРЯЗНЯЮЩИХ ВЕЩЕСТВ В '!R48/Площадь!$C50</f>
        <v>4.7935103244837762</v>
      </c>
    </row>
    <row r="49" spans="1:18" ht="15.75" customHeight="1">
      <c r="A49" s="218">
        <v>48</v>
      </c>
      <c r="B49" s="111" t="s">
        <v>50</v>
      </c>
      <c r="C49" s="307">
        <f>'ВЫБРОСЫ ЗАГРЯЗНЯЮЩИХ ВЕЩЕСТВ В '!C49/Площадь!$C51</f>
        <v>3.3966745843230401</v>
      </c>
      <c r="D49" s="254">
        <f>'ВЫБРОСЫ ЗАГРЯЗНЯЮЩИХ ВЕЩЕСТВ В '!D49/Площадь!$C51</f>
        <v>2.8503562945368168</v>
      </c>
      <c r="E49" s="254">
        <f>'ВЫБРОСЫ ЗАГРЯЗНЯЮЩИХ ВЕЩЕСТВ В '!E49/Площадь!$C51</f>
        <v>2.8503562945368168</v>
      </c>
      <c r="F49" s="254">
        <f>'ВЫБРОСЫ ЗАГРЯЗНЯЮЩИХ ВЕЩЕСТВ В '!F49/Площадь!$C51</f>
        <v>2.826603325415677</v>
      </c>
      <c r="G49" s="254">
        <f>'ВЫБРОСЫ ЗАГРЯЗНЯЮЩИХ ВЕЩЕСТВ В '!G49/Площадь!$C51</f>
        <v>2.2327790973871733</v>
      </c>
      <c r="H49" s="254">
        <f>'ВЫБРОСЫ ЗАГРЯЗНЯЮЩИХ ВЕЩЕСТВ В '!H49/Площадь!$C51</f>
        <v>2.3990498812351544</v>
      </c>
      <c r="I49" s="254">
        <f>'ВЫБРОСЫ ЗАГРЯЗНЯЮЩИХ ВЕЩЕСТВ В '!I49/Площадь!$C51</f>
        <v>2.4703087885985746</v>
      </c>
      <c r="J49" s="254">
        <f>'ВЫБРОСЫ ЗАГРЯЗНЯЮЩИХ ВЕЩЕСТВ В '!J49/Площадь!$C51</f>
        <v>4.0855106888361048</v>
      </c>
      <c r="K49" s="254">
        <f>'ВЫБРОСЫ ЗАГРЯЗНЯЮЩИХ ВЕЩЕСТВ В '!K49/Площадь!$C51</f>
        <v>4.0855106888361048</v>
      </c>
      <c r="L49" s="254">
        <f>'ВЫБРОСЫ ЗАГРЯЗНЯЮЩИХ ВЕЩЕСТВ В '!L49/Площадь!$C51</f>
        <v>4.1805225653206648</v>
      </c>
      <c r="M49" s="254">
        <f>'ВЫБРОСЫ ЗАГРЯЗНЯЮЩИХ ВЕЩЕСТВ В '!M49/Площадь!$C51</f>
        <v>3.5154394299287408</v>
      </c>
      <c r="N49" s="254">
        <f>'ВЫБРОСЫ ЗАГРЯЗНЯЮЩИХ ВЕЩЕСТВ В '!N49/Площадь!$C51</f>
        <v>3.491686460807601</v>
      </c>
      <c r="O49" s="254">
        <f>'ВЫБРОСЫ ЗАГРЯЗНЯЮЩИХ ВЕЩЕСТВ В '!O49/Площадь!$C51</f>
        <v>3.3016627078384797</v>
      </c>
      <c r="P49" s="254">
        <f>'ВЫБРОСЫ ЗАГРЯЗНЯЮЩИХ ВЕЩЕСТВ В '!P49/Площадь!$C51</f>
        <v>4.251781472684085</v>
      </c>
      <c r="Q49" s="254">
        <f>'ВЫБРОСЫ ЗАГРЯЗНЯЮЩИХ ВЕЩЕСТВ В '!Q49/Площадь!$C51</f>
        <v>4.6793349168646081</v>
      </c>
      <c r="R49" s="308">
        <f>'ВЫБРОСЫ ЗАГРЯЗНЯЮЩИХ ВЕЩЕСТВ В '!R49/Площадь!$C51</f>
        <v>3.1116389548693584</v>
      </c>
    </row>
    <row r="50" spans="1:18" ht="15.75" customHeight="1">
      <c r="A50" s="218">
        <v>49</v>
      </c>
      <c r="B50" s="111" t="s">
        <v>51</v>
      </c>
      <c r="C50" s="307">
        <f>'ВЫБРОСЫ ЗАГРЯЗНЯЮЩИХ ВЕЩЕСТВ В '!C50/Площадь!$C52</f>
        <v>2.0765027322404372</v>
      </c>
      <c r="D50" s="254">
        <f>'ВЫБРОСЫ ЗАГРЯЗНЯЮЩИХ ВЕЩЕСТВ В '!D50/Площадь!$C52</f>
        <v>1.7486338797814207</v>
      </c>
      <c r="E50" s="254">
        <f>'ВЫБРОСЫ ЗАГРЯЗНЯЮЩИХ ВЕЩЕСТВ В '!E50/Площадь!$C52</f>
        <v>1.5846994535519126</v>
      </c>
      <c r="F50" s="254">
        <f>'ВЫБРОСЫ ЗАГРЯЗНЯЮЩИХ ВЕЩЕСТВ В '!F50/Площадь!$C52</f>
        <v>2.0218579234972678</v>
      </c>
      <c r="G50" s="254">
        <f>'ВЫБРОСЫ ЗАГРЯЗНЯЮЩИХ ВЕЩЕСТВ В '!G50/Площадь!$C52</f>
        <v>1.9672131147540983</v>
      </c>
      <c r="H50" s="254">
        <f>'ВЫБРОСЫ ЗАГРЯЗНЯЮЩИХ ВЕЩЕСТВ В '!H50/Площадь!$C52</f>
        <v>1.6939890710382512</v>
      </c>
      <c r="I50" s="254">
        <f>'ВЫБРОСЫ ЗАГРЯЗНЯЮЩИХ ВЕЩЕСТВ В '!I50/Площадь!$C52</f>
        <v>1.5300546448087431</v>
      </c>
      <c r="J50" s="254">
        <f>'ВЫБРОСЫ ЗАГРЯЗНЯЮЩИХ ВЕЩЕСТВ В '!J50/Площадь!$C52</f>
        <v>1.8032786885245902</v>
      </c>
      <c r="K50" s="254">
        <f>'ВЫБРОСЫ ЗАГРЯЗНЯЮЩИХ ВЕЩЕСТВ В '!K50/Площадь!$C52</f>
        <v>1.5846994535519126</v>
      </c>
      <c r="L50" s="254">
        <f>'ВЫБРОСЫ ЗАГРЯЗНЯЮЩИХ ВЕЩЕСТВ В '!L50/Площадь!$C52</f>
        <v>1.9672131147540983</v>
      </c>
      <c r="M50" s="254">
        <f>'ВЫБРОСЫ ЗАГРЯЗНЯЮЩИХ ВЕЩЕСТВ В '!M50/Площадь!$C52</f>
        <v>1.4754098360655736</v>
      </c>
      <c r="N50" s="254">
        <f>'ВЫБРОСЫ ЗАГРЯЗНЯЮЩИХ ВЕЩЕСТВ В '!N50/Площадь!$C52</f>
        <v>1.3661202185792349</v>
      </c>
      <c r="O50" s="254">
        <f>'ВЫБРОСЫ ЗАГРЯЗНЯЮЩИХ ВЕЩЕСТВ В '!O50/Площадь!$C52</f>
        <v>2.3497267759562841</v>
      </c>
      <c r="P50" s="254">
        <f>'ВЫБРОСЫ ЗАГРЯЗНЯЮЩИХ ВЕЩЕСТВ В '!P50/Площадь!$C52</f>
        <v>2.2950819672131146</v>
      </c>
      <c r="Q50" s="254">
        <f>'ВЫБРОСЫ ЗАГРЯЗНЯЮЩИХ ВЕЩЕСТВ В '!Q50/Площадь!$C52</f>
        <v>2.0218579234972678</v>
      </c>
      <c r="R50" s="308">
        <f>'ВЫБРОСЫ ЗАГРЯЗНЯЮЩИХ ВЕЩЕСТВ В '!R50/Площадь!$C52</f>
        <v>1.3661202185792349</v>
      </c>
    </row>
    <row r="51" spans="1:18" ht="15.75" customHeight="1">
      <c r="A51" s="218">
        <v>50</v>
      </c>
      <c r="B51" s="111" t="s">
        <v>52</v>
      </c>
      <c r="C51" s="307">
        <f>'ВЫБРОСЫ ЗАГРЯЗНЯЮЩИХ ВЕЩЕСТВ В '!C51/Площадь!$C53</f>
        <v>2.7965043695380776</v>
      </c>
      <c r="D51" s="254">
        <f>'ВЫБРОСЫ ЗАГРЯЗНЯЮЩИХ ВЕЩЕСТВ В '!D51/Площадь!$C53</f>
        <v>2.690387016229713</v>
      </c>
      <c r="E51" s="254">
        <f>'ВЫБРОСЫ ЗАГРЯЗНЯЮЩИХ ВЕЩЕСТВ В '!E51/Площадь!$C53</f>
        <v>2.4656679151061174</v>
      </c>
      <c r="F51" s="254">
        <f>'ВЫБРОСЫ ЗАГРЯЗНЯЮЩИХ ВЕЩЕСТВ В '!F51/Площадь!$C53</f>
        <v>2.3408239700374533</v>
      </c>
      <c r="G51" s="254">
        <f>'ВЫБРОСЫ ЗАГРЯЗНЯЮЩИХ ВЕЩЕСТВ В '!G51/Площадь!$C53</f>
        <v>2.0099875156054932</v>
      </c>
      <c r="H51" s="254">
        <f>'ВЫБРОСЫ ЗАГРЯЗНЯЮЩИХ ВЕЩЕСТВ В '!H51/Площадь!$C53</f>
        <v>2.0287141073657931</v>
      </c>
      <c r="I51" s="254">
        <f>'ВЫБРОСЫ ЗАГРЯЗНЯЮЩИХ ВЕЩЕСТВ В '!I51/Площадь!$C53</f>
        <v>2.3408239700374533</v>
      </c>
      <c r="J51" s="254">
        <f>'ВЫБРОСЫ ЗАГРЯЗНЯЮЩИХ ВЕЩЕСТВ В '!J51/Площадь!$C53</f>
        <v>2.1473158551810241</v>
      </c>
      <c r="K51" s="254">
        <f>'ВЫБРОСЫ ЗАГРЯЗНЯЮЩИХ ВЕЩЕСТВ В '!K51/Площадь!$C53</f>
        <v>2.297128589263421</v>
      </c>
      <c r="L51" s="254">
        <f>'ВЫБРОСЫ ЗАГРЯЗНЯЮЩИХ ВЕЩЕСТВ В '!L51/Площадь!$C53</f>
        <v>1.9475655430711611</v>
      </c>
      <c r="M51" s="254">
        <f>'ВЫБРОСЫ ЗАГРЯЗНЯЮЩИХ ВЕЩЕСТВ В '!M51/Площадь!$C53</f>
        <v>1.8664169787765295</v>
      </c>
      <c r="N51" s="254">
        <f>'ВЫБРОСЫ ЗАГРЯЗНЯЮЩИХ ВЕЩЕСТВ В '!N51/Площадь!$C53</f>
        <v>1.9288389513108615</v>
      </c>
      <c r="O51" s="254">
        <f>'ВЫБРОСЫ ЗАГРЯЗНЯЮЩИХ ВЕЩЕСТВ В '!O51/Площадь!$C53</f>
        <v>1.9413233458177279</v>
      </c>
      <c r="P51" s="254">
        <f>'ВЫБРОСЫ ЗАГРЯЗНЯЮЩИХ ВЕЩЕСТВ В '!P51/Площадь!$C53</f>
        <v>1.8289637952559301</v>
      </c>
      <c r="Q51" s="254">
        <f>'ВЫБРОСЫ ЗАГРЯЗНЯЮЩИХ ВЕЩЕСТВ В '!Q51/Площадь!$C53</f>
        <v>1.8289637952559301</v>
      </c>
      <c r="R51" s="308">
        <f>'ВЫБРОСЫ ЗАГРЯЗНЯЮЩИХ ВЕЩЕСТВ В '!R51/Площадь!$C53</f>
        <v>1.7540574282147317</v>
      </c>
    </row>
    <row r="52" spans="1:18" ht="15.75" customHeight="1">
      <c r="A52" s="218">
        <v>51</v>
      </c>
      <c r="B52" s="111" t="s">
        <v>53</v>
      </c>
      <c r="C52" s="307">
        <f>'ВЫБРОСЫ ЗАГРЯЗНЯЮЩИХ ВЕЩЕСТВ В '!C52/Площадь!$C54</f>
        <v>0.7558139534883721</v>
      </c>
      <c r="D52" s="254">
        <f>'ВЫБРОСЫ ЗАГРЯЗНЯЮЩИХ ВЕЩЕСТВ В '!D52/Площадь!$C54</f>
        <v>0.78903654485049834</v>
      </c>
      <c r="E52" s="254">
        <f>'ВЫБРОСЫ ЗАГРЯЗНЯЮЩИХ ВЕЩЕСТВ В '!E52/Площадь!$C54</f>
        <v>0.77242524916943522</v>
      </c>
      <c r="F52" s="254">
        <f>'ВЫБРОСЫ ЗАГРЯЗНЯЮЩИХ ВЕЩЕСТВ В '!F52/Площадь!$C54</f>
        <v>0.69767441860465118</v>
      </c>
      <c r="G52" s="254">
        <f>'ВЫБРОСЫ ЗАГРЯЗНЯЮЩИХ ВЕЩЕСТВ В '!G52/Площадь!$C54</f>
        <v>0.90531561461794019</v>
      </c>
      <c r="H52" s="254">
        <f>'ВЫБРОСЫ ЗАГРЯЗНЯЮЩИХ ВЕЩЕСТВ В '!H52/Площадь!$C54</f>
        <v>0.84717607973421927</v>
      </c>
      <c r="I52" s="254">
        <f>'ВЫБРОСЫ ЗАГРЯЗНЯЮЩИХ ВЕЩЕСТВ В '!I52/Площадь!$C54</f>
        <v>0.82225913621262459</v>
      </c>
      <c r="J52" s="254">
        <f>'ВЫБРОСЫ ЗАГРЯЗНЯЮЩИХ ВЕЩЕСТВ В '!J52/Площадь!$C54</f>
        <v>0.83887043189368771</v>
      </c>
      <c r="K52" s="254">
        <f>'ВЫБРОСЫ ЗАГРЯЗНЯЮЩИХ ВЕЩЕСТВ В '!K52/Площадь!$C54</f>
        <v>0.85548172757475083</v>
      </c>
      <c r="L52" s="254">
        <f>'ВЫБРОСЫ ЗАГРЯЗНЯЮЩИХ ВЕЩЕСТВ В '!L52/Площадь!$C54</f>
        <v>0.95514950166112955</v>
      </c>
      <c r="M52" s="254">
        <f>'ВЫБРОСЫ ЗАГРЯЗНЯЮЩИХ ВЕЩЕСТВ В '!M52/Площадь!$C54</f>
        <v>0.79734219269102991</v>
      </c>
      <c r="N52" s="254">
        <f>'ВЫБРОСЫ ЗАГРЯЗНЯЮЩИХ ВЕЩЕСТВ В '!N52/Площадь!$C54</f>
        <v>0.82225913621262459</v>
      </c>
      <c r="O52" s="254">
        <f>'ВЫБРОСЫ ЗАГРЯЗНЯЮЩИХ ВЕЩЕСТВ В '!O52/Площадь!$C54</f>
        <v>0.81395348837209303</v>
      </c>
      <c r="P52" s="254">
        <f>'ВЫБРОСЫ ЗАГРЯЗНЯЮЩИХ ВЕЩЕСТВ В '!P52/Площадь!$C54</f>
        <v>0.78073089700996678</v>
      </c>
      <c r="Q52" s="254">
        <f>'ВЫБРОСЫ ЗАГРЯЗНЯЮЩИХ ВЕЩЕСТВ В '!Q52/Площадь!$C54</f>
        <v>0.73920265780730898</v>
      </c>
      <c r="R52" s="308">
        <f>'ВЫБРОСЫ ЗАГРЯЗНЯЮЩИХ ВЕЩЕСТВ В '!R52/Площадь!$C54</f>
        <v>0.72259136212624586</v>
      </c>
    </row>
    <row r="53" spans="1:18" ht="15.75" customHeight="1">
      <c r="A53" s="218">
        <v>52</v>
      </c>
      <c r="B53" s="111" t="s">
        <v>54</v>
      </c>
      <c r="C53" s="307">
        <f>'ВЫБРОСЫ ЗАГРЯЗНЯЮЩИХ ВЕЩЕСТВ В '!C53/Площадь!$C55</f>
        <v>2.1801566579634466</v>
      </c>
      <c r="D53" s="254">
        <f>'ВЫБРОСЫ ЗАГРЯЗНЯЮЩИХ ВЕЩЕСТВ В '!D53/Площадь!$C55</f>
        <v>2.0496083550913839</v>
      </c>
      <c r="E53" s="254">
        <f>'ВЫБРОСЫ ЗАГРЯЗНЯЮЩИХ ВЕЩЕСТВ В '!E53/Площадь!$C55</f>
        <v>1.9451697127937337</v>
      </c>
      <c r="F53" s="254">
        <f>'ВЫБРОСЫ ЗАГРЯЗНЯЮЩИХ ВЕЩЕСТВ В '!F53/Площадь!$C55</f>
        <v>2.1671018276762402</v>
      </c>
      <c r="G53" s="254">
        <f>'ВЫБРОСЫ ЗАГРЯЗНЯЮЩИХ ВЕЩЕСТВ В '!G53/Площадь!$C55</f>
        <v>2.1018276762402088</v>
      </c>
      <c r="H53" s="254">
        <f>'ВЫБРОСЫ ЗАГРЯЗНЯЮЩИХ ВЕЩЕСТВ В '!H53/Площадь!$C55</f>
        <v>2.0365535248041775</v>
      </c>
      <c r="I53" s="254">
        <f>'ВЫБРОСЫ ЗАГРЯЗНЯЮЩИХ ВЕЩЕСТВ В '!I53/Площадь!$C55</f>
        <v>1.85378590078329</v>
      </c>
      <c r="J53" s="254">
        <f>'ВЫБРОСЫ ЗАГРЯЗНЯЮЩИХ ВЕЩЕСТВ В '!J53/Площадь!$C55</f>
        <v>1.9060052219321151</v>
      </c>
      <c r="K53" s="254">
        <f>'ВЫБРОСЫ ЗАГРЯЗНЯЮЩИХ ВЕЩЕСТВ В '!K53/Площадь!$C55</f>
        <v>1.6449086161879898</v>
      </c>
      <c r="L53" s="254">
        <f>'ВЫБРОСЫ ЗАГРЯЗНЯЮЩИХ ВЕЩЕСТВ В '!L53/Площадь!$C55</f>
        <v>1.6449086161879898</v>
      </c>
      <c r="M53" s="254">
        <f>'ВЫБРОСЫ ЗАГРЯЗНЯЮЩИХ ВЕЩЕСТВ В '!M53/Площадь!$C55</f>
        <v>1.7362924281984335</v>
      </c>
      <c r="N53" s="254">
        <f>'ВЫБРОСЫ ЗАГРЯЗНЯЮЩИХ ВЕЩЕСТВ В '!N53/Площадь!$C55</f>
        <v>1.9582245430809402</v>
      </c>
      <c r="O53" s="254">
        <f>'ВЫБРОСЫ ЗАГРЯЗНЯЮЩИХ ВЕЩЕСТВ В '!O53/Площадь!$C55</f>
        <v>1.9712793733681464</v>
      </c>
      <c r="P53" s="254">
        <f>'ВЫБРОСЫ ЗАГРЯЗНЯЮЩИХ ВЕЩЕСТВ В '!P53/Площадь!$C55</f>
        <v>1.2010443864229765</v>
      </c>
      <c r="Q53" s="254">
        <f>'ВЫБРОСЫ ЗАГРЯЗНЯЮЩИХ ВЕЩЕСТВ В '!Q53/Площадь!$C55</f>
        <v>2.1148825065274153</v>
      </c>
      <c r="R53" s="308">
        <f>'ВЫБРОСЫ ЗАГРЯЗНЯЮЩИХ ВЕЩЕСТВ В '!R53/Площадь!$C55</f>
        <v>1.5926892950391647</v>
      </c>
    </row>
    <row r="54" spans="1:18" ht="15.75" customHeight="1">
      <c r="A54" s="218">
        <v>53</v>
      </c>
      <c r="B54" s="111" t="s">
        <v>55</v>
      </c>
      <c r="C54" s="307">
        <f>'ВЫБРОСЫ ЗАГРЯЗНЯЮЩИХ ВЕЩЕСТВ В '!C54/Площадь!$C56</f>
        <v>7.3241713823767176</v>
      </c>
      <c r="D54" s="254">
        <f>'ВЫБРОСЫ ЗАГРЯЗНЯЮЩИХ ВЕЩЕСТВ В '!D54/Площадь!$C56</f>
        <v>7.1382376717865803</v>
      </c>
      <c r="E54" s="254">
        <f>'ВЫБРОСЫ ЗАГРЯЗНЯЮЩИХ ВЕЩЕСТВ В '!E54/Площадь!$C56</f>
        <v>6.4995957962813256</v>
      </c>
      <c r="F54" s="254">
        <f>'ВЫБРОСЫ ЗАГРЯЗНЯЮЩИХ ВЕЩЕСТВ В '!F54/Площадь!$C56</f>
        <v>5.9660468876313661</v>
      </c>
      <c r="G54" s="254">
        <f>'ВЫБРОСЫ ЗАГРЯЗНЯЮЩИХ ВЕЩЕСТВ В '!G54/Площадь!$C56</f>
        <v>5.2303961196443005</v>
      </c>
      <c r="H54" s="254">
        <f>'ВЫБРОСЫ ЗАГРЯЗНЯЮЩИХ ВЕЩЕСТВ В '!H54/Площадь!$C56</f>
        <v>4.9878738884397738</v>
      </c>
      <c r="I54" s="254">
        <f>'ВЫБРОСЫ ЗАГРЯЗНЯЮЩИХ ВЕЩЕСТВ В '!I54/Площадь!$C56</f>
        <v>5.3193209377526269</v>
      </c>
      <c r="J54" s="254">
        <f>'ВЫБРОСЫ ЗАГРЯЗНЯЮЩИХ ВЕЩЕСТВ В '!J54/Площадь!$C56</f>
        <v>6.1196443007275665</v>
      </c>
      <c r="K54" s="254">
        <f>'ВЫБРОСЫ ЗАГРЯЗНЯЮЩИХ ВЕЩЕСТВ В '!K54/Площадь!$C56</f>
        <v>4.1471301535974128</v>
      </c>
      <c r="L54" s="254">
        <f>'ВЫБРОСЫ ЗАГРЯЗНЯЮЩИХ ВЕЩЕСТВ В '!L54/Площадь!$C56</f>
        <v>3.3225545675020212</v>
      </c>
      <c r="M54" s="254">
        <f>'ВЫБРОСЫ ЗАГРЯЗНЯЮЩИХ ВЕЩЕСТВ В '!M54/Площадь!$C56</f>
        <v>3.9611964430072755</v>
      </c>
      <c r="N54" s="254">
        <f>'ВЫБРОСЫ ЗАГРЯЗНЯЮЩИХ ВЕЩЕСТВ В '!N54/Площадь!$C56</f>
        <v>4.1390460792239292</v>
      </c>
      <c r="O54" s="254">
        <f>'ВЫБРОСЫ ЗАГРЯЗНЯЮЩИХ ВЕЩЕСТВ В '!O54/Площадь!$C56</f>
        <v>3.8399353274050121</v>
      </c>
      <c r="P54" s="254">
        <f>'ВЫБРОСЫ ЗАГРЯЗНЯЮЩИХ ВЕЩЕСТВ В '!P54/Площадь!$C56</f>
        <v>4.1067097817299922</v>
      </c>
      <c r="Q54" s="254">
        <f>'ВЫБРОСЫ ЗАГРЯЗНЯЮЩИХ ВЕЩЕСТВ В '!Q54/Площадь!$C56</f>
        <v>3.6540016168148748</v>
      </c>
      <c r="R54" s="308">
        <f>'ВЫБРОСЫ ЗАГРЯЗНЯЮЩИХ ВЕЩЕСТВ В '!R54/Площадь!$C56</f>
        <v>3.2740501212611157</v>
      </c>
    </row>
    <row r="55" spans="1:18" ht="15.75" customHeight="1">
      <c r="A55" s="218">
        <v>54</v>
      </c>
      <c r="B55" s="111" t="s">
        <v>56</v>
      </c>
      <c r="C55" s="307">
        <f>'ВЫБРОСЫ ЗАГРЯЗНЯЮЩИХ ВЕЩЕСТВ В '!C55/Площадь!$C57</f>
        <v>0.55299539170506917</v>
      </c>
      <c r="D55" s="254">
        <f>'ВЫБРОСЫ ЗАГРЯЗНЯЮЩИХ ВЕЩЕСТВ В '!D55/Площадь!$C57</f>
        <v>0.62211981566820274</v>
      </c>
      <c r="E55" s="254">
        <f>'ВЫБРОСЫ ЗАГРЯЗНЯЮЩИХ ВЕЩЕСТВ В '!E55/Площадь!$C57</f>
        <v>0.59907834101382496</v>
      </c>
      <c r="F55" s="254">
        <f>'ВЫБРОСЫ ЗАГРЯЗНЯЮЩИХ ВЕЩЕСТВ В '!F55/Площадь!$C57</f>
        <v>0.66820276497695852</v>
      </c>
      <c r="G55" s="254">
        <f>'ВЫБРОСЫ ЗАГРЯЗНЯЮЩИХ ВЕЩЕСТВ В '!G55/Площадь!$C57</f>
        <v>0.50691244239631339</v>
      </c>
      <c r="H55" s="254">
        <f>'ВЫБРОСЫ ЗАГРЯЗНЯЮЩИХ ВЕЩЕСТВ В '!H55/Площадь!$C57</f>
        <v>0.50691244239631339</v>
      </c>
      <c r="I55" s="254">
        <f>'ВЫБРОСЫ ЗАГРЯЗНЯЮЩИХ ВЕЩЕСТВ В '!I55/Площадь!$C57</f>
        <v>0.85253456221198165</v>
      </c>
      <c r="J55" s="254">
        <f>'ВЫБРОСЫ ЗАГРЯЗНЯЮЩИХ ВЕЩЕСТВ В '!J55/Площадь!$C57</f>
        <v>0.50691244239631339</v>
      </c>
      <c r="K55" s="254">
        <f>'ВЫБРОСЫ ЗАГРЯЗНЯЮЩИХ ВЕЩЕСТВ В '!K55/Площадь!$C57</f>
        <v>0.64516129032258063</v>
      </c>
      <c r="L55" s="254">
        <f>'ВЫБРОСЫ ЗАГРЯЗНЯЮЩИХ ВЕЩЕСТВ В '!L55/Площадь!$C57</f>
        <v>0.76036866359447008</v>
      </c>
      <c r="M55" s="254">
        <f>'ВЫБРОСЫ ЗАГРЯЗНЯЮЩИХ ВЕЩЕСТВ В '!M55/Площадь!$C57</f>
        <v>0.89861751152073732</v>
      </c>
      <c r="N55" s="254">
        <f>'ВЫБРОСЫ ЗАГРЯЗНЯЮЩИХ ВЕЩЕСТВ В '!N55/Площадь!$C57</f>
        <v>1.0138248847926268</v>
      </c>
      <c r="O55" s="254">
        <f>'ВЫБРОСЫ ЗАГРЯЗНЯЮЩИХ ВЕЩЕСТВ В '!O55/Площадь!$C57</f>
        <v>0.85253456221198165</v>
      </c>
      <c r="P55" s="254">
        <f>'ВЫБРОСЫ ЗАГРЯЗНЯЮЩИХ ВЕЩЕСТВ В '!P55/Площадь!$C57</f>
        <v>0.62211981566820274</v>
      </c>
      <c r="Q55" s="254">
        <f>'ВЫБРОСЫ ЗАГРЯЗНЯЮЩИХ ВЕЩЕСТВ В '!Q55/Площадь!$C57</f>
        <v>0.64516129032258063</v>
      </c>
      <c r="R55" s="308">
        <f>'ВЫБРОСЫ ЗАГРЯЗНЯЮЩИХ ВЕЩЕСТВ В '!R55/Площадь!$C57</f>
        <v>0.76036866359447008</v>
      </c>
    </row>
    <row r="56" spans="1:18" ht="15.75" customHeight="1">
      <c r="A56" s="218">
        <v>55</v>
      </c>
      <c r="B56" s="111" t="s">
        <v>57</v>
      </c>
      <c r="C56" s="307">
        <f>'ВЫБРОСЫ ЗАГРЯЗНЯЮЩИХ ВЕЩЕСТВ В '!C56/Площадь!$C58</f>
        <v>5.9888059701492535</v>
      </c>
      <c r="D56" s="254">
        <f>'ВЫБРОСЫ ЗАГРЯЗНЯЮЩИХ ВЕЩЕСТВ В '!D56/Площадь!$C58</f>
        <v>6.2686567164179099</v>
      </c>
      <c r="E56" s="254">
        <f>'ВЫБРОСЫ ЗАГРЯЗНЯЮЩИХ ВЕЩЕСТВ В '!E56/Площадь!$C58</f>
        <v>6.0634328358208958</v>
      </c>
      <c r="F56" s="254">
        <f>'ВЫБРОСЫ ЗАГРЯЗНЯЮЩИХ ВЕЩЕСТВ В '!F56/Площадь!$C58</f>
        <v>5.6902985074626864</v>
      </c>
      <c r="G56" s="254">
        <f>'ВЫБРОСЫ ЗАГРЯЗНЯЮЩИХ ВЕЩЕСТВ В '!G56/Площадь!$C58</f>
        <v>5.3917910447761193</v>
      </c>
      <c r="H56" s="254">
        <f>'ВЫБРОСЫ ЗАГРЯЗНЯЮЩИХ ВЕЩЕСТВ В '!H56/Площадь!$C58</f>
        <v>5.7462686567164178</v>
      </c>
      <c r="I56" s="254">
        <f>'ВЫБРОСЫ ЗАГРЯЗНЯЮЩИХ ВЕЩЕСТВ В '!I56/Площадь!$C58</f>
        <v>5.4477611940298507</v>
      </c>
      <c r="J56" s="254">
        <f>'ВЫБРОСЫ ЗАГРЯЗНЯЮЩИХ ВЕЩЕСТВ В '!J56/Площадь!$C58</f>
        <v>5.1492537313432836</v>
      </c>
      <c r="K56" s="254">
        <f>'ВЫБРОСЫ ЗАГРЯЗНЯЮЩИХ ВЕЩЕСТВ В '!K56/Площадь!$C58</f>
        <v>4.8694029850746263</v>
      </c>
      <c r="L56" s="254">
        <f>'ВЫБРОСЫ ЗАГРЯЗНЯЮЩИХ ВЕЩЕСТВ В '!L56/Площадь!$C58</f>
        <v>4.9626865671641793</v>
      </c>
      <c r="M56" s="254">
        <f>'ВЫБРОСЫ ЗАГРЯЗНЯЮЩИХ ВЕЩЕСТВ В '!M56/Площадь!$C58</f>
        <v>4.8694029850746263</v>
      </c>
      <c r="N56" s="254">
        <f>'ВЫБРОСЫ ЗАГРЯЗНЯЮЩИХ ВЕЩЕСТВ В '!N56/Площадь!$C58</f>
        <v>4.7201492537313428</v>
      </c>
      <c r="O56" s="254">
        <f>'ВЫБРОСЫ ЗАГРЯЗНЯЮЩИХ ВЕЩЕСТВ В '!O56/Площадь!$C58</f>
        <v>4.6828358208955221</v>
      </c>
      <c r="P56" s="254">
        <f>'ВЫБРОСЫ ЗАГРЯЗНЯЮЩИХ ВЕЩЕСТВ В '!P56/Площадь!$C58</f>
        <v>4.0671641791044779</v>
      </c>
      <c r="Q56" s="254">
        <f>'ВЫБРОСЫ ЗАГРЯЗНЯЮЩИХ ВЕЩЕСТВ В '!Q56/Площадь!$C58</f>
        <v>4.7388059701492535</v>
      </c>
      <c r="R56" s="308">
        <f>'ВЫБРОСЫ ЗАГРЯЗНЯЮЩИХ ВЕЩЕСТВ В '!R56/Площадь!$C58</f>
        <v>4.7574626865671643</v>
      </c>
    </row>
    <row r="57" spans="1:18" ht="15.75" customHeight="1">
      <c r="A57" s="218">
        <v>56</v>
      </c>
      <c r="B57" s="111" t="s">
        <v>58</v>
      </c>
      <c r="C57" s="307">
        <f>'ВЫБРОСЫ ЗАГРЯЗНЯЮЩИХ ВЕЩЕСТВ В '!C57/Площадь!$C59</f>
        <v>1.7984189723320159</v>
      </c>
      <c r="D57" s="254">
        <f>'ВЫБРОСЫ ЗАГРЯЗНЯЮЩИХ ВЕЩЕСТВ В '!D57/Площадь!$C59</f>
        <v>1.8577075098814229</v>
      </c>
      <c r="E57" s="254">
        <f>'ВЫБРОСЫ ЗАГРЯЗНЯЮЩИХ ВЕЩЕСТВ В '!E57/Площадь!$C59</f>
        <v>1.600790513833992</v>
      </c>
      <c r="F57" s="254">
        <f>'ВЫБРОСЫ ЗАГРЯЗНЯЮЩИХ ВЕЩЕСТВ В '!F57/Площадь!$C59</f>
        <v>1.5513833992094861</v>
      </c>
      <c r="G57" s="254">
        <f>'ВЫБРОСЫ ЗАГРЯЗНЯЮЩИХ ВЕЩЕСТВ В '!G57/Площадь!$C59</f>
        <v>1.1956521739130435</v>
      </c>
      <c r="H57" s="254">
        <f>'ВЫБРОСЫ ЗАГРЯЗНЯЮЩИХ ВЕЩЕСТВ В '!H57/Площадь!$C59</f>
        <v>0.93873517786561267</v>
      </c>
      <c r="I57" s="254">
        <f>'ВЫБРОСЫ ЗАГРЯЗНЯЮЩИХ ВЕЩЕСТВ В '!I57/Площадь!$C59</f>
        <v>1.0770750988142292</v>
      </c>
      <c r="J57" s="254">
        <f>'ВЫБРОСЫ ЗАГРЯЗНЯЮЩИХ ВЕЩЕСТВ В '!J57/Площадь!$C59</f>
        <v>1.2648221343873518</v>
      </c>
      <c r="K57" s="254">
        <f>'ВЫБРОСЫ ЗАГРЯЗНЯЮЩИХ ВЕЩЕСТВ В '!K57/Площадь!$C59</f>
        <v>0.97826086956521741</v>
      </c>
      <c r="L57" s="254">
        <f>'ВЫБРОСЫ ЗАГРЯЗНЯЮЩИХ ВЕЩЕСТВ В '!L57/Площадь!$C59</f>
        <v>1.1857707509881423</v>
      </c>
      <c r="M57" s="254">
        <f>'ВЫБРОСЫ ЗАГРЯЗНЯЮЩИХ ВЕЩЕСТВ В '!M57/Площадь!$C59</f>
        <v>1.1660079051383399</v>
      </c>
      <c r="N57" s="254">
        <f>'ВЫБРОСЫ ЗАГРЯЗНЯЮЩИХ ВЕЩЕСТВ В '!N57/Площадь!$C59</f>
        <v>1.0869565217391304</v>
      </c>
      <c r="O57" s="254">
        <f>'ВЫБРОСЫ ЗАГРЯЗНЯЮЩИХ ВЕЩЕСТВ В '!O57/Площадь!$C59</f>
        <v>1.2154150197628457</v>
      </c>
      <c r="P57" s="254">
        <f>'ВЫБРОСЫ ЗАГРЯЗНЯЮЩИХ ВЕЩЕСТВ В '!P57/Площадь!$C59</f>
        <v>1.1660079051383399</v>
      </c>
      <c r="Q57" s="254">
        <f>'ВЫБРОСЫ ЗАГРЯЗНЯЮЩИХ ВЕЩЕСТВ В '!Q57/Площадь!$C59</f>
        <v>1.1857707509881423</v>
      </c>
      <c r="R57" s="308">
        <f>'ВЫБРОСЫ ЗАГРЯЗНЯЮЩИХ ВЕЩЕСТВ В '!R57/Площадь!$C59</f>
        <v>1.2549407114624505</v>
      </c>
    </row>
    <row r="58" spans="1:18" ht="15.75" customHeight="1">
      <c r="A58" s="219">
        <v>57</v>
      </c>
      <c r="B58" s="117" t="s">
        <v>59</v>
      </c>
      <c r="C58" s="309">
        <f>'ВЫБРОСЫ ЗАГРЯЗНЯЮЩИХ ВЕЩЕСТВ В '!C58/Площадь!$C60</f>
        <v>0.94086021505376338</v>
      </c>
      <c r="D58" s="258">
        <f>'ВЫБРОСЫ ЗАГРЯЗНЯЮЩИХ ВЕЩЕСТВ В '!D58/Площадь!$C60</f>
        <v>1.1559139784946235</v>
      </c>
      <c r="E58" s="258">
        <f>'ВЫБРОСЫ ЗАГРЯЗНЯЮЩИХ ВЕЩЕСТВ В '!E58/Площадь!$C60</f>
        <v>1.1559139784946235</v>
      </c>
      <c r="F58" s="258">
        <f>'ВЫБРОСЫ ЗАГРЯЗНЯЮЩИХ ВЕЩЕСТВ В '!F58/Площадь!$C60</f>
        <v>0.99462365591397839</v>
      </c>
      <c r="G58" s="258">
        <f>'ВЫБРОСЫ ЗАГРЯЗНЯЮЩИХ ВЕЩЕСТВ В '!G58/Площадь!$C60</f>
        <v>0.83333333333333326</v>
      </c>
      <c r="H58" s="258">
        <f>'ВЫБРОСЫ ЗАГРЯЗНЯЮЩИХ ВЕЩЕСТВ В '!H58/Площадь!$C60</f>
        <v>1.0483870967741935</v>
      </c>
      <c r="I58" s="258">
        <f>'ВЫБРОСЫ ЗАГРЯЗНЯЮЩИХ ВЕЩЕСТВ В '!I58/Площадь!$C60</f>
        <v>1.129032258064516</v>
      </c>
      <c r="J58" s="258">
        <f>'ВЫБРОСЫ ЗАГРЯЗНЯЮЩИХ ВЕЩЕСТВ В '!J58/Площадь!$C60</f>
        <v>0.91397849462365588</v>
      </c>
      <c r="K58" s="258">
        <f>'ВЫБРОСЫ ЗАГРЯЗНЯЮЩИХ ВЕЩЕСТВ В '!K58/Площадь!$C60</f>
        <v>1.021505376344086</v>
      </c>
      <c r="L58" s="258">
        <f>'ВЫБРОСЫ ЗАГРЯЗНЯЮЩИХ ВЕЩЕСТВ В '!L58/Площадь!$C60</f>
        <v>0.91397849462365588</v>
      </c>
      <c r="M58" s="258">
        <f>'ВЫБРОСЫ ЗАГРЯЗНЯЮЩИХ ВЕЩЕСТВ В '!M58/Площадь!$C60</f>
        <v>0.88709677419354827</v>
      </c>
      <c r="N58" s="258">
        <f>'ВЫБРОСЫ ЗАГРЯЗНЯЮЩИХ ВЕЩЕСТВ В '!N58/Площадь!$C60</f>
        <v>0.88709677419354827</v>
      </c>
      <c r="O58" s="258">
        <f>'ВЫБРОСЫ ЗАГРЯЗНЯЮЩИХ ВЕЩЕСТВ В '!O58/Площадь!$C60</f>
        <v>0.91397849462365588</v>
      </c>
      <c r="P58" s="258">
        <f>'ВЫБРОСЫ ЗАГРЯЗНЯЮЩИХ ВЕЩЕСТВ В '!P58/Площадь!$C60</f>
        <v>0.83333333333333326</v>
      </c>
      <c r="Q58" s="258">
        <f>'ВЫБРОСЫ ЗАГРЯЗНЯЮЩИХ ВЕЩЕСТВ В '!Q58/Площадь!$C60</f>
        <v>0.75268817204301075</v>
      </c>
      <c r="R58" s="310">
        <f>'ВЫБРОСЫ ЗАГРЯЗНЯЮЩИХ ВЕЩЕСТВ В '!R58/Площадь!$C60</f>
        <v>0.83333333333333326</v>
      </c>
    </row>
    <row r="59" spans="1:18" ht="15.75" customHeight="1">
      <c r="A59" s="217">
        <v>58</v>
      </c>
      <c r="B59" s="109" t="s">
        <v>60</v>
      </c>
      <c r="C59" s="305">
        <f>'ВЫБРОСЫ ЗАГРЯЗНЯЮЩИХ ВЕЩЕСТВ В '!C59/Площадь!$C61</f>
        <v>0.85314685314685312</v>
      </c>
      <c r="D59" s="242">
        <f>'ВЫБРОСЫ ЗАГРЯЗНЯЮЩИХ ВЕЩЕСТВ В '!D59/Площадь!$C61</f>
        <v>0.74125874125874125</v>
      </c>
      <c r="E59" s="242">
        <f>'ВЫБРОСЫ ЗАГРЯЗНЯЮЩИХ ВЕЩЕСТВ В '!E59/Площадь!$C61</f>
        <v>0.69930069930069927</v>
      </c>
      <c r="F59" s="242">
        <f>'ВЫБРОСЫ ЗАГРЯЗНЯЮЩИХ ВЕЩЕСТВ В '!F59/Площадь!$C61</f>
        <v>0.81118881118881114</v>
      </c>
      <c r="G59" s="242">
        <f>'ВЫБРОСЫ ЗАГРЯЗНЯЮЩИХ ВЕЩЕСТВ В '!G59/Площадь!$C61</f>
        <v>0.81118881118881114</v>
      </c>
      <c r="H59" s="242">
        <f>'ВЫБРОСЫ ЗАГРЯЗНЯЮЩИХ ВЕЩЕСТВ В '!H59/Площадь!$C61</f>
        <v>0.76923076923076927</v>
      </c>
      <c r="I59" s="242">
        <f>'ВЫБРОСЫ ЗАГРЯЗНЯЮЩИХ ВЕЩЕСТВ В '!I59/Площадь!$C61</f>
        <v>0.65734265734265729</v>
      </c>
      <c r="J59" s="242">
        <f>'ВЫБРОСЫ ЗАГРЯЗНЯЮЩИХ ВЕЩЕСТВ В '!J59/Площадь!$C61</f>
        <v>0.57342657342657344</v>
      </c>
      <c r="K59" s="242">
        <f>'ВЫБРОСЫ ЗАГРЯЗНЯЮЩИХ ВЕЩЕСТВ В '!K59/Площадь!$C61</f>
        <v>0.76923076923076927</v>
      </c>
      <c r="L59" s="242">
        <f>'ВЫБРОСЫ ЗАГРЯЗНЯЮЩИХ ВЕЩЕСТВ В '!L59/Площадь!$C61</f>
        <v>0.60139860139860135</v>
      </c>
      <c r="M59" s="242">
        <f>'ВЫБРОСЫ ЗАГРЯЗНЯЮЩИХ ВЕЩЕСТВ В '!M59/Площадь!$C61</f>
        <v>0.72727272727272729</v>
      </c>
      <c r="N59" s="242">
        <f>'ВЫБРОСЫ ЗАГРЯЗНЯЮЩИХ ВЕЩЕСТВ В '!N59/Площадь!$C61</f>
        <v>0.58741258741258739</v>
      </c>
      <c r="O59" s="242">
        <f>'ВЫБРОСЫ ЗАГРЯЗНЯЮЩИХ ВЕЩЕСТВ В '!O59/Площадь!$C61</f>
        <v>0.61538461538461542</v>
      </c>
      <c r="P59" s="242">
        <f>'ВЫБРОСЫ ЗАГРЯЗНЯЮЩИХ ВЕЩЕСТВ В '!P59/Площадь!$C61</f>
        <v>0.54545454545454541</v>
      </c>
      <c r="Q59" s="242">
        <f>'ВЫБРОСЫ ЗАГРЯЗНЯЮЩИХ ВЕЩЕСТВ В '!Q59/Площадь!$C61</f>
        <v>0.62937062937062938</v>
      </c>
      <c r="R59" s="306">
        <f>'ВЫБРОСЫ ЗАГРЯЗНЯЮЩИХ ВЕЩЕСТВ В '!R59/Площадь!$C61</f>
        <v>0.54545454545454541</v>
      </c>
    </row>
    <row r="60" spans="1:18" ht="15.75" customHeight="1">
      <c r="A60" s="218">
        <v>59</v>
      </c>
      <c r="B60" s="111" t="s">
        <v>61</v>
      </c>
      <c r="C60" s="307">
        <f>'ВЫБРОСЫ ЗАГРЯЗНЯЮЩИХ ВЕЩЕСТВ В '!C60/Площадь!$C62</f>
        <v>6.0576428203808543</v>
      </c>
      <c r="D60" s="254">
        <f>'ВЫБРОСЫ ЗАГРЯЗНЯЮЩИХ ВЕЩЕСТВ В '!D60/Площадь!$C62</f>
        <v>6.4333504889346367</v>
      </c>
      <c r="E60" s="254">
        <f>'ВЫБРОСЫ ЗАГРЯЗНЯЮЩИХ ВЕЩЕСТВ В '!E60/Площадь!$C62</f>
        <v>6.2789500772002054</v>
      </c>
      <c r="F60" s="254">
        <f>'ВЫБРОСЫ ЗАГРЯЗНЯЮЩИХ ВЕЩЕСТВ В '!F60/Площадь!$C62</f>
        <v>6.6340710241893976</v>
      </c>
      <c r="G60" s="254">
        <f>'ВЫБРОСЫ ЗАГРЯЗНЯЮЩИХ ВЕЩЕСТВ В '!G60/Площадь!$C62</f>
        <v>5.8569222851260934</v>
      </c>
      <c r="H60" s="254">
        <f>'ВЫБРОСЫ ЗАГРЯЗНЯЮЩИХ ВЕЩЕСТВ В '!H60/Площадь!$C62</f>
        <v>6.0164693772516724</v>
      </c>
      <c r="I60" s="254">
        <f>'ВЫБРОСЫ ЗАГРЯЗНЯЮЩИХ ВЕЩЕСТВ В '!I60/Площадь!$C62</f>
        <v>5.6150283067421514</v>
      </c>
      <c r="J60" s="254">
        <f>'ВЫБРОСЫ ЗАГРЯЗНЯЮЩИХ ВЕЩЕСТВ В '!J60/Площадь!$C62</f>
        <v>5.8106021616057637</v>
      </c>
      <c r="K60" s="254">
        <f>'ВЫБРОСЫ ЗАГРЯЗНЯЮЩИХ ВЕЩЕСТВ В '!K60/Площадь!$C62</f>
        <v>5.6459083890890369</v>
      </c>
      <c r="L60" s="254">
        <f>'ВЫБРОСЫ ЗАГРЯЗНЯЮЩИХ ВЕЩЕСТВ В '!L60/Площадь!$C62</f>
        <v>5.2547606793618113</v>
      </c>
      <c r="M60" s="254">
        <f>'ВЫБРОСЫ ЗАГРЯЗНЯЮЩИХ ВЕЩЕСТВ В '!M60/Площадь!$C62</f>
        <v>5.0643335048893459</v>
      </c>
      <c r="N60" s="254">
        <f>'ВЫБРОСЫ ЗАГРЯЗНЯЮЩИХ ВЕЩЕСТВ В '!N60/Площадь!$C62</f>
        <v>4.6628924343798248</v>
      </c>
      <c r="O60" s="254">
        <f>'ВЫБРОСЫ ЗАГРЯЗНЯЮЩИХ ВЕЩЕСТВ В '!O60/Площадь!$C62</f>
        <v>4.7761194029850742</v>
      </c>
      <c r="P60" s="254">
        <f>'ВЫБРОСЫ ЗАГРЯЗНЯЮЩИХ ВЕЩЕСТВ В '!P60/Площадь!$C62</f>
        <v>4.4107050952135873</v>
      </c>
      <c r="Q60" s="254">
        <f>'ВЫБРОСЫ ЗАГРЯЗНЯЮЩИХ ВЕЩЕСТВ В '!Q60/Площадь!$C62</f>
        <v>4.6217189912506429</v>
      </c>
      <c r="R60" s="308">
        <f>'ВЫБРОСЫ ЗАГРЯЗНЯЮЩИХ ВЕЩЕСТВ В '!R60/Площадь!$C62</f>
        <v>4.0349974266598041</v>
      </c>
    </row>
    <row r="61" spans="1:18" ht="15.75" customHeight="1">
      <c r="A61" s="218">
        <v>60</v>
      </c>
      <c r="B61" s="111" t="s">
        <v>62</v>
      </c>
      <c r="C61" s="307">
        <f>'ВЫБРОСЫ ЗАГРЯЗНЯЮЩИХ ВЕЩЕСТВ В '!C61/Площадь!$C63</f>
        <v>2.854118289851113</v>
      </c>
      <c r="D61" s="254">
        <f>'ВЫБРОСЫ ЗАГРЯЗНЯЮЩИХ ВЕЩЕСТВ В '!D61/Площадь!$C63</f>
        <v>2.7468925010244503</v>
      </c>
      <c r="E61" s="254">
        <f>'ВЫБРОСЫ ЗАГРЯЗНЯЮЩИХ ВЕЩЕСТВ В '!E61/Площадь!$C63</f>
        <v>2.790602376724491</v>
      </c>
      <c r="F61" s="254">
        <f>'ВЫБРОСЫ ЗАГРЯЗНЯЮЩИХ ВЕЩЕСТВ В '!F61/Площадь!$C63</f>
        <v>2.3862860264991119</v>
      </c>
      <c r="G61" s="254">
        <f>'ВЫБРОСЫ ЗАГРЯЗНЯЮЩИХ ВЕЩЕСТВ В '!G61/Площадь!$C63</f>
        <v>2.2319355279333424</v>
      </c>
      <c r="H61" s="254">
        <f>'ВЫБРОСЫ ЗАГРЯЗНЯЮЩИХ ВЕЩЕСТВ В '!H61/Площадь!$C63</f>
        <v>2.1390520420707553</v>
      </c>
      <c r="I61" s="254">
        <f>'ВЫБРОСЫ ЗАГРЯЗНЯЮЩИХ ВЕЩЕСТВ В '!I61/Площадь!$C63</f>
        <v>2.2490096981286709</v>
      </c>
      <c r="J61" s="254">
        <f>'ВЫБРОСЫ ЗАГРЯЗНЯЮЩИХ ВЕЩЕСТВ В '!J61/Площадь!$C63</f>
        <v>2.4040431635022537</v>
      </c>
      <c r="K61" s="254">
        <f>'ВЫБРОСЫ ЗАГРЯЗНЯЮЩИХ ВЕЩЕСТВ В '!K61/Площадь!$C63</f>
        <v>1.8788416882939489</v>
      </c>
      <c r="L61" s="254">
        <f>'ВЫБРОСЫ ЗАГРЯЗНЯЮЩИХ ВЕЩЕСТВ В '!L61/Площадь!$C63</f>
        <v>1.489550607840459</v>
      </c>
      <c r="M61" s="254">
        <f>'ВЫБРОСЫ ЗАГРЯЗНЯЮЩИХ ВЕЩЕСТВ В '!M61/Площадь!$C63</f>
        <v>1.465646769566999</v>
      </c>
      <c r="N61" s="254">
        <f>'ВЫБРОСЫ ЗАГРЯЗНЯЮЩИХ ВЕЩЕСТВ В '!N61/Площадь!$C63</f>
        <v>1.5653599235077176</v>
      </c>
      <c r="O61" s="254">
        <f>'ВЫБРОСЫ ЗАГРЯЗНЯЮЩИХ ВЕЩЕСТВ В '!O61/Площадь!$C63</f>
        <v>1.5954104630514956</v>
      </c>
      <c r="P61" s="254">
        <f>'ВЫБРОСЫ ЗАГРЯЗНЯЮЩИХ ВЕЩЕСТВ В '!P61/Площадь!$C63</f>
        <v>1.5762873924327276</v>
      </c>
      <c r="Q61" s="254">
        <f>'ВЫБРОСЫ ЗАГРЯЗНЯЮЩИХ ВЕЩЕСТВ В '!Q61/Площадь!$C63</f>
        <v>1.5161863133451714</v>
      </c>
      <c r="R61" s="308">
        <f>'ВЫБРОСЫ ЗАГРЯЗНЯЮЩИХ ВЕЩЕСТВ В '!R61/Площадь!$C63</f>
        <v>1.4909165414560852</v>
      </c>
    </row>
    <row r="62" spans="1:18" ht="15.75" customHeight="1">
      <c r="A62" s="219">
        <v>61</v>
      </c>
      <c r="B62" s="125" t="s">
        <v>63</v>
      </c>
      <c r="C62" s="309">
        <f>'ВЫБРОСЫ ЗАГРЯЗНЯЮЩИХ ВЕЩЕСТВ В '!C62/Площадь!$C64</f>
        <v>9.9435028248587578</v>
      </c>
      <c r="D62" s="258">
        <f>'ВЫБРОСЫ ЗАГРЯЗНЯЮЩИХ ВЕЩЕСТВ В '!D62/Площадь!$C64</f>
        <v>11.254237288135593</v>
      </c>
      <c r="E62" s="258">
        <f>'ВЫБРОСЫ ЗАГРЯЗНЯЮЩИХ ВЕЩЕСТВ В '!E62/Площадь!$C64</f>
        <v>10.96045197740113</v>
      </c>
      <c r="F62" s="258">
        <f>'ВЫБРОСЫ ЗАГРЯЗНЯЮЩИХ ВЕЩЕСТВ В '!F62/Площадь!$C64</f>
        <v>10.824858757062147</v>
      </c>
      <c r="G62" s="258">
        <f>'ВЫБРОСЫ ЗАГРЯЗНЯЮЩИХ ВЕЩЕСТВ В '!G62/Площадь!$C64</f>
        <v>9.0169491525423737</v>
      </c>
      <c r="H62" s="258">
        <f>'ВЫБРОСЫ ЗАГРЯЗНЯЮЩИХ ВЕЩЕСТВ В '!H62/Площадь!$C64</f>
        <v>8.463276836158192</v>
      </c>
      <c r="I62" s="258">
        <f>'ВЫБРОСЫ ЗАГРЯЗНЯЮЩИХ ВЕЩЕСТВ В '!I62/Площадь!$C64</f>
        <v>7.8418079096045199</v>
      </c>
      <c r="J62" s="258">
        <f>'ВЫБРОСЫ ЗАГРЯЗНЯЮЩИХ ВЕЩЕСТВ В '!J62/Площадь!$C64</f>
        <v>7.6610169491525424</v>
      </c>
      <c r="K62" s="258">
        <f>'ВЫБРОСЫ ЗАГРЯЗНЯЮЩИХ ВЕЩЕСТВ В '!K62/Площадь!$C64</f>
        <v>7.536723163841808</v>
      </c>
      <c r="L62" s="258">
        <f>'ВЫБРОСЫ ЗАГРЯЗНЯЮЩИХ ВЕЩЕСТВ В '!L62/Площадь!$C64</f>
        <v>7.3785310734463279</v>
      </c>
      <c r="M62" s="258">
        <f>'ВЫБРОСЫ ЗАГРЯЗНЯЮЩИХ ВЕЩЕСТВ В '!M62/Площадь!$C64</f>
        <v>7.0847457627118642</v>
      </c>
      <c r="N62" s="258">
        <f>'ВЫБРОСЫ ЗАГРЯЗНЯЮЩИХ ВЕЩЕСТВ В '!N62/Площадь!$C64</f>
        <v>6.7457627118644066</v>
      </c>
      <c r="O62" s="258">
        <f>'ВЫБРОСЫ ЗАГРЯЗНЯЮЩИХ ВЕЩЕСТВ В '!O62/Площадь!$C64</f>
        <v>6.0225988700564974</v>
      </c>
      <c r="P62" s="258">
        <f>'ВЫБРОСЫ ЗАГРЯЗНЯЮЩИХ ВЕЩЕСТВ В '!P62/Площадь!$C64</f>
        <v>5.5141242937853105</v>
      </c>
      <c r="Q62" s="258">
        <f>'ВЫБРОСЫ ЗАГРЯЗНЯЮЩИХ ВЕЩЕСТВ В '!Q62/Площадь!$C64</f>
        <v>5.5706214689265536</v>
      </c>
      <c r="R62" s="310">
        <f>'ВЫБРОСЫ ЗАГРЯЗНЯЮЩИХ ВЕЩЕСТВ В '!R62/Площадь!$C64</f>
        <v>5.1638418079096047</v>
      </c>
    </row>
    <row r="63" spans="1:18" ht="15.75" customHeight="1">
      <c r="A63" s="217">
        <v>62</v>
      </c>
      <c r="B63" s="126" t="s">
        <v>64</v>
      </c>
      <c r="C63" s="305">
        <f>'ВЫБРОСЫ ЗАГРЯЗНЯЮЩИХ ВЕЩЕСТВ В '!C63/Площадь!$C65</f>
        <v>0.13993541442411195</v>
      </c>
      <c r="D63" s="242">
        <f>'ВЫБРОСЫ ЗАГРЯЗНЯЮЩИХ ВЕЩЕСТВ В '!D63/Площадь!$C65</f>
        <v>0.13993541442411195</v>
      </c>
      <c r="E63" s="242">
        <f>'ВЫБРОСЫ ЗАГРЯЗНЯЮЩИХ ВЕЩЕСТВ В '!E63/Площадь!$C65</f>
        <v>0.11840688912809472</v>
      </c>
      <c r="F63" s="242">
        <f>'ВЫБРОСЫ ЗАГРЯЗНЯЮЩИХ ВЕЩЕСТВ В '!F63/Площадь!$C65</f>
        <v>0.11840688912809472</v>
      </c>
      <c r="G63" s="242">
        <f>'ВЫБРОСЫ ЗАГРЯЗНЯЮЩИХ ВЕЩЕСТВ В '!G63/Площадь!$C65</f>
        <v>0.1076426264800861</v>
      </c>
      <c r="H63" s="242">
        <f>'ВЫБРОСЫ ЗАГРЯЗНЯЮЩИХ ВЕЩЕСТВ В '!H63/Площадь!$C65</f>
        <v>6.4585575888051666E-2</v>
      </c>
      <c r="I63" s="242">
        <f>'ВЫБРОСЫ ЗАГРЯЗНЯЮЩИХ ВЕЩЕСТВ В '!I63/Площадь!$C65</f>
        <v>9.6878363832077499E-2</v>
      </c>
      <c r="J63" s="242">
        <f>'ВЫБРОСЫ ЗАГРЯЗНЯЮЩИХ ВЕЩЕСТВ В '!J63/Площадь!$C65</f>
        <v>9.6878363832077499E-2</v>
      </c>
      <c r="K63" s="242">
        <f>'ВЫБРОСЫ ЗАГРЯЗНЯЮЩИХ ВЕЩЕСТВ В '!K63/Площадь!$C65</f>
        <v>9.6878363832077499E-2</v>
      </c>
      <c r="L63" s="242">
        <f>'ВЫБРОСЫ ЗАГРЯЗНЯЮЩИХ ВЕЩЕСТВ В '!L63/Площадь!$C65</f>
        <v>8.6114101184068884E-2</v>
      </c>
      <c r="M63" s="242">
        <f>'ВЫБРОСЫ ЗАГРЯЗНЯЮЩИХ ВЕЩЕСТВ В '!M63/Площадь!$C65</f>
        <v>8.6114101184068884E-2</v>
      </c>
      <c r="N63" s="242">
        <f>'ВЫБРОСЫ ЗАГРЯЗНЯЮЩИХ ВЕЩЕСТВ В '!N63/Площадь!$C65</f>
        <v>7.5349838536060282E-2</v>
      </c>
      <c r="O63" s="242">
        <f>'ВЫБРОСЫ ЗАГРЯЗНЯЮЩИХ ВЕЩЕСТВ В '!O63/Площадь!$C65</f>
        <v>7.5349838536060282E-2</v>
      </c>
      <c r="P63" s="242">
        <f>'ВЫБРОСЫ ЗАГРЯЗНЯЮЩИХ ВЕЩЕСТВ В '!P63/Площадь!$C65</f>
        <v>4.3057050592034442E-2</v>
      </c>
      <c r="Q63" s="242">
        <f>'ВЫБРОСЫ ЗАГРЯЗНЯЮЩИХ ВЕЩЕСТВ В '!Q63/Площадь!$C65</f>
        <v>6.4585575888051666E-2</v>
      </c>
      <c r="R63" s="306">
        <f>'ВЫБРОСЫ ЗАГРЯЗНЯЮЩИХ ВЕЩЕСТВ В '!R63/Площадь!$C65</f>
        <v>7.5349838536060282E-2</v>
      </c>
    </row>
    <row r="64" spans="1:18" ht="15.75" customHeight="1">
      <c r="A64" s="218">
        <v>63</v>
      </c>
      <c r="B64" s="111" t="s">
        <v>65</v>
      </c>
      <c r="C64" s="307">
        <f>'ВЫБРОСЫ ЗАГРЯЗНЯЮЩИХ ВЕЩЕСТВ В '!C64/Площадь!$C66</f>
        <v>0.24765157984628522</v>
      </c>
      <c r="D64" s="254">
        <f>'ВЫБРОСЫ ЗАГРЯЗНЯЮЩИХ ВЕЩЕСТВ В '!D64/Площадь!$C66</f>
        <v>0.23911187019641331</v>
      </c>
      <c r="E64" s="254">
        <f>'ВЫБРОСЫ ЗАГРЯЗНЯЮЩИХ ВЕЩЕСТВ В '!E64/Площадь!$C66</f>
        <v>0.25903785937944773</v>
      </c>
      <c r="F64" s="254">
        <f>'ВЫБРОСЫ ЗАГРЯЗНЯЮЩИХ ВЕЩЕСТВ В '!F64/Площадь!$C66</f>
        <v>0.27896384856248219</v>
      </c>
      <c r="G64" s="254">
        <f>'ВЫБРОСЫ ЗАГРЯЗНЯЮЩИХ ВЕЩЕСТВ В '!G64/Площадь!$C66</f>
        <v>0.27327070879590093</v>
      </c>
      <c r="H64" s="254">
        <f>'ВЫБРОСЫ ЗАГРЯЗНЯЮЩИХ ВЕЩЕСТВ В '!H64/Площадь!$C66</f>
        <v>0.2704241389126103</v>
      </c>
      <c r="I64" s="254">
        <f>'ВЫБРОСЫ ЗАГРЯЗНЯЮЩИХ ВЕЩЕСТВ В '!I64/Площадь!$C66</f>
        <v>0.2561912894961571</v>
      </c>
      <c r="J64" s="254">
        <f>'ВЫБРОСЫ ЗАГРЯЗНЯЮЩИХ ВЕЩЕСТВ В '!J64/Площадь!$C66</f>
        <v>0.28465698832906344</v>
      </c>
      <c r="K64" s="254">
        <f>'ВЫБРОСЫ ЗАГРЯЗНЯЮЩИХ ВЕЩЕСТВ В '!K64/Площадь!$C66</f>
        <v>0.32450896669513235</v>
      </c>
      <c r="L64" s="254">
        <f>'ВЫБРОСЫ ЗАГРЯЗНЯЮЩИХ ВЕЩЕСТВ В '!L64/Площадь!$C66</f>
        <v>0.30173640762880727</v>
      </c>
      <c r="M64" s="254">
        <f>'ВЫБРОСЫ ЗАГРЯЗНЯЮЩИХ ВЕЩЕСТВ В '!M64/Площадь!$C66</f>
        <v>0.31027611727867921</v>
      </c>
      <c r="N64" s="254">
        <f>'ВЫБРОСЫ ЗАГРЯЗНЯЮЩИХ ВЕЩЕСТВ В '!N64/Площадь!$C66</f>
        <v>0.26757756902931967</v>
      </c>
      <c r="O64" s="254">
        <f>'ВЫБРОСЫ ЗАГРЯЗНЯЮЩИХ ВЕЩЕСТВ В '!O64/Площадь!$C66</f>
        <v>0.32166239681184172</v>
      </c>
      <c r="P64" s="254">
        <f>'ВЫБРОСЫ ЗАГРЯЗНЯЮЩИХ ВЕЩЕСТВ В '!P64/Площадь!$C66</f>
        <v>0.26473099914602904</v>
      </c>
      <c r="Q64" s="254">
        <f>'ВЫБРОСЫ ЗАГРЯЗНЯЮЩИХ ВЕЩЕСТВ В '!Q64/Площадь!$C66</f>
        <v>0.1964133219470538</v>
      </c>
      <c r="R64" s="308">
        <f>'ВЫБРОСЫ ЗАГРЯЗНЯЮЩИХ ВЕЩЕСТВ В '!R64/Площадь!$C66</f>
        <v>0.26757756902931967</v>
      </c>
    </row>
    <row r="65" spans="1:18" ht="15.75" customHeight="1">
      <c r="A65" s="218">
        <v>64</v>
      </c>
      <c r="B65" s="122" t="s">
        <v>66</v>
      </c>
      <c r="C65" s="307">
        <f>'ВЫБРОСЫ ЗАГРЯЗНЯЮЩИХ ВЕЩЕСТВ В '!C65/Площадь!$C67</f>
        <v>0.14234875444839859</v>
      </c>
      <c r="D65" s="254">
        <f>'ВЫБРОСЫ ЗАГРЯЗНЯЮЩИХ ВЕЩЕСТВ В '!D65/Площадь!$C67</f>
        <v>0.13641755634638197</v>
      </c>
      <c r="E65" s="254">
        <f>'ВЫБРОСЫ ЗАГРЯЗНЯЮЩИХ ВЕЩЕСТВ В '!E65/Площадь!$C67</f>
        <v>0.12455516014234876</v>
      </c>
      <c r="F65" s="254">
        <f>'ВЫБРОСЫ ЗАГРЯЗНЯЮЩИХ ВЕЩЕСТВ В '!F65/Площадь!$C67</f>
        <v>0.13048635824436536</v>
      </c>
      <c r="G65" s="254">
        <f>'ВЫБРОСЫ ЗАГРЯЗНЯЮЩИХ ВЕЩЕСТВ В '!G65/Площадь!$C67</f>
        <v>0.11862396204033215</v>
      </c>
      <c r="H65" s="254">
        <f>'ВЫБРОСЫ ЗАГРЯЗНЯЮЩИХ ВЕЩЕСТВ В '!H65/Площадь!$C67</f>
        <v>0.13641755634638197</v>
      </c>
      <c r="I65" s="254">
        <f>'ВЫБРОСЫ ЗАГРЯЗНЯЮЩИХ ВЕЩЕСТВ В '!I65/Площадь!$C67</f>
        <v>0.11269276393831554</v>
      </c>
      <c r="J65" s="254">
        <f>'ВЫБРОСЫ ЗАГРЯЗНЯЮЩИХ ВЕЩЕСТВ В '!J65/Площадь!$C67</f>
        <v>0.11862396204033215</v>
      </c>
      <c r="K65" s="254">
        <f>'ВЫБРОСЫ ЗАГРЯЗНЯЮЩИХ ВЕЩЕСТВ В '!K65/Площадь!$C67</f>
        <v>0.11269276393831554</v>
      </c>
      <c r="L65" s="254">
        <f>'ВЫБРОСЫ ЗАГРЯЗНЯЮЩИХ ВЕЩЕСТВ В '!L65/Площадь!$C67</f>
        <v>0.11269276393831554</v>
      </c>
      <c r="M65" s="254">
        <f>'ВЫБРОСЫ ЗАГРЯЗНЯЮЩИХ ВЕЩЕСТВ В '!M65/Площадь!$C67</f>
        <v>0.11862396204033215</v>
      </c>
      <c r="N65" s="254">
        <f>'ВЫБРОСЫ ЗАГРЯЗНЯЮЩИХ ВЕЩЕСТВ В '!N65/Площадь!$C67</f>
        <v>0.11269276393831554</v>
      </c>
      <c r="O65" s="254">
        <f>'ВЫБРОСЫ ЗАГРЯЗНЯЮЩИХ ВЕЩЕСТВ В '!O65/Площадь!$C67</f>
        <v>0.11862396204033215</v>
      </c>
      <c r="P65" s="254">
        <f>'ВЫБРОСЫ ЗАГРЯЗНЯЮЩИХ ВЕЩЕСТВ В '!P65/Площадь!$C67</f>
        <v>2.3724792408066429E-2</v>
      </c>
      <c r="Q65" s="254">
        <f>'ВЫБРОСЫ ЗАГРЯЗНЯЮЩИХ ВЕЩЕСТВ В '!Q65/Площадь!$C67</f>
        <v>2.9655990510083038E-2</v>
      </c>
      <c r="R65" s="308">
        <f>'ВЫБРОСЫ ЗАГРЯЗНЯЮЩИХ ВЕЩЕСТВ В '!R65/Площадь!$C67</f>
        <v>2.9655990510083038E-2</v>
      </c>
    </row>
    <row r="66" spans="1:18" ht="15.75" customHeight="1">
      <c r="A66" s="218">
        <v>65</v>
      </c>
      <c r="B66" s="111" t="s">
        <v>67</v>
      </c>
      <c r="C66" s="307">
        <f>'ВЫБРОСЫ ЗАГРЯЗНЯЮЩИХ ВЕЩЕСТВ В '!C66/Площадь!$C68</f>
        <v>1.5584415584415585</v>
      </c>
      <c r="D66" s="254">
        <f>'ВЫБРОСЫ ЗАГРЯЗНЯЮЩИХ ВЕЩЕСТВ В '!D66/Площадь!$C68</f>
        <v>1.4772727272727273</v>
      </c>
      <c r="E66" s="254">
        <f>'ВЫБРОСЫ ЗАГРЯЗНЯЮЩИХ ВЕЩЕСТВ В '!E66/Площадь!$C68</f>
        <v>1.525974025974026</v>
      </c>
      <c r="F66" s="254">
        <f>'ВЫБРОСЫ ЗАГРЯЗНЯЮЩИХ ВЕЩЕСТВ В '!F66/Площадь!$C68</f>
        <v>1.6071428571428572</v>
      </c>
      <c r="G66" s="254">
        <f>'ВЫБРОСЫ ЗАГРЯЗНЯЮЩИХ ВЕЩЕСТВ В '!G66/Площадь!$C68</f>
        <v>1.5584415584415585</v>
      </c>
      <c r="H66" s="254">
        <f>'ВЫБРОСЫ ЗАГРЯЗНЯЮЩИХ ВЕЩЕСТВ В '!H66/Площадь!$C68</f>
        <v>1.5584415584415585</v>
      </c>
      <c r="I66" s="254">
        <f>'ВЫБРОСЫ ЗАГРЯЗНЯЮЩИХ ВЕЩЕСТВ В '!I66/Площадь!$C68</f>
        <v>1.4610389610389609</v>
      </c>
      <c r="J66" s="254">
        <f>'ВЫБРОСЫ ЗАГРЯЗНЯЮЩИХ ВЕЩЕСТВ В '!J66/Площадь!$C68</f>
        <v>1.525974025974026</v>
      </c>
      <c r="K66" s="254">
        <f>'ВЫБРОСЫ ЗАГРЯЗНЯЮЩИХ ВЕЩЕСТВ В '!K66/Площадь!$C68</f>
        <v>1.4610389610389609</v>
      </c>
      <c r="L66" s="254">
        <f>'ВЫБРОСЫ ЗАГРЯЗНЯЮЩИХ ВЕЩЕСТВ В '!L66/Площадь!$C68</f>
        <v>1.3636363636363635</v>
      </c>
      <c r="M66" s="254">
        <f>'ВЫБРОСЫ ЗАГРЯЗНЯЮЩИХ ВЕЩЕСТВ В '!M66/Площадь!$C68</f>
        <v>1.4448051948051948</v>
      </c>
      <c r="N66" s="254">
        <f>'ВЫБРОСЫ ЗАГРЯЗНЯЮЩИХ ВЕЩЕСТВ В '!N66/Площадь!$C68</f>
        <v>1.4935064935064934</v>
      </c>
      <c r="O66" s="254">
        <f>'ВЫБРОСЫ ЗАГРЯЗНЯЮЩИХ ВЕЩЕСТВ В '!O66/Площадь!$C68</f>
        <v>1.8668831168831168</v>
      </c>
      <c r="P66" s="254">
        <f>'ВЫБРОСЫ ЗАГРЯЗНЯЮЩИХ ВЕЩЕСТВ В '!P66/Площадь!$C68</f>
        <v>1.7370129870129869</v>
      </c>
      <c r="Q66" s="254">
        <f>'ВЫБРОСЫ ЗАГРЯЗНЯЮЩИХ ВЕЩЕСТВ В '!Q66/Площадь!$C68</f>
        <v>1.7045454545454546</v>
      </c>
      <c r="R66" s="308">
        <f>'ВЫБРОСЫ ЗАГРЯЗНЯЮЩИХ ВЕЩЕСТВ В '!R66/Площадь!$C68</f>
        <v>1.7857142857142856</v>
      </c>
    </row>
    <row r="67" spans="1:18" ht="15.75" customHeight="1">
      <c r="A67" s="218">
        <v>66</v>
      </c>
      <c r="B67" s="111" t="s">
        <v>68</v>
      </c>
      <c r="C67" s="307">
        <f>'ВЫБРОСЫ ЗАГРЯЗНЯЮЩИХ ВЕЩЕСТВ В '!C67/Площадь!$C69</f>
        <v>1.3869047619047619</v>
      </c>
      <c r="D67" s="254">
        <f>'ВЫБРОСЫ ЗАГРЯЗНЯЮЩИХ ВЕЩЕСТВ В '!D67/Площадь!$C69</f>
        <v>1.3035714285714286</v>
      </c>
      <c r="E67" s="254">
        <f>'ВЫБРОСЫ ЗАГРЯЗНЯЮЩИХ ВЕЩЕСТВ В '!E67/Площадь!$C69</f>
        <v>1.2797619047619047</v>
      </c>
      <c r="F67" s="254">
        <f>'ВЫБРОСЫ ЗАГРЯЗНЯЮЩИХ ВЕЩЕСТВ В '!F67/Площадь!$C69</f>
        <v>1.2619047619047619</v>
      </c>
      <c r="G67" s="254">
        <f>'ВЫБРОСЫ ЗАГРЯЗНЯЮЩИХ ВЕЩЕСТВ В '!G67/Площадь!$C69</f>
        <v>1.1726190476190477</v>
      </c>
      <c r="H67" s="254">
        <f>'ВЫБРОСЫ ЗАГРЯЗНЯЮЩИХ ВЕЩЕСТВ В '!H67/Площадь!$C69</f>
        <v>1.2321428571428572</v>
      </c>
      <c r="I67" s="254">
        <f>'ВЫБРОСЫ ЗАГРЯЗНЯЮЩИХ ВЕЩЕСТВ В '!I67/Площадь!$C69</f>
        <v>1.2142857142857142</v>
      </c>
      <c r="J67" s="254">
        <f>'ВЫБРОСЫ ЗАГРЯЗНЯЮЩИХ ВЕЩЕСТВ В '!J67/Площадь!$C69</f>
        <v>1.2857142857142858</v>
      </c>
      <c r="K67" s="254">
        <f>'ВЫБРОСЫ ЗАГРЯЗНЯЮЩИХ ВЕЩЕСТВ В '!K67/Площадь!$C69</f>
        <v>1.1964285714285714</v>
      </c>
      <c r="L67" s="254">
        <f>'ВЫБРОСЫ ЗАГРЯЗНЯЮЩИХ ВЕЩЕСТВ В '!L67/Площадь!$C69</f>
        <v>1.2083333333333333</v>
      </c>
      <c r="M67" s="254">
        <f>'ВЫБРОСЫ ЗАГРЯЗНЯЮЩИХ ВЕЩЕСТВ В '!M67/Площадь!$C69</f>
        <v>1.2142857142857142</v>
      </c>
      <c r="N67" s="254">
        <f>'ВЫБРОСЫ ЗАГРЯЗНЯЮЩИХ ВЕЩЕСТВ В '!N67/Площадь!$C69</f>
        <v>1.2678571428571428</v>
      </c>
      <c r="O67" s="254">
        <f>'ВЫБРОСЫ ЗАГРЯЗНЯЮЩИХ ВЕЩЕСТВ В '!O67/Площадь!$C69</f>
        <v>1.2142857142857142</v>
      </c>
      <c r="P67" s="254">
        <f>'ВЫБРОСЫ ЗАГРЯЗНЯЮЩИХ ВЕЩЕСТВ В '!P67/Площадь!$C69</f>
        <v>1.1428571428571428</v>
      </c>
      <c r="Q67" s="254">
        <f>'ВЫБРОСЫ ЗАГРЯЗНЯЮЩИХ ВЕЩЕСТВ В '!Q67/Площадь!$C69</f>
        <v>1.0059523809523809</v>
      </c>
      <c r="R67" s="308">
        <f>'ВЫБРОСЫ ЗАГРЯЗНЯЮЩИХ ВЕЩЕСТВ В '!R67/Площадь!$C69</f>
        <v>1.0416666666666667</v>
      </c>
    </row>
    <row r="68" spans="1:18" ht="15.75" customHeight="1">
      <c r="A68" s="218">
        <v>67</v>
      </c>
      <c r="B68" s="111" t="s">
        <v>69</v>
      </c>
      <c r="C68" s="307">
        <f>'ВЫБРОСЫ ЗАГРЯЗНЯЮЩИХ ВЕЩЕСТВ В '!C68/Площадь!$C70</f>
        <v>0.32414910858995138</v>
      </c>
      <c r="D68" s="254">
        <f>'ВЫБРОСЫ ЗАГРЯЗНЯЮЩИХ ВЕЩЕСТВ В '!D68/Площадь!$C70</f>
        <v>0.33109516091687891</v>
      </c>
      <c r="E68" s="254">
        <f>'ВЫБРОСЫ ЗАГРЯЗНЯЮЩИХ ВЕЩЕСТВ В '!E68/Площадь!$C70</f>
        <v>0.31720305626302386</v>
      </c>
      <c r="F68" s="254">
        <f>'ВЫБРОСЫ ЗАГРЯЗНЯЮЩИХ ВЕЩЕСТВ В '!F68/Площадь!$C70</f>
        <v>0.32414910858995138</v>
      </c>
      <c r="G68" s="254">
        <f>'ВЫБРОСЫ ЗАГРЯЗНЯЮЩИХ ВЕЩЕСТВ В '!G68/Площадь!$C70</f>
        <v>0.33804121324380648</v>
      </c>
      <c r="H68" s="254">
        <f>'ВЫБРОСЫ ЗАГРЯЗНЯЮЩИХ ВЕЩЕСТВ В '!H68/Площадь!$C70</f>
        <v>0.31951840703866635</v>
      </c>
      <c r="I68" s="254">
        <f>'ВЫБРОСЫ ЗАГРЯЗНЯЮЩИХ ВЕЩЕСТВ В '!I68/Площадь!$C70</f>
        <v>0.30331095160916882</v>
      </c>
      <c r="J68" s="254">
        <f>'ВЫБРОСЫ ЗАГРЯЗНЯЮЩИХ ВЕЩЕСТВ В '!J68/Площадь!$C70</f>
        <v>0.29404954850659876</v>
      </c>
      <c r="K68" s="254">
        <f>'ВЫБРОСЫ ЗАГРЯЗНЯЮЩИХ ВЕЩЕСТВ В '!K68/Площадь!$C70</f>
        <v>0.38203287798101415</v>
      </c>
      <c r="L68" s="254">
        <f>'ВЫБРОСЫ ЗАГРЯЗНЯЮЩИХ ВЕЩЕСТВ В '!L68/Площадь!$C70</f>
        <v>0.71081268812225051</v>
      </c>
      <c r="M68" s="254">
        <f>'ВЫБРОСЫ ЗАГРЯЗНЯЮЩИХ ВЕЩЕСТВ В '!M68/Площадь!$C70</f>
        <v>0.66450567260940041</v>
      </c>
      <c r="N68" s="254">
        <f>'ВЫБРОСЫ ЗАГРЯЗНЯЮЩИХ ВЕЩЕСТВ В '!N68/Площадь!$C70</f>
        <v>0.59504514934012509</v>
      </c>
      <c r="O68" s="254">
        <f>'ВЫБРОСЫ ЗАГРЯЗНЯЮЩИХ ВЕЩЕСТВ В '!O68/Площадь!$C70</f>
        <v>0.56494558925677241</v>
      </c>
      <c r="P68" s="254">
        <f>'ВЫБРОСЫ ЗАГРЯЗНЯЮЩИХ ВЕЩЕСТВ В '!P68/Площадь!$C70</f>
        <v>0.5927297985644826</v>
      </c>
      <c r="Q68" s="254">
        <f>'ВЫБРОСЫ ЗАГРЯЗНЯЮЩИХ ВЕЩЕСТВ В '!Q68/Площадь!$C70</f>
        <v>0.6668210233850429</v>
      </c>
      <c r="R68" s="308">
        <f>'ВЫБРОСЫ ЗАГРЯЗНЯЮЩИХ ВЕЩЕСТВ В '!R68/Площадь!$C70</f>
        <v>0.31720305626302386</v>
      </c>
    </row>
    <row r="69" spans="1:18" ht="15.75" customHeight="1">
      <c r="A69" s="218">
        <v>68</v>
      </c>
      <c r="B69" s="111" t="s">
        <v>70</v>
      </c>
      <c r="C69" s="307">
        <f>'ВЫБРОСЫ ЗАГРЯЗНЯЮЩИХ ВЕЩЕСТВ В '!C69/Площадь!$C71</f>
        <v>1.0744465100557714</v>
      </c>
      <c r="D69" s="254">
        <f>'ВЫБРОСЫ ЗАГРЯЗНЯЮЩИХ ВЕЩЕСТВ В '!D69/Площадь!$C71</f>
        <v>1.0436031772857866</v>
      </c>
      <c r="E69" s="254">
        <f>'ВЫБРОСЫ ЗАГРЯЗНЯЮЩИХ ВЕЩЕСТВ В '!E69/Площадь!$C71</f>
        <v>1.056278519520027</v>
      </c>
      <c r="F69" s="254">
        <f>'ВЫБРОСЫ ЗАГРЯЗНЯЮЩИХ ВЕЩЕСТВ В '!F69/Площадь!$C71</f>
        <v>1.0385330403920905</v>
      </c>
      <c r="G69" s="254">
        <f>'ВЫБРОСЫ ЗАГРЯЗНЯЮЩИХ ВЕЩЕСТВ В '!G69/Площадь!$C71</f>
        <v>1.0334629034983944</v>
      </c>
      <c r="H69" s="254">
        <f>'ВЫБРОСЫ ЗАГРЯЗНЯЮЩИХ ВЕЩЕСТВ В '!H69/Площадь!$C71</f>
        <v>1.0524759168497548</v>
      </c>
      <c r="I69" s="254">
        <f>'ВЫБРОСЫ ЗАГРЯЗНЯЮЩИХ ВЕЩЕСТВ В '!I69/Площадь!$C71</f>
        <v>1.0634612134527632</v>
      </c>
      <c r="J69" s="254">
        <f>'ВЫБРОСЫ ЗАГРЯЗНЯЮЩИХ ВЕЩЕСТВ В '!J69/Площадь!$C71</f>
        <v>1.0913469663680919</v>
      </c>
      <c r="K69" s="254">
        <f>'ВЫБРОСЫ ЗАГРЯЗНЯЮЩИХ ВЕЩЕСТВ В '!K69/Площадь!$C71</f>
        <v>1.055010985296603</v>
      </c>
      <c r="L69" s="254">
        <f>'ВЫБРОСЫ ЗАГРЯЗНЯЮЩИХ ВЕЩЕСТВ В '!L69/Площадь!$C71</f>
        <v>0.99543687679567339</v>
      </c>
      <c r="M69" s="254">
        <f>'ВЫБРОСЫ ЗАГРЯЗНЯЮЩИХ ВЕЩЕСТВ В '!M69/Площадь!$C71</f>
        <v>1.0461382457326347</v>
      </c>
      <c r="N69" s="254">
        <f>'ВЫБРОСЫ ЗАГРЯЗНЯЮЩИХ ВЕЩЕСТВ В '!N69/Площадь!$C71</f>
        <v>0.99839445665032944</v>
      </c>
      <c r="O69" s="254">
        <f>'ВЫБРОСЫ ЗАГРЯЗНЯЮЩИХ ВЕЩЕСТВ В '!O69/Площадь!$C71</f>
        <v>1.0017745479127935</v>
      </c>
      <c r="P69" s="254">
        <f>'ВЫБРОСЫ ЗАГРЯЗНЯЮЩИХ ВЕЩЕСТВ В '!P69/Площадь!$C71</f>
        <v>0.97980395470677706</v>
      </c>
      <c r="Q69" s="254">
        <f>'ВЫБРОСЫ ЗАГРЯЗНЯЮЩИХ ВЕЩЕСТВ В '!Q69/Площадь!$C71</f>
        <v>1.0275477437890823</v>
      </c>
      <c r="R69" s="308">
        <f>'ВЫБРОСЫ ЗАГРЯЗНЯЮЩИХ ВЕЩЕСТВ В '!R69/Площадь!$C71</f>
        <v>1.0731789758323473</v>
      </c>
    </row>
    <row r="70" spans="1:18" ht="15.75" customHeight="1">
      <c r="A70" s="218">
        <v>69</v>
      </c>
      <c r="B70" s="111" t="s">
        <v>71</v>
      </c>
      <c r="C70" s="307">
        <f>'ВЫБРОСЫ ЗАГРЯЗНЯЮЩИХ ВЕЩЕСТВ В '!C70/Площадь!$C72</f>
        <v>0.64790913784202375</v>
      </c>
      <c r="D70" s="254">
        <f>'ВЫБРОСЫ ЗАГРЯЗНЯЮЩИХ ВЕЩЕСТВ В '!D70/Площадь!$C72</f>
        <v>0.68662880743417665</v>
      </c>
      <c r="E70" s="254">
        <f>'ВЫБРОСЫ ЗАГРЯЗНЯЮЩИХ ВЕЩЕСТВ В '!E70/Площадь!$C72</f>
        <v>0.71502323180175531</v>
      </c>
      <c r="F70" s="254">
        <f>'ВЫБРОСЫ ЗАГРЯЗНЯЮЩИХ ВЕЩЕСТВ В '!F70/Площадь!$C72</f>
        <v>0.8156943727413527</v>
      </c>
      <c r="G70" s="254">
        <f>'ВЫБРОСЫ ЗАГРЯЗНЯЮЩИХ ВЕЩЕСТВ В '!G70/Площадь!$C72</f>
        <v>0.72276716572018584</v>
      </c>
      <c r="H70" s="254">
        <f>'ВЫБРОСЫ ЗАГРЯЗНЯЮЩИХ ВЕЩЕСТВ В '!H70/Площадь!$C72</f>
        <v>0.77052142488384101</v>
      </c>
      <c r="I70" s="254">
        <f>'ВЫБРОСЫ ЗАГРЯЗНЯЮЩИХ ВЕЩЕСТВ В '!I70/Площадь!$C72</f>
        <v>0.80149716055756326</v>
      </c>
      <c r="J70" s="254">
        <f>'ВЫБРОСЫ ЗАГРЯЗНЯЮЩИХ ВЕЩЕСТВ В '!J70/Площадь!$C72</f>
        <v>0.92927207021166758</v>
      </c>
      <c r="K70" s="254">
        <f>'ВЫБРОСЫ ЗАГРЯЗНЯЮЩИХ ВЕЩЕСТВ В '!K70/Площадь!$C72</f>
        <v>0.88538977800722773</v>
      </c>
      <c r="L70" s="254">
        <f>'ВЫБРОСЫ ЗАГРЯЗНЯЮЩИХ ВЕЩЕСТВ В '!L70/Площадь!$C72</f>
        <v>0.8221476510067115</v>
      </c>
      <c r="M70" s="254">
        <f>'ВЫБРОСЫ ЗАГРЯЗНЯЮЩИХ ВЕЩЕСТВ В '!M70/Площадь!$C72</f>
        <v>0.82472896231285497</v>
      </c>
      <c r="N70" s="254">
        <f>'ВЫБРОСЫ ЗАГРЯЗНЯЮЩИХ ВЕЩЕСТВ В '!N70/Площадь!$C72</f>
        <v>0.8286009292720703</v>
      </c>
      <c r="O70" s="254">
        <f>'ВЫБРОСЫ ЗАГРЯЗНЯЮЩИХ ВЕЩЕСТВ В '!O70/Площадь!$C72</f>
        <v>0.8518327310273619</v>
      </c>
      <c r="P70" s="254">
        <f>'ВЫБРОСЫ ЗАГРЯЗНЯЮЩИХ ВЕЩЕСТВ В '!P70/Площадь!$C72</f>
        <v>0.82731027361899845</v>
      </c>
      <c r="Q70" s="254">
        <f>'ВЫБРОСЫ ЗАГРЯЗНЯЮЩИХ ВЕЩЕСТВ В '!Q70/Площадь!$C72</f>
        <v>0.83118224057821377</v>
      </c>
      <c r="R70" s="308">
        <f>'ВЫБРОСЫ ЗАГРЯЗНЯЮЩИХ ВЕЩЕСТВ В '!R70/Площадь!$C72</f>
        <v>0.8453794527620031</v>
      </c>
    </row>
    <row r="71" spans="1:18" ht="15.75" customHeight="1">
      <c r="A71" s="218">
        <v>70</v>
      </c>
      <c r="B71" s="111" t="s">
        <v>72</v>
      </c>
      <c r="C71" s="307">
        <f>'ВЫБРОСЫ ЗАГРЯЗНЯЮЩИХ ВЕЩЕСТВ В '!C71/Площадь!$C73</f>
        <v>13.396029258098224</v>
      </c>
      <c r="D71" s="254">
        <f>'ВЫБРОСЫ ЗАГРЯЗНЯЮЩИХ ВЕЩЕСТВ В '!D71/Площадь!$C73</f>
        <v>13.699059561128527</v>
      </c>
      <c r="E71" s="254">
        <f>'ВЫБРОСЫ ЗАГРЯЗНЯЮЩИХ ВЕЩЕСТВ В '!E71/Площадь!$C73</f>
        <v>15.193312434691745</v>
      </c>
      <c r="F71" s="254">
        <f>'ВЫБРОСЫ ЗАГРЯЗНЯЮЩИХ ВЕЩЕСТВ В '!F71/Площадь!$C73</f>
        <v>15.705329153605016</v>
      </c>
      <c r="G71" s="254">
        <f>'ВЫБРОСЫ ЗАГРЯЗНЯЮЩИХ ВЕЩЕСТВ В '!G71/Площадь!$C73</f>
        <v>14.712643678160919</v>
      </c>
      <c r="H71" s="254">
        <f>'ВЫБРОСЫ ЗАГРЯЗНЯЮЩИХ ВЕЩЕСТВ В '!H71/Площадь!$C73</f>
        <v>14.743991640543364</v>
      </c>
      <c r="I71" s="254">
        <f>'ВЫБРОСЫ ЗАГРЯЗНЯЮЩИХ ВЕЩЕСТВ В '!I71/Площадь!$C73</f>
        <v>14.524555903866249</v>
      </c>
      <c r="J71" s="254">
        <f>'ВЫБРОСЫ ЗАГРЯЗНЯЮЩИХ ВЕЩЕСТВ В '!J71/Площадь!$C73</f>
        <v>14.211076280041796</v>
      </c>
      <c r="K71" s="254">
        <f>'ВЫБРОСЫ ЗАГРЯЗНЯЮЩИХ ВЕЩЕСТВ В '!K71/Площадь!$C73</f>
        <v>14.169278996865204</v>
      </c>
      <c r="L71" s="254">
        <f>'ВЫБРОСЫ ЗАГРЯЗНЯЮЩИХ ВЕЩЕСТВ В '!L71/Площадь!$C73</f>
        <v>13.918495297805642</v>
      </c>
      <c r="M71" s="254">
        <f>'ВЫБРОСЫ ЗАГРЯЗНЯЮЩИХ ВЕЩЕСТВ В '!M71/Площадь!$C73</f>
        <v>14.043887147335424</v>
      </c>
      <c r="N71" s="254">
        <f>'ВЫБРОСЫ ЗАГРЯЗНЯЮЩИХ ВЕЩЕСТВ В '!N71/Площадь!$C73</f>
        <v>14.096133751306164</v>
      </c>
      <c r="O71" s="254">
        <f>'ВЫБРОСЫ ЗАГРЯЗНЯЮЩИХ ВЕЩЕСТВ В '!O71/Площадь!$C73</f>
        <v>15.548589341692789</v>
      </c>
      <c r="P71" s="254">
        <f>'ВЫБРОСЫ ЗАГРЯЗНЯЮЩИХ ВЕЩЕСТВ В '!P71/Площадь!$C73</f>
        <v>14.461859979101359</v>
      </c>
      <c r="Q71" s="254">
        <f>'ВЫБРОСЫ ЗАГРЯЗНЯЮЩИХ ВЕЩЕСТВ В '!Q71/Площадь!$C73</f>
        <v>18.390804597701148</v>
      </c>
      <c r="R71" s="308">
        <f>'ВЫБРОСЫ ЗАГРЯЗНЯЮЩИХ ВЕЩЕСТВ В '!R71/Площадь!$C73</f>
        <v>16.844305120167189</v>
      </c>
    </row>
    <row r="72" spans="1:18" ht="15.75" customHeight="1">
      <c r="A72" s="218">
        <v>71</v>
      </c>
      <c r="B72" s="111" t="s">
        <v>73</v>
      </c>
      <c r="C72" s="307">
        <f>'ВЫБРОСЫ ЗАГРЯЗНЯЮЩИХ ВЕЩЕСТВ В '!C72/Площадь!$C74</f>
        <v>1.1979752530933632</v>
      </c>
      <c r="D72" s="254">
        <f>'ВЫБРОСЫ ЗАГРЯЗНЯЮЩИХ ВЕЩЕСТВ В '!D72/Площадь!$C74</f>
        <v>1.2035995500562429</v>
      </c>
      <c r="E72" s="254">
        <f>'ВЫБРОСЫ ЗАГРЯЗНЯЮЩИХ ВЕЩЕСТВ В '!E72/Площадь!$C74</f>
        <v>1.1642294713160855</v>
      </c>
      <c r="F72" s="254">
        <f>'ВЫБРОСЫ ЗАГРЯЗНЯЮЩИХ ВЕЩЕСТВ В '!F72/Площадь!$C74</f>
        <v>1.3048368953880765</v>
      </c>
      <c r="G72" s="254">
        <f>'ВЫБРОСЫ ЗАГРЯЗНЯЮЩИХ ВЕЩЕСТВ В '!G72/Площадь!$C74</f>
        <v>1.3104611923509561</v>
      </c>
      <c r="H72" s="254">
        <f>'ВЫБРОСЫ ЗАГРЯЗНЯЮЩИХ ВЕЩЕСТВ В '!H72/Площадь!$C74</f>
        <v>1.2823397075365579</v>
      </c>
      <c r="I72" s="254">
        <f>'ВЫБРОСЫ ЗАГРЯЗНЯЮЩИХ ВЕЩЕСТВ В '!I72/Площадь!$C74</f>
        <v>1.3160854893138356</v>
      </c>
      <c r="J72" s="254">
        <f>'ВЫБРОСЫ ЗАГРЯЗНЯЮЩИХ ВЕЩЕСТВ В '!J72/Площадь!$C74</f>
        <v>1.2654668166479188</v>
      </c>
      <c r="K72" s="254">
        <f>'ВЫБРОСЫ ЗАГРЯЗНЯЮЩИХ ВЕЩЕСТВ В '!K72/Площадь!$C74</f>
        <v>1.1023622047244095</v>
      </c>
      <c r="L72" s="254">
        <f>'ВЫБРОСЫ ЗАГРЯЗНЯЮЩИХ ВЕЩЕСТВ В '!L72/Площадь!$C74</f>
        <v>1.1698537682789651</v>
      </c>
      <c r="M72" s="254">
        <f>'ВЫБРОСЫ ЗАГРЯЗНЯЮЩИХ ВЕЩЕСТВ В '!M72/Площадь!$C74</f>
        <v>1.0404949381327333</v>
      </c>
      <c r="N72" s="254">
        <f>'ВЫБРОСЫ ЗАГРЯЗНЯЮЩИХ ВЕЩЕСТВ В '!N72/Площадь!$C74</f>
        <v>1.1304836895388075</v>
      </c>
      <c r="O72" s="254">
        <f>'ВЫБРОСЫ ЗАГРЯЗНЯЮЩИХ ВЕЩЕСТВ В '!O72/Площадь!$C74</f>
        <v>1.0967379077615298</v>
      </c>
      <c r="P72" s="254">
        <f>'ВЫБРОСЫ ЗАГРЯЗНЯЮЩИХ ВЕЩЕСТВ В '!P72/Площадь!$C74</f>
        <v>0.70866141732283461</v>
      </c>
      <c r="Q72" s="254">
        <f>'ВЫБРОСЫ ЗАГРЯЗНЯЮЩИХ ВЕЩЕСТВ В '!Q72/Площадь!$C74</f>
        <v>0.76490438695163099</v>
      </c>
      <c r="R72" s="308">
        <f>'ВЫБРОСЫ ЗАГРЯЗНЯЮЩИХ ВЕЩЕСТВ В '!R72/Площадь!$C74</f>
        <v>0.92238470191226096</v>
      </c>
    </row>
    <row r="73" spans="1:18" ht="15.75" customHeight="1">
      <c r="A73" s="218">
        <v>72</v>
      </c>
      <c r="B73" s="111" t="s">
        <v>74</v>
      </c>
      <c r="C73" s="307">
        <f>'ВЫБРОСЫ ЗАГРЯЗНЯЮЩИХ ВЕЩЕСТВ В '!C73/Площадь!$C75</f>
        <v>1.4316087880935506</v>
      </c>
      <c r="D73" s="254">
        <f>'ВЫБРОСЫ ЗАГРЯЗНЯЮЩИХ ВЕЩЕСТВ В '!D73/Площадь!$C75</f>
        <v>1.4032600992204112</v>
      </c>
      <c r="E73" s="254">
        <f>'ВЫБРОСЫ ЗАГРЯЗНЯЮЩИХ ВЕЩЕСТВ В '!E73/Площадь!$C75</f>
        <v>1.4032600992204112</v>
      </c>
      <c r="F73" s="254">
        <f>'ВЫБРОСЫ ЗАГРЯЗНЯЮЩИХ ВЕЩЕСТВ В '!F73/Площадь!$C75</f>
        <v>1.6725726435152375</v>
      </c>
      <c r="G73" s="254">
        <f>'ВЫБРОСЫ ЗАГРЯЗНЯЮЩИХ ВЕЩЕСТВ В '!G73/Площадь!$C75</f>
        <v>1.5166548547129697</v>
      </c>
      <c r="H73" s="254">
        <f>'ВЫБРОСЫ ЗАГРЯЗНЯЮЩИХ ВЕЩЕСТВ В '!H73/Площадь!$C75</f>
        <v>1.630049610205528</v>
      </c>
      <c r="I73" s="254">
        <f>'ВЫБРОСЫ ЗАГРЯЗНЯЮЩИХ ВЕЩЕСТВ В '!I73/Площадь!$C75</f>
        <v>1.6725726435152375</v>
      </c>
      <c r="J73" s="254">
        <f>'ВЫБРОСЫ ЗАГРЯЗНЯЮЩИХ ВЕЩЕСТВ В '!J73/Площадь!$C75</f>
        <v>1.7009213323883772</v>
      </c>
      <c r="K73" s="254">
        <f>'ВЫБРОСЫ ЗАГРЯЗНЯЮЩИХ ВЕЩЕСТВ В '!K73/Площадь!$C75</f>
        <v>1.5166548547129697</v>
      </c>
      <c r="L73" s="254">
        <f>'ВЫБРОСЫ ЗАГРЯЗНЯЮЩИХ ВЕЩЕСТВ В '!L73/Площадь!$C75</f>
        <v>1.4457831325301205</v>
      </c>
      <c r="M73" s="254">
        <f>'ВЫБРОСЫ ЗАГРЯЗНЯЮЩИХ ВЕЩЕСТВ В '!M73/Площадь!$C75</f>
        <v>1.4316087880935506</v>
      </c>
      <c r="N73" s="254">
        <f>'ВЫБРОСЫ ЗАГРЯЗНЯЮЩИХ ВЕЩЕСТВ В '!N73/Площадь!$C75</f>
        <v>1.417434443656981</v>
      </c>
      <c r="O73" s="254">
        <f>'ВЫБРОСЫ ЗАГРЯЗНЯЮЩИХ ВЕЩЕСТВ В '!O73/Площадь!$C75</f>
        <v>1.3678242381289867</v>
      </c>
      <c r="P73" s="254">
        <f>'ВЫБРОСЫ ЗАГРЯЗНЯЮЩИХ ВЕЩЕСТВ В '!P73/Площадь!$C75</f>
        <v>1.4316087880935506</v>
      </c>
      <c r="Q73" s="254">
        <f>'ВЫБРОСЫ ЗАГРЯЗНЯЮЩИХ ВЕЩЕСТВ В '!Q73/Площадь!$C75</f>
        <v>1.0701630049610207</v>
      </c>
      <c r="R73" s="308">
        <f>'ВЫБРОСЫ ЗАГРЯЗНЯЮЩИХ ВЕЩЕСТВ В '!R73/Площадь!$C75</f>
        <v>1.041814316087881</v>
      </c>
    </row>
    <row r="74" spans="1:18" ht="15.75" customHeight="1">
      <c r="A74" s="219">
        <v>73</v>
      </c>
      <c r="B74" s="117" t="s">
        <v>75</v>
      </c>
      <c r="C74" s="309">
        <f>'ВЫБРОСЫ ЗАГРЯЗНЯЮЩИХ ВЕЩЕСТВ В '!C74/Площадь!$C76</f>
        <v>0.89376590330788808</v>
      </c>
      <c r="D74" s="258">
        <f>'ВЫБРОСЫ ЗАГРЯЗНЯЮЩИХ ВЕЩЕСТВ В '!D74/Площадь!$C76</f>
        <v>0.9064885496183207</v>
      </c>
      <c r="E74" s="258">
        <f>'ВЫБРОСЫ ЗАГРЯЗНЯЮЩИХ ВЕЩЕСТВ В '!E74/Площадь!$C76</f>
        <v>1.0178117048346056</v>
      </c>
      <c r="F74" s="258">
        <f>'ВЫБРОСЫ ЗАГРЯЗНЯЮЩИХ ВЕЩЕСТВ В '!F74/Площадь!$C76</f>
        <v>1.024173027989822</v>
      </c>
      <c r="G74" s="258">
        <f>'ВЫБРОСЫ ЗАГРЯЗНЯЮЩИХ ВЕЩЕСТВ В '!G74/Площадь!$C76</f>
        <v>1.1450381679389314</v>
      </c>
      <c r="H74" s="258">
        <f>'ВЫБРОСЫ ЗАГРЯЗНЯЮЩИХ ВЕЩЕСТВ В '!H74/Площадь!$C76</f>
        <v>1.0973282442748094</v>
      </c>
      <c r="I74" s="258">
        <f>'ВЫБРОСЫ ЗАГРЯЗНЯЮЩИХ ВЕЩЕСТВ В '!I74/Площадь!$C76</f>
        <v>1.2054707379134861</v>
      </c>
      <c r="J74" s="258">
        <f>'ВЫБРОСЫ ЗАГРЯЗНЯЮЩИХ ВЕЩЕСТВ В '!J74/Площадь!$C76</f>
        <v>1.02735368956743</v>
      </c>
      <c r="K74" s="258">
        <f>'ВЫБРОСЫ ЗАГРЯЗНЯЮЩИХ ВЕЩЕСТВ В '!K74/Площадь!$C76</f>
        <v>0.97328244274809173</v>
      </c>
      <c r="L74" s="258">
        <f>'ВЫБРОСЫ ЗАГРЯЗНЯЮЩИХ ВЕЩЕСТВ В '!L74/Площадь!$C76</f>
        <v>0.92239185750636143</v>
      </c>
      <c r="M74" s="258">
        <f>'ВЫБРОСЫ ЗАГРЯЗНЯЮЩИХ ВЕЩЕСТВ В '!M74/Площадь!$C76</f>
        <v>0.93193384223918585</v>
      </c>
      <c r="N74" s="258">
        <f>'ВЫБРОСЫ ЗАГРЯЗНЯЮЩИХ ВЕЩЕСТВ В '!N74/Площадь!$C76</f>
        <v>0.957379134860051</v>
      </c>
      <c r="O74" s="258">
        <f>'ВЫБРОСЫ ЗАГРЯЗНЯЮЩИХ ВЕЩЕСТВ В '!O74/Площадь!$C76</f>
        <v>0.83651399491094158</v>
      </c>
      <c r="P74" s="258">
        <f>'ВЫБРОСЫ ЗАГРЯЗНЯЮЩИХ ВЕЩЕСТВ В '!P74/Площадь!$C76</f>
        <v>0.75699745547073793</v>
      </c>
      <c r="Q74" s="258">
        <f>'ВЫБРОСЫ ЗАГРЯЗНЯЮЩИХ ВЕЩЕСТВ В '!Q74/Площадь!$C76</f>
        <v>0.71564885496183206</v>
      </c>
      <c r="R74" s="310">
        <f>'ВЫБРОСЫ ЗАГРЯЗНЯЮЩИХ ВЕЩЕСТВ В '!R74/Площадь!$C76</f>
        <v>0.5629770992366413</v>
      </c>
    </row>
    <row r="75" spans="1:18" ht="15.75" customHeight="1">
      <c r="A75" s="217">
        <v>74</v>
      </c>
      <c r="B75" s="126" t="s">
        <v>76</v>
      </c>
      <c r="C75" s="305">
        <f>'ВЫБРОСЫ ЗАГРЯЗНЯЮЩИХ ВЕЩЕСТВ В '!C75/Площадь!$C77</f>
        <v>5.2862007459056268E-2</v>
      </c>
      <c r="D75" s="242">
        <f>'ВЫБРОСЫ ЗАГРЯЗНЯЮЩИХ ВЕЩЕСТВ В '!D75/Площадь!$C77</f>
        <v>5.1889087076374248E-2</v>
      </c>
      <c r="E75" s="242">
        <f>'ВЫБРОСЫ ЗАГРЯЗНЯЮЩИХ ВЕЩЕСТВ В '!E75/Площадь!$C77</f>
        <v>5.2537700664828928E-2</v>
      </c>
      <c r="F75" s="242">
        <f>'ВЫБРОСЫ ЗАГРЯЗНЯЮЩИХ ВЕЩЕСТВ В '!F75/Площадь!$C77</f>
        <v>5.9348143343603048E-2</v>
      </c>
      <c r="G75" s="242">
        <f>'ВЫБРОСЫ ЗАГРЯЗНЯЮЩИХ ВЕЩЕСТВ В '!G75/Площадь!$C77</f>
        <v>6.2915518080103774E-2</v>
      </c>
      <c r="H75" s="242">
        <f>'ВЫБРОСЫ ЗАГРЯЗНЯЮЩИХ ВЕЩЕСТВ В '!H75/Площадь!$C77</f>
        <v>5.2213393870601588E-2</v>
      </c>
      <c r="I75" s="242">
        <f>'ВЫБРОСЫ ЗАГРЯЗНЯЮЩИХ ВЕЩЕСТВ В '!I75/Площадь!$C77</f>
        <v>5.0916166693692234E-2</v>
      </c>
      <c r="J75" s="242">
        <f>'ВЫБРОСЫ ЗАГРЯЗНЯЮЩИХ ВЕЩЕСТВ В '!J75/Площадь!$C77</f>
        <v>5.2213393870601588E-2</v>
      </c>
      <c r="K75" s="242">
        <f>'ВЫБРОСЫ ЗАГРЯЗНЯЮЩИХ ВЕЩЕСТВ В '!K75/Площадь!$C77</f>
        <v>5.3510621047510948E-2</v>
      </c>
      <c r="L75" s="242">
        <f>'ВЫБРОСЫ ЗАГРЯЗНЯЮЩИХ ВЕЩЕСТВ В '!L75/Площадь!$C77</f>
        <v>9.9562185827793095E-2</v>
      </c>
      <c r="M75" s="242">
        <f>'ВЫБРОСЫ ЗАГРЯЗНЯЮЩИХ ВЕЩЕСТВ В '!M75/Площадь!$C77</f>
        <v>9.3076049943246308E-2</v>
      </c>
      <c r="N75" s="242">
        <f>'ВЫБРОСЫ ЗАГРЯЗНЯЮЩИХ ВЕЩЕСТВ В '!N75/Площадь!$C77</f>
        <v>8.3346846116426135E-2</v>
      </c>
      <c r="O75" s="242">
        <f>'ВЫБРОСЫ ЗАГРЯЗНЯЮЩИХ ВЕЩЕСТВ В '!O75/Площадь!$C77</f>
        <v>7.9130857791470735E-2</v>
      </c>
      <c r="P75" s="242">
        <f>'ВЫБРОСЫ ЗАГРЯЗНЯЮЩИХ ВЕЩЕСТВ В '!P75/Площадь!$C77</f>
        <v>8.3022539322198802E-2</v>
      </c>
      <c r="Q75" s="242">
        <f>'ВЫБРОСЫ ЗАГРЯЗНЯЮЩИХ ВЕЩЕСТВ В '!Q75/Площадь!$C77</f>
        <v>9.3400356737473655E-2</v>
      </c>
      <c r="R75" s="306">
        <f>'ВЫБРОСЫ ЗАГРЯЗНЯЮЩИХ ВЕЩЕСТВ В '!R75/Площадь!$C77</f>
        <v>9.2751743149018975E-2</v>
      </c>
    </row>
    <row r="76" spans="1:18" ht="15.75" customHeight="1">
      <c r="A76" s="218">
        <v>75</v>
      </c>
      <c r="B76" s="122" t="s">
        <v>77</v>
      </c>
      <c r="C76" s="307">
        <f>'ВЫБРОСЫ ЗАГРЯЗНЯЮЩИХ ВЕЩЕСТВ В '!C76/Площадь!$C78</f>
        <v>8.830497523153133E-2</v>
      </c>
      <c r="D76" s="254">
        <f>'ВЫБРОСЫ ЗАГРЯЗНЯЮЩИХ ВЕЩЕСТВ В '!D76/Площадь!$C78</f>
        <v>8.6151195347835455E-2</v>
      </c>
      <c r="E76" s="254">
        <f>'ВЫБРОСЫ ЗАГРЯЗНЯЮЩИХ ВЕЩЕСТВ В '!E76/Площадь!$C78</f>
        <v>7.9689855696747788E-2</v>
      </c>
      <c r="F76" s="254">
        <f>'ВЫБРОСЫ ЗАГРЯЗНЯЮЩИХ ВЕЩЕСТВ В '!F76/Площадь!$C78</f>
        <v>7.9689855696747788E-2</v>
      </c>
      <c r="G76" s="254">
        <f>'ВЫБРОСЫ ЗАГРЯЗНЯЮЩИХ ВЕЩЕСТВ В '!G76/Площадь!$C78</f>
        <v>7.5382295929356025E-2</v>
      </c>
      <c r="H76" s="254">
        <f>'ВЫБРОСЫ ЗАГРЯЗНЯЮЩИХ ВЕЩЕСТВ В '!H76/Площадь!$C78</f>
        <v>7.9689855696747788E-2</v>
      </c>
      <c r="I76" s="254">
        <f>'ВЫБРОСЫ ЗАГРЯЗНЯЮЩИХ ВЕЩЕСТВ В '!I76/Площадь!$C78</f>
        <v>6.6767176394572469E-2</v>
      </c>
      <c r="J76" s="254">
        <f>'ВЫБРОСЫ ЗАГРЯЗНЯЮЩИХ ВЕЩЕСТВ В '!J76/Площадь!$C78</f>
        <v>7.3228516045660136E-2</v>
      </c>
      <c r="K76" s="254">
        <f>'ВЫБРОСЫ ЗАГРЯЗНЯЮЩИХ ВЕЩЕСТВ В '!K76/Площадь!$C78</f>
        <v>7.1074736161964247E-2</v>
      </c>
      <c r="L76" s="254">
        <f>'ВЫБРОСЫ ЗАГРЯЗНЯЮЩИХ ВЕЩЕСТВ В '!L76/Площадь!$C78</f>
        <v>4.953693732500538E-2</v>
      </c>
      <c r="M76" s="254">
        <f>'ВЫБРОСЫ ЗАГРЯЗНЯЮЩИХ ВЕЩЕСТВ В '!M76/Площадь!$C78</f>
        <v>5.3844497092397157E-2</v>
      </c>
      <c r="N76" s="254">
        <f>'ВЫБРОСЫ ЗАГРЯЗНЯЮЩИХ ВЕЩЕСТВ В '!N76/Площадь!$C78</f>
        <v>6.2459616627180699E-2</v>
      </c>
      <c r="O76" s="254">
        <f>'ВЫБРОСЫ ЗАГРЯЗНЯЮЩИХ ВЕЩЕСТВ В '!O76/Площадь!$C78</f>
        <v>8.1843635580443677E-2</v>
      </c>
      <c r="P76" s="254">
        <f>'ВЫБРОСЫ ЗАГРЯЗНЯЮЩИХ ВЕЩЕСТВ В '!P76/Площадь!$C78</f>
        <v>8.830497523153133E-2</v>
      </c>
      <c r="Q76" s="254">
        <f>'ВЫБРОСЫ ЗАГРЯЗНЯЮЩИХ ВЕЩЕСТВ В '!Q76/Площадь!$C78</f>
        <v>8.1843635580443677E-2</v>
      </c>
      <c r="R76" s="308">
        <f>'ВЫБРОСЫ ЗАГРЯЗНЯЮЩИХ ВЕЩЕСТВ В '!R76/Площадь!$C78</f>
        <v>8.3997415464139566E-2</v>
      </c>
    </row>
    <row r="77" spans="1:18" ht="15.75" customHeight="1">
      <c r="A77" s="218">
        <v>76</v>
      </c>
      <c r="B77" s="122" t="s">
        <v>78</v>
      </c>
      <c r="C77" s="307">
        <f>'ВЫБРОСЫ ЗАГРЯЗНЯЮЩИХ ВЕЩЕСТВ В '!C77/Площадь!$C79</f>
        <v>1.578627808136005</v>
      </c>
      <c r="D77" s="254">
        <f>'ВЫБРОСЫ ЗАГРЯЗНЯЮЩИХ ВЕЩЕСТВ В '!D77/Площадь!$C79</f>
        <v>1.4389799635701277</v>
      </c>
      <c r="E77" s="254">
        <f>'ВЫБРОСЫ ЗАГРЯЗНЯЮЩИХ ВЕЩЕСТВ В '!E77/Площадь!$C79</f>
        <v>1.3782635094110505</v>
      </c>
      <c r="F77" s="254">
        <f>'ВЫБРОСЫ ЗАГРЯЗНЯЮЩИХ ВЕЩЕСТВ В '!F77/Площадь!$C79</f>
        <v>1.4693381906496661</v>
      </c>
      <c r="G77" s="254">
        <f>'ВЫБРОСЫ ЗАГРЯЗНЯЮЩИХ ВЕЩЕСТВ В '!G77/Площадь!$C79</f>
        <v>1.3721918639951427</v>
      </c>
      <c r="H77" s="254">
        <f>'ВЫБРОСЫ ЗАГРЯЗНЯЮЩИХ ВЕЩЕСТВ В '!H77/Площадь!$C79</f>
        <v>1.4146933819064968</v>
      </c>
      <c r="I77" s="254">
        <f>'ВЫБРОСЫ ЗАГРЯЗНЯЮЩИХ ВЕЩЕСТВ В '!I77/Площадь!$C79</f>
        <v>1.3661202185792352</v>
      </c>
      <c r="J77" s="254">
        <f>'ВЫБРОСЫ ЗАГРЯЗНЯЮЩИХ ВЕЩЕСТВ В '!J77/Площадь!$C79</f>
        <v>1.2689738919247118</v>
      </c>
      <c r="K77" s="254">
        <f>'ВЫБРОСЫ ЗАГРЯЗНЯЮЩИХ ВЕЩЕСТВ В '!K77/Площадь!$C79</f>
        <v>1.0989678202792958</v>
      </c>
      <c r="L77" s="254">
        <f>'ВЫБРОСЫ ЗАГРЯЗНЯЮЩИХ ВЕЩЕСТВ В '!L77/Площадь!$C79</f>
        <v>1.1536126290224651</v>
      </c>
      <c r="M77" s="254">
        <f>'ВЫБРОСЫ ЗАГРЯЗНЯЮЩИХ ВЕЩЕСТВ В '!M77/Площадь!$C79</f>
        <v>1.1718275652701884</v>
      </c>
      <c r="N77" s="254">
        <f>'ВЫБРОСЫ ЗАГРЯЗНЯЮЩИХ ВЕЩЕСТВ В '!N77/Площадь!$C79</f>
        <v>1.1293260473588342</v>
      </c>
      <c r="O77" s="254">
        <f>'ВЫБРОСЫ ЗАГРЯЗНЯЮЩИХ ВЕЩЕСТВ В '!O77/Площадь!$C79</f>
        <v>1.1293260473588342</v>
      </c>
      <c r="P77" s="254">
        <f>'ВЫБРОСЫ ЗАГРЯЗНЯЮЩИХ ВЕЩЕСТВ В '!P77/Площадь!$C79</f>
        <v>1.0989678202792958</v>
      </c>
      <c r="Q77" s="254">
        <f>'ВЫБРОСЫ ЗАГРЯЗНЯЮЩИХ ВЕЩЕСТВ В '!Q77/Площадь!$C79</f>
        <v>1.0807528840315725</v>
      </c>
      <c r="R77" s="308">
        <f>'ВЫБРОСЫ ЗАГРЯЗНЯЮЩИХ ВЕЩЕСТВ В '!R77/Площадь!$C79</f>
        <v>1.0321797207043109</v>
      </c>
    </row>
    <row r="78" spans="1:18" ht="15.75" customHeight="1">
      <c r="A78" s="218">
        <v>77</v>
      </c>
      <c r="B78" s="122" t="s">
        <v>79</v>
      </c>
      <c r="C78" s="307">
        <f>'ВЫБРОСЫ ЗАГРЯЗНЯЮЩИХ ВЕЩЕСТВ В '!C78/Площадь!$C80</f>
        <v>0.18410360589131539</v>
      </c>
      <c r="D78" s="254">
        <f>'ВЫБРОСЫ ЗАГРЯЗНЯЮЩИХ ВЕЩЕСТВ В '!D78/Площадь!$C80</f>
        <v>0.16505840528186896</v>
      </c>
      <c r="E78" s="254">
        <f>'ВЫБРОСЫ ЗАГРЯЗНЯЮЩИХ ВЕЩЕСТВ В '!E78/Площадь!$C80</f>
        <v>0.16251904520060945</v>
      </c>
      <c r="F78" s="254">
        <f>'ВЫБРОСЫ ЗАГРЯЗНЯЮЩИХ ВЕЩЕСТВ В '!F78/Площадь!$C80</f>
        <v>0.14601320467242254</v>
      </c>
      <c r="G78" s="254">
        <f>'ВЫБРОСЫ ЗАГРЯЗНЯЮЩИХ ВЕЩЕСТВ В '!G78/Площадь!$C80</f>
        <v>0.1447435246317928</v>
      </c>
      <c r="H78" s="254">
        <f>'ВЫБРОСЫ ЗАГРЯЗНЯЮЩИХ ВЕЩЕСТВ В '!H78/Площадь!$C80</f>
        <v>0.14855256475368206</v>
      </c>
      <c r="I78" s="254">
        <f>'ВЫБРОСЫ ЗАГРЯЗНЯЮЩИХ ВЕЩЕСТВ В '!I78/Площадь!$C80</f>
        <v>0.14347384459116302</v>
      </c>
      <c r="J78" s="254">
        <f>'ВЫБРОСЫ ЗАГРЯЗНЯЮЩИХ ВЕЩЕСТВ В '!J78/Площадь!$C80</f>
        <v>0.14601320467242254</v>
      </c>
      <c r="K78" s="254">
        <f>'ВЫБРОСЫ ЗАГРЯЗНЯЮЩИХ ВЕЩЕСТВ В '!K78/Площадь!$C80</f>
        <v>0.1447435246317928</v>
      </c>
      <c r="L78" s="254">
        <f>'ВЫБРОСЫ ЗАГРЯЗНЯЮЩИХ ВЕЩЕСТВ В '!L78/Площадь!$C80</f>
        <v>0.13077704418486541</v>
      </c>
      <c r="M78" s="254">
        <f>'ВЫБРОСЫ ЗАГРЯЗНЯЮЩИХ ВЕЩЕСТВ В '!M78/Площадь!$C80</f>
        <v>0.14728288471305231</v>
      </c>
      <c r="N78" s="254">
        <f>'ВЫБРОСЫ ЗАГРЯЗНЯЮЩИХ ВЕЩЕСТВ В '!N78/Площадь!$C80</f>
        <v>0.1447435246317928</v>
      </c>
      <c r="O78" s="254">
        <f>'ВЫБРОСЫ ЗАГРЯЗНЯЮЩИХ ВЕЩЕСТВ В '!O78/Площадь!$C80</f>
        <v>0.14982224479431183</v>
      </c>
      <c r="P78" s="254">
        <f>'ВЫБРОСЫ ЗАГРЯЗНЯЮЩИХ ВЕЩЕСТВ В '!P78/Площадь!$C80</f>
        <v>0.10665312341289995</v>
      </c>
      <c r="Q78" s="254">
        <f>'ВЫБРОСЫ ЗАГРЯЗНЯЮЩИХ ВЕЩЕСТВ В '!Q78/Площадь!$C80</f>
        <v>0.14220416455053325</v>
      </c>
      <c r="R78" s="308">
        <f>'ВЫБРОСЫ ЗАГРЯЗНЯЮЩИХ ВЕЩЕСТВ В '!R78/Площадь!$C80</f>
        <v>0.15363128491620112</v>
      </c>
    </row>
    <row r="79" spans="1:18" ht="15.75" customHeight="1">
      <c r="A79" s="218">
        <v>78</v>
      </c>
      <c r="B79" s="111" t="s">
        <v>80</v>
      </c>
      <c r="C79" s="307">
        <f>'ВЫБРОСЫ ЗАГРЯЗНЯЮЩИХ ВЕЩЕСТВ В '!C79/Площадь!$C81</f>
        <v>0.28737220226581933</v>
      </c>
      <c r="D79" s="254">
        <f>'ВЫБРОСЫ ЗАГРЯЗНЯЮЩИХ ВЕЩЕСТВ В '!D79/Площадь!$C81</f>
        <v>0.28460900801326333</v>
      </c>
      <c r="E79" s="254">
        <f>'ВЫБРОСЫ ЗАГРЯЗНЯЮЩИХ ВЕЩЕСТВ В '!E79/Площадь!$C81</f>
        <v>0.32329372754904673</v>
      </c>
      <c r="F79" s="254">
        <f>'ВЫБРОСЫ ЗАГРЯЗНЯЮЩИХ ВЕЩЕСТВ В '!F79/Площадь!$C81</f>
        <v>0.30118817352859906</v>
      </c>
      <c r="G79" s="254">
        <f>'ВЫБРОСЫ ЗАГРЯЗНЯЮЩИХ ВЕЩЕСТВ В '!G79/Площадь!$C81</f>
        <v>0.32053053329649078</v>
      </c>
      <c r="H79" s="254">
        <f>'ВЫБРОСЫ ЗАГРЯЗНЯЮЩИХ ВЕЩЕСТВ В '!H79/Площадь!$C81</f>
        <v>0.32882011605415862</v>
      </c>
      <c r="I79" s="254">
        <f>'ВЫБРОСЫ ЗАГРЯЗНЯЮЩИХ ВЕЩЕСТВ В '!I79/Площадь!$C81</f>
        <v>0.37026802984249796</v>
      </c>
      <c r="J79" s="254">
        <f>'ВЫБРОСЫ ЗАГРЯЗНЯЮЩИХ ВЕЩЕСТВ В '!J79/Площадь!$C81</f>
        <v>0.35092567007460629</v>
      </c>
      <c r="K79" s="254">
        <f>'ВЫБРОСЫ ЗАГРЯЗНЯЮЩИХ ВЕЩЕСТВ В '!K79/Площадь!$C81</f>
        <v>0.34539928156949434</v>
      </c>
      <c r="L79" s="254">
        <f>'ВЫБРОСЫ ЗАГРЯЗНЯЮЩИХ ВЕЩЕСТВ В '!L79/Площадь!$C81</f>
        <v>0.36474164133738607</v>
      </c>
      <c r="M79" s="254">
        <f>'ВЫБРОСЫ ЗАГРЯЗНЯЮЩИХ ВЕЩЕСТВ В '!M79/Площадь!$C81</f>
        <v>0.35092567007460629</v>
      </c>
      <c r="N79" s="254">
        <f>'ВЫБРОСЫ ЗАГРЯЗНЯЮЩИХ ВЕЩЕСТВ В '!N79/Площадь!$C81</f>
        <v>0.3730312240950539</v>
      </c>
      <c r="O79" s="254">
        <f>'ВЫБРОСЫ ЗАГРЯЗНЯЮЩИХ ВЕЩЕСТВ В '!O79/Площадь!$C81</f>
        <v>0.36750483558994201</v>
      </c>
      <c r="P79" s="254">
        <f>'ВЫБРОСЫ ЗАГРЯЗНЯЮЩИХ ВЕЩЕСТВ В '!P79/Площадь!$C81</f>
        <v>0.31224095053882289</v>
      </c>
      <c r="Q79" s="254">
        <f>'ВЫБРОСЫ ЗАГРЯЗНЯЮЩИХ ВЕЩЕСТВ В '!Q79/Площадь!$C81</f>
        <v>0.3426360873169384</v>
      </c>
      <c r="R79" s="308">
        <f>'ВЫБРОСЫ ЗАГРЯЗНЯЮЩИХ ВЕЩЕСТВ В '!R79/Площадь!$C81</f>
        <v>0.37579441834760985</v>
      </c>
    </row>
    <row r="80" spans="1:18" ht="15.75" customHeight="1">
      <c r="A80" s="218">
        <v>79</v>
      </c>
      <c r="B80" s="111" t="s">
        <v>81</v>
      </c>
      <c r="C80" s="307">
        <f>'ВЫБРОСЫ ЗАГРЯЗНЯЮЩИХ ВЕЩЕСТВ В '!C80/Площадь!$C82</f>
        <v>6.2702702702702701E-2</v>
      </c>
      <c r="D80" s="254">
        <f>'ВЫБРОСЫ ЗАГРЯЗНЯЮЩИХ ВЕЩЕСТВ В '!D80/Площадь!$C82</f>
        <v>6.054054054054054E-2</v>
      </c>
      <c r="E80" s="254">
        <f>'ВЫБРОСЫ ЗАГРЯЗНЯЮЩИХ ВЕЩЕСТВ В '!E80/Площадь!$C82</f>
        <v>6.054054054054054E-2</v>
      </c>
      <c r="F80" s="254">
        <f>'ВЫБРОСЫ ЗАГРЯЗНЯЮЩИХ ВЕЩЕСТВ В '!F80/Площадь!$C82</f>
        <v>5.1891891891891889E-2</v>
      </c>
      <c r="G80" s="254">
        <f>'ВЫБРОСЫ ЗАГРЯЗНЯЮЩИХ ВЕЩЕСТВ В '!G80/Площадь!$C82</f>
        <v>5.1891891891891889E-2</v>
      </c>
      <c r="H80" s="254">
        <f>'ВЫБРОСЫ ЗАГРЯЗНЯЮЩИХ ВЕЩЕСТВ В '!H80/Площадь!$C82</f>
        <v>5.4054054054054057E-2</v>
      </c>
      <c r="I80" s="254">
        <f>'ВЫБРОСЫ ЗАГРЯЗНЯЮЩИХ ВЕЩЕСТВ В '!I80/Площадь!$C82</f>
        <v>5.4054054054054057E-2</v>
      </c>
      <c r="J80" s="254">
        <f>'ВЫБРОСЫ ЗАГРЯЗНЯЮЩИХ ВЕЩЕСТВ В '!J80/Площадь!$C82</f>
        <v>6.2702702702702701E-2</v>
      </c>
      <c r="K80" s="254">
        <f>'ВЫБРОСЫ ЗАГРЯЗНЯЮЩИХ ВЕЩЕСТВ В '!K80/Площадь!$C82</f>
        <v>6.2702702702702701E-2</v>
      </c>
      <c r="L80" s="254">
        <f>'ВЫБРОСЫ ЗАГРЯЗНЯЮЩИХ ВЕЩЕСТВ В '!L80/Площадь!$C82</f>
        <v>6.4864864864864868E-2</v>
      </c>
      <c r="M80" s="254">
        <f>'ВЫБРОСЫ ЗАГРЯЗНЯЮЩИХ ВЕЩЕСТВ В '!M80/Площадь!$C82</f>
        <v>5.8378378378378379E-2</v>
      </c>
      <c r="N80" s="254">
        <f>'ВЫБРОСЫ ЗАГРЯЗНЯЮЩИХ ВЕЩЕСТВ В '!N80/Площадь!$C82</f>
        <v>6.7027027027027022E-2</v>
      </c>
      <c r="O80" s="254">
        <f>'ВЫБРОСЫ ЗАГРЯЗНЯЮЩИХ ВЕЩЕСТВ В '!O80/Площадь!$C82</f>
        <v>7.1351351351351358E-2</v>
      </c>
      <c r="P80" s="254">
        <f>'ВЫБРОСЫ ЗАГРЯЗНЯЮЩИХ ВЕЩЕСТВ В '!P80/Площадь!$C82</f>
        <v>6.2702702702702701E-2</v>
      </c>
      <c r="Q80" s="254">
        <f>'ВЫБРОСЫ ЗАГРЯЗНЯЮЩИХ ВЕЩЕСТВ В '!Q80/Площадь!$C82</f>
        <v>0.12972972972972974</v>
      </c>
      <c r="R80" s="308">
        <f>'ВЫБРОСЫ ЗАГРЯЗНЯЮЩИХ ВЕЩЕСТВ В '!R80/Площадь!$C82</f>
        <v>8.6486486486486491E-2</v>
      </c>
    </row>
    <row r="81" spans="1:18" ht="15.75" customHeight="1">
      <c r="A81" s="218">
        <v>80</v>
      </c>
      <c r="B81" s="111" t="s">
        <v>82</v>
      </c>
      <c r="C81" s="307">
        <f>'ВЫБРОСЫ ЗАГРЯЗНЯЮЩИХ ВЕЩЕСТВ В '!C81/Площадь!$C83</f>
        <v>1.0218140068886339</v>
      </c>
      <c r="D81" s="254">
        <f>'ВЫБРОСЫ ЗАГРЯЗНЯЮЩИХ ВЕЩЕСТВ В '!D81/Площадь!$C83</f>
        <v>1.1251435132032148</v>
      </c>
      <c r="E81" s="254">
        <f>'ВЫБРОСЫ ЗАГРЯЗНЯЮЩИХ ВЕЩЕСТВ В '!E81/Площадь!$C83</f>
        <v>1.1481056257175661</v>
      </c>
      <c r="F81" s="254">
        <f>'ВЫБРОСЫ ЗАГРЯЗНЯЮЩИХ ВЕЩЕСТВ В '!F81/Площадь!$C83</f>
        <v>0.99885189437428246</v>
      </c>
      <c r="G81" s="254">
        <f>'ВЫБРОСЫ ЗАГРЯЗНЯЮЩИХ ВЕЩЕСТВ В '!G81/Площадь!$C83</f>
        <v>1.3318025258323767</v>
      </c>
      <c r="H81" s="254">
        <f>'ВЫБРОСЫ ЗАГРЯЗНЯЮЩИХ ВЕЩЕСТВ В '!H81/Площадь!$C83</f>
        <v>1.1481056257175661</v>
      </c>
      <c r="I81" s="254">
        <f>'ВЫБРОСЫ ЗАГРЯЗНЯЮЩИХ ВЕЩЕСТВ В '!I81/Площадь!$C83</f>
        <v>1.0562571756601609</v>
      </c>
      <c r="J81" s="254">
        <f>'ВЫБРОСЫ ЗАГРЯЗНЯЮЩИХ ВЕЩЕСТВ В '!J81/Площадь!$C83</f>
        <v>0.99885189437428246</v>
      </c>
      <c r="K81" s="254">
        <f>'ВЫБРОСЫ ЗАГРЯЗНЯЮЩИХ ВЕЩЕСТВ В '!K81/Площадь!$C83</f>
        <v>0.88404133180252586</v>
      </c>
      <c r="L81" s="254">
        <f>'ВЫБРОСЫ ЗАГРЯЗНЯЮЩИХ ВЕЩЕСТВ В '!L81/Площадь!$C83</f>
        <v>0.74626865671641796</v>
      </c>
      <c r="M81" s="254">
        <f>'ВЫБРОСЫ ЗАГРЯЗНЯЮЩИХ ВЕЩЕСТВ В '!M81/Площадь!$C83</f>
        <v>0.82663605051664757</v>
      </c>
      <c r="N81" s="254">
        <f>'ВЫБРОСЫ ЗАГРЯЗНЯЮЩИХ ВЕЩЕСТВ В '!N81/Площадь!$C83</f>
        <v>0.88404133180252586</v>
      </c>
      <c r="O81" s="254">
        <f>'ВЫБРОСЫ ЗАГРЯЗНЯЮЩИХ ВЕЩЕСТВ В '!O81/Площадь!$C83</f>
        <v>1.2055109070034444</v>
      </c>
      <c r="P81" s="254">
        <f>'ВЫБРОСЫ ЗАГРЯЗНЯЮЩИХ ВЕЩЕСТВ В '!P81/Площадь!$C83</f>
        <v>0.97588978185993114</v>
      </c>
      <c r="Q81" s="254">
        <f>'ВЫБРОСЫ ЗАГРЯЗНЯЮЩИХ ВЕЩЕСТВ В '!Q81/Площадь!$C83</f>
        <v>0.65442020665901268</v>
      </c>
      <c r="R81" s="308">
        <f>'ВЫБРОСЫ ЗАГРЯЗНЯЮЩИХ ВЕЩЕСТВ В '!R81/Площадь!$C83</f>
        <v>0.7347876004592423</v>
      </c>
    </row>
    <row r="82" spans="1:18" ht="15.75" customHeight="1">
      <c r="A82" s="218">
        <v>81</v>
      </c>
      <c r="B82" s="111" t="s">
        <v>83</v>
      </c>
      <c r="C82" s="307">
        <f>'ВЫБРОСЫ ЗАГРЯЗНЯЮЩИХ ВЕЩЕСТВ В '!C82/Площадь!$C84</f>
        <v>0.77134986225895319</v>
      </c>
      <c r="D82" s="254">
        <f>'ВЫБРОСЫ ЗАГРЯЗНЯЮЩИХ ВЕЩЕСТВ В '!D82/Площадь!$C84</f>
        <v>0.66115702479338845</v>
      </c>
      <c r="E82" s="254">
        <f>'ВЫБРОСЫ ЗАГРЯЗНЯЮЩИХ ВЕЩЕСТВ В '!E82/Площадь!$C84</f>
        <v>0.66115702479338845</v>
      </c>
      <c r="F82" s="254">
        <f>'ВЫБРОСЫ ЗАГРЯЗНЯЮЩИХ ВЕЩЕСТВ В '!F82/Площадь!$C84</f>
        <v>0.57851239669421495</v>
      </c>
      <c r="G82" s="254">
        <f>'ВЫБРОСЫ ЗАГРЯЗНЯЮЩИХ ВЕЩЕСТВ В '!G82/Площадь!$C84</f>
        <v>0.52341597796143258</v>
      </c>
      <c r="H82" s="254">
        <f>'ВЫБРОСЫ ЗАГРЯЗНЯЮЩИХ ВЕЩЕСТВ В '!H82/Площадь!$C84</f>
        <v>0.63360881542699732</v>
      </c>
      <c r="I82" s="254">
        <f>'ВЫБРОСЫ ЗАГРЯЗНЯЮЩИХ ВЕЩЕСТВ В '!I82/Площадь!$C84</f>
        <v>0.68870523415977969</v>
      </c>
      <c r="J82" s="254">
        <f>'ВЫБРОСЫ ЗАГРЯЗНЯЮЩИХ ВЕЩЕСТВ В '!J82/Площадь!$C84</f>
        <v>0.68870523415977969</v>
      </c>
      <c r="K82" s="254">
        <f>'ВЫБРОСЫ ЗАГРЯЗНЯЮЩИХ ВЕЩЕСТВ В '!K82/Площадь!$C84</f>
        <v>0.66115702479338845</v>
      </c>
      <c r="L82" s="254">
        <f>'ВЫБРОСЫ ЗАГРЯЗНЯЮЩИХ ВЕЩЕСТВ В '!L82/Площадь!$C84</f>
        <v>0.49586776859504134</v>
      </c>
      <c r="M82" s="254">
        <f>'ВЫБРОСЫ ЗАГРЯЗНЯЮЩИХ ВЕЩЕСТВ В '!M82/Площадь!$C84</f>
        <v>0.52341597796143258</v>
      </c>
      <c r="N82" s="254">
        <f>'ВЫБРОСЫ ЗАГРЯЗНЯЮЩИХ ВЕЩЕСТВ В '!N82/Площадь!$C84</f>
        <v>0.52341597796143258</v>
      </c>
      <c r="O82" s="254">
        <f>'ВЫБРОСЫ ЗАГРЯЗНЯЮЩИХ ВЕЩЕСТВ В '!O82/Площадь!$C84</f>
        <v>0.63360881542699732</v>
      </c>
      <c r="P82" s="254">
        <f>'ВЫБРОСЫ ЗАГРЯЗНЯЮЩИХ ВЕЩЕСТВ В '!P82/Площадь!$C84</f>
        <v>0.52341597796143258</v>
      </c>
      <c r="Q82" s="254">
        <f>'ВЫБРОСЫ ЗАГРЯЗНЯЮЩИХ ВЕЩЕСТВ В '!Q82/Площадь!$C84</f>
        <v>0.44077134986225897</v>
      </c>
      <c r="R82" s="308">
        <f>'ВЫБРОСЫ ЗАГРЯЗНЯЮЩИХ ВЕЩЕСТВ В '!R82/Площадь!$C84</f>
        <v>0.46831955922865015</v>
      </c>
    </row>
    <row r="83" spans="1:18" ht="15.75" customHeight="1">
      <c r="A83" s="220">
        <v>82</v>
      </c>
      <c r="B83" s="117" t="s">
        <v>84</v>
      </c>
      <c r="C83" s="309">
        <f>'ВЫБРОСЫ ЗАГРЯЗНЯЮЩИХ ВЕЩЕСТВ В '!C83/Площадь!$C85</f>
        <v>4.4352044352044352E-2</v>
      </c>
      <c r="D83" s="258">
        <f>'ВЫБРОСЫ ЗАГРЯЗНЯЮЩИХ ВЕЩЕСТВ В '!D83/Площадь!$C85</f>
        <v>4.1580041580041582E-2</v>
      </c>
      <c r="E83" s="258">
        <f>'ВЫБРОСЫ ЗАГРЯЗНЯЮЩИХ ВЕЩЕСТВ В '!E83/Площадь!$C85</f>
        <v>3.7422037422037424E-2</v>
      </c>
      <c r="F83" s="258">
        <f>'ВЫБРОСЫ ЗАГРЯЗНЯЮЩИХ ВЕЩЕСТВ В '!F83/Площадь!$C85</f>
        <v>3.4650034650034647E-2</v>
      </c>
      <c r="G83" s="258">
        <f>'ВЫБРОСЫ ЗАГРЯЗНЯЮЩИХ ВЕЩЕСТВ В '!G83/Площадь!$C85</f>
        <v>3.4650034650034647E-2</v>
      </c>
      <c r="H83" s="258">
        <f>'ВЫБРОСЫ ЗАГРЯЗНЯЮЩИХ ВЕЩЕСТВ В '!H83/Площадь!$C85</f>
        <v>3.0492030492030493E-2</v>
      </c>
      <c r="I83" s="258">
        <f>'ВЫБРОСЫ ЗАГРЯЗНЯЮЩИХ ВЕЩЕСТВ В '!I83/Площадь!$C85</f>
        <v>3.0492030492030493E-2</v>
      </c>
      <c r="J83" s="258">
        <f>'ВЫБРОСЫ ЗАГРЯЗНЯЮЩИХ ВЕЩЕСТВ В '!J83/Площадь!$C85</f>
        <v>2.9106029106029108E-2</v>
      </c>
      <c r="K83" s="258">
        <f>'ВЫБРОСЫ ЗАГРЯЗНЯЮЩИХ ВЕЩЕСТВ В '!K83/Площадь!$C85</f>
        <v>2.9106029106029108E-2</v>
      </c>
      <c r="L83" s="258">
        <f>'ВЫБРОСЫ ЗАГРЯЗНЯЮЩИХ ВЕЩЕСТВ В '!L83/Площадь!$C85</f>
        <v>2.4948024948024949E-2</v>
      </c>
      <c r="M83" s="258">
        <f>'ВЫБРОСЫ ЗАГРЯЗНЯЮЩИХ ВЕЩЕСТВ В '!M83/Площадь!$C85</f>
        <v>2.9106029106029108E-2</v>
      </c>
      <c r="N83" s="258">
        <f>'ВЫБРОСЫ ЗАГРЯЗНЯЮЩИХ ВЕЩЕСТВ В '!N83/Площадь!$C85</f>
        <v>2.9106029106029108E-2</v>
      </c>
      <c r="O83" s="258">
        <f>'ВЫБРОСЫ ЗАГРЯЗНЯЮЩИХ ВЕЩЕСТВ В '!O83/Площадь!$C85</f>
        <v>2.7720027720027719E-2</v>
      </c>
      <c r="P83" s="258">
        <f>'ВЫБРОСЫ ЗАГРЯЗНЯЮЩИХ ВЕЩЕСТВ В '!P83/Площадь!$C85</f>
        <v>3.1878031878031877E-2</v>
      </c>
      <c r="Q83" s="258">
        <f>'ВЫБРОСЫ ЗАГРЯЗНЯЮЩИХ ВЕЩЕСТВ В '!Q83/Площадь!$C85</f>
        <v>2.4948024948024949E-2</v>
      </c>
      <c r="R83" s="310">
        <f>'ВЫБРОСЫ ЗАГРЯЗНЯЮЩИХ ВЕЩЕСТВ В '!R83/Площадь!$C85</f>
        <v>2.3562023562023561E-2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R1000"/>
  <sheetViews>
    <sheetView topLeftCell="A66" workbookViewId="0">
      <selection activeCell="C1" sqref="C1:D83"/>
    </sheetView>
  </sheetViews>
  <sheetFormatPr defaultColWidth="12.625" defaultRowHeight="15" customHeight="1"/>
  <cols>
    <col min="1" max="1" width="8.625" bestFit="1" customWidth="1"/>
    <col min="2" max="2" width="33" customWidth="1"/>
    <col min="3" max="3" width="10.875" bestFit="1" customWidth="1"/>
    <col min="4" max="18" width="9.625" customWidth="1"/>
    <col min="19" max="26" width="11" customWidth="1"/>
  </cols>
  <sheetData>
    <row r="1" spans="1:17" ht="16.5" thickBot="1">
      <c r="A1" s="209" t="s">
        <v>494</v>
      </c>
      <c r="B1" s="171" t="s">
        <v>491</v>
      </c>
      <c r="C1" t="s">
        <v>492</v>
      </c>
      <c r="D1" t="s">
        <v>493</v>
      </c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6.5" thickBot="1">
      <c r="A2" s="210">
        <v>1</v>
      </c>
      <c r="B2" s="305">
        <v>5.7002091747788954E-2</v>
      </c>
      <c r="C2" s="566">
        <v>43831</v>
      </c>
      <c r="D2">
        <v>21</v>
      </c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</row>
    <row r="3" spans="1:17" ht="16.5" thickBot="1">
      <c r="A3" s="212">
        <v>2</v>
      </c>
      <c r="B3" s="305">
        <v>0.53670333301657724</v>
      </c>
      <c r="C3" s="566">
        <v>43831</v>
      </c>
      <c r="D3">
        <v>21</v>
      </c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</row>
    <row r="4" spans="1:17" ht="16.5" thickBot="1">
      <c r="A4" s="212">
        <v>3</v>
      </c>
      <c r="B4" s="305">
        <v>0.3856675193075389</v>
      </c>
      <c r="C4" s="566">
        <v>43831</v>
      </c>
      <c r="D4">
        <v>21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</row>
    <row r="5" spans="1:17" ht="16.5" thickBot="1">
      <c r="A5" s="212">
        <v>4</v>
      </c>
      <c r="B5" s="305">
        <v>0.35812087427065709</v>
      </c>
      <c r="C5" s="566">
        <v>43831</v>
      </c>
      <c r="D5">
        <v>21</v>
      </c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</row>
    <row r="6" spans="1:17" ht="16.5" thickBot="1">
      <c r="A6" s="212">
        <v>5</v>
      </c>
      <c r="B6" s="305">
        <v>0.58284484928624003</v>
      </c>
      <c r="C6" s="566">
        <v>43831</v>
      </c>
      <c r="D6">
        <v>21</v>
      </c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</row>
    <row r="7" spans="1:17" ht="16.5" thickBot="1">
      <c r="A7" s="212">
        <v>6</v>
      </c>
      <c r="B7" s="305">
        <v>0.66819658708229601</v>
      </c>
      <c r="C7" s="566">
        <v>43831</v>
      </c>
      <c r="D7">
        <v>21</v>
      </c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</row>
    <row r="8" spans="1:17" ht="16.5" thickBot="1">
      <c r="A8" s="212">
        <v>7</v>
      </c>
      <c r="B8" s="305">
        <v>0.70792141797915964</v>
      </c>
      <c r="C8" s="566">
        <v>43831</v>
      </c>
      <c r="D8">
        <v>21</v>
      </c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</row>
    <row r="9" spans="1:17" ht="16.5" thickBot="1">
      <c r="A9" s="212">
        <v>8</v>
      </c>
      <c r="B9" s="305">
        <v>0.44203184765024589</v>
      </c>
      <c r="C9" s="566">
        <v>43831</v>
      </c>
      <c r="D9">
        <v>21</v>
      </c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5"/>
      <c r="Q9" s="305"/>
    </row>
    <row r="10" spans="1:17" ht="16.5" thickBot="1">
      <c r="A10" s="212">
        <v>9</v>
      </c>
      <c r="B10" s="305">
        <v>2.0298031758434446E-3</v>
      </c>
      <c r="C10" s="566">
        <v>43831</v>
      </c>
      <c r="D10">
        <v>21</v>
      </c>
      <c r="E10" s="305"/>
      <c r="F10" s="305"/>
      <c r="G10" s="305"/>
      <c r="H10" s="305"/>
      <c r="I10" s="305"/>
      <c r="J10" s="305"/>
      <c r="K10" s="305"/>
      <c r="L10" s="305"/>
      <c r="M10" s="305"/>
      <c r="N10" s="305"/>
      <c r="O10" s="305"/>
      <c r="P10" s="305"/>
      <c r="Q10" s="305"/>
    </row>
    <row r="11" spans="1:17" ht="16.5" thickBot="1">
      <c r="A11" s="212">
        <v>10</v>
      </c>
      <c r="B11" s="305">
        <v>0.12033026733604889</v>
      </c>
      <c r="C11" s="566">
        <v>43831</v>
      </c>
      <c r="D11">
        <v>21</v>
      </c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5"/>
    </row>
    <row r="12" spans="1:17" ht="16.5" thickBot="1">
      <c r="A12" s="212">
        <v>11</v>
      </c>
      <c r="B12" s="305">
        <v>0.60342863336940344</v>
      </c>
      <c r="C12" s="566">
        <v>43831</v>
      </c>
      <c r="D12">
        <v>21</v>
      </c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5"/>
      <c r="Q12" s="305"/>
    </row>
    <row r="13" spans="1:17" ht="16.5" thickBot="1">
      <c r="A13" s="212">
        <v>12</v>
      </c>
      <c r="B13" s="305">
        <v>0.40717014958701081</v>
      </c>
      <c r="C13" s="566">
        <v>43831</v>
      </c>
      <c r="D13">
        <v>21</v>
      </c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5"/>
    </row>
    <row r="14" spans="1:17" ht="16.5" thickBot="1">
      <c r="A14" s="212">
        <v>13</v>
      </c>
      <c r="B14" s="305">
        <v>0.58380598670442163</v>
      </c>
      <c r="C14" s="566">
        <v>43831</v>
      </c>
      <c r="D14">
        <v>21</v>
      </c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5"/>
    </row>
    <row r="15" spans="1:17" ht="16.5" thickBot="1">
      <c r="A15" s="212">
        <v>14</v>
      </c>
      <c r="B15" s="305">
        <v>0.39685026299204995</v>
      </c>
      <c r="C15" s="566">
        <v>43831</v>
      </c>
      <c r="D15">
        <v>21</v>
      </c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</row>
    <row r="16" spans="1:17" ht="16.5" thickBot="1">
      <c r="A16" s="212">
        <v>15</v>
      </c>
      <c r="B16" s="305">
        <v>0.58722582917655053</v>
      </c>
      <c r="C16" s="566">
        <v>43831</v>
      </c>
      <c r="D16">
        <v>21</v>
      </c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05"/>
    </row>
    <row r="17" spans="1:17" ht="16.5" thickBot="1">
      <c r="A17" s="212">
        <v>16</v>
      </c>
      <c r="B17" s="305">
        <v>0.11769295505878344</v>
      </c>
      <c r="C17" s="566">
        <v>43831</v>
      </c>
      <c r="D17">
        <v>21</v>
      </c>
      <c r="E17" s="305"/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305"/>
    </row>
    <row r="18" spans="1:17" ht="16.5" thickBot="1">
      <c r="A18" s="212">
        <v>17</v>
      </c>
      <c r="B18" s="305">
        <v>0.34223012724355811</v>
      </c>
      <c r="C18" s="566">
        <v>43831</v>
      </c>
      <c r="D18">
        <v>21</v>
      </c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05"/>
    </row>
    <row r="19" spans="1:17" ht="16.5" thickBot="1">
      <c r="A19" s="214">
        <v>18</v>
      </c>
      <c r="B19" s="305">
        <v>2.3375951497436131E-5</v>
      </c>
      <c r="C19" s="566">
        <v>43831</v>
      </c>
      <c r="D19">
        <v>21</v>
      </c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5"/>
      <c r="Q19" s="305"/>
    </row>
    <row r="20" spans="1:17" ht="16.5" thickBot="1">
      <c r="A20" s="210">
        <v>19</v>
      </c>
      <c r="B20" s="305">
        <v>0.7187419044596548</v>
      </c>
      <c r="C20" s="566">
        <v>43831</v>
      </c>
      <c r="D20">
        <v>21</v>
      </c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</row>
    <row r="21" spans="1:17" ht="15.75" customHeight="1" thickBot="1">
      <c r="A21" s="212">
        <v>20</v>
      </c>
      <c r="B21" s="305">
        <v>0.67838639525215849</v>
      </c>
      <c r="C21" s="566">
        <v>43831</v>
      </c>
      <c r="D21">
        <v>21</v>
      </c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</row>
    <row r="22" spans="1:17" ht="15.75" customHeight="1" thickBot="1">
      <c r="A22" s="212">
        <v>21</v>
      </c>
      <c r="B22" s="305">
        <v>0.86103524920380481</v>
      </c>
      <c r="C22" s="566">
        <v>43831</v>
      </c>
      <c r="D22">
        <v>21</v>
      </c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</row>
    <row r="23" spans="1:17" ht="15.75" customHeight="1" thickBot="1">
      <c r="A23" s="212">
        <v>22</v>
      </c>
      <c r="B23" s="305">
        <v>0.29950852518760784</v>
      </c>
      <c r="C23" s="566">
        <v>43831</v>
      </c>
      <c r="D23">
        <v>21</v>
      </c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05"/>
      <c r="P23" s="305"/>
      <c r="Q23" s="305"/>
    </row>
    <row r="24" spans="1:17" ht="15.75" customHeight="1" thickBot="1">
      <c r="A24" s="212">
        <v>23</v>
      </c>
      <c r="B24" s="305">
        <v>0.52589536331693598</v>
      </c>
      <c r="C24" s="566">
        <v>43831</v>
      </c>
      <c r="D24">
        <v>21</v>
      </c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</row>
    <row r="25" spans="1:17" ht="15.75" customHeight="1" thickBot="1">
      <c r="A25" s="212">
        <v>24</v>
      </c>
      <c r="B25" s="305">
        <v>0.30769288139112283</v>
      </c>
      <c r="C25" s="566">
        <v>43831</v>
      </c>
      <c r="D25">
        <v>21</v>
      </c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</row>
    <row r="26" spans="1:17" ht="15.75" customHeight="1" thickBot="1">
      <c r="A26" s="212">
        <v>25</v>
      </c>
      <c r="B26" s="305">
        <v>0.53013292165144699</v>
      </c>
      <c r="C26" s="566">
        <v>43831</v>
      </c>
      <c r="D26">
        <v>21</v>
      </c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</row>
    <row r="27" spans="1:17" ht="15.75" customHeight="1" thickBot="1">
      <c r="A27" s="212">
        <v>26</v>
      </c>
      <c r="B27" s="305">
        <v>0.58615649460257302</v>
      </c>
      <c r="C27" s="566">
        <v>43831</v>
      </c>
      <c r="D27">
        <v>21</v>
      </c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</row>
    <row r="28" spans="1:17" ht="15.75" customHeight="1" thickBot="1">
      <c r="A28" s="212">
        <v>27</v>
      </c>
      <c r="B28" s="305">
        <v>0.73445871861130707</v>
      </c>
      <c r="C28" s="566">
        <v>43831</v>
      </c>
      <c r="D28">
        <v>21</v>
      </c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</row>
    <row r="29" spans="1:17" ht="15.75" customHeight="1" thickBot="1">
      <c r="A29" s="214">
        <v>28</v>
      </c>
      <c r="B29" s="305">
        <v>2.4871940045021451E-10</v>
      </c>
      <c r="C29" s="566">
        <v>43831</v>
      </c>
      <c r="D29">
        <v>21</v>
      </c>
      <c r="E29" s="305"/>
      <c r="F29" s="305"/>
      <c r="G29" s="305"/>
      <c r="H29" s="305"/>
      <c r="I29" s="305"/>
      <c r="J29" s="305"/>
      <c r="K29" s="305"/>
      <c r="L29" s="305"/>
      <c r="M29" s="305"/>
      <c r="N29" s="305"/>
      <c r="O29" s="305"/>
      <c r="P29" s="305"/>
      <c r="Q29" s="305"/>
    </row>
    <row r="30" spans="1:17" ht="15.75" customHeight="1" thickBot="1">
      <c r="A30" s="217">
        <v>29</v>
      </c>
      <c r="B30" s="305">
        <v>0.62254037698113973</v>
      </c>
      <c r="C30" s="566">
        <v>43831</v>
      </c>
      <c r="D30">
        <v>21</v>
      </c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05"/>
      <c r="P30" s="305"/>
      <c r="Q30" s="305"/>
    </row>
    <row r="31" spans="1:17" ht="15.75" customHeight="1" thickBot="1">
      <c r="A31" s="218">
        <v>30</v>
      </c>
      <c r="B31" s="305">
        <v>0.98161298482881765</v>
      </c>
      <c r="C31" s="566">
        <v>43831</v>
      </c>
      <c r="D31">
        <v>21</v>
      </c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05"/>
      <c r="P31" s="305"/>
      <c r="Q31" s="305"/>
    </row>
    <row r="32" spans="1:17" ht="15.75" customHeight="1" thickBot="1">
      <c r="A32" s="218">
        <v>31</v>
      </c>
      <c r="B32" s="305">
        <v>0.51939966403694648</v>
      </c>
      <c r="C32" s="566">
        <v>43831</v>
      </c>
      <c r="D32">
        <v>21</v>
      </c>
      <c r="E32" s="318"/>
      <c r="F32" s="318"/>
      <c r="G32" s="318"/>
      <c r="H32" s="318"/>
      <c r="I32" s="318"/>
      <c r="J32" s="318"/>
      <c r="K32" s="318"/>
      <c r="L32" s="305"/>
      <c r="M32" s="305"/>
      <c r="N32" s="305"/>
      <c r="O32" s="305"/>
      <c r="P32" s="305"/>
      <c r="Q32" s="305"/>
    </row>
    <row r="33" spans="1:17" ht="15.75" customHeight="1" thickBot="1">
      <c r="A33" s="218">
        <v>32</v>
      </c>
      <c r="B33" s="305">
        <v>7.8865647737937375E-2</v>
      </c>
      <c r="C33" s="566">
        <v>43831</v>
      </c>
      <c r="D33">
        <v>21</v>
      </c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</row>
    <row r="34" spans="1:17" ht="15.75" customHeight="1" thickBot="1">
      <c r="A34" s="218">
        <v>33</v>
      </c>
      <c r="B34" s="305">
        <v>0.34776640481145749</v>
      </c>
      <c r="C34" s="566">
        <v>43831</v>
      </c>
      <c r="D34">
        <v>21</v>
      </c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</row>
    <row r="35" spans="1:17" ht="15.75" customHeight="1" thickBot="1">
      <c r="A35" s="218">
        <v>34</v>
      </c>
      <c r="B35" s="305">
        <v>0.48856998556423675</v>
      </c>
      <c r="C35" s="566">
        <v>43831</v>
      </c>
      <c r="D35">
        <v>21</v>
      </c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  <c r="Q35" s="305"/>
    </row>
    <row r="36" spans="1:17" ht="15.75" customHeight="1" thickBot="1">
      <c r="A36" s="218">
        <v>35</v>
      </c>
      <c r="B36" s="305">
        <v>0.44903023272081721</v>
      </c>
      <c r="C36" s="566">
        <v>43831</v>
      </c>
      <c r="D36">
        <v>21</v>
      </c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5"/>
    </row>
    <row r="37" spans="1:17" ht="15.75" customHeight="1" thickBot="1">
      <c r="A37" s="219">
        <v>36</v>
      </c>
      <c r="B37" s="305">
        <v>2.7485505340480509E-2</v>
      </c>
      <c r="C37" s="566">
        <v>43831</v>
      </c>
      <c r="D37">
        <v>21</v>
      </c>
      <c r="E37" s="318"/>
      <c r="F37" s="318"/>
      <c r="G37" s="318"/>
      <c r="H37" s="318"/>
      <c r="I37" s="318"/>
      <c r="J37" s="318"/>
      <c r="K37" s="318"/>
      <c r="L37" s="305"/>
      <c r="M37" s="305"/>
      <c r="N37" s="305"/>
      <c r="O37" s="305"/>
      <c r="P37" s="305"/>
      <c r="Q37" s="305"/>
    </row>
    <row r="38" spans="1:17" ht="15.75" customHeight="1" thickBot="1">
      <c r="A38" s="217">
        <v>37</v>
      </c>
      <c r="B38" s="305">
        <v>0.91222517808132209</v>
      </c>
      <c r="C38" s="566">
        <v>43831</v>
      </c>
      <c r="D38">
        <v>21</v>
      </c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5"/>
    </row>
    <row r="39" spans="1:17" ht="15.75" customHeight="1" thickBot="1">
      <c r="A39" s="218">
        <v>38</v>
      </c>
      <c r="B39" s="305">
        <v>0.77358387591330069</v>
      </c>
      <c r="C39" s="566">
        <v>43831</v>
      </c>
      <c r="D39">
        <v>21</v>
      </c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</row>
    <row r="40" spans="1:17" ht="15.75" customHeight="1" thickBot="1">
      <c r="A40" s="218">
        <v>39</v>
      </c>
      <c r="B40" s="305">
        <v>0.89502507092797234</v>
      </c>
      <c r="C40" s="566">
        <v>43831</v>
      </c>
      <c r="D40">
        <v>21</v>
      </c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</row>
    <row r="41" spans="1:17" ht="15.75" customHeight="1" thickBot="1">
      <c r="A41" s="218">
        <v>40</v>
      </c>
      <c r="B41" s="305">
        <v>0.59628719214839665</v>
      </c>
      <c r="C41" s="566">
        <v>43831</v>
      </c>
      <c r="D41">
        <v>21</v>
      </c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</row>
    <row r="42" spans="1:17" ht="18.75" customHeight="1" thickBot="1">
      <c r="A42" s="218">
        <v>41</v>
      </c>
      <c r="B42" s="305">
        <v>0.56123102415468651</v>
      </c>
      <c r="C42" s="566">
        <v>43831</v>
      </c>
      <c r="D42">
        <v>21</v>
      </c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</row>
    <row r="43" spans="1:17" ht="15.75" customHeight="1" thickBot="1">
      <c r="A43" s="218">
        <v>42</v>
      </c>
      <c r="B43" s="305">
        <v>0.62254037698113973</v>
      </c>
      <c r="C43" s="566">
        <v>43831</v>
      </c>
      <c r="D43">
        <v>21</v>
      </c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</row>
    <row r="44" spans="1:17" ht="15.75" customHeight="1" thickBot="1">
      <c r="A44" s="219">
        <v>43</v>
      </c>
      <c r="B44" s="305">
        <v>0.46401576274148154</v>
      </c>
      <c r="C44" s="566">
        <v>43831</v>
      </c>
      <c r="D44">
        <v>21</v>
      </c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</row>
    <row r="45" spans="1:17" ht="15.75" customHeight="1" thickBot="1">
      <c r="A45" s="217">
        <v>44</v>
      </c>
      <c r="B45" s="305">
        <v>0.24025147856609819</v>
      </c>
      <c r="C45" s="566">
        <v>43831</v>
      </c>
      <c r="D45">
        <v>21</v>
      </c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</row>
    <row r="46" spans="1:17" ht="15.75" customHeight="1" thickBot="1">
      <c r="A46" s="218">
        <v>45</v>
      </c>
      <c r="B46" s="305">
        <v>0.33752082708013309</v>
      </c>
      <c r="C46" s="566">
        <v>43831</v>
      </c>
      <c r="D46">
        <v>21</v>
      </c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P46" s="305"/>
      <c r="Q46" s="305"/>
    </row>
    <row r="47" spans="1:17" ht="15.75" customHeight="1" thickBot="1">
      <c r="A47" s="218">
        <v>46</v>
      </c>
      <c r="B47" s="305">
        <v>0.35183617601553441</v>
      </c>
      <c r="C47" s="566">
        <v>43831</v>
      </c>
      <c r="D47">
        <v>21</v>
      </c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05"/>
      <c r="P47" s="305"/>
      <c r="Q47" s="305"/>
    </row>
    <row r="48" spans="1:17" ht="15.75" customHeight="1" thickBot="1">
      <c r="A48" s="218">
        <v>47</v>
      </c>
      <c r="B48" s="305">
        <v>0.10914564337039977</v>
      </c>
      <c r="C48" s="566">
        <v>43831</v>
      </c>
      <c r="D48">
        <v>21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</row>
    <row r="49" spans="1:17" ht="15.75" customHeight="1" thickBot="1">
      <c r="A49" s="218">
        <v>48</v>
      </c>
      <c r="B49" s="305">
        <v>0.23742998182889524</v>
      </c>
      <c r="C49" s="566">
        <v>43831</v>
      </c>
      <c r="D49">
        <v>21</v>
      </c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</row>
    <row r="50" spans="1:17" ht="15.75" customHeight="1" thickBot="1">
      <c r="A50" s="218">
        <v>49</v>
      </c>
      <c r="B50" s="305">
        <v>0.53190967642581799</v>
      </c>
      <c r="C50" s="566">
        <v>43831</v>
      </c>
      <c r="D50">
        <v>21</v>
      </c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305"/>
      <c r="P50" s="305"/>
      <c r="Q50" s="305"/>
    </row>
    <row r="51" spans="1:17" ht="15.75" customHeight="1" thickBot="1">
      <c r="A51" s="218">
        <v>50</v>
      </c>
      <c r="B51" s="305">
        <v>0.44461495519378391</v>
      </c>
      <c r="C51" s="566">
        <v>43831</v>
      </c>
      <c r="D51">
        <v>21</v>
      </c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05"/>
      <c r="P51" s="305"/>
      <c r="Q51" s="305"/>
    </row>
    <row r="52" spans="1:17" ht="15.75" customHeight="1" thickBot="1">
      <c r="A52" s="218">
        <v>51</v>
      </c>
      <c r="B52" s="305">
        <v>0.7161195832630719</v>
      </c>
      <c r="C52" s="566">
        <v>43831</v>
      </c>
      <c r="D52">
        <v>21</v>
      </c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5"/>
      <c r="Q52" s="305"/>
    </row>
    <row r="53" spans="1:17" ht="15.75" customHeight="1" thickBot="1">
      <c r="A53" s="218">
        <v>52</v>
      </c>
      <c r="B53" s="305">
        <v>0.47903638238722224</v>
      </c>
      <c r="C53" s="566">
        <v>43831</v>
      </c>
      <c r="D53">
        <v>21</v>
      </c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</row>
    <row r="54" spans="1:17" ht="15.75" customHeight="1" thickBot="1">
      <c r="A54" s="218">
        <v>53</v>
      </c>
      <c r="B54" s="305">
        <v>0.22026312886015048</v>
      </c>
      <c r="C54" s="566">
        <v>43831</v>
      </c>
      <c r="D54">
        <v>21</v>
      </c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</row>
    <row r="55" spans="1:17" ht="15.75" customHeight="1" thickBot="1">
      <c r="A55" s="218">
        <v>54</v>
      </c>
      <c r="B55" s="305">
        <v>0.70372689576743919</v>
      </c>
      <c r="C55" s="566">
        <v>43831</v>
      </c>
      <c r="D55">
        <v>21</v>
      </c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</row>
    <row r="56" spans="1:17" ht="15.75" customHeight="1" thickBot="1">
      <c r="A56" s="218">
        <v>55</v>
      </c>
      <c r="B56" s="305">
        <v>0.11097896887580427</v>
      </c>
      <c r="C56" s="566">
        <v>43831</v>
      </c>
      <c r="D56">
        <v>21</v>
      </c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05"/>
      <c r="P56" s="305"/>
      <c r="Q56" s="305"/>
    </row>
    <row r="57" spans="1:17" ht="15.75" customHeight="1" thickBot="1">
      <c r="A57" s="218">
        <v>56</v>
      </c>
      <c r="B57" s="305">
        <v>0.55995114286287262</v>
      </c>
      <c r="C57" s="566">
        <v>43831</v>
      </c>
      <c r="D57">
        <v>21</v>
      </c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</row>
    <row r="58" spans="1:17" ht="15.75" customHeight="1" thickBot="1">
      <c r="A58" s="219">
        <v>57</v>
      </c>
      <c r="B58" s="305">
        <v>0.68039500008718845</v>
      </c>
      <c r="C58" s="566">
        <v>43831</v>
      </c>
      <c r="D58">
        <v>21</v>
      </c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</row>
    <row r="59" spans="1:17" ht="15.75" customHeight="1" thickBot="1">
      <c r="A59" s="217">
        <v>58</v>
      </c>
      <c r="B59" s="305">
        <v>0.77720314088545972</v>
      </c>
      <c r="C59" s="566">
        <v>43831</v>
      </c>
      <c r="D59">
        <v>21</v>
      </c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P59" s="305"/>
      <c r="Q59" s="305"/>
    </row>
    <row r="60" spans="1:17" ht="15.75" customHeight="1" thickBot="1">
      <c r="A60" s="218">
        <v>59</v>
      </c>
      <c r="B60" s="305">
        <v>0.15496364676506327</v>
      </c>
      <c r="C60" s="566">
        <v>43831</v>
      </c>
      <c r="D60">
        <v>21</v>
      </c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05"/>
      <c r="P60" s="305"/>
      <c r="Q60" s="305"/>
    </row>
    <row r="61" spans="1:17" ht="15.75" customHeight="1" thickBot="1">
      <c r="A61" s="218">
        <v>60</v>
      </c>
      <c r="B61" s="305">
        <v>0.50210313537382378</v>
      </c>
      <c r="C61" s="566">
        <v>43831</v>
      </c>
      <c r="D61">
        <v>21</v>
      </c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</row>
    <row r="62" spans="1:17" ht="15.75" customHeight="1" thickBot="1">
      <c r="A62" s="219">
        <v>61</v>
      </c>
      <c r="B62" s="305">
        <v>9.1978392528362055E-2</v>
      </c>
      <c r="C62" s="566">
        <v>43831</v>
      </c>
      <c r="D62">
        <v>21</v>
      </c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</row>
    <row r="63" spans="1:17" ht="15.75" customHeight="1" thickBot="1">
      <c r="A63" s="217">
        <v>62</v>
      </c>
      <c r="B63" s="305">
        <v>0.96578018853991132</v>
      </c>
      <c r="C63" s="566">
        <v>43831</v>
      </c>
      <c r="D63">
        <v>21</v>
      </c>
      <c r="E63" s="305"/>
      <c r="F63" s="305"/>
      <c r="G63" s="305"/>
      <c r="H63" s="305"/>
      <c r="I63" s="305"/>
      <c r="J63" s="305"/>
      <c r="K63" s="305"/>
      <c r="L63" s="305"/>
      <c r="M63" s="305"/>
      <c r="N63" s="305"/>
      <c r="O63" s="305"/>
      <c r="P63" s="305"/>
      <c r="Q63" s="305"/>
    </row>
    <row r="64" spans="1:17" ht="15.75" customHeight="1" thickBot="1">
      <c r="A64" s="218">
        <v>63</v>
      </c>
      <c r="B64" s="305">
        <v>0.88369164797485733</v>
      </c>
      <c r="C64" s="566">
        <v>43831</v>
      </c>
      <c r="D64">
        <v>21</v>
      </c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05"/>
      <c r="P64" s="305"/>
      <c r="Q64" s="305"/>
    </row>
    <row r="65" spans="1:17" ht="15.75" customHeight="1" thickBot="1">
      <c r="A65" s="218">
        <v>64</v>
      </c>
      <c r="B65" s="305">
        <v>0.9863894945600592</v>
      </c>
      <c r="C65" s="566">
        <v>43831</v>
      </c>
      <c r="D65">
        <v>21</v>
      </c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05"/>
      <c r="P65" s="305"/>
      <c r="Q65" s="305"/>
    </row>
    <row r="66" spans="1:17" ht="15.75" customHeight="1" thickBot="1">
      <c r="A66" s="218">
        <v>65</v>
      </c>
      <c r="B66" s="305">
        <v>0.43815821386821685</v>
      </c>
      <c r="C66" s="566">
        <v>43831</v>
      </c>
      <c r="D66">
        <v>21</v>
      </c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</row>
    <row r="67" spans="1:17" ht="15.75" customHeight="1" thickBot="1">
      <c r="A67" s="218">
        <v>66</v>
      </c>
      <c r="B67" s="305">
        <v>0.61794723296464471</v>
      </c>
      <c r="C67" s="566">
        <v>43831</v>
      </c>
      <c r="D67">
        <v>21</v>
      </c>
      <c r="E67" s="305"/>
      <c r="F67" s="305"/>
      <c r="G67" s="305"/>
      <c r="H67" s="305"/>
      <c r="I67" s="305"/>
      <c r="J67" s="305"/>
      <c r="K67" s="305"/>
      <c r="L67" s="305"/>
      <c r="M67" s="305"/>
      <c r="N67" s="305"/>
      <c r="O67" s="305"/>
      <c r="P67" s="305"/>
      <c r="Q67" s="305"/>
    </row>
    <row r="68" spans="1:17" ht="15.75" customHeight="1" thickBot="1">
      <c r="A68" s="218">
        <v>67</v>
      </c>
      <c r="B68" s="305">
        <v>0.86365755590570226</v>
      </c>
      <c r="C68" s="566">
        <v>43831</v>
      </c>
      <c r="D68">
        <v>21</v>
      </c>
      <c r="E68" s="305"/>
      <c r="F68" s="305"/>
      <c r="G68" s="305"/>
      <c r="H68" s="305"/>
      <c r="I68" s="305"/>
      <c r="J68" s="305"/>
      <c r="K68" s="305"/>
      <c r="L68" s="305"/>
      <c r="M68" s="305"/>
      <c r="N68" s="305"/>
      <c r="O68" s="305"/>
      <c r="P68" s="305"/>
      <c r="Q68" s="305"/>
    </row>
    <row r="69" spans="1:17" ht="15.75" customHeight="1" thickBot="1">
      <c r="A69" s="218">
        <v>68</v>
      </c>
      <c r="B69" s="305">
        <v>0.6090140216044414</v>
      </c>
      <c r="C69" s="566">
        <v>43831</v>
      </c>
      <c r="D69">
        <v>21</v>
      </c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</row>
    <row r="70" spans="1:17" ht="15.75" customHeight="1" thickBot="1">
      <c r="A70" s="218">
        <v>69</v>
      </c>
      <c r="B70" s="305">
        <v>0.67661811046439568</v>
      </c>
      <c r="C70" s="566">
        <v>43831</v>
      </c>
      <c r="D70">
        <v>21</v>
      </c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05"/>
      <c r="P70" s="305"/>
      <c r="Q70" s="305"/>
    </row>
    <row r="71" spans="1:17" ht="15.75" customHeight="1" thickBot="1">
      <c r="A71" s="218">
        <v>70</v>
      </c>
      <c r="B71" s="305">
        <v>4.1645933548078279E-4</v>
      </c>
      <c r="C71" s="566">
        <v>43831</v>
      </c>
      <c r="D71">
        <v>21</v>
      </c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  <c r="P71" s="305"/>
      <c r="Q71" s="305"/>
    </row>
    <row r="72" spans="1:17" ht="15.75" customHeight="1" thickBot="1">
      <c r="A72" s="218">
        <v>71</v>
      </c>
      <c r="B72" s="305">
        <v>0.65296468194233903</v>
      </c>
      <c r="C72" s="566">
        <v>43831</v>
      </c>
      <c r="D72">
        <v>21</v>
      </c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</row>
    <row r="73" spans="1:17" ht="15.75" customHeight="1" thickBot="1">
      <c r="A73" s="218">
        <v>72</v>
      </c>
      <c r="B73" s="305">
        <v>0.61790507277777051</v>
      </c>
      <c r="C73" s="566">
        <v>43831</v>
      </c>
      <c r="D73">
        <v>21</v>
      </c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</row>
    <row r="74" spans="1:17" ht="15.75" customHeight="1" thickBot="1">
      <c r="A74" s="219">
        <v>73</v>
      </c>
      <c r="B74" s="305">
        <v>0.7709354284073745</v>
      </c>
      <c r="C74" s="566">
        <v>43831</v>
      </c>
      <c r="D74">
        <v>21</v>
      </c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</row>
    <row r="75" spans="1:17" ht="15.75" customHeight="1" thickBot="1">
      <c r="A75" s="217">
        <v>74</v>
      </c>
      <c r="B75" s="305">
        <v>0.95804511791985814</v>
      </c>
      <c r="C75" s="566">
        <v>43831</v>
      </c>
      <c r="D75">
        <v>21</v>
      </c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5"/>
      <c r="Q75" s="305"/>
    </row>
    <row r="76" spans="1:17" ht="15.75" customHeight="1" thickBot="1">
      <c r="A76" s="218">
        <v>75</v>
      </c>
      <c r="B76" s="305">
        <v>0.96192860350423404</v>
      </c>
      <c r="C76" s="566">
        <v>43831</v>
      </c>
      <c r="D76">
        <v>21</v>
      </c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  <c r="Q76" s="305"/>
    </row>
    <row r="77" spans="1:17" ht="15.75" customHeight="1" thickBot="1">
      <c r="A77" s="218">
        <v>76</v>
      </c>
      <c r="B77" s="305">
        <v>0.62066219849617821</v>
      </c>
      <c r="C77" s="566">
        <v>43831</v>
      </c>
      <c r="D77">
        <v>21</v>
      </c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</row>
    <row r="78" spans="1:17" ht="15.75" customHeight="1" thickBot="1">
      <c r="A78" s="218">
        <v>77</v>
      </c>
      <c r="B78" s="305">
        <v>0.93146866575212561</v>
      </c>
      <c r="C78" s="566">
        <v>43831</v>
      </c>
      <c r="D78">
        <v>21</v>
      </c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</row>
    <row r="79" spans="1:17" ht="15.75" customHeight="1" thickBot="1">
      <c r="A79" s="218">
        <v>78</v>
      </c>
      <c r="B79" s="305">
        <v>0.84058777948462593</v>
      </c>
      <c r="C79" s="566">
        <v>43831</v>
      </c>
      <c r="D79">
        <v>21</v>
      </c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</row>
    <row r="80" spans="1:17" ht="15.75" customHeight="1" thickBot="1">
      <c r="A80" s="218">
        <v>79</v>
      </c>
      <c r="B80" s="305">
        <v>0.960822834041964</v>
      </c>
      <c r="C80" s="566">
        <v>43831</v>
      </c>
      <c r="D80">
        <v>21</v>
      </c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05"/>
      <c r="Q80" s="305"/>
    </row>
    <row r="81" spans="1:18" ht="15.75" customHeight="1" thickBot="1">
      <c r="A81" s="218">
        <v>80</v>
      </c>
      <c r="B81" s="305">
        <v>0.71209498608469124</v>
      </c>
      <c r="C81" s="566">
        <v>43831</v>
      </c>
      <c r="D81">
        <v>21</v>
      </c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</row>
    <row r="82" spans="1:18" ht="15.75" customHeight="1" thickBot="1">
      <c r="A82" s="218">
        <v>81</v>
      </c>
      <c r="B82" s="305">
        <v>0.80540534989626711</v>
      </c>
      <c r="C82" s="566">
        <v>43831</v>
      </c>
      <c r="D82">
        <v>21</v>
      </c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05"/>
      <c r="P82" s="305"/>
      <c r="Q82" s="305"/>
    </row>
    <row r="83" spans="1:18" ht="15.75" customHeight="1" thickBot="1">
      <c r="A83" s="220">
        <v>82</v>
      </c>
      <c r="B83" s="305">
        <v>0.98917109257048863</v>
      </c>
      <c r="C83" s="566">
        <v>43831</v>
      </c>
      <c r="D83">
        <v>21</v>
      </c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05"/>
      <c r="P83" s="305"/>
      <c r="Q83" s="305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900FF"/>
    <outlinePr summaryBelow="0" summaryRight="0"/>
  </sheetPr>
  <dimension ref="A1:R1000"/>
  <sheetViews>
    <sheetView topLeftCell="G1" workbookViewId="0">
      <selection activeCell="R2" sqref="R2"/>
    </sheetView>
  </sheetViews>
  <sheetFormatPr defaultColWidth="12.625" defaultRowHeight="15" customHeight="1"/>
  <cols>
    <col min="1" max="1" width="4.75" customWidth="1"/>
    <col min="2" max="2" width="32.5" customWidth="1"/>
    <col min="3" max="18" width="9.625" customWidth="1"/>
    <col min="19" max="26" width="11" customWidth="1"/>
  </cols>
  <sheetData>
    <row r="1" spans="1:18" ht="15.75">
      <c r="A1" s="234" t="s">
        <v>1</v>
      </c>
      <c r="B1" s="235" t="s">
        <v>2</v>
      </c>
      <c r="C1" s="236">
        <v>2005</v>
      </c>
      <c r="D1" s="236">
        <v>2006</v>
      </c>
      <c r="E1" s="236">
        <v>2007</v>
      </c>
      <c r="F1" s="236">
        <v>2008</v>
      </c>
      <c r="G1" s="236">
        <v>2009</v>
      </c>
      <c r="H1" s="236">
        <v>2010</v>
      </c>
      <c r="I1" s="236">
        <v>2011</v>
      </c>
      <c r="J1" s="236">
        <v>2012</v>
      </c>
      <c r="K1" s="236">
        <v>2013</v>
      </c>
      <c r="L1" s="236">
        <v>2014</v>
      </c>
      <c r="M1" s="236">
        <v>2015</v>
      </c>
      <c r="N1" s="236">
        <v>2016</v>
      </c>
      <c r="O1" s="236">
        <v>2017</v>
      </c>
      <c r="P1" s="236">
        <v>2018</v>
      </c>
      <c r="Q1" s="237">
        <v>2019</v>
      </c>
      <c r="R1" s="238">
        <v>2020</v>
      </c>
    </row>
    <row r="2" spans="1:18" ht="15.75">
      <c r="A2" s="239">
        <v>1</v>
      </c>
      <c r="B2" s="92" t="s">
        <v>3</v>
      </c>
      <c r="C2" s="404">
        <f>(ЭКСПОРТ!C2/ЧН!C4)*1000</f>
        <v>934.1269841269841</v>
      </c>
      <c r="D2" s="405">
        <f>(ЭКСПОРТ!D2/ЧН!D4)*1000</f>
        <v>1064.8577101257447</v>
      </c>
      <c r="E2" s="405">
        <f>(ЭКСПОРТ!E2/ЧН!E4)*1000</f>
        <v>1535.4029062087186</v>
      </c>
      <c r="F2" s="405">
        <f>(ЭКСПОРТ!F2/ЧН!F4)*1000</f>
        <v>2481.9618169848586</v>
      </c>
      <c r="G2" s="405">
        <f>(ЭКСПОРТ!G2/ЧН!G4)*1000</f>
        <v>1155.344262295082</v>
      </c>
      <c r="H2" s="405">
        <f>(ЭКСПОРТ!H2/ЧН!H4)*1000</f>
        <v>1765.1436031331591</v>
      </c>
      <c r="I2" s="405">
        <f>(ЭКСПОРТ!I2/ЧН!I4)*1000</f>
        <v>2500</v>
      </c>
      <c r="J2" s="405">
        <f>(ЭКСПОРТ!J2/ЧН!J4)*1000</f>
        <v>2356.9110966904609</v>
      </c>
      <c r="K2" s="405">
        <f>(ЭКСПОРТ!K2/ЧН!K4)*1000</f>
        <v>2210.1683937823836</v>
      </c>
      <c r="L2" s="405">
        <f>(ЭКСПОРТ!L2/ЧН!L4)*1000</f>
        <v>2051.7441860465119</v>
      </c>
      <c r="M2" s="405">
        <f>(ЭКСПОРТ!M2/ЧН!M4)*1000</f>
        <v>1565.2258064516129</v>
      </c>
      <c r="N2" s="405">
        <f>(ЭКСПОРТ!N2/ЧН!N4)*1000</f>
        <v>1407.4050225370249</v>
      </c>
      <c r="O2" s="405">
        <f>(ЭКСПОРТ!O2/ЧН!O4)*1000</f>
        <v>1800</v>
      </c>
      <c r="P2" s="405">
        <f>(ЭКСПОРТ!P2/ЧН!P4)*1000</f>
        <v>2157.2997416020676</v>
      </c>
      <c r="Q2" s="405">
        <f>(ЭКСПОРТ!Q2/ЧН!Q4)*1000</f>
        <v>2107.746933505487</v>
      </c>
      <c r="R2" s="406">
        <f>(ЭКСПОРТ!R2/ЧН!R4)*1000</f>
        <v>2040.298507462687</v>
      </c>
    </row>
    <row r="3" spans="1:18" ht="15.75">
      <c r="A3" s="247">
        <v>2</v>
      </c>
      <c r="B3" s="97" t="s">
        <v>4</v>
      </c>
      <c r="C3" s="407">
        <f>(ЭКСПОРТ!C3/ЧН!C5)*1000</f>
        <v>196.23210248681232</v>
      </c>
      <c r="D3" s="408">
        <f>(ЭКСПОРТ!D3/ЧН!D5)*1000</f>
        <v>122.16378662659653</v>
      </c>
      <c r="E3" s="408">
        <f>(ЭКСПОРТ!E3/ЧН!E5)*1000</f>
        <v>518.67881548974947</v>
      </c>
      <c r="F3" s="408">
        <f>(ЭКСПОРТ!F3/ЧН!F5)*1000</f>
        <v>251.48968678380439</v>
      </c>
      <c r="G3" s="408">
        <f>(ЭКСПОРТ!G3/ЧН!G5)*1000</f>
        <v>77.15384615384616</v>
      </c>
      <c r="H3" s="408">
        <f>(ЭКСПОРТ!H3/ЧН!H5)*1000</f>
        <v>142.50980392156862</v>
      </c>
      <c r="I3" s="408">
        <f>(ЭКСПОРТ!I3/ЧН!I5)*1000</f>
        <v>151.66139240506328</v>
      </c>
      <c r="J3" s="408">
        <f>(ЭКСПОРТ!J3/ЧН!J5)*1000</f>
        <v>350.23923444976072</v>
      </c>
      <c r="K3" s="408">
        <f>(ЭКСПОРТ!K3/ЧН!K5)*1000</f>
        <v>287.1175523349437</v>
      </c>
      <c r="L3" s="408">
        <f>(ЭКСПОРТ!L3/ЧН!L5)*1000</f>
        <v>294.16058394160581</v>
      </c>
      <c r="M3" s="408">
        <f>(ЭКСПОРТ!M3/ЧН!M5)*1000</f>
        <v>287.11256117455139</v>
      </c>
      <c r="N3" s="408">
        <f>(ЭКСПОРТ!N3/ЧН!N5)*1000</f>
        <v>175.5937755937756</v>
      </c>
      <c r="O3" s="408">
        <f>(ЭКСПОРТ!O3/ЧН!O5)*1000</f>
        <v>225.02064409578858</v>
      </c>
      <c r="P3" s="408">
        <f>(ЭКСПОРТ!P3/ЧН!P5)*1000</f>
        <v>271.58333333333331</v>
      </c>
      <c r="Q3" s="408">
        <f>(ЭКСПОРТ!Q3/ЧН!Q5)*1000</f>
        <v>325.39815590947188</v>
      </c>
      <c r="R3" s="409">
        <f>(ЭКСПОРТ!R3/ЧН!R5)*1000</f>
        <v>320.54099746407445</v>
      </c>
    </row>
    <row r="4" spans="1:18" ht="15.75">
      <c r="A4" s="247">
        <v>3</v>
      </c>
      <c r="B4" s="97" t="s">
        <v>5</v>
      </c>
      <c r="C4" s="407">
        <f>(ЭКСПОРТ!C4/ЧН!C6)*1000</f>
        <v>159.21938088829071</v>
      </c>
      <c r="D4" s="408">
        <f>(ЭКСПОРТ!D4/ЧН!D6)*1000</f>
        <v>172.3693143245078</v>
      </c>
      <c r="E4" s="408">
        <f>(ЭКСПОРТ!E4/ЧН!E6)*1000</f>
        <v>315.42152159013023</v>
      </c>
      <c r="F4" s="408">
        <f>(ЭКСПОРТ!F4/ЧН!F6)*1000</f>
        <v>322.29123533471358</v>
      </c>
      <c r="G4" s="408">
        <f>(ЭКСПОРТ!G4/ЧН!G6)*1000</f>
        <v>339.02777777777777</v>
      </c>
      <c r="H4" s="408">
        <f>(ЭКСПОРТ!H4/ЧН!H6)*1000</f>
        <v>372.17210270645387</v>
      </c>
      <c r="I4" s="408">
        <f>(ЭКСПОРТ!I4/ЧН!I6)*1000</f>
        <v>631.63407821229043</v>
      </c>
      <c r="J4" s="408">
        <f>(ЭКСПОРТ!J4/ЧН!J6)*1000</f>
        <v>571.72995780590713</v>
      </c>
      <c r="K4" s="408">
        <f>(ЭКСПОРТ!K4/ЧН!K6)*1000</f>
        <v>670.84217975937725</v>
      </c>
      <c r="L4" s="408">
        <f>(ЭКСПОРТ!L4/ЧН!L6)*1000</f>
        <v>697.65291607396875</v>
      </c>
      <c r="M4" s="408">
        <f>(ЭКСПОРТ!M4/ЧН!M6)*1000</f>
        <v>479.88546886184679</v>
      </c>
      <c r="N4" s="408">
        <f>(ЭКСПОРТ!N4/ЧН!N6)*1000</f>
        <v>455.89928057553959</v>
      </c>
      <c r="O4" s="408">
        <f>(ЭКСПОРТ!O4/ЧН!O6)*1000</f>
        <v>486.50217706821479</v>
      </c>
      <c r="P4" s="408">
        <f>(ЭКСПОРТ!P4/ЧН!P6)*1000</f>
        <v>617.7159590043924</v>
      </c>
      <c r="Q4" s="408">
        <f>(ЭКСПОРТ!Q4/ЧН!Q6)*1000</f>
        <v>472.97496318114872</v>
      </c>
      <c r="R4" s="409">
        <f>(ЭКСПОРТ!R4/ЧН!R6)*1000</f>
        <v>535.24590163934431</v>
      </c>
    </row>
    <row r="5" spans="1:18" ht="15.75">
      <c r="A5" s="247">
        <v>4</v>
      </c>
      <c r="B5" s="97" t="s">
        <v>6</v>
      </c>
      <c r="C5" s="407">
        <f>(ЭКСПОРТ!C5/ЧН!C7)*1000</f>
        <v>262.55823803473106</v>
      </c>
      <c r="D5" s="408">
        <f>(ЭКСПОРТ!D5/ЧН!D7)*1000</f>
        <v>325.19446845289542</v>
      </c>
      <c r="E5" s="408">
        <f>(ЭКСПОРТ!E5/ЧН!E7)*1000</f>
        <v>419.38997821350767</v>
      </c>
      <c r="F5" s="408">
        <f>(ЭКСПОРТ!F5/ЧН!F7)*1000</f>
        <v>427.80701754385962</v>
      </c>
      <c r="G5" s="408">
        <f>(ЭКСПОРТ!G5/ЧН!G7)*1000</f>
        <v>286.16740088105729</v>
      </c>
      <c r="H5" s="408">
        <f>(ЭКСПОРТ!H5/ЧН!H7)*1000</f>
        <v>395.58886509635977</v>
      </c>
      <c r="I5" s="408">
        <f>(ЭКСПОРТ!I5/ЧН!I7)*1000</f>
        <v>540.90909090909088</v>
      </c>
      <c r="J5" s="408">
        <f>(ЭКСПОРТ!J5/ЧН!J7)*1000</f>
        <v>725.75107296137344</v>
      </c>
      <c r="K5" s="408">
        <f>(ЭКСПОРТ!K5/ЧН!K7)*1000</f>
        <v>680.20609703735511</v>
      </c>
      <c r="L5" s="408">
        <f>(ЭКСПОРТ!L5/ЧН!L7)*1000</f>
        <v>661.69026169026165</v>
      </c>
      <c r="M5" s="408">
        <f>(ЭКСПОРТ!M5/ЧН!M7)*1000</f>
        <v>581.44020574367767</v>
      </c>
      <c r="N5" s="408">
        <f>(ЭКСПОРТ!N5/ЧН!N7)*1000</f>
        <v>490.5781584582441</v>
      </c>
      <c r="O5" s="408">
        <f>(ЭКСПОРТ!O5/ЧН!O7)*1000</f>
        <v>567.03814830690101</v>
      </c>
      <c r="P5" s="408">
        <f>(ЭКСПОРТ!P5/ЧН!P7)*1000</f>
        <v>677.31958762886586</v>
      </c>
      <c r="Q5" s="408">
        <f>(ЭКСПОРТ!Q5/ЧН!Q7)*1000</f>
        <v>527.75387263339064</v>
      </c>
      <c r="R5" s="409">
        <f>(ЭКСПОРТ!R5/ЧН!R7)*1000</f>
        <v>463.4431916738942</v>
      </c>
    </row>
    <row r="6" spans="1:18" ht="15.75">
      <c r="A6" s="247">
        <v>5</v>
      </c>
      <c r="B6" s="97" t="s">
        <v>7</v>
      </c>
      <c r="C6" s="407">
        <f>(ЭКСПОРТ!C6/ЧН!C8)*1000</f>
        <v>112.70417422867514</v>
      </c>
      <c r="D6" s="408">
        <f>(ЭКСПОРТ!D6/ЧН!D8)*1000</f>
        <v>134.27272727272725</v>
      </c>
      <c r="E6" s="408">
        <f>(ЭКСПОРТ!E6/ЧН!E8)*1000</f>
        <v>135.29411764705881</v>
      </c>
      <c r="F6" s="408">
        <f>(ЭКСПОРТ!F6/ЧН!F8)*1000</f>
        <v>106.29629629629629</v>
      </c>
      <c r="G6" s="408">
        <f>(ЭКСПОРТ!G6/ЧН!G8)*1000</f>
        <v>81.360671015843437</v>
      </c>
      <c r="H6" s="408">
        <f>(ЭКСПОРТ!H6/ЧН!H8)*1000</f>
        <v>95.28301886792454</v>
      </c>
      <c r="I6" s="408">
        <f>(ЭКСПОРТ!I6/ЧН!I8)*1000</f>
        <v>116.79316888045541</v>
      </c>
      <c r="J6" s="408">
        <f>(ЭКСПОРТ!J6/ЧН!J8)*1000</f>
        <v>166.25357483317447</v>
      </c>
      <c r="K6" s="408">
        <f>(ЭКСПОРТ!K6/ЧН!K8)*1000</f>
        <v>171.04506232023013</v>
      </c>
      <c r="L6" s="408">
        <f>(ЭКСПОРТ!L6/ЧН!L8)*1000</f>
        <v>176.56702025072323</v>
      </c>
      <c r="M6" s="408">
        <f>(ЭКСПОРТ!M6/ЧН!M8)*1000</f>
        <v>134.07766990291262</v>
      </c>
      <c r="N6" s="408">
        <f>(ЭКСПОРТ!N6/ЧН!N8)*1000</f>
        <v>143.10850439882699</v>
      </c>
      <c r="O6" s="408">
        <f>(ЭКСПОРТ!O6/ЧН!O8)*1000</f>
        <v>161.77339901477831</v>
      </c>
      <c r="P6" s="408">
        <f>(ЭКСПОРТ!P6/ЧН!P8)*1000</f>
        <v>167.33067729083663</v>
      </c>
      <c r="Q6" s="408">
        <f>(ЭКСПОРТ!Q6/ЧН!Q8)*1000</f>
        <v>183.851554663992</v>
      </c>
      <c r="R6" s="409">
        <f>(ЭКСПОРТ!R6/ЧН!R8)*1000</f>
        <v>185.00506585612973</v>
      </c>
    </row>
    <row r="7" spans="1:18" ht="15.75">
      <c r="A7" s="247">
        <v>6</v>
      </c>
      <c r="B7" s="101" t="s">
        <v>8</v>
      </c>
      <c r="C7" s="407">
        <f>(ЭКСПОРТ!C7/ЧН!C9)*1000</f>
        <v>164.61388074291301</v>
      </c>
      <c r="D7" s="408">
        <f>(ЭКСПОРТ!D7/ЧН!D9)*1000</f>
        <v>203.15581854043393</v>
      </c>
      <c r="E7" s="408">
        <f>(ЭКСПОРТ!E7/ЧН!E9)*1000</f>
        <v>261.54608523290386</v>
      </c>
      <c r="F7" s="408">
        <f>(ЭКСПОРТ!F7/ЧН!F9)*1000</f>
        <v>264.71172962226643</v>
      </c>
      <c r="G7" s="408">
        <f>(ЭКСПОРТ!G7/ЧН!G9)*1000</f>
        <v>218.64406779661019</v>
      </c>
      <c r="H7" s="408">
        <f>(ЭКСПОРТ!H7/ЧН!H9)*1000</f>
        <v>367.49256689791878</v>
      </c>
      <c r="I7" s="408">
        <f>(ЭКСПОРТ!I7/ЧН!I9)*1000</f>
        <v>432.14285714285717</v>
      </c>
      <c r="J7" s="408">
        <f>(ЭКСПОРТ!J7/ЧН!J9)*1000</f>
        <v>734.59244532803177</v>
      </c>
      <c r="K7" s="408">
        <f>(ЭКСПОРТ!K7/ЧН!K9)*1000</f>
        <v>694.92537313432831</v>
      </c>
      <c r="L7" s="408">
        <f>(ЭКСПОРТ!L7/ЧН!L9)*1000</f>
        <v>619.98021760633037</v>
      </c>
      <c r="M7" s="408">
        <f>(ЭКСПОРТ!M7/ЧН!M9)*1000</f>
        <v>496.33663366336634</v>
      </c>
      <c r="N7" s="408">
        <f>(ЭКСПОРТ!N7/ЧН!N9)*1000</f>
        <v>697.92899408284029</v>
      </c>
      <c r="O7" s="408">
        <f>(ЭКСПОРТ!O7/ЧН!O9)*1000</f>
        <v>1315.217391304348</v>
      </c>
      <c r="P7" s="408">
        <f>(ЭКСПОРТ!P7/ЧН!P9)*1000</f>
        <v>1458.5728444003964</v>
      </c>
      <c r="Q7" s="408">
        <f>(ЭКСПОРТ!Q7/ЧН!Q9)*1000</f>
        <v>1158.1256231306081</v>
      </c>
      <c r="R7" s="409">
        <f>(ЭКСПОРТ!R7/ЧН!R9)*1000</f>
        <v>1026.2737262737262</v>
      </c>
    </row>
    <row r="8" spans="1:18" ht="15.75">
      <c r="A8" s="247">
        <v>7</v>
      </c>
      <c r="B8" s="101" t="s">
        <v>9</v>
      </c>
      <c r="C8" s="407">
        <f>(ЭКСПОРТ!C8/ЧН!C10)*1000</f>
        <v>280</v>
      </c>
      <c r="D8" s="408">
        <f>(ЭКСПОРТ!D8/ЧН!D10)*1000</f>
        <v>293.51198871650206</v>
      </c>
      <c r="E8" s="408">
        <f>(ЭКСПОРТ!E8/ЧН!E10)*1000</f>
        <v>354.41595441595439</v>
      </c>
      <c r="F8" s="408">
        <f>(ЭКСПОРТ!F8/ЧН!F10)*1000</f>
        <v>324.39024390243901</v>
      </c>
      <c r="G8" s="408">
        <f>(ЭКСПОРТ!G8/ЧН!G10)*1000</f>
        <v>232.65895953757226</v>
      </c>
      <c r="H8" s="408">
        <f>(ЭКСПОРТ!H8/ЧН!H10)*1000</f>
        <v>261.56156156156152</v>
      </c>
      <c r="I8" s="408">
        <f>(ЭКСПОРТ!I8/ЧН!I10)*1000</f>
        <v>303.47432024169183</v>
      </c>
      <c r="J8" s="408">
        <f>(ЭКСПОРТ!J8/ЧН!J10)*1000</f>
        <v>429.43854324734451</v>
      </c>
      <c r="K8" s="408">
        <f>(ЭКСПОРТ!K8/ЧН!K10)*1000</f>
        <v>530.18292682926824</v>
      </c>
      <c r="L8" s="408">
        <f>(ЭКСПОРТ!L8/ЧН!L10)*1000</f>
        <v>556.11620795107035</v>
      </c>
      <c r="M8" s="408">
        <f>(ЭКСПОРТ!M8/ЧН!M10)*1000</f>
        <v>439.78494623655916</v>
      </c>
      <c r="N8" s="408">
        <f>(ЭКСПОРТ!N8/ЧН!N10)*1000</f>
        <v>441.97530864197529</v>
      </c>
      <c r="O8" s="408">
        <f>(ЭКСПОРТ!O8/ЧН!O10)*1000</f>
        <v>433.7480559875583</v>
      </c>
      <c r="P8" s="408">
        <f>(ЭКСПОРТ!P8/ЧН!P10)*1000</f>
        <v>532.33908948194664</v>
      </c>
      <c r="Q8" s="408">
        <f>(ЭКСПОРТ!Q8/ЧН!Q10)*1000</f>
        <v>1139.9684044233807</v>
      </c>
      <c r="R8" s="409">
        <f>(ЭКСПОРТ!R8/ЧН!R10)*1000</f>
        <v>5836.4649681528654</v>
      </c>
    </row>
    <row r="9" spans="1:18" ht="15.75">
      <c r="A9" s="247">
        <v>8</v>
      </c>
      <c r="B9" s="101" t="s">
        <v>10</v>
      </c>
      <c r="C9" s="407">
        <f>(ЭКСПОРТ!C9/ЧН!C11)*1000</f>
        <v>292.02037351443124</v>
      </c>
      <c r="D9" s="408">
        <f>(ЭКСПОРТ!D9/ЧН!D11)*1000</f>
        <v>295.35472972972968</v>
      </c>
      <c r="E9" s="408">
        <f>(ЭКСПОРТ!E9/ЧН!E11)*1000</f>
        <v>527.4978650725875</v>
      </c>
      <c r="F9" s="408">
        <f>(ЭКСПОРТ!F9/ЧН!F11)*1000</f>
        <v>747.33218588640273</v>
      </c>
      <c r="G9" s="408">
        <f>(ЭКСПОРТ!G9/ЧН!G11)*1000</f>
        <v>329.75778546712803</v>
      </c>
      <c r="H9" s="408">
        <f>(ЭКСПОРТ!H9/ЧН!H11)*1000</f>
        <v>596.2699822380107</v>
      </c>
      <c r="I9" s="408">
        <f>(ЭКСПОРТ!I9/ЧН!I11)*1000</f>
        <v>1128.6987522281643</v>
      </c>
      <c r="J9" s="408">
        <f>(ЭКСПОРТ!J9/ЧН!J11)*1000</f>
        <v>616.62198391420907</v>
      </c>
      <c r="K9" s="408">
        <f>(ЭКСПОРТ!K9/ЧН!K11)*1000</f>
        <v>621.44772117962464</v>
      </c>
      <c r="L9" s="408">
        <f>(ЭКСПОРТ!L9/ЧН!L11)*1000</f>
        <v>516.2936436884512</v>
      </c>
      <c r="M9" s="408">
        <f>(ЭКСПОРТ!M9/ЧН!M11)*1000</f>
        <v>353.83928571428572</v>
      </c>
      <c r="N9" s="408">
        <f>(ЭКСПОРТ!N9/ЧН!N11)*1000</f>
        <v>403.11665182546744</v>
      </c>
      <c r="O9" s="408">
        <f>(ЭКСПОРТ!O9/ЧН!O11)*1000</f>
        <v>557.84753363228697</v>
      </c>
      <c r="P9" s="408">
        <f>(ЭКСПОРТ!P9/ЧН!P11)*1000</f>
        <v>617.43450767841011</v>
      </c>
      <c r="Q9" s="408">
        <f>(ЭКСПОРТ!Q9/ЧН!Q11)*1000</f>
        <v>718.29710144927537</v>
      </c>
      <c r="R9" s="409">
        <f>(ЭКСПОРТ!R9/ЧН!R11)*1000</f>
        <v>760.94890510948915</v>
      </c>
    </row>
    <row r="10" spans="1:18" ht="15.75">
      <c r="A10" s="247">
        <v>9</v>
      </c>
      <c r="B10" s="101" t="s">
        <v>11</v>
      </c>
      <c r="C10" s="407">
        <f>(ЭКСПОРТ!C10/ЧН!C12)*1000</f>
        <v>2340.9547738693468</v>
      </c>
      <c r="D10" s="408">
        <f>(ЭКСПОРТ!D10/ЧН!D12)*1000</f>
        <v>2595.3429297205757</v>
      </c>
      <c r="E10" s="408">
        <f>(ЭКСПОРТ!E10/ЧН!E12)*1000</f>
        <v>3254.0885860306648</v>
      </c>
      <c r="F10" s="408">
        <f>(ЭКСПОРТ!F10/ЧН!F12)*1000</f>
        <v>4497.0915312232682</v>
      </c>
      <c r="G10" s="408">
        <f>(ЭКСПОРТ!G10/ЧН!G12)*1000</f>
        <v>2508.4264832330182</v>
      </c>
      <c r="H10" s="408">
        <f>(ЭКСПОРТ!H10/ЧН!H12)*1000</f>
        <v>3333.7030716723552</v>
      </c>
      <c r="I10" s="408">
        <f>(ЭКСПОРТ!I10/ЧН!I12)*1000</f>
        <v>4077.958833619211</v>
      </c>
      <c r="J10" s="408">
        <f>(ЭКСПОРТ!J10/ЧН!J12)*1000</f>
        <v>4400.1721170395876</v>
      </c>
      <c r="K10" s="408">
        <f>(ЭКСПОРТ!K10/ЧН!K12)*1000</f>
        <v>3872.3275862068963</v>
      </c>
      <c r="L10" s="408">
        <f>(ЭКСПОРТ!L10/ЧН!L12)*1000</f>
        <v>3781.3471502590678</v>
      </c>
      <c r="M10" s="408">
        <f>(ЭКСПОРТ!M10/ЧН!M12)*1000</f>
        <v>2770.8477508650517</v>
      </c>
      <c r="N10" s="408">
        <f>(ЭКСПОРТ!N10/ЧН!N12)*1000</f>
        <v>2626.7301038062283</v>
      </c>
      <c r="O10" s="408">
        <f>(ЭКСПОРТ!O10/ЧН!O12)*1000</f>
        <v>3760.4347826086955</v>
      </c>
      <c r="P10" s="408">
        <f>(ЭКСПОРТ!P10/ЧН!P12)*1000</f>
        <v>4834.090909090909</v>
      </c>
      <c r="Q10" s="408">
        <f>(ЭКСПОРТ!Q10/ЧН!Q12)*1000</f>
        <v>3306.8481123792803</v>
      </c>
      <c r="R10" s="409">
        <f>(ЭКСПОРТ!R10/ЧН!R12)*1000</f>
        <v>2840.0709219858154</v>
      </c>
    </row>
    <row r="11" spans="1:18" ht="15.75">
      <c r="A11" s="247">
        <v>10</v>
      </c>
      <c r="B11" s="101" t="s">
        <v>12</v>
      </c>
      <c r="C11" s="407">
        <f>(ЭКСПОРТ!C11/ЧН!C13)*1000</f>
        <v>308.25471698113205</v>
      </c>
      <c r="D11" s="408">
        <f>(ЭКСПОРТ!D11/ЧН!D13)*1000</f>
        <v>413.21665660832832</v>
      </c>
      <c r="E11" s="408">
        <f>(ЭКСПОРТ!E11/ЧН!E13)*1000</f>
        <v>560.05115859163402</v>
      </c>
      <c r="F11" s="408">
        <f>(ЭКСПОРТ!F11/ЧН!F13)*1000</f>
        <v>691.75783006144161</v>
      </c>
      <c r="G11" s="408">
        <f>(ЭКСПОРТ!G11/ЧН!G13)*1000</f>
        <v>415.28377774467458</v>
      </c>
      <c r="H11" s="408">
        <f>(ЭКСПОРТ!H11/ЧН!H13)*1000</f>
        <v>449.32451449479316</v>
      </c>
      <c r="I11" s="408">
        <f>(ЭКСПОРТ!I11/ЧН!I13)*1000</f>
        <v>507.04264481177938</v>
      </c>
      <c r="J11" s="408">
        <f>(ЭКСПОРТ!J11/ЧН!J13)*1000</f>
        <v>790.86265607264477</v>
      </c>
      <c r="K11" s="408">
        <f>(ЭКСПОРТ!K11/ЧН!K13)*1000</f>
        <v>949.25707877768423</v>
      </c>
      <c r="L11" s="408">
        <f>(ЭКСПОРТ!L11/ЧН!L13)*1000</f>
        <v>794.12252800442536</v>
      </c>
      <c r="M11" s="408">
        <f>(ЭКСПОРТ!M11/ЧН!M13)*1000</f>
        <v>667.64585325864186</v>
      </c>
      <c r="N11" s="408">
        <f>(ЭКСПОРТ!N11/ЧН!N13)*1000</f>
        <v>641.39835645965252</v>
      </c>
      <c r="O11" s="408">
        <f>(ЭКСПОРТ!O11/ЧН!O13)*1000</f>
        <v>876.98254031720649</v>
      </c>
      <c r="P11" s="408">
        <f>(ЭКСПОРТ!P11/ЧН!P13)*1000</f>
        <v>933.7018028687985</v>
      </c>
      <c r="Q11" s="408">
        <f>(ЭКСПОРТ!Q11/ЧН!Q13)*1000</f>
        <v>1021.8567156416591</v>
      </c>
      <c r="R11" s="409">
        <f>(ЭКСПОРТ!R11/ЧН!R13)*1000</f>
        <v>887.37838889609554</v>
      </c>
    </row>
    <row r="12" spans="1:18" ht="15.75">
      <c r="A12" s="247">
        <v>11</v>
      </c>
      <c r="B12" s="101" t="s">
        <v>13</v>
      </c>
      <c r="C12" s="407">
        <f>(ЭКСПОРТ!C12/ЧН!C14)*1000</f>
        <v>221.16788321167886</v>
      </c>
      <c r="D12" s="408">
        <f>(ЭКСПОРТ!D12/ЧН!D14)*1000</f>
        <v>215.7074340527578</v>
      </c>
      <c r="E12" s="408">
        <f>(ЭКСПОРТ!E12/ЧН!E14)*1000</f>
        <v>364.44981862152355</v>
      </c>
      <c r="F12" s="408">
        <f>(ЭКСПОРТ!F12/ЧН!F14)*1000</f>
        <v>576.76399026763988</v>
      </c>
      <c r="G12" s="408">
        <f>(ЭКСПОРТ!G12/ЧН!G14)*1000</f>
        <v>346.38922888616889</v>
      </c>
      <c r="H12" s="408">
        <f>(ЭКСПОРТ!H12/ЧН!H14)*1000</f>
        <v>477.22646310432572</v>
      </c>
      <c r="I12" s="408">
        <f>(ЭКСПОРТ!I12/ЧН!I14)*1000</f>
        <v>150.3201024327785</v>
      </c>
      <c r="J12" s="408">
        <f>(ЭКСПОРТ!J12/ЧН!J14)*1000</f>
        <v>336.34020618556701</v>
      </c>
      <c r="K12" s="408">
        <f>(ЭКСПОРТ!K12/ЧН!K14)*1000</f>
        <v>301.55844155844153</v>
      </c>
      <c r="L12" s="408">
        <f>(ЭКСПОРТ!L12/ЧН!L14)*1000</f>
        <v>246.53594771241831</v>
      </c>
      <c r="M12" s="408">
        <f>(ЭКСПОРТ!M12/ЧН!M14)*1000</f>
        <v>212.89473684210529</v>
      </c>
      <c r="N12" s="408">
        <f>(ЭКСПОРТ!N12/ЧН!N14)*1000</f>
        <v>234.30463576158942</v>
      </c>
      <c r="O12" s="408">
        <f>(ЭКСПОРТ!O12/ЧН!O14)*1000</f>
        <v>297.18875502008029</v>
      </c>
      <c r="P12" s="408">
        <f>(ЭКСПОРТ!P12/ЧН!P14)*1000</f>
        <v>329.59459459459464</v>
      </c>
      <c r="Q12" s="408">
        <f>(ЭКСПОРТ!Q12/ЧН!Q14)*1000</f>
        <v>336.37602179836512</v>
      </c>
      <c r="R12" s="409">
        <f>(ЭКСПОРТ!R12/ЧН!R14)*1000</f>
        <v>399.44827586206901</v>
      </c>
    </row>
    <row r="13" spans="1:18" ht="15.75">
      <c r="A13" s="247">
        <v>12</v>
      </c>
      <c r="B13" s="101" t="s">
        <v>14</v>
      </c>
      <c r="C13" s="407">
        <f>(ЭКСПОРТ!C13/ЧН!C15)*1000</f>
        <v>144.82758620689654</v>
      </c>
      <c r="D13" s="408">
        <f>(ЭКСПОРТ!D13/ЧН!D15)*1000</f>
        <v>168.78172588832487</v>
      </c>
      <c r="E13" s="408">
        <f>(ЭКСПОРТ!E13/ЧН!E15)*1000</f>
        <v>238.31058020477815</v>
      </c>
      <c r="F13" s="408">
        <f>(ЭКСПОРТ!F13/ЧН!F15)*1000</f>
        <v>239.31330472103005</v>
      </c>
      <c r="G13" s="408">
        <f>(ЭКСПОРТ!G13/ЧН!G15)*1000</f>
        <v>163.98963730569949</v>
      </c>
      <c r="H13" s="408">
        <f>(ЭКСПОРТ!H13/ЧН!H15)*1000</f>
        <v>221.44097222222223</v>
      </c>
      <c r="I13" s="408">
        <f>(ЭКСПОРТ!I13/ЧН!I15)*1000</f>
        <v>278.31010452961675</v>
      </c>
      <c r="J13" s="408">
        <f>(ЭКСПОРТ!J13/ЧН!J15)*1000</f>
        <v>312.93706293706293</v>
      </c>
      <c r="K13" s="408">
        <f>(ЭКСПОРТ!K13/ЧН!K15)*1000</f>
        <v>362.83961437335671</v>
      </c>
      <c r="L13" s="408">
        <f>(ЭКСПОРТ!L13/ЧН!L15)*1000</f>
        <v>330.74889867841404</v>
      </c>
      <c r="M13" s="408">
        <f>(ЭКСПОРТ!M13/ЧН!M15)*1000</f>
        <v>316.99115044247787</v>
      </c>
      <c r="N13" s="408">
        <f>(ЭКСПОРТ!N13/ЧН!N15)*1000</f>
        <v>354.56965394853597</v>
      </c>
      <c r="O13" s="408">
        <f>(ЭКСПОРТ!O13/ЧН!O15)*1000</f>
        <v>888.3244206773619</v>
      </c>
      <c r="P13" s="408">
        <f>(ЭКСПОРТ!P13/ЧН!P15)*1000</f>
        <v>436.89407540394973</v>
      </c>
      <c r="Q13" s="408">
        <f>(ЭКСПОРТ!Q13/ЧН!Q15)*1000</f>
        <v>1182.326420198377</v>
      </c>
      <c r="R13" s="409">
        <f>(ЭКСПОРТ!R13/ЧН!R15)*1000</f>
        <v>458.01457194899814</v>
      </c>
    </row>
    <row r="14" spans="1:18" ht="15.75">
      <c r="A14" s="247">
        <v>13</v>
      </c>
      <c r="B14" s="101" t="s">
        <v>15</v>
      </c>
      <c r="C14" s="407">
        <f>(ЭКСПОРТ!C14/ЧН!C16)*1000</f>
        <v>660.78048780487802</v>
      </c>
      <c r="D14" s="408">
        <f>(ЭКСПОРТ!D14/ЧН!D16)*1000</f>
        <v>647.11729622266398</v>
      </c>
      <c r="E14" s="408">
        <f>(ЭКСПОРТ!E14/ЧН!E16)*1000</f>
        <v>750.10060362173033</v>
      </c>
      <c r="F14" s="408">
        <f>(ЭКСПОРТ!F14/ЧН!F16)*1000</f>
        <v>699.38962360122071</v>
      </c>
      <c r="G14" s="408">
        <f>(ЭКСПОРТ!G14/ЧН!G16)*1000</f>
        <v>443.22381930184798</v>
      </c>
      <c r="H14" s="408">
        <f>(ЭКСПОРТ!H14/ЧН!H16)*1000</f>
        <v>642.82807731434377</v>
      </c>
      <c r="I14" s="408">
        <f>(ЭКСПОРТ!I14/ЧН!I16)*1000</f>
        <v>1106.4220183486241</v>
      </c>
      <c r="J14" s="408">
        <f>(ЭКСПОРТ!J14/ЧН!J16)*1000</f>
        <v>1344.6153846153845</v>
      </c>
      <c r="K14" s="408">
        <f>(ЭКСПОРТ!K14/ЧН!K16)*1000</f>
        <v>1374.8966942148761</v>
      </c>
      <c r="L14" s="408">
        <f>(ЭКСПОРТ!L14/ЧН!L16)*1000</f>
        <v>1247.1502590673576</v>
      </c>
      <c r="M14" s="408">
        <f>(ЭКСПОРТ!M14/ЧН!M16)*1000</f>
        <v>929.82273201251314</v>
      </c>
      <c r="N14" s="408">
        <f>(ЭКСПОРТ!N14/ЧН!N16)*1000</f>
        <v>997.27177334732414</v>
      </c>
      <c r="O14" s="408">
        <f>(ЭКСПОРТ!O14/ЧН!O16)*1000</f>
        <v>1152.1052631578948</v>
      </c>
      <c r="P14" s="408">
        <f>(ЭКСПОРТ!P14/ЧН!P16)*1000</f>
        <v>1318.5774946921442</v>
      </c>
      <c r="Q14" s="408">
        <f>(ЭКСПОРТ!Q14/ЧН!Q16)*1000</f>
        <v>1211.7647058823529</v>
      </c>
      <c r="R14" s="409">
        <f>(ЭКСПОРТ!R14/ЧН!R16)*1000</f>
        <v>1089.7937024972855</v>
      </c>
    </row>
    <row r="15" spans="1:18" ht="15.75">
      <c r="A15" s="247">
        <v>14</v>
      </c>
      <c r="B15" s="101" t="s">
        <v>16</v>
      </c>
      <c r="C15" s="407">
        <f>(ЭКСПОРТ!C15/ЧН!C17)*1000</f>
        <v>44.512730465320459</v>
      </c>
      <c r="D15" s="408">
        <f>(ЭКСПОРТ!D15/ЧН!D17)*1000</f>
        <v>49.115044247787615</v>
      </c>
      <c r="E15" s="408">
        <f>(ЭКСПОРТ!E15/ЧН!E17)*1000</f>
        <v>76.544315129811991</v>
      </c>
      <c r="F15" s="408">
        <f>(ЭКСПОРТ!F15/ЧН!F17)*1000</f>
        <v>67.631103074141052</v>
      </c>
      <c r="G15" s="408">
        <f>(ЭКСПОРТ!G15/ЧН!G17)*1000</f>
        <v>47.21969006381039</v>
      </c>
      <c r="H15" s="408">
        <f>(ЭКСПОРТ!H15/ЧН!H17)*1000</f>
        <v>34.220183486238533</v>
      </c>
      <c r="I15" s="408">
        <f>(ЭКСПОРТ!I15/ЧН!I17)*1000</f>
        <v>60.813308687615525</v>
      </c>
      <c r="J15" s="408">
        <f>(ЭКСПОРТ!J15/ЧН!J17)*1000</f>
        <v>96.933085501858741</v>
      </c>
      <c r="K15" s="408">
        <f>(ЭКСПОРТ!K15/ЧН!K17)*1000</f>
        <v>101.30963517305894</v>
      </c>
      <c r="L15" s="408">
        <f>(ЭКСПОРТ!L15/ЧН!L17)*1000</f>
        <v>95.291902071563086</v>
      </c>
      <c r="M15" s="408">
        <f>(ЭКСПОРТ!M15/ЧН!M17)*1000</f>
        <v>91.80952380952381</v>
      </c>
      <c r="N15" s="408">
        <f>(ЭКСПОРТ!N15/ЧН!N17)*1000</f>
        <v>117.50000000000001</v>
      </c>
      <c r="O15" s="408">
        <f>(ЭКСПОРТ!O15/ЧН!O17)*1000</f>
        <v>163.21393998063891</v>
      </c>
      <c r="P15" s="408">
        <f>(ЭКСПОРТ!P15/ЧН!P17)*1000</f>
        <v>235.72834645669292</v>
      </c>
      <c r="Q15" s="408">
        <f>(ЭКСПОРТ!Q15/ЧН!Q17)*1000</f>
        <v>225.62065541211518</v>
      </c>
      <c r="R15" s="409">
        <f>(ЭКСПОРТ!R15/ЧН!R17)*1000</f>
        <v>402.4144869215292</v>
      </c>
    </row>
    <row r="16" spans="1:18" ht="15.75">
      <c r="A16" s="247">
        <v>15</v>
      </c>
      <c r="B16" s="101" t="s">
        <v>17</v>
      </c>
      <c r="C16" s="407">
        <f>(ЭКСПОРТ!C16/ЧН!C18)*1000</f>
        <v>87.067137809187273</v>
      </c>
      <c r="D16" s="408">
        <f>(ЭКСПОРТ!D16/ЧН!D18)*1000</f>
        <v>138.16631130063968</v>
      </c>
      <c r="E16" s="408">
        <f>(ЭКСПОРТ!E16/ЧН!E18)*1000</f>
        <v>146.47482014388487</v>
      </c>
      <c r="F16" s="408">
        <f>(ЭКСПОРТ!F16/ЧН!F18)*1000</f>
        <v>219.05797101449275</v>
      </c>
      <c r="G16" s="408">
        <f>(ЭКСПОРТ!G16/ЧН!G18)*1000</f>
        <v>158.21767713659605</v>
      </c>
      <c r="H16" s="408">
        <f>(ЭКСПОРТ!H16/ЧН!H18)*1000</f>
        <v>175.4814814814815</v>
      </c>
      <c r="I16" s="408">
        <f>(ЭКСПОРТ!I16/ЧН!I18)*1000</f>
        <v>170.34277198211626</v>
      </c>
      <c r="J16" s="408">
        <f>(ЭКСПОРТ!J16/ЧН!J18)*1000</f>
        <v>233.1334332833583</v>
      </c>
      <c r="K16" s="408">
        <f>(ЭКСПОРТ!K16/ЧН!K18)*1000</f>
        <v>238.33962264150944</v>
      </c>
      <c r="L16" s="408">
        <f>(ЭКСПОРТ!L16/ЧН!L18)*1000</f>
        <v>261.44486692015209</v>
      </c>
      <c r="M16" s="408">
        <f>(ЭКСПОРТ!M16/ЧН!M18)*1000</f>
        <v>182.91187739463601</v>
      </c>
      <c r="N16" s="408">
        <f>(ЭКСПОРТ!N16/ЧН!N18)*1000</f>
        <v>155.05011565150349</v>
      </c>
      <c r="O16" s="408">
        <f>(ЭКСПОРТ!O16/ЧН!O18)*1000</f>
        <v>186.05919003115264</v>
      </c>
      <c r="P16" s="408">
        <f>(ЭКСПОРТ!P16/ЧН!P18)*1000</f>
        <v>235.82677165354329</v>
      </c>
      <c r="Q16" s="408">
        <f>(ЭКСПОРТ!Q16/ЧН!Q18)*1000</f>
        <v>278.09523809523807</v>
      </c>
      <c r="R16" s="409">
        <f>(ЭКСПОРТ!R16/ЧН!R18)*1000</f>
        <v>353.04975922953446</v>
      </c>
    </row>
    <row r="17" spans="1:18" ht="15.75">
      <c r="A17" s="247">
        <v>16</v>
      </c>
      <c r="B17" s="101" t="s">
        <v>18</v>
      </c>
      <c r="C17" s="407">
        <f>(ЭКСПОРТ!C17/ЧН!C19)*1000</f>
        <v>1317.9566563467492</v>
      </c>
      <c r="D17" s="408">
        <f>(ЭКСПОРТ!D17/ЧН!D19)*1000</f>
        <v>1415.6875</v>
      </c>
      <c r="E17" s="408">
        <f>(ЭКСПОРТ!E17/ЧН!E19)*1000</f>
        <v>1682.0253164556962</v>
      </c>
      <c r="F17" s="408">
        <f>(ЭКСПОРТ!F17/ЧН!F19)*1000</f>
        <v>2614.0485312899104</v>
      </c>
      <c r="G17" s="408">
        <f>(ЭКСПОРТ!G17/ЧН!G19)*1000</f>
        <v>1353.8312942691564</v>
      </c>
      <c r="H17" s="408">
        <f>(ЭКСПОРТ!H17/ЧН!H19)*1000</f>
        <v>1608.9032258064517</v>
      </c>
      <c r="I17" s="408">
        <f>(ЭКСПОРТ!I17/ЧН!I19)*1000</f>
        <v>2552.2977346278317</v>
      </c>
      <c r="J17" s="408">
        <f>(ЭКСПОРТ!J17/ЧН!J19)*1000</f>
        <v>2379.2428198433422</v>
      </c>
      <c r="K17" s="408">
        <f>(ЭКСПОРТ!K17/ЧН!K19)*1000</f>
        <v>2573.7187910643893</v>
      </c>
      <c r="L17" s="408">
        <f>(ЭКСПОРТ!L17/ЧН!L19)*1000</f>
        <v>2466.6446499339499</v>
      </c>
      <c r="M17" s="408">
        <f>(ЭКСПОРТ!M17/ЧН!M19)*1000</f>
        <v>1967.7954847277556</v>
      </c>
      <c r="N17" s="408">
        <f>(ЭКСПОРТ!N17/ЧН!N19)*1000</f>
        <v>1908.6057371581053</v>
      </c>
      <c r="O17" s="408">
        <f>(ЭКСПОРТ!O17/ЧН!O19)*1000</f>
        <v>2524.5308310991954</v>
      </c>
      <c r="P17" s="408">
        <f>(ЭКСПОРТ!P17/ЧН!P19)*1000</f>
        <v>2404.3272481406357</v>
      </c>
      <c r="Q17" s="408">
        <f>(ЭКСПОРТ!Q17/ЧН!Q19)*1000</f>
        <v>2070.8049113233292</v>
      </c>
      <c r="R17" s="409">
        <f>(ЭКСПОРТ!R17/ЧН!R19)*1000</f>
        <v>2106.9703243616286</v>
      </c>
    </row>
    <row r="18" spans="1:18" ht="15.75">
      <c r="A18" s="247">
        <v>17</v>
      </c>
      <c r="B18" s="101" t="s">
        <v>19</v>
      </c>
      <c r="C18" s="407">
        <f>(ЭКСПОРТ!C18/ЧН!C20)*1000</f>
        <v>270.6016755521706</v>
      </c>
      <c r="D18" s="408">
        <f>(ЭКСПОРТ!D18/ЧН!D20)*1000</f>
        <v>291.79216867469881</v>
      </c>
      <c r="E18" s="408">
        <f>(ЭКСПОРТ!E18/ЧН!E20)*1000</f>
        <v>385.75757575757575</v>
      </c>
      <c r="F18" s="408">
        <f>(ЭКСПОРТ!F18/ЧН!F20)*1000</f>
        <v>393.46007604562737</v>
      </c>
      <c r="G18" s="408">
        <f>(ЭКСПОРТ!G18/ЧН!G20)*1000</f>
        <v>223.20610687022898</v>
      </c>
      <c r="H18" s="408">
        <f>(ЭКСПОРТ!H18/ЧН!H20)*1000</f>
        <v>346.65617623918178</v>
      </c>
      <c r="I18" s="408">
        <f>(ЭКСПОРТ!I18/ЧН!I20)*1000</f>
        <v>457.19905586152635</v>
      </c>
      <c r="J18" s="408">
        <f>(ЭКСПОРТ!J18/ЧН!J20)*1000</f>
        <v>811.32075471698113</v>
      </c>
      <c r="K18" s="408">
        <f>(ЭКСПОРТ!K18/ЧН!K20)*1000</f>
        <v>1571.6981132075471</v>
      </c>
      <c r="L18" s="408">
        <f>(ЭКСПОРТ!L18/ЧН!L20)*1000</f>
        <v>809.11949685534591</v>
      </c>
      <c r="M18" s="408">
        <f>(ЭКСПОРТ!M18/ЧН!M20)*1000</f>
        <v>637.97169811320748</v>
      </c>
      <c r="N18" s="408">
        <f>(ЭКСПОРТ!N18/ЧН!N20)*1000</f>
        <v>493.07631785995284</v>
      </c>
      <c r="O18" s="408">
        <f>(ЭКСПОРТ!O18/ЧН!O20)*1000</f>
        <v>651.50078988941539</v>
      </c>
      <c r="P18" s="408">
        <f>(ЭКСПОРТ!P18/ЧН!P20)*1000</f>
        <v>962.85714285714289</v>
      </c>
      <c r="Q18" s="408">
        <f>(ЭКСПОРТ!Q18/ЧН!Q20)*1000</f>
        <v>828.46889952153117</v>
      </c>
      <c r="R18" s="409">
        <f>(ЭКСПОРТ!R18/ЧН!R20)*1000</f>
        <v>765.26994359387595</v>
      </c>
    </row>
    <row r="19" spans="1:18" ht="15.75">
      <c r="A19" s="255">
        <v>18</v>
      </c>
      <c r="B19" s="103" t="s">
        <v>20</v>
      </c>
      <c r="C19" s="410">
        <f>(ЭКСПОРТ!C19/ЧН!C21)*1000</f>
        <v>7702.5082387403882</v>
      </c>
      <c r="D19" s="411">
        <f>(ЭКСПОРТ!D19/ЧН!D21)*1000</f>
        <v>10504.565947242207</v>
      </c>
      <c r="E19" s="411">
        <f>(ЭКСПОРТ!E19/ЧН!E21)*1000</f>
        <v>12196.868715886239</v>
      </c>
      <c r="F19" s="411">
        <f>(ЭКСПОРТ!F19/ЧН!F21)*1000</f>
        <v>17064.431709646607</v>
      </c>
      <c r="G19" s="411">
        <f>(ЭКСПОРТ!G19/ЧН!G21)*1000</f>
        <v>10825.130840232183</v>
      </c>
      <c r="H19" s="411">
        <f>(ЭКСПОРТ!H19/ЧН!H21)*1000</f>
        <v>12529.217572134132</v>
      </c>
      <c r="I19" s="411">
        <f>(ЭКСПОРТ!I19/ЧН!I21)*1000</f>
        <v>16186.764832515284</v>
      </c>
      <c r="J19" s="411">
        <f>(ЭКСПОРТ!J19/ЧН!J21)*1000</f>
        <v>17653.338898163609</v>
      </c>
      <c r="K19" s="411">
        <f>(ЭКСПОРТ!K19/ЧН!K21)*1000</f>
        <v>18927.593326726132</v>
      </c>
      <c r="L19" s="411">
        <f>(ЭКСПОРТ!L19/ЧН!L21)*1000</f>
        <v>18893.424612609659</v>
      </c>
      <c r="M19" s="411">
        <f>(ЭКСПОРТ!M19/ЧН!M21)*1000</f>
        <v>12095.50689375507</v>
      </c>
      <c r="N19" s="411">
        <f>(ЭКСПОРТ!N19/ЧН!N21)*1000</f>
        <v>9561.505532671028</v>
      </c>
      <c r="O19" s="411">
        <f>(ЭКСПОРТ!O19/ЧН!O21)*1000</f>
        <v>11933.045494523069</v>
      </c>
      <c r="P19" s="411">
        <f>(ЭКСПОРТ!P19/ЧН!P21)*1000</f>
        <v>15624.431232659534</v>
      </c>
      <c r="Q19" s="411">
        <f>(ЭКСПОРТ!Q19/ЧН!Q21)*1000</f>
        <v>14534.548035967819</v>
      </c>
      <c r="R19" s="412">
        <f>(ЭКСПОРТ!R19/ЧН!R21)*1000</f>
        <v>10724.322402212567</v>
      </c>
    </row>
    <row r="20" spans="1:18" ht="15.75">
      <c r="A20" s="239">
        <v>19</v>
      </c>
      <c r="B20" s="107" t="s">
        <v>21</v>
      </c>
      <c r="C20" s="404">
        <f>(ЭКСПОРТ!C20/ЧН!C22)*1000</f>
        <v>1475.5917159763314</v>
      </c>
      <c r="D20" s="405">
        <f>(ЭКСПОРТ!D20/ЧН!D22)*1000</f>
        <v>1727.7936962750716</v>
      </c>
      <c r="E20" s="405">
        <f>(ЭКСПОРТ!E20/ЧН!E22)*1000</f>
        <v>1764.0692640692641</v>
      </c>
      <c r="F20" s="405">
        <f>(ЭКСПОРТ!F20/ЧН!F22)*1000</f>
        <v>2029.9565846599132</v>
      </c>
      <c r="G20" s="405">
        <f>(ЭКСПОРТ!G20/ЧН!G22)*1000</f>
        <v>1465.2110625909754</v>
      </c>
      <c r="H20" s="405">
        <f>(ЭКСПОРТ!H20/ЧН!H22)*1000</f>
        <v>2217.5738724727839</v>
      </c>
      <c r="I20" s="405">
        <f>(ЭКСПОРТ!I20/ЧН!I22)*1000</f>
        <v>2278.75</v>
      </c>
      <c r="J20" s="405">
        <f>(ЭКСПОРТ!J20/ЧН!J22)*1000</f>
        <v>1928.7284144426999</v>
      </c>
      <c r="K20" s="405">
        <f>(ЭКСПОРТ!K20/ЧН!K22)*1000</f>
        <v>1688.9589905362777</v>
      </c>
      <c r="L20" s="405">
        <f>(ЭКСПОРТ!L20/ЧН!L22)*1000</f>
        <v>1579.1469194312797</v>
      </c>
      <c r="M20" s="405">
        <f>(ЭКСПОРТ!M20/ЧН!M22)*1000</f>
        <v>1095.3968253968253</v>
      </c>
      <c r="N20" s="405">
        <f>(ЭКСПОРТ!N20/ЧН!N22)*1000</f>
        <v>1068.2615629984052</v>
      </c>
      <c r="O20" s="405">
        <f>(ЭКСПОРТ!O20/ЧН!O22)*1000</f>
        <v>1705.7877813504822</v>
      </c>
      <c r="P20" s="405">
        <f>(ЭКСПОРТ!P20/ЧН!P22)*1000</f>
        <v>1981.8770226537217</v>
      </c>
      <c r="Q20" s="405">
        <f>(ЭКСПОРТ!Q20/ЧН!Q22)*1000</f>
        <v>1615.4723127035832</v>
      </c>
      <c r="R20" s="406">
        <f>(ЭКСПОРТ!R20/ЧН!R22)*1000</f>
        <v>1141.2151067323482</v>
      </c>
    </row>
    <row r="21" spans="1:18" ht="15.75" customHeight="1">
      <c r="A21" s="247">
        <v>20</v>
      </c>
      <c r="B21" s="101" t="s">
        <v>22</v>
      </c>
      <c r="C21" s="407">
        <f>(ЭКСПОРТ!C21/ЧН!C23)*1000</f>
        <v>723.05295950155755</v>
      </c>
      <c r="D21" s="408">
        <f>(ЭКСПОРТ!D21/ЧН!D23)*1000</f>
        <v>850.86294416243652</v>
      </c>
      <c r="E21" s="408">
        <f>(ЭКСПОРТ!E21/ЧН!E23)*1000</f>
        <v>1104.9230769230769</v>
      </c>
      <c r="F21" s="408">
        <f>(ЭКСПОРТ!F21/ЧН!F23)*1000</f>
        <v>1233.3677685950415</v>
      </c>
      <c r="G21" s="408">
        <f>(ЭКСПОРТ!G21/ЧН!G23)*1000</f>
        <v>824.60896767466113</v>
      </c>
      <c r="H21" s="408">
        <f>(ЭКСПОРТ!H21/ЧН!H23)*1000</f>
        <v>1157.06340378198</v>
      </c>
      <c r="I21" s="408">
        <f>(ЭКСПОРТ!I21/ЧН!I23)*1000</f>
        <v>2749.2134831460676</v>
      </c>
      <c r="J21" s="408">
        <f>(ЭКСПОРТ!J21/ЧН!J23)*1000</f>
        <v>2754.5454545454545</v>
      </c>
      <c r="K21" s="408">
        <f>(ЭКСПОРТ!K21/ЧН!K23)*1000</f>
        <v>4098.5091743119265</v>
      </c>
      <c r="L21" s="408">
        <f>(ЭКСПОРТ!L21/ЧН!L23)*1000</f>
        <v>3760.3009259259261</v>
      </c>
      <c r="M21" s="408">
        <f>(ЭКСПОРТ!M21/ЧН!M23)*1000</f>
        <v>1954.0256709451573</v>
      </c>
      <c r="N21" s="408">
        <f>(ЭКСПОРТ!N21/ЧН!N23)*1000</f>
        <v>986.58823529411768</v>
      </c>
      <c r="O21" s="408">
        <f>(ЭКСПОРТ!O21/ЧН!O23)*1000</f>
        <v>1164.0903686087991</v>
      </c>
      <c r="P21" s="408">
        <f>(ЭКСПОРТ!P21/ЧН!P23)*1000</f>
        <v>1232.0481927710844</v>
      </c>
      <c r="Q21" s="408">
        <f>(ЭКСПОРТ!Q21/ЧН!Q23)*1000</f>
        <v>1221.5590742996344</v>
      </c>
      <c r="R21" s="409">
        <f>(ЭКСПОРТ!R21/ЧН!R23)*1000</f>
        <v>1012.7764127764127</v>
      </c>
    </row>
    <row r="22" spans="1:18" ht="15.75" customHeight="1">
      <c r="A22" s="247">
        <v>21</v>
      </c>
      <c r="B22" s="101" t="s">
        <v>23</v>
      </c>
      <c r="C22" s="407">
        <f>(ЭКСПОРТ!C22/ЧН!C24)*1000</f>
        <v>808.73634945397805</v>
      </c>
      <c r="D22" s="408">
        <f>(ЭКСПОРТ!D22/ЧН!D24)*1000</f>
        <v>1224.554608830364</v>
      </c>
      <c r="E22" s="408">
        <f>(ЭКСПОРТ!E22/ЧН!E24)*1000</f>
        <v>1099.609375</v>
      </c>
      <c r="F22" s="408">
        <f>(ЭКСПОРТ!F22/ЧН!F24)*1000</f>
        <v>1886.4779874213834</v>
      </c>
      <c r="G22" s="408">
        <f>(ЭКСПОРТ!G22/ЧН!G24)*1000</f>
        <v>3238.1933438985734</v>
      </c>
      <c r="H22" s="408">
        <f>(ЭКСПОРТ!H22/ЧН!H24)*1000</f>
        <v>4497.632653061225</v>
      </c>
      <c r="I22" s="408">
        <f>(ЭКСПОРТ!I22/ЧН!I24)*1000</f>
        <v>4092.3330585325639</v>
      </c>
      <c r="J22" s="408">
        <f>(ЭКСПОРТ!J22/ЧН!J24)*1000</f>
        <v>2316.1397670549086</v>
      </c>
      <c r="K22" s="408">
        <f>(ЭКСПОРТ!K22/ЧН!K24)*1000</f>
        <v>1916.1073825503356</v>
      </c>
      <c r="L22" s="408">
        <f>(ЭКСПОРТ!L22/ЧН!L24)*1000</f>
        <v>1946.4074387151309</v>
      </c>
      <c r="M22" s="408">
        <f>(ЭКСПОРТ!M22/ЧН!M24)*1000</f>
        <v>1744.4633730834753</v>
      </c>
      <c r="N22" s="408">
        <f>(ЭКСПОРТ!N22/ЧН!N24)*1000</f>
        <v>1791.080617495712</v>
      </c>
      <c r="O22" s="408">
        <f>(ЭКСПОРТ!O22/ЧН!O24)*1000</f>
        <v>2083.4632034632036</v>
      </c>
      <c r="P22" s="408">
        <f>(ЭКСПОРТ!P22/ЧН!P24)*1000</f>
        <v>2585.9265734265737</v>
      </c>
      <c r="Q22" s="408">
        <f>(ЭКСПОРТ!Q22/ЧН!Q24)*1000</f>
        <v>2236.9718309859154</v>
      </c>
      <c r="R22" s="409">
        <f>(ЭКСПОРТ!R22/ЧН!R24)*1000</f>
        <v>1851.5527950310561</v>
      </c>
    </row>
    <row r="23" spans="1:18" ht="15.75" customHeight="1">
      <c r="A23" s="247">
        <v>22</v>
      </c>
      <c r="B23" s="101" t="s">
        <v>24</v>
      </c>
      <c r="C23" s="407">
        <f>(ЭКСПОРТ!C23/ЧН!C25)*1000</f>
        <v>2462.0242914979754</v>
      </c>
      <c r="D23" s="408">
        <f>(ЭКСПОРТ!D23/ЧН!D25)*1000</f>
        <v>1954.251012145749</v>
      </c>
      <c r="E23" s="408">
        <f>(ЭКСПОРТ!E23/ЧН!E25)*1000</f>
        <v>2384.0390879478828</v>
      </c>
      <c r="F23" s="408">
        <f>(ЭКСПОРТ!F23/ЧН!F25)*1000</f>
        <v>3720.6050695012264</v>
      </c>
      <c r="G23" s="408">
        <f>(ЭКСПОРТ!G23/ЧН!G25)*1000</f>
        <v>1921.8390804597702</v>
      </c>
      <c r="H23" s="408">
        <f>(ЭКСПОРТ!H23/ЧН!H25)*1000</f>
        <v>3030.4746044962531</v>
      </c>
      <c r="I23" s="408">
        <f>(ЭКСПОРТ!I23/ЧН!I25)*1000</f>
        <v>3666.5275459098498</v>
      </c>
      <c r="J23" s="408">
        <f>(ЭКСПОРТ!J23/ЧН!J25)*1000</f>
        <v>3706.5217391304345</v>
      </c>
      <c r="K23" s="408">
        <f>(ЭКСПОРТ!K23/ЧН!K25)*1000</f>
        <v>3441.5758591785416</v>
      </c>
      <c r="L23" s="408">
        <f>(ЭКСПОРТ!L23/ЧН!L25)*1000</f>
        <v>2970.8648194794296</v>
      </c>
      <c r="M23" s="408">
        <f>(ЭКСПОРТ!M23/ЧН!M25)*1000</f>
        <v>2827.5252525252522</v>
      </c>
      <c r="N23" s="408">
        <f>(ЭКСПОРТ!N23/ЧН!N25)*1000</f>
        <v>2433.6993243243242</v>
      </c>
      <c r="O23" s="408">
        <f>(ЭКСПОРТ!O23/ЧН!O25)*1000</f>
        <v>2905.0127442650805</v>
      </c>
      <c r="P23" s="408">
        <f>(ЭКСПОРТ!P23/ЧН!P25)*1000</f>
        <v>4033.3904109589039</v>
      </c>
      <c r="Q23" s="408">
        <f>(ЭКСПОРТ!Q23/ЧН!Q25)*1000</f>
        <v>3712.8448275862065</v>
      </c>
      <c r="R23" s="409">
        <f>(ЭКСПОРТ!R23/ЧН!R25)*1000</f>
        <v>3664.7263249348393</v>
      </c>
    </row>
    <row r="24" spans="1:18" ht="15.75" customHeight="1">
      <c r="A24" s="247">
        <v>23</v>
      </c>
      <c r="B24" s="101" t="s">
        <v>25</v>
      </c>
      <c r="C24" s="407">
        <f>(ЭКСПОРТ!C24/ЧН!C26)*1000</f>
        <v>918.26923076923072</v>
      </c>
      <c r="D24" s="408">
        <f>(ЭКСПОРТ!D24/ЧН!D26)*1000</f>
        <v>1327.553191489362</v>
      </c>
      <c r="E24" s="408">
        <f>(ЭКСПОРТ!E24/ЧН!E26)*1000</f>
        <v>637.88687299893274</v>
      </c>
      <c r="F24" s="408">
        <f>(ЭКСПОРТ!F24/ЧН!F26)*1000</f>
        <v>743.9701173959445</v>
      </c>
      <c r="G24" s="408">
        <f>(ЭКСПОРТ!G24/ЧН!G26)*1000</f>
        <v>599.57310565634998</v>
      </c>
      <c r="H24" s="408">
        <f>(ЭКСПОРТ!H24/ЧН!H26)*1000</f>
        <v>668.36518046709136</v>
      </c>
      <c r="I24" s="408">
        <f>(ЭКСПОРТ!I24/ЧН!I26)*1000</f>
        <v>1339.0707497360083</v>
      </c>
      <c r="J24" s="408">
        <f>(ЭКСПОРТ!J24/ЧН!J26)*1000</f>
        <v>1931.0994764397906</v>
      </c>
      <c r="K24" s="408">
        <f>(ЭКСПОРТ!K24/ЧН!K26)*1000</f>
        <v>1590.5503634475597</v>
      </c>
      <c r="L24" s="408">
        <f>(ЭКСПОРТ!L24/ЧН!L26)*1000</f>
        <v>3814.6542827657381</v>
      </c>
      <c r="M24" s="408">
        <f>(ЭКСПОРТ!M24/ЧН!M26)*1000</f>
        <v>2809.3237704918033</v>
      </c>
      <c r="N24" s="408">
        <f>(ЭКСПОРТ!N24/ЧН!N26)*1000</f>
        <v>1256.4908722109533</v>
      </c>
      <c r="O24" s="408">
        <f>(ЭКСПОРТ!O24/ЧН!O26)*1000</f>
        <v>1275.678391959799</v>
      </c>
      <c r="P24" s="408">
        <f>(ЭКСПОРТ!P24/ЧН!P26)*1000</f>
        <v>1996.0079840319361</v>
      </c>
      <c r="Q24" s="408">
        <f>(ЭКСПОРТ!Q24/ЧН!Q26)*1000</f>
        <v>1489.6347482724582</v>
      </c>
      <c r="R24" s="409">
        <f>(ЭКСПОРТ!R24/ЧН!R26)*1000</f>
        <v>1684.1020608439646</v>
      </c>
    </row>
    <row r="25" spans="1:18" ht="15.75" customHeight="1">
      <c r="A25" s="247">
        <v>24</v>
      </c>
      <c r="B25" s="101" t="s">
        <v>26</v>
      </c>
      <c r="C25" s="407">
        <f>(ЭКСПОРТ!C25/ЧН!C27)*1000</f>
        <v>3589.7329376854595</v>
      </c>
      <c r="D25" s="408">
        <f>(ЭКСПОРТ!D25/ЧН!D27)*1000</f>
        <v>4154.2579075425792</v>
      </c>
      <c r="E25" s="408">
        <f>(ЭКСПОРТ!E25/ЧН!E27)*1000</f>
        <v>5052.0757020757019</v>
      </c>
      <c r="F25" s="408">
        <f>(ЭКСПОРТ!F25/ЧН!F27)*1000</f>
        <v>7082.1800367421929</v>
      </c>
      <c r="G25" s="408">
        <f>(ЭКСПОРТ!G25/ЧН!G27)*1000</f>
        <v>4388.4803921568628</v>
      </c>
      <c r="H25" s="408">
        <f>(ЭКСПОРТ!H25/ЧН!H27)*1000</f>
        <v>5785.9220477021527</v>
      </c>
      <c r="I25" s="408">
        <f>(ЭКСПОРТ!I25/ЧН!I27)*1000</f>
        <v>9021.6262975778554</v>
      </c>
      <c r="J25" s="408">
        <f>(ЭКСПОРТ!J25/ЧН!J27)*1000</f>
        <v>9232.4386065105646</v>
      </c>
      <c r="K25" s="408">
        <f>(ЭКСПОРТ!K25/ЧН!K27)*1000</f>
        <v>7730.6689342403633</v>
      </c>
      <c r="L25" s="408">
        <f>(ЭКСПОРТ!L25/ЧН!L27)*1000</f>
        <v>8878.1531531531527</v>
      </c>
      <c r="M25" s="408">
        <f>(ЭКСПОРТ!M25/ЧН!M27)*1000</f>
        <v>5623.8898257448009</v>
      </c>
      <c r="N25" s="408">
        <f>(ЭКСПОРТ!N25/ЧН!N27)*1000</f>
        <v>2683.3705357142858</v>
      </c>
      <c r="O25" s="408">
        <f>(ЭКСПОРТ!O25/ЧН!O27)*1000</f>
        <v>3116.2624035281142</v>
      </c>
      <c r="P25" s="408">
        <f>(ЭКСПОРТ!P25/ЧН!P27)*1000</f>
        <v>3848.6471861471864</v>
      </c>
      <c r="Q25" s="408">
        <f>(ЭКСПОРТ!Q25/ЧН!Q27)*1000</f>
        <v>3651.1727078891258</v>
      </c>
      <c r="R25" s="409">
        <f>(ЭКСПОРТ!R25/ЧН!R27)*1000</f>
        <v>2851.9281563655577</v>
      </c>
    </row>
    <row r="26" spans="1:18" ht="15.75" customHeight="1">
      <c r="A26" s="247">
        <v>25</v>
      </c>
      <c r="B26" s="101" t="s">
        <v>27</v>
      </c>
      <c r="C26" s="407">
        <f>(ЭКСПОРТ!C26/ЧН!C28)*1000</f>
        <v>1425.2681764004767</v>
      </c>
      <c r="D26" s="408">
        <f>(ЭКСПОРТ!D26/ЧН!D28)*1000</f>
        <v>2405.4398148148152</v>
      </c>
      <c r="E26" s="408">
        <f>(ЭКСПОРТ!E26/ЧН!E28)*1000</f>
        <v>2475.7292882147021</v>
      </c>
      <c r="F26" s="408">
        <f>(ЭКСПОРТ!F26/ЧН!F28)*1000</f>
        <v>2711.9858989424206</v>
      </c>
      <c r="G26" s="408">
        <f>(ЭКСПОРТ!G26/ЧН!G28)*1000</f>
        <v>1946.9750889679715</v>
      </c>
      <c r="H26" s="408">
        <f>(ЭКСПОРТ!H26/ЧН!H28)*1000</f>
        <v>2245.9697732997479</v>
      </c>
      <c r="I26" s="408">
        <f>(ЭКСПОРТ!I26/ЧН!I28)*1000</f>
        <v>3529.4416243654819</v>
      </c>
      <c r="J26" s="408">
        <f>(ЭКСПОРТ!J26/ЧН!J28)*1000</f>
        <v>2308.9743589743589</v>
      </c>
      <c r="K26" s="408">
        <f>(ЭКСПОРТ!K26/ЧН!K28)*1000</f>
        <v>3026.9779507133594</v>
      </c>
      <c r="L26" s="408">
        <f>(ЭКСПОРТ!L26/ЧН!L28)*1000</f>
        <v>2977.5456919060057</v>
      </c>
      <c r="M26" s="408">
        <f>(ЭКСПОРТ!M26/ЧН!M28)*1000</f>
        <v>2894.4881889763778</v>
      </c>
      <c r="N26" s="408">
        <f>(ЭКСПОРТ!N26/ЧН!N28)*1000</f>
        <v>3257.0673712021135</v>
      </c>
      <c r="O26" s="408">
        <f>(ЭКСПОРТ!O26/ЧН!O28)*1000</f>
        <v>4632.6259946949604</v>
      </c>
      <c r="P26" s="408">
        <f>(ЭКСПОРТ!P26/ЧН!P28)*1000</f>
        <v>4877.8074866310162</v>
      </c>
      <c r="Q26" s="408">
        <f>(ЭКСПОРТ!Q26/ЧН!Q28)*1000</f>
        <v>5500.8097165991903</v>
      </c>
      <c r="R26" s="409">
        <f>(ЭКСПОРТ!R26/ЧН!R28)*1000</f>
        <v>6451.568894952251</v>
      </c>
    </row>
    <row r="27" spans="1:18" ht="15.75" customHeight="1">
      <c r="A27" s="247">
        <v>26</v>
      </c>
      <c r="B27" s="101" t="s">
        <v>28</v>
      </c>
      <c r="C27" s="407">
        <f>(ЭКСПОРТ!C27/ЧН!C29)*1000</f>
        <v>1146.5465465465466</v>
      </c>
      <c r="D27" s="408">
        <f>(ЭКСПОРТ!D27/ЧН!D29)*1000</f>
        <v>1253.2330827067667</v>
      </c>
      <c r="E27" s="408">
        <f>(ЭКСПОРТ!E27/ЧН!E29)*1000</f>
        <v>1415.6773211567734</v>
      </c>
      <c r="F27" s="408">
        <f>(ЭКСПОРТ!F27/ЧН!F29)*1000</f>
        <v>2034.0490797546011</v>
      </c>
      <c r="G27" s="408">
        <f>(ЭКСПОРТ!G27/ЧН!G29)*1000</f>
        <v>1124.6130030959753</v>
      </c>
      <c r="H27" s="408">
        <f>(ЭКСПОРТ!H27/ЧН!H29)*1000</f>
        <v>1621.3270142180095</v>
      </c>
      <c r="I27" s="408">
        <f>(ЭКСПОРТ!I27/ЧН!I29)*1000</f>
        <v>2091.1111111111113</v>
      </c>
      <c r="J27" s="408">
        <f>(ЭКСПОРТ!J27/ЧН!J29)*1000</f>
        <v>2198.0830670926521</v>
      </c>
      <c r="K27" s="408">
        <f>(ЭКСПОРТ!K27/ЧН!K29)*1000</f>
        <v>2044.1412520064205</v>
      </c>
      <c r="L27" s="408">
        <f>(ЭКСПОРТ!L27/ЧН!L29)*1000</f>
        <v>2090.7915993537968</v>
      </c>
      <c r="M27" s="408">
        <f>(ЭКСПОРТ!M27/ЧН!M29)*1000</f>
        <v>1688.4740259740258</v>
      </c>
      <c r="N27" s="408">
        <f>(ЭКСПОРТ!N27/ЧН!N29)*1000</f>
        <v>1529.8531810766719</v>
      </c>
      <c r="O27" s="408">
        <f>(ЭКСПОРТ!O27/ЧН!O29)*1000</f>
        <v>1740.5940594059407</v>
      </c>
      <c r="P27" s="408">
        <f>(ЭКСПОРТ!P27/ЧН!P29)*1000</f>
        <v>2238.4999999999995</v>
      </c>
      <c r="Q27" s="408">
        <f>(ЭКСПОРТ!Q27/ЧН!Q29)*1000</f>
        <v>2680.5695142378559</v>
      </c>
      <c r="R27" s="409">
        <f>(ЭКСПОРТ!R27/ЧН!R29)*1000</f>
        <v>2278.5472972972975</v>
      </c>
    </row>
    <row r="28" spans="1:18" ht="15.75" customHeight="1">
      <c r="A28" s="247">
        <v>27</v>
      </c>
      <c r="B28" s="101" t="s">
        <v>29</v>
      </c>
      <c r="C28" s="407">
        <f>(ЭКСПОРТ!C28/ЧН!C30)*1000</f>
        <v>557.83633841886274</v>
      </c>
      <c r="D28" s="408">
        <f>(ЭКСПОРТ!D28/ЧН!D30)*1000</f>
        <v>633.24137931034488</v>
      </c>
      <c r="E28" s="408">
        <f>(ЭКСПОРТ!E28/ЧН!E30)*1000</f>
        <v>370.1680672268908</v>
      </c>
      <c r="F28" s="408">
        <f>(ЭКСПОРТ!F28/ЧН!F30)*1000</f>
        <v>319.26345609065152</v>
      </c>
      <c r="G28" s="408">
        <f>(ЭКСПОРТ!G28/ЧН!G30)*1000</f>
        <v>87.356321839080465</v>
      </c>
      <c r="H28" s="408">
        <f>(ЭКСПОРТ!H28/ЧН!H30)*1000</f>
        <v>95.976154992548445</v>
      </c>
      <c r="I28" s="408">
        <f>(ЭКСПОРТ!I28/ЧН!I30)*1000</f>
        <v>100.74962518740629</v>
      </c>
      <c r="J28" s="408">
        <f>(ЭКСПОРТ!J28/ЧН!J30)*1000</f>
        <v>193.95770392749245</v>
      </c>
      <c r="K28" s="408">
        <f>(ЭКСПОРТ!K28/ЧН!K30)*1000</f>
        <v>407.91476407914763</v>
      </c>
      <c r="L28" s="408">
        <f>(ЭКСПОРТ!L28/ЧН!L30)*1000</f>
        <v>453.76344086021504</v>
      </c>
      <c r="M28" s="408">
        <f>(ЭКСПОРТ!M28/ЧН!M30)*1000</f>
        <v>319.65944272445824</v>
      </c>
      <c r="N28" s="408">
        <f>(ЭКСПОРТ!N28/ЧН!N30)*1000</f>
        <v>191.58878504672896</v>
      </c>
      <c r="O28" s="408">
        <f>(ЭКСПОРТ!O28/ЧН!O30)*1000</f>
        <v>335.69182389937106</v>
      </c>
      <c r="P28" s="408">
        <f>(ЭКСПОРТ!P28/ЧН!P30)*1000</f>
        <v>450</v>
      </c>
      <c r="Q28" s="408">
        <f>(ЭКСПОРТ!Q28/ЧН!Q30)*1000</f>
        <v>432.42811501597447</v>
      </c>
      <c r="R28" s="409">
        <f>(ЭКСПОРТ!R28/ЧН!R30)*1000</f>
        <v>336.29032258064518</v>
      </c>
    </row>
    <row r="29" spans="1:18" ht="15.75" customHeight="1">
      <c r="A29" s="255">
        <v>28</v>
      </c>
      <c r="B29" s="103" t="s">
        <v>30</v>
      </c>
      <c r="C29" s="413">
        <f>(ЭКСПОРТ!C29/ЧН!C31)*1000</f>
        <v>1043.5391470401019</v>
      </c>
      <c r="D29" s="414">
        <f>(ЭКСПОРТ!D29/ЧН!D31)*1000</f>
        <v>2765.0512988430473</v>
      </c>
      <c r="E29" s="414">
        <f>(ЭКСПОРТ!E29/ЧН!E31)*1000</f>
        <v>3893.9838109822799</v>
      </c>
      <c r="F29" s="414">
        <f>(ЭКСПОРТ!F29/ЧН!F31)*1000</f>
        <v>5177.9334500875657</v>
      </c>
      <c r="G29" s="414">
        <f>(ЭКСПОРТ!G29/ЧН!G31)*1000</f>
        <v>2933.0423395896992</v>
      </c>
      <c r="H29" s="414">
        <f>(ЭКСПОРТ!H29/ЧН!H31)*1000</f>
        <v>2413.8803837517862</v>
      </c>
      <c r="I29" s="414">
        <f>(ЭКСПОРТ!I29/ЧН!I31)*1000</f>
        <v>4301.3325257419747</v>
      </c>
      <c r="J29" s="414">
        <f>(ЭКСПОРТ!J29/ЧН!J31)*1000</f>
        <v>4650.5568814638027</v>
      </c>
      <c r="K29" s="414">
        <f>(ЭКСПОРТ!K29/ЧН!K31)*1000</f>
        <v>4327.5915822291499</v>
      </c>
      <c r="L29" s="414">
        <f>(ЭКСПОРТ!L29/ЧН!L31)*1000</f>
        <v>4300.2118644067796</v>
      </c>
      <c r="M29" s="414">
        <f>(ЭКСПОРТ!M29/ЧН!M31)*1000</f>
        <v>3009.3379257558358</v>
      </c>
      <c r="N29" s="414">
        <f>(ЭКСПОРТ!N29/ЧН!N31)*1000</f>
        <v>2991.8212798182508</v>
      </c>
      <c r="O29" s="414">
        <f>(ЭКСПОРТ!O29/ЧН!O31)*1000</f>
        <v>4076.0463378176387</v>
      </c>
      <c r="P29" s="414">
        <f>(ЭКСПОРТ!P29/ЧН!P31)*1000</f>
        <v>4933.9153046062402</v>
      </c>
      <c r="Q29" s="414">
        <f>(ЭКСПОРТ!Q29/ЧН!Q31)*1000</f>
        <v>5125.6391256020752</v>
      </c>
      <c r="R29" s="415">
        <f>(ЭКСПОРТ!R29/ЧН!R31)*1000</f>
        <v>3903.6775631500745</v>
      </c>
    </row>
    <row r="30" spans="1:18" ht="15.75" customHeight="1">
      <c r="A30" s="262">
        <v>29</v>
      </c>
      <c r="B30" s="109" t="s">
        <v>31</v>
      </c>
      <c r="C30" s="404">
        <f>(ЭКСПОРТ!C30/ЧН!C32)*1000</f>
        <v>7.029478458049887</v>
      </c>
      <c r="D30" s="405">
        <f>(ЭКСПОРТ!D30/ЧН!D32)*1000</f>
        <v>14.89841986455982</v>
      </c>
      <c r="E30" s="405">
        <f>(ЭКСПОРТ!E30/ЧН!E32)*1000</f>
        <v>20.408163265306122</v>
      </c>
      <c r="F30" s="405">
        <f>(ЭКСПОРТ!F30/ЧН!F32)*1000</f>
        <v>33.333333333333336</v>
      </c>
      <c r="G30" s="405">
        <f>(ЭКСПОРТ!G30/ЧН!G32)*1000</f>
        <v>22.12189616252822</v>
      </c>
      <c r="H30" s="405">
        <f>(ЭКСПОРТ!H30/ЧН!H32)*1000</f>
        <v>20.454545454545453</v>
      </c>
      <c r="I30" s="405">
        <f>(ЭКСПОРТ!I30/ЧН!I32)*1000</f>
        <v>19.413092550790065</v>
      </c>
      <c r="J30" s="405">
        <f>(ЭКСПОРТ!J30/ЧН!J32)*1000</f>
        <v>21.348314606741575</v>
      </c>
      <c r="K30" s="405">
        <f>(ЭКСПОРТ!K30/ЧН!K32)*1000</f>
        <v>18.609865470852021</v>
      </c>
      <c r="L30" s="405">
        <f>(ЭКСПОРТ!L30/ЧН!L32)*1000</f>
        <v>30.734966592427618</v>
      </c>
      <c r="M30" s="405">
        <f>(ЭКСПОРТ!M30/ЧН!M32)*1000</f>
        <v>70.953436807095343</v>
      </c>
      <c r="N30" s="405">
        <f>(ЭКСПОРТ!N30/ЧН!N32)*1000</f>
        <v>52.643171806167402</v>
      </c>
      <c r="O30" s="405">
        <f>(ЭКСПОРТ!O30/ЧН!O32)*1000</f>
        <v>85.242290748898697</v>
      </c>
      <c r="P30" s="405">
        <f>(ЭКСПОРТ!P30/ЧН!P32)*1000</f>
        <v>88.791208791208788</v>
      </c>
      <c r="Q30" s="405">
        <f>(ЭКСПОРТ!Q30/ЧН!Q32)*1000</f>
        <v>61.771058315334777</v>
      </c>
      <c r="R30" s="406">
        <f>(ЭКСПОРТ!R30/ЧН!R32)*1000</f>
        <v>54.643628509719228</v>
      </c>
    </row>
    <row r="31" spans="1:18" ht="15.75" customHeight="1">
      <c r="A31" s="264">
        <v>30</v>
      </c>
      <c r="B31" s="111" t="s">
        <v>32</v>
      </c>
      <c r="C31" s="407">
        <f>(ЭКСПОРТ!C31/ЧН!C33)*1000</f>
        <v>505.44217687074831</v>
      </c>
      <c r="D31" s="408">
        <f>(ЭКСПОРТ!D31/ЧН!D33)*1000</f>
        <v>395.84775086505192</v>
      </c>
      <c r="E31" s="408">
        <f>(ЭКСПОРТ!E31/ЧН!E33)*1000</f>
        <v>219.86062717770037</v>
      </c>
      <c r="F31" s="408">
        <f>(ЭКСПОРТ!F31/ЧН!F33)*1000</f>
        <v>247.90209790209792</v>
      </c>
      <c r="G31" s="408">
        <f>(ЭКСПОРТ!G31/ЧН!G33)*1000</f>
        <v>7.7464788732394378</v>
      </c>
      <c r="H31" s="408">
        <f>(ЭКСПОРТ!H31/ЧН!H33)*1000</f>
        <v>107.61245674740485</v>
      </c>
      <c r="I31" s="408">
        <f>(ЭКСПОРТ!I31/ЧН!I33)*1000</f>
        <v>18.815331010452962</v>
      </c>
      <c r="J31" s="408">
        <f>(ЭКСПОРТ!J31/ЧН!J33)*1000</f>
        <v>2.464788732394366</v>
      </c>
      <c r="K31" s="408">
        <f>(ЭКСПОРТ!K31/ЧН!K33)*1000</f>
        <v>3.191489361702128</v>
      </c>
      <c r="L31" s="408">
        <f>(ЭКСПОРТ!L31/ЧН!L33)*1000</f>
        <v>4.9822064056939501</v>
      </c>
      <c r="M31" s="408">
        <f>(ЭКСПОРТ!M31/ЧН!M33)*1000</f>
        <v>4.301075268817204</v>
      </c>
      <c r="N31" s="408">
        <f>(ЭКСПОРТ!N31/ЧН!N33)*1000</f>
        <v>5.3956834532374103</v>
      </c>
      <c r="O31" s="408">
        <f>(ЭКСПОРТ!O31/ЧН!O33)*1000</f>
        <v>1.4545454545454546</v>
      </c>
      <c r="P31" s="408">
        <v>1E-3</v>
      </c>
      <c r="Q31" s="408">
        <f>(ЭКСПОРТ!Q31/ЧН!Q33)*1000</f>
        <v>18.819188191881917</v>
      </c>
      <c r="R31" s="409">
        <v>1E-4</v>
      </c>
    </row>
    <row r="32" spans="1:18" ht="15.75" customHeight="1">
      <c r="A32" s="264">
        <v>31</v>
      </c>
      <c r="B32" s="111" t="s">
        <v>33</v>
      </c>
      <c r="C32" s="416"/>
      <c r="D32" s="417"/>
      <c r="E32" s="417"/>
      <c r="F32" s="417"/>
      <c r="G32" s="417"/>
      <c r="H32" s="417"/>
      <c r="I32" s="417"/>
      <c r="J32" s="417"/>
      <c r="K32" s="417"/>
      <c r="L32" s="408">
        <f>(ЭКСПОРТ!L32/ЧН!L34)*1000</f>
        <v>51.635021097046419</v>
      </c>
      <c r="M32" s="408">
        <f>(ЭКСПОРТ!M32/ЧН!M34)*1000</f>
        <v>41.688515993707398</v>
      </c>
      <c r="N32" s="408">
        <f>(ЭКСПОРТ!N32/ЧН!N34)*1000</f>
        <v>24.999999999999996</v>
      </c>
      <c r="O32" s="408">
        <f>(ЭКСПОРТ!O32/ЧН!O34)*1000</f>
        <v>15.726227795193314</v>
      </c>
      <c r="P32" s="408">
        <f>(ЭКСПОРТ!P32/ЧН!P34)*1000</f>
        <v>12.447698744769875</v>
      </c>
      <c r="Q32" s="408">
        <f>(ЭКСПОРТ!Q32/ЧН!Q34)*1000</f>
        <v>17.625523012552303</v>
      </c>
      <c r="R32" s="409">
        <f>(ЭКСПОРТ!R32/ЧН!R34)*1000</f>
        <v>17.823343848580439</v>
      </c>
    </row>
    <row r="33" spans="1:18" ht="15.75" customHeight="1">
      <c r="A33" s="264">
        <v>32</v>
      </c>
      <c r="B33" s="111" t="s">
        <v>34</v>
      </c>
      <c r="C33" s="407">
        <f>(ЭКСПОРТ!C33/ЧН!C35)*1000</f>
        <v>277.74527013848257</v>
      </c>
      <c r="D33" s="408">
        <f>(ЭКСПОРТ!D33/ЧН!D35)*1000</f>
        <v>408.85007849293567</v>
      </c>
      <c r="E33" s="408">
        <f>(ЭКСПОРТ!E33/ЧН!E35)*1000</f>
        <v>661.889825524407</v>
      </c>
      <c r="F33" s="408">
        <f>(ЭКСПОРТ!F33/ЧН!F35)*1000</f>
        <v>831.51112846544322</v>
      </c>
      <c r="G33" s="408">
        <f>(ЭКСПОРТ!G33/ЧН!G35)*1000</f>
        <v>623.99844418514192</v>
      </c>
      <c r="H33" s="408">
        <f>(ЭКСПОРТ!H33/ЧН!H35)*1000</f>
        <v>815.39196940726572</v>
      </c>
      <c r="I33" s="408">
        <f>(ЭКСПОРТ!I33/ЧН!I35)*1000</f>
        <v>1858.0620741862226</v>
      </c>
      <c r="J33" s="408">
        <f>(ЭКСПОРТ!J33/ЧН!J35)*1000</f>
        <v>1840.5253283302063</v>
      </c>
      <c r="K33" s="408">
        <f>(ЭКСПОРТ!K33/ЧН!K35)*1000</f>
        <v>1459.1968911917099</v>
      </c>
      <c r="L33" s="408">
        <f>(ЭКСПОРТ!L33/ЧН!L35)*1000</f>
        <v>1870.1686835350201</v>
      </c>
      <c r="M33" s="408">
        <f>(ЭКСПОРТ!M33/ЧН!M35)*1000</f>
        <v>1138.1574174827711</v>
      </c>
      <c r="N33" s="408">
        <f>(ЭКСПОРТ!N33/ЧН!N35)*1000</f>
        <v>1003.1951175731466</v>
      </c>
      <c r="O33" s="408">
        <f>(ЭКСПОРТ!O33/ЧН!O35)*1000</f>
        <v>1249.5091915045512</v>
      </c>
      <c r="P33" s="408">
        <f>(ЭКСПОРТ!P33/ЧН!P35)*1000</f>
        <v>1494.6352691218133</v>
      </c>
      <c r="Q33" s="408">
        <f>(ЭКСПОРТ!Q33/ЧН!Q35)*1000</f>
        <v>1306.2544045102184</v>
      </c>
      <c r="R33" s="409">
        <f>(ЭКСПОРТ!R33/ЧН!R35)*1000</f>
        <v>991.83673469387759</v>
      </c>
    </row>
    <row r="34" spans="1:18" ht="15.75" customHeight="1">
      <c r="A34" s="264">
        <v>33</v>
      </c>
      <c r="B34" s="111" t="s">
        <v>35</v>
      </c>
      <c r="C34" s="407">
        <f>(ЭКСПОРТ!C34/ЧН!C36)*1000</f>
        <v>246.36091724825525</v>
      </c>
      <c r="D34" s="408">
        <f>(ЭКСПОРТ!D34/ЧН!D36)*1000</f>
        <v>315.49295774647891</v>
      </c>
      <c r="E34" s="408">
        <f>(ЭКСПОРТ!E34/ЧН!E36)*1000</f>
        <v>760.96579476861154</v>
      </c>
      <c r="F34" s="408">
        <f>(ЭКСПОРТ!F34/ЧН!F36)*1000</f>
        <v>1319.98001998002</v>
      </c>
      <c r="G34" s="408">
        <f>(ЭКСПОРТ!G34/ЧН!G36)*1000</f>
        <v>455.2238805970149</v>
      </c>
      <c r="H34" s="408">
        <f>(ЭКСПОРТ!H34/ЧН!H36)*1000</f>
        <v>377.02970297029702</v>
      </c>
      <c r="I34" s="408">
        <f>(ЭКСПОРТ!I34/ЧН!I36)*1000</f>
        <v>647.29064039408865</v>
      </c>
      <c r="J34" s="408">
        <f>(ЭКСПОРТ!J34/ЧН!J36)*1000</f>
        <v>613.41222879684426</v>
      </c>
      <c r="K34" s="408">
        <f>(ЭКСПОРТ!K34/ЧН!K36)*1000</f>
        <v>869.51819075712876</v>
      </c>
      <c r="L34" s="408">
        <f>(ЭКСПОРТ!L34/ЧН!L36)*1000</f>
        <v>973.84916748285991</v>
      </c>
      <c r="M34" s="408">
        <f>(ЭКСПОРТ!M34/ЧН!M36)*1000</f>
        <v>408.93032384690878</v>
      </c>
      <c r="N34" s="408">
        <f>(ЭКСПОРТ!N34/ЧН!N36)*1000</f>
        <v>314.81844946025518</v>
      </c>
      <c r="O34" s="408">
        <f>(ЭКСПОРТ!O34/ЧН!O36)*1000</f>
        <v>708.06293018682402</v>
      </c>
      <c r="P34" s="408">
        <f>(ЭКСПОРТ!P34/ЧН!P36)*1000</f>
        <v>937.96844181459574</v>
      </c>
      <c r="Q34" s="408">
        <f>(ЭКСПОРТ!Q34/ЧН!Q36)*1000</f>
        <v>504.27435387673955</v>
      </c>
      <c r="R34" s="409">
        <f>(ЭКСПОРТ!R34/ЧН!R36)*1000</f>
        <v>658.6172344689378</v>
      </c>
    </row>
    <row r="35" spans="1:18" ht="15.75" customHeight="1">
      <c r="A35" s="264">
        <v>34</v>
      </c>
      <c r="B35" s="111" t="s">
        <v>36</v>
      </c>
      <c r="C35" s="407">
        <f>(ЭКСПОРТ!C35/ЧН!C37)*1000</f>
        <v>788.56060606060623</v>
      </c>
      <c r="D35" s="408">
        <f>(ЭКСПОРТ!D35/ЧН!D37)*1000</f>
        <v>1016.6540212443095</v>
      </c>
      <c r="E35" s="408">
        <f>(ЭКСПОРТ!E35/ЧН!E37)*1000</f>
        <v>1190.4961832061067</v>
      </c>
      <c r="F35" s="408">
        <f>(ЭКСПОРТ!F35/ЧН!F37)*1000</f>
        <v>1596.8953622077424</v>
      </c>
      <c r="G35" s="408">
        <f>(ЭКСПОРТ!G35/ЧН!G37)*1000</f>
        <v>843.47826086956513</v>
      </c>
      <c r="H35" s="408">
        <f>(ЭКСПОРТ!H35/ЧН!H37)*1000</f>
        <v>983.96624472573831</v>
      </c>
      <c r="I35" s="408">
        <f>(ЭКСПОРТ!I35/ЧН!I37)*1000</f>
        <v>1346.3969171483623</v>
      </c>
      <c r="J35" s="408">
        <f>(ЭКСПОРТ!J35/ЧН!J37)*1000</f>
        <v>1744.4831591173056</v>
      </c>
      <c r="K35" s="408">
        <f>(ЭКСПОРТ!K35/ЧН!K37)*1000</f>
        <v>1798.8711560918646</v>
      </c>
      <c r="L35" s="408">
        <f>(ЭКСПОРТ!L35/ЧН!L37)*1000</f>
        <v>1672.3113023073918</v>
      </c>
      <c r="M35" s="408">
        <f>(ЭКСПОРТ!M35/ЧН!M37)*1000</f>
        <v>805.97014925373139</v>
      </c>
      <c r="N35" s="408">
        <f>(ЭКСПОРТ!N35/ЧН!N37)*1000</f>
        <v>518.89546351084812</v>
      </c>
      <c r="O35" s="408">
        <f>(ЭКСПОРТ!O35/ЧН!O37)*1000</f>
        <v>615.54938516461721</v>
      </c>
      <c r="P35" s="408">
        <f>(ЭКСПОРТ!P35/ЧН!P37)*1000</f>
        <v>770.81339712918657</v>
      </c>
      <c r="Q35" s="408">
        <f>(ЭКСПОРТ!Q35/ЧН!Q37)*1000</f>
        <v>626.45523885989564</v>
      </c>
      <c r="R35" s="409">
        <f>(ЭКСПОРТ!R35/ЧН!R37)*1000</f>
        <v>762.74747474747471</v>
      </c>
    </row>
    <row r="36" spans="1:18" ht="15.75" customHeight="1">
      <c r="A36" s="264">
        <v>35</v>
      </c>
      <c r="B36" s="111" t="s">
        <v>37</v>
      </c>
      <c r="C36" s="407">
        <f>(ЭКСПОРТ!C36/ЧН!C38)*1000</f>
        <v>419.75992613111731</v>
      </c>
      <c r="D36" s="408">
        <f>(ЭКСПОРТ!D36/ЧН!D38)*1000</f>
        <v>486.08271375464682</v>
      </c>
      <c r="E36" s="408">
        <f>(ЭКСПОРТ!E36/ЧН!E38)*1000</f>
        <v>693.40505144995325</v>
      </c>
      <c r="F36" s="408">
        <f>(ЭКСПОРТ!F36/ЧН!F38)*1000</f>
        <v>874.50058754406575</v>
      </c>
      <c r="G36" s="408">
        <f>(ЭКСПОРТ!G36/ЧН!G38)*1000</f>
        <v>582.3668081093823</v>
      </c>
      <c r="H36" s="408">
        <f>(ЭКСПОРТ!H36/ЧН!H38)*1000</f>
        <v>772.046783625731</v>
      </c>
      <c r="I36" s="408">
        <f>(ЭКСПОРТ!I36/ЧН!I38)*1000</f>
        <v>1206.6431924882629</v>
      </c>
      <c r="J36" s="408">
        <f>(ЭКСПОРТ!J36/ЧН!J38)*1000</f>
        <v>1343.911612599906</v>
      </c>
      <c r="K36" s="408">
        <f>(ЭКСПОРТ!K36/ЧН!K38)*1000</f>
        <v>1365.049458313707</v>
      </c>
      <c r="L36" s="408">
        <f>(ЭКСПОРТ!L36/ЧН!L38)*1000</f>
        <v>1115.0400754361149</v>
      </c>
      <c r="M36" s="408">
        <f>(ЭКСПОРТ!M36/ЧН!M38)*1000</f>
        <v>1134.2304060434374</v>
      </c>
      <c r="N36" s="408">
        <f>(ЭКСПОРТ!N36/ЧН!N38)*1000</f>
        <v>1310.73032380052</v>
      </c>
      <c r="O36" s="408">
        <f>(ЭКСПОРТ!O36/ЧН!O38)*1000</f>
        <v>1621.558872305141</v>
      </c>
      <c r="P36" s="408">
        <f>(ЭКСПОРТ!P36/ЧН!P38)*1000</f>
        <v>2156.1979538424935</v>
      </c>
      <c r="Q36" s="408">
        <f>(ЭКСПОРТ!Q36/ЧН!Q38)*1000</f>
        <v>1971.1767508337302</v>
      </c>
      <c r="R36" s="409">
        <f>(ЭКСПОРТ!R36/ЧН!R38)*1000</f>
        <v>2091.8460066953612</v>
      </c>
    </row>
    <row r="37" spans="1:18" ht="15.75" customHeight="1">
      <c r="A37" s="269">
        <v>36</v>
      </c>
      <c r="B37" s="117" t="s">
        <v>38</v>
      </c>
      <c r="C37" s="418"/>
      <c r="D37" s="419"/>
      <c r="E37" s="419"/>
      <c r="F37" s="419"/>
      <c r="G37" s="419"/>
      <c r="H37" s="419"/>
      <c r="I37" s="419"/>
      <c r="J37" s="419"/>
      <c r="K37" s="419"/>
      <c r="L37" s="414">
        <f>(ЭКСПОРТ!L37/ЧН!L39)*1000</f>
        <v>39.849624060150376</v>
      </c>
      <c r="M37" s="414">
        <f>(ЭКСПОРТ!M37/ЧН!M39)*1000</f>
        <v>43.269230769230766</v>
      </c>
      <c r="N37" s="414">
        <f>(ЭКСПОРТ!N37/ЧН!N39)*1000</f>
        <v>13.986013986013987</v>
      </c>
      <c r="O37" s="414">
        <f>(ЭКСПОРТ!O37/ЧН!O39)*1000</f>
        <v>12.585812356979405</v>
      </c>
      <c r="P37" s="414">
        <f>(ЭКСПОРТ!P37/ЧН!P39)*1000</f>
        <v>10.383747178329571</v>
      </c>
      <c r="Q37" s="414">
        <f>(ЭКСПОРТ!Q37/ЧН!Q39)*1000</f>
        <v>14.253897550111359</v>
      </c>
      <c r="R37" s="415">
        <f>(ЭКСПОРТ!R37/ЧН!R39)*1000</f>
        <v>9.2156862745098049</v>
      </c>
    </row>
    <row r="38" spans="1:18" ht="15.75" customHeight="1">
      <c r="A38" s="262">
        <v>37</v>
      </c>
      <c r="B38" s="109" t="s">
        <v>39</v>
      </c>
      <c r="C38" s="404">
        <f>(ЭКСПОРТ!C38/ЧН!C40)*1000</f>
        <v>46.008169327887117</v>
      </c>
      <c r="D38" s="405">
        <f>(ЭКСПОРТ!D38/ЧН!D40)*1000</f>
        <v>23.362362741385841</v>
      </c>
      <c r="E38" s="405">
        <f>(ЭКСПОРТ!E38/ЧН!E40)*1000</f>
        <v>42.384355020684467</v>
      </c>
      <c r="F38" s="405">
        <f>(ЭКСПОРТ!F38/ЧН!F40)*1000</f>
        <v>105.20833333333333</v>
      </c>
      <c r="G38" s="405">
        <f>(ЭКСПОРТ!G38/ЧН!G40)*1000</f>
        <v>22.308259587020647</v>
      </c>
      <c r="H38" s="405">
        <f>(ЭКСПОРТ!H38/ЧН!H40)*1000</f>
        <v>27.796842827728206</v>
      </c>
      <c r="I38" s="405">
        <f>(ЭКСПОРТ!I38/ЧН!I40)*1000</f>
        <v>26.816786079836231</v>
      </c>
      <c r="J38" s="405">
        <f>(ЭКСПОРТ!J38/ЧН!J40)*1000</f>
        <v>25.661914460285132</v>
      </c>
      <c r="K38" s="405">
        <f>(ЭКСПОРТ!K38/ЧН!K40)*1000</f>
        <v>14.17004048582996</v>
      </c>
      <c r="L38" s="405">
        <f>(ЭКСПОРТ!L38/ЧН!L40)*1000</f>
        <v>17.123745819397993</v>
      </c>
      <c r="M38" s="405">
        <f>(ЭКСПОРТ!M38/ЧН!M40)*1000</f>
        <v>18.374792703150909</v>
      </c>
      <c r="N38" s="405">
        <f>(ЭКСПОРТ!N38/ЧН!N40)*1000</f>
        <v>15.548980933596317</v>
      </c>
      <c r="O38" s="405">
        <f>(ЭКСПОРТ!O38/ЧН!O40)*1000</f>
        <v>18.048302872062663</v>
      </c>
      <c r="P38" s="405">
        <f>(ЭКСПОРТ!P38/ЧН!P40)*1000</f>
        <v>20.803629293583928</v>
      </c>
      <c r="Q38" s="405">
        <f>(ЭКСПОРТ!Q38/ЧН!Q40)*1000</f>
        <v>20.186435229829637</v>
      </c>
      <c r="R38" s="406">
        <f>(ЭКСПОРТ!R38/ЧН!R40)*1000</f>
        <v>17.969996808171082</v>
      </c>
    </row>
    <row r="39" spans="1:18" ht="15.75" customHeight="1">
      <c r="A39" s="264">
        <v>38</v>
      </c>
      <c r="B39" s="111" t="s">
        <v>40</v>
      </c>
      <c r="C39" s="407">
        <f>(ЭКСПОРТ!C39/ЧН!C41)*1000</f>
        <v>1193.0455635491605</v>
      </c>
      <c r="D39" s="408">
        <f>(ЭКСПОРТ!D39/ЧН!D41)*1000</f>
        <v>490.75975359342914</v>
      </c>
      <c r="E39" s="408">
        <f>(ЭКСПОРТ!E39/ЧН!E41)*1000</f>
        <v>83.164300202839755</v>
      </c>
      <c r="F39" s="408">
        <f>(ЭКСПОРТ!F39/ЧН!F41)*1000</f>
        <v>65.531062124248507</v>
      </c>
      <c r="G39" s="408">
        <f>(ЭКСПОРТ!G39/ЧН!G41)*1000</f>
        <v>10.62992125984252</v>
      </c>
      <c r="H39" s="408">
        <v>1E-3</v>
      </c>
      <c r="I39" s="408">
        <f>(ЭКСПОРТ!I39/ЧН!I41)*1000</f>
        <v>0.23255813953488375</v>
      </c>
      <c r="J39" s="408">
        <f>(ЭКСПОРТ!J39/ЧН!J41)*1000</f>
        <v>0.90497737556561086</v>
      </c>
      <c r="K39" s="408">
        <f>(ЭКСПОРТ!K39/ЧН!K41)*1000</f>
        <v>3.0905077262693155</v>
      </c>
      <c r="L39" s="408">
        <v>1E-3</v>
      </c>
      <c r="M39" s="408">
        <f>(ЭКСПОРТ!M39/ЧН!M41)*1000</f>
        <v>0.63424947145877375</v>
      </c>
      <c r="N39" s="408">
        <f>(ЭКСПОРТ!N39/ЧН!N41)*1000</f>
        <v>2.4948024948024945</v>
      </c>
      <c r="O39" s="408">
        <f>(ЭКСПОРТ!O39/ЧН!O41)*1000</f>
        <v>7.581967213114754</v>
      </c>
      <c r="P39" s="408">
        <f>(ЭКСПОРТ!P39/ЧН!P41)*1000</f>
        <v>1.2048192771084336</v>
      </c>
      <c r="Q39" s="408">
        <f>(ЭКСПОРТ!Q39/ЧН!Q41)*1000</f>
        <v>8.2840236686390529</v>
      </c>
      <c r="R39" s="409">
        <v>1.0000000000000001E-5</v>
      </c>
    </row>
    <row r="40" spans="1:18" ht="15.75" customHeight="1">
      <c r="A40" s="264">
        <v>39</v>
      </c>
      <c r="B40" s="122" t="s">
        <v>41</v>
      </c>
      <c r="C40" s="407">
        <f>(ЭКСПОРТ!C40/ЧН!C42)*1000</f>
        <v>54.734411085450347</v>
      </c>
      <c r="D40" s="408">
        <f>(ЭКСПОРТ!D40/ЧН!D42)*1000</f>
        <v>28.411633109619682</v>
      </c>
      <c r="E40" s="408">
        <f>(ЭКСПОРТ!E40/ЧН!E42)*1000</f>
        <v>25.589225589225588</v>
      </c>
      <c r="F40" s="408">
        <f>(ЭКСПОРТ!F40/ЧН!F42)*1000</f>
        <v>18.406285072951736</v>
      </c>
      <c r="G40" s="408">
        <f>(ЭКСПОРТ!G40/ЧН!G42)*1000</f>
        <v>9.5291479820627796</v>
      </c>
      <c r="H40" s="408">
        <f>(ЭКСПОРТ!H40/ЧН!H42)*1000</f>
        <v>19.302325581395351</v>
      </c>
      <c r="I40" s="408">
        <f>(ЭКСПОРТ!I40/ЧН!I42)*1000</f>
        <v>23.515715948777647</v>
      </c>
      <c r="J40" s="408">
        <f>(ЭКСПОРТ!J40/ЧН!J42)*1000</f>
        <v>34.109429569266588</v>
      </c>
      <c r="K40" s="408">
        <f>(ЭКСПОРТ!K40/ЧН!K42)*1000</f>
        <v>27.473806752037255</v>
      </c>
      <c r="L40" s="408">
        <f>(ЭКСПОРТ!L40/ЧН!L42)*1000</f>
        <v>31.358885017421603</v>
      </c>
      <c r="M40" s="408">
        <f>(ЭКСПОРТ!M40/ЧН!M42)*1000</f>
        <v>26.682134570765662</v>
      </c>
      <c r="N40" s="408">
        <f>(ЭКСПОРТ!N40/ЧН!N42)*1000</f>
        <v>29.595375722543356</v>
      </c>
      <c r="O40" s="408">
        <f>(ЭКСПОРТ!O40/ЧН!O42)*1000</f>
        <v>29.01734104046243</v>
      </c>
      <c r="P40" s="408">
        <f>(ЭКСПОРТ!P40/ЧН!P42)*1000</f>
        <v>41.108545034642034</v>
      </c>
      <c r="Q40" s="408">
        <f>(ЭКСПОРТ!Q40/ЧН!Q42)*1000</f>
        <v>24.654377880184331</v>
      </c>
      <c r="R40" s="409">
        <f>(ЭКСПОРТ!R40/ЧН!R42)*1000</f>
        <v>36.708860759493675</v>
      </c>
    </row>
    <row r="41" spans="1:18" ht="15.75" customHeight="1">
      <c r="A41" s="264">
        <v>40</v>
      </c>
      <c r="B41" s="122" t="s">
        <v>42</v>
      </c>
      <c r="C41" s="407">
        <f>(ЭКСПОРТ!C41/ЧН!C43)*1000</f>
        <v>38.021978021978022</v>
      </c>
      <c r="D41" s="408">
        <f>(ЭКСПОРТ!D41/ЧН!D43)*1000</f>
        <v>71.229698375870072</v>
      </c>
      <c r="E41" s="408">
        <f>(ЭКСПОРТ!E41/ЧН!E43)*1000</f>
        <v>91.84149184149183</v>
      </c>
      <c r="F41" s="408">
        <f>(ЭКСПОРТ!F41/ЧН!F43)*1000</f>
        <v>85.480093676814988</v>
      </c>
      <c r="G41" s="408">
        <f>(ЭКСПОРТ!G41/ЧН!G43)*1000</f>
        <v>76.346604215456679</v>
      </c>
      <c r="H41" s="408">
        <f>(ЭКСПОРТ!H41/ЧН!H43)*1000</f>
        <v>73.165618448637304</v>
      </c>
      <c r="I41" s="408">
        <f>(ЭКСПОРТ!I41/ЧН!I43)*1000</f>
        <v>64</v>
      </c>
      <c r="J41" s="408">
        <f>(ЭКСПОРТ!J41/ЧН!J43)*1000</f>
        <v>106.56779661016949</v>
      </c>
      <c r="K41" s="408">
        <f>(ЭКСПОРТ!K41/ЧН!K43)*1000</f>
        <v>105.74468085106383</v>
      </c>
      <c r="L41" s="408">
        <f>(ЭКСПОРТ!L41/ЧН!L43)*1000</f>
        <v>72.068230277185492</v>
      </c>
      <c r="M41" s="408">
        <f>(ЭКСПОРТ!M41/ЧН!M43)*1000</f>
        <v>32.90598290598291</v>
      </c>
      <c r="N41" s="408">
        <f>(ЭКСПОРТ!N41/ЧН!N43)*1000</f>
        <v>34.54935622317597</v>
      </c>
      <c r="O41" s="408">
        <f>(ЭКСПОРТ!O41/ЧН!O43)*1000</f>
        <v>35.407725321888414</v>
      </c>
      <c r="P41" s="408">
        <f>(ЭКСПОРТ!P41/ЧН!P43)*1000</f>
        <v>46.351931330472105</v>
      </c>
      <c r="Q41" s="408">
        <f>(ЭКСПОРТ!Q41/ЧН!Q43)*1000</f>
        <v>39.27038626609442</v>
      </c>
      <c r="R41" s="409">
        <f>(ЭКСПОРТ!R41/ЧН!R43)*1000</f>
        <v>32.688172043010759</v>
      </c>
    </row>
    <row r="42" spans="1:18" ht="15.75" customHeight="1">
      <c r="A42" s="264">
        <v>41</v>
      </c>
      <c r="B42" s="122" t="s">
        <v>43</v>
      </c>
      <c r="C42" s="407">
        <f>(ЭКСПОРТ!C42/ЧН!C44)*1000</f>
        <v>89.816124469589823</v>
      </c>
      <c r="D42" s="408">
        <f>(ЭКСПОРТ!D42/ЧН!D44)*1000</f>
        <v>161.3960113960114</v>
      </c>
      <c r="E42" s="408">
        <f>(ЭКСПОРТ!E42/ЧН!E44)*1000</f>
        <v>187.7318116975749</v>
      </c>
      <c r="F42" s="408">
        <f>(ЭКСПОРТ!F42/ЧН!F44)*1000</f>
        <v>138.31908831908831</v>
      </c>
      <c r="G42" s="408">
        <f>(ЭКСПОРТ!G42/ЧН!G44)*1000</f>
        <v>124.07407407407408</v>
      </c>
      <c r="H42" s="408">
        <f>(ЭКСПОРТ!H42/ЧН!H44)*1000</f>
        <v>100.70224719101124</v>
      </c>
      <c r="I42" s="408">
        <f>(ЭКСПОРТ!I42/ЧН!I44)*1000</f>
        <v>127.08039492242595</v>
      </c>
      <c r="J42" s="408">
        <f>(ЭКСПОРТ!J42/ЧН!J44)*1000</f>
        <v>77.195467422096314</v>
      </c>
      <c r="K42" s="408">
        <f>(ЭКСПОРТ!K42/ЧН!K44)*1000</f>
        <v>64.630681818181827</v>
      </c>
      <c r="L42" s="408">
        <f>(ЭКСПОРТ!L42/ЧН!L44)*1000</f>
        <v>68.130311614730871</v>
      </c>
      <c r="M42" s="408">
        <f>(ЭКСПОРТ!M42/ЧН!M44)*1000</f>
        <v>68.607954545454547</v>
      </c>
      <c r="N42" s="408">
        <f>(ЭКСПОРТ!N42/ЧН!N44)*1000</f>
        <v>83.926031294452343</v>
      </c>
      <c r="O42" s="408">
        <f>(ЭКСПОРТ!O42/ЧН!O44)*1000</f>
        <v>91.452991452991455</v>
      </c>
      <c r="P42" s="408">
        <f>(ЭКСПОРТ!P42/ЧН!P44)*1000</f>
        <v>138.05436337625179</v>
      </c>
      <c r="Q42" s="408">
        <f>(ЭКСПОРТ!Q42/ЧН!Q44)*1000</f>
        <v>132.42467718794833</v>
      </c>
      <c r="R42" s="409">
        <f>(ЭКСПОРТ!R42/ЧН!R44)*1000</f>
        <v>179.22077922077921</v>
      </c>
    </row>
    <row r="43" spans="1:18" ht="15.75" customHeight="1">
      <c r="A43" s="264">
        <v>42</v>
      </c>
      <c r="B43" s="122" t="s">
        <v>44</v>
      </c>
      <c r="C43" s="407">
        <v>1E-3</v>
      </c>
      <c r="D43" s="408">
        <v>1E-3</v>
      </c>
      <c r="E43" s="408">
        <f>(ЭКСПОРТ!E43/ЧН!E45)*1000</f>
        <v>8.4459459459459457E-2</v>
      </c>
      <c r="F43" s="408">
        <f>(ЭКСПОРТ!F43/ЧН!F45)*1000</f>
        <v>0.99255583126550873</v>
      </c>
      <c r="G43" s="408">
        <f>(ЭКСПОРТ!G43/ЧН!G45)*1000</f>
        <v>0.16142050040355127</v>
      </c>
      <c r="H43" s="408">
        <f>(ЭКСПОРТ!H43/ЧН!H45)*1000</f>
        <v>7.8431372549019607E-2</v>
      </c>
      <c r="I43" s="408">
        <f>(ЭКСПОРТ!I43/ЧН!I45)*1000</f>
        <v>0.61443932411674351</v>
      </c>
      <c r="J43" s="408">
        <f>(ЭКСПОРТ!J43/ЧН!J45)*1000</f>
        <v>7.5471698113207558E-2</v>
      </c>
      <c r="K43" s="408">
        <f>(ЭКСПОРТ!K43/ЧН!K45)*1000</f>
        <v>0.29717682020802383</v>
      </c>
      <c r="L43" s="408">
        <f>(ЭКСПОРТ!L43/ЧН!L45)*1000</f>
        <v>0.14598540145985403</v>
      </c>
      <c r="M43" s="408">
        <f>(ЭКСПОРТ!M43/ЧН!M45)*1000</f>
        <v>1.2912482065997131</v>
      </c>
      <c r="N43" s="408">
        <f>(ЭКСПОРТ!N43/ЧН!N45)*1000</f>
        <v>0.70671378091872783</v>
      </c>
      <c r="O43" s="408">
        <f>(ЭКСПОРТ!O43/ЧН!O45)*1000</f>
        <v>1.3221990257480862</v>
      </c>
      <c r="P43" s="408">
        <f>(ЭКСПОРТ!P43/ЧН!P45)*1000</f>
        <v>2.5394646533973924</v>
      </c>
      <c r="Q43" s="408">
        <f>(ЭКСПОРТ!Q43/ЧН!Q45)*1000</f>
        <v>3.583502366463827</v>
      </c>
      <c r="R43" s="409">
        <f>(ЭКСПОРТ!R43/ЧН!R45)*1000</f>
        <v>8.6114819759679566</v>
      </c>
    </row>
    <row r="44" spans="1:18" ht="15.75" customHeight="1">
      <c r="A44" s="269">
        <v>43</v>
      </c>
      <c r="B44" s="125" t="s">
        <v>45</v>
      </c>
      <c r="C44" s="413">
        <f>(ЭКСПОРТ!C44/ЧН!C46)*1000</f>
        <v>233.4182744812523</v>
      </c>
      <c r="D44" s="414">
        <f>(ЭКСПОРТ!D44/ЧН!D46)*1000</f>
        <v>254.50184501845018</v>
      </c>
      <c r="E44" s="414">
        <f>(ЭКСПОРТ!E44/ЧН!E46)*1000</f>
        <v>341.57719363198817</v>
      </c>
      <c r="F44" s="414">
        <f>(ЭКСПОРТ!F44/ЧН!F46)*1000</f>
        <v>437.85582255083182</v>
      </c>
      <c r="G44" s="414">
        <f>(ЭКСПОРТ!G44/ЧН!G46)*1000</f>
        <v>336.09161433321015</v>
      </c>
      <c r="H44" s="414">
        <f>(ЭКСПОРТ!H44/ЧН!H46)*1000</f>
        <v>280.9045226130653</v>
      </c>
      <c r="I44" s="414">
        <f>(ЭКСПОРТ!I44/ЧН!I46)*1000</f>
        <v>397.77538571941153</v>
      </c>
      <c r="J44" s="414">
        <f>(ЭКСПОРТ!J44/ЧН!J46)*1000</f>
        <v>388.39125761375851</v>
      </c>
      <c r="K44" s="414">
        <f>(ЭКСПОРТ!K44/ЧН!K46)*1000</f>
        <v>398.81889763779526</v>
      </c>
      <c r="L44" s="414">
        <f>(ЭКСПОРТ!L44/ЧН!L46)*1000</f>
        <v>402.35798499464096</v>
      </c>
      <c r="M44" s="414">
        <f>(ЭКСПОРТ!M44/ЧН!M46)*1000</f>
        <v>344.11134903640254</v>
      </c>
      <c r="N44" s="414">
        <f>(ЭКСПОРТ!N44/ЧН!N46)*1000</f>
        <v>296.61198288159773</v>
      </c>
      <c r="O44" s="414">
        <f>(ЭКСПОРТ!O44/ЧН!O46)*1000</f>
        <v>357.08675473045344</v>
      </c>
      <c r="P44" s="414">
        <f>(ЭКСПОРТ!P44/ЧН!P46)*1000</f>
        <v>383.82826475849731</v>
      </c>
      <c r="Q44" s="414">
        <f>(ЭКСПОРТ!Q44/ЧН!Q46)*1000</f>
        <v>427.00677845165899</v>
      </c>
      <c r="R44" s="415">
        <f>(ЭКСПОРТ!R44/ЧН!R46)*1000</f>
        <v>378.98317221625496</v>
      </c>
    </row>
    <row r="45" spans="1:18" ht="15.75" customHeight="1">
      <c r="A45" s="262">
        <v>44</v>
      </c>
      <c r="B45" s="109" t="s">
        <v>46</v>
      </c>
      <c r="C45" s="404">
        <f>(ЭКСПОРТ!C45/ЧН!C47)*1000</f>
        <v>1587.9488440727989</v>
      </c>
      <c r="D45" s="405">
        <f>(ЭКСПОРТ!D45/ЧН!D47)*1000</f>
        <v>1884.3219296086636</v>
      </c>
      <c r="E45" s="405">
        <f>(ЭКСПОРТ!E45/ЧН!E47)*1000</f>
        <v>1645.4455689953097</v>
      </c>
      <c r="F45" s="405">
        <f>(ЭКСПОРТ!F45/ЧН!F47)*1000</f>
        <v>2023.8095238095236</v>
      </c>
      <c r="G45" s="405">
        <f>(ЭКСПОРТ!G45/ЧН!G47)*1000</f>
        <v>1167.3650480650729</v>
      </c>
      <c r="H45" s="405">
        <f>(ЭКСПОРТ!H45/ЧН!H47)*1000</f>
        <v>2298.4282907662082</v>
      </c>
      <c r="I45" s="405">
        <f>(ЭКСПОРТ!I45/ЧН!I47)*1000</f>
        <v>2638.5334645669291</v>
      </c>
      <c r="J45" s="405">
        <f>(ЭКСПОРТ!J45/ЧН!J47)*1000</f>
        <v>3228.0226545185915</v>
      </c>
      <c r="K45" s="405">
        <f>(ЭКСПОРТ!K45/ЧН!K47)*1000</f>
        <v>3555.4299754299755</v>
      </c>
      <c r="L45" s="405">
        <f>(ЭКСПОРТ!L45/ЧН!L47)*1000</f>
        <v>3402.3330058939096</v>
      </c>
      <c r="M45" s="405">
        <f>(ЭКСПОРТ!M45/ЧН!M47)*1000</f>
        <v>1846.7698354212723</v>
      </c>
      <c r="N45" s="405">
        <f>(ЭКСПОРТ!N45/ЧН!N47)*1000</f>
        <v>1404.5733956233096</v>
      </c>
      <c r="O45" s="405">
        <f>(ЭКСПОРТ!O45/ЧН!O47)*1000</f>
        <v>1051.1690868816145</v>
      </c>
      <c r="P45" s="405">
        <f>(ЭКСПОРТ!P45/ЧН!P47)*1000</f>
        <v>1102.1229326092323</v>
      </c>
      <c r="Q45" s="405">
        <f>(ЭКСПОРТ!Q45/ЧН!Q47)*1000</f>
        <v>1054.2100049529467</v>
      </c>
      <c r="R45" s="406">
        <f>(ЭКСПОРТ!R45/ЧН!R47)*1000</f>
        <v>785.3512705530643</v>
      </c>
    </row>
    <row r="46" spans="1:18" ht="15.75" customHeight="1">
      <c r="A46" s="264">
        <v>45</v>
      </c>
      <c r="B46" s="111" t="s">
        <v>47</v>
      </c>
      <c r="C46" s="407">
        <f>(ЭКСПОРТ!C46/ЧН!C48)*1000</f>
        <v>75.736325385694244</v>
      </c>
      <c r="D46" s="408">
        <f>(ЭКСПОРТ!D46/ЧН!D48)*1000</f>
        <v>98.876404494382029</v>
      </c>
      <c r="E46" s="408">
        <f>(ЭКСПОРТ!E46/ЧН!E48)*1000</f>
        <v>355.58698727015559</v>
      </c>
      <c r="F46" s="408">
        <f>(ЭКСПОРТ!F46/ЧН!F48)*1000</f>
        <v>453.20056899004271</v>
      </c>
      <c r="G46" s="408">
        <f>(ЭКСПОРТ!G46/ЧН!G48)*1000</f>
        <v>357.71428571428572</v>
      </c>
      <c r="H46" s="408">
        <f>(ЭКСПОРТ!H46/ЧН!H48)*1000</f>
        <v>586.76258992805754</v>
      </c>
      <c r="I46" s="408">
        <f>(ЭКСПОРТ!I46/ЧН!I48)*1000</f>
        <v>505.92485549132948</v>
      </c>
      <c r="J46" s="408">
        <f>(ЭКСПОРТ!J46/ЧН!J48)*1000</f>
        <v>958.84057971014488</v>
      </c>
      <c r="K46" s="408">
        <f>(ЭКСПОРТ!K46/ЧН!K48)*1000</f>
        <v>680.81395348837202</v>
      </c>
      <c r="L46" s="408">
        <f>(ЭКСПОРТ!L46/ЧН!L48)*1000</f>
        <v>334.93449781659388</v>
      </c>
      <c r="M46" s="408">
        <f>(ЭКСПОРТ!M46/ЧН!M48)*1000</f>
        <v>599.56268221574351</v>
      </c>
      <c r="N46" s="408">
        <f>(ЭКСПОРТ!N46/ЧН!N48)*1000</f>
        <v>322.48175182481754</v>
      </c>
      <c r="O46" s="408">
        <f>(ЭКСПОРТ!O46/ЧН!O48)*1000</f>
        <v>496.77419354838707</v>
      </c>
      <c r="P46" s="408">
        <f>(ЭКСПОРТ!P46/ЧН!P48)*1000</f>
        <v>686.49045521292214</v>
      </c>
      <c r="Q46" s="408">
        <f>(ЭКСПОРТ!Q46/ЧН!Q48)*1000</f>
        <v>511.19293078055972</v>
      </c>
      <c r="R46" s="409">
        <f>(ЭКСПОРТ!R46/ЧН!R48)*1000</f>
        <v>249.18518518518516</v>
      </c>
    </row>
    <row r="47" spans="1:18" ht="15.75" customHeight="1">
      <c r="A47" s="264">
        <v>46</v>
      </c>
      <c r="B47" s="111" t="s">
        <v>48</v>
      </c>
      <c r="C47" s="407">
        <f>(ЭКСПОРТ!C47/ЧН!C49)*1000</f>
        <v>67.745664739884404</v>
      </c>
      <c r="D47" s="408">
        <f>(ЭКСПОРТ!D47/ЧН!D49)*1000</f>
        <v>74.329054842473752</v>
      </c>
      <c r="E47" s="408">
        <f>(ЭКСПОРТ!E47/ЧН!E49)*1000</f>
        <v>79.59905660377359</v>
      </c>
      <c r="F47" s="408">
        <f>(ЭКСПОРТ!F47/ЧН!F49)*1000</f>
        <v>138.57142857142856</v>
      </c>
      <c r="G47" s="408">
        <f>(ЭКСПОРТ!G47/ЧН!G49)*1000</f>
        <v>164.58583433373349</v>
      </c>
      <c r="H47" s="408">
        <f>(ЭКСПОРТ!H47/ЧН!H49)*1000</f>
        <v>163.78896882494004</v>
      </c>
      <c r="I47" s="408">
        <f>(ЭКСПОРТ!I47/ЧН!I49)*1000</f>
        <v>155.87878787878788</v>
      </c>
      <c r="J47" s="408">
        <f>(ЭКСПОРТ!J47/ЧН!J49)*1000</f>
        <v>258.11965811965814</v>
      </c>
      <c r="K47" s="408">
        <f>(ЭКСПОРТ!K47/ЧН!K49)*1000</f>
        <v>170.07389162561577</v>
      </c>
      <c r="L47" s="408">
        <f>(ЭКСПОРТ!L47/ЧН!L49)*1000</f>
        <v>282.32385661310263</v>
      </c>
      <c r="M47" s="408">
        <f>(ЭКСПОРТ!M47/ЧН!M49)*1000</f>
        <v>149.93804213135067</v>
      </c>
      <c r="N47" s="408">
        <f>(ЭКСПОРТ!N47/ЧН!N49)*1000</f>
        <v>196.03960396039605</v>
      </c>
      <c r="O47" s="408">
        <f>(ЭКСПОРТ!O47/ЧН!O49)*1000</f>
        <v>268.19875776397515</v>
      </c>
      <c r="P47" s="408">
        <f>(ЭКСПОРТ!P47/ЧН!P49)*1000</f>
        <v>361.1320754716981</v>
      </c>
      <c r="Q47" s="408">
        <f>(ЭКСПОРТ!Q47/ЧН!Q49)*1000</f>
        <v>341.64556962025313</v>
      </c>
      <c r="R47" s="409">
        <f>(ЭКСПОРТ!R47/ЧН!R49)*1000</f>
        <v>322.33632862644419</v>
      </c>
    </row>
    <row r="48" spans="1:18" ht="15.75" customHeight="1">
      <c r="A48" s="264">
        <v>47</v>
      </c>
      <c r="B48" s="111" t="s">
        <v>49</v>
      </c>
      <c r="C48" s="407">
        <f>(ЭКСПОРТ!C48/ЧН!C50)*1000</f>
        <v>2381.7384370015948</v>
      </c>
      <c r="D48" s="408">
        <f>(ЭКСПОРТ!D48/ЧН!D50)*1000</f>
        <v>2818.2615629984048</v>
      </c>
      <c r="E48" s="408">
        <f>(ЭКСПОРТ!E48/ЧН!E50)*1000</f>
        <v>3440.1595744680849</v>
      </c>
      <c r="F48" s="408">
        <f>(ЭКСПОРТ!F48/ЧН!F50)*1000</f>
        <v>4669.3329790061125</v>
      </c>
      <c r="G48" s="408">
        <f>(ЭКСПОРТ!G48/ЧН!G50)*1000</f>
        <v>2932.5550543910849</v>
      </c>
      <c r="H48" s="408">
        <f>(ЭКСПОРТ!H48/ЧН!H50)*1000</f>
        <v>4119.8838130446256</v>
      </c>
      <c r="I48" s="408">
        <f>(ЭКСПОРТ!I48/ЧН!I50)*1000</f>
        <v>5245.1485669208523</v>
      </c>
      <c r="J48" s="408">
        <f>(ЭКСПОРТ!J48/ЧН!J50)*1000</f>
        <v>5797.4882260596551</v>
      </c>
      <c r="K48" s="408">
        <f>(ЭКСПОРТ!K48/ЧН!K50)*1000</f>
        <v>5750.2344971339244</v>
      </c>
      <c r="L48" s="408">
        <f>(ЭКСПОРТ!L48/ЧН!L50)*1000</f>
        <v>4696.7055771725036</v>
      </c>
      <c r="M48" s="408">
        <f>(ЭКСПОРТ!M48/ЧН!M50)*1000</f>
        <v>2948.6430602222795</v>
      </c>
      <c r="N48" s="408">
        <f>(ЭКСПОРТ!N48/ЧН!N50)*1000</f>
        <v>2398.0180180180178</v>
      </c>
      <c r="O48" s="408">
        <f>(ЭКСПОРТ!O48/ЧН!O50)*1000</f>
        <v>3365.0064184852376</v>
      </c>
      <c r="P48" s="408">
        <f>(ЭКСПОРТ!P48/ЧН!P50)*1000</f>
        <v>3969.3511156706845</v>
      </c>
      <c r="Q48" s="408">
        <f>(ЭКСПОРТ!Q48/ЧН!Q50)*1000</f>
        <v>3296.5411222136818</v>
      </c>
      <c r="R48" s="409">
        <f>(ЭКСПОРТ!R48/ЧН!R50)*1000</f>
        <v>2266.3328197226506</v>
      </c>
    </row>
    <row r="49" spans="1:18" ht="15.75" customHeight="1">
      <c r="A49" s="264">
        <v>48</v>
      </c>
      <c r="B49" s="111" t="s">
        <v>50</v>
      </c>
      <c r="C49" s="407">
        <f>(ЭКСПОРТ!C49/ЧН!C51)*1000</f>
        <v>266.94695989650711</v>
      </c>
      <c r="D49" s="408">
        <f>(ЭКСПОРТ!D49/ЧН!D51)*1000</f>
        <v>514.50777202072538</v>
      </c>
      <c r="E49" s="408">
        <f>(ЭКСПОРТ!E49/ЧН!E51)*1000</f>
        <v>219.24577373211963</v>
      </c>
      <c r="F49" s="408">
        <f>(ЭКСПОРТ!F49/ЧН!F51)*1000</f>
        <v>235.87736464448795</v>
      </c>
      <c r="G49" s="408">
        <f>(ЭКСПОРТ!G49/ЧН!G51)*1000</f>
        <v>119.48986265533028</v>
      </c>
      <c r="H49" s="408">
        <f>(ЭКСПОРТ!H49/ЧН!H51)*1000</f>
        <v>151.57894736842107</v>
      </c>
      <c r="I49" s="408">
        <f>(ЭКСПОРТ!I49/ЧН!I51)*1000</f>
        <v>740.51383399209476</v>
      </c>
      <c r="J49" s="408">
        <f>(ЭКСПОРТ!J49/ЧН!J51)*1000</f>
        <v>1410.4084321475625</v>
      </c>
      <c r="K49" s="408">
        <f>(ЭКСПОРТ!K49/ЧН!K51)*1000</f>
        <v>830.2570863546473</v>
      </c>
      <c r="L49" s="408">
        <f>(ЭКСПОРТ!L49/ЧН!L51)*1000</f>
        <v>863.37285902503288</v>
      </c>
      <c r="M49" s="408">
        <f>(ЭКСПОРТ!M49/ЧН!M51)*1000</f>
        <v>451.08767303889255</v>
      </c>
      <c r="N49" s="408">
        <f>(ЭКСПОРТ!N49/ЧН!N51)*1000</f>
        <v>337.37640079103494</v>
      </c>
      <c r="O49" s="408">
        <f>(ЭКСПОРТ!O49/ЧН!O51)*1000</f>
        <v>216.78783873099803</v>
      </c>
      <c r="P49" s="408">
        <f>(ЭКСПОРТ!P49/ЧН!P51)*1000</f>
        <v>267.21964167219642</v>
      </c>
      <c r="Q49" s="408">
        <f>(ЭКСПОРТ!Q49/ЧН!Q51)*1000</f>
        <v>412.65822784810126</v>
      </c>
      <c r="R49" s="409">
        <f>(ЭКСПОРТ!R49/ЧН!R51)*1000</f>
        <v>333.0877427997321</v>
      </c>
    </row>
    <row r="50" spans="1:18" ht="15.75" customHeight="1">
      <c r="A50" s="264">
        <v>49</v>
      </c>
      <c r="B50" s="111" t="s">
        <v>51</v>
      </c>
      <c r="C50" s="407">
        <f>(ЭКСПОРТ!C50/ЧН!C52)*1000</f>
        <v>147.30258014073493</v>
      </c>
      <c r="D50" s="408">
        <f>(ЭКСПОРТ!D50/ЧН!D52)*1000</f>
        <v>206.19195046439626</v>
      </c>
      <c r="E50" s="408">
        <f>(ЭКСПОРТ!E50/ЧН!E52)*1000</f>
        <v>198.13374805598758</v>
      </c>
      <c r="F50" s="408">
        <f>(ЭКСПОРТ!F50/ЧН!F52)*1000</f>
        <v>240.79563182527301</v>
      </c>
      <c r="G50" s="408">
        <f>(ЭКСПОРТ!G50/ЧН!G52)*1000</f>
        <v>157.46677091477719</v>
      </c>
      <c r="H50" s="408">
        <f>(ЭКСПОРТ!H50/ЧН!H52)*1000</f>
        <v>138.12949640287769</v>
      </c>
      <c r="I50" s="408">
        <f>(ЭКСПОРТ!I50/ЧН!I52)*1000</f>
        <v>103.92943063352045</v>
      </c>
      <c r="J50" s="408">
        <f>(ЭКСПОРТ!J50/ЧН!J52)*1000</f>
        <v>161.17363344051446</v>
      </c>
      <c r="K50" s="408">
        <f>(ЭКСПОРТ!K50/ЧН!K52)*1000</f>
        <v>179.43548387096774</v>
      </c>
      <c r="L50" s="408">
        <f>(ЭКСПОРТ!L50/ЧН!L52)*1000</f>
        <v>144.99192245557353</v>
      </c>
      <c r="M50" s="408">
        <f>(ЭКСПОРТ!M50/ЧН!M52)*1000</f>
        <v>115.68310428455942</v>
      </c>
      <c r="N50" s="408">
        <f>(ЭКСПОРТ!N50/ЧН!N52)*1000</f>
        <v>117.96116504854371</v>
      </c>
      <c r="O50" s="408">
        <f>(ЭКСПОРТ!O50/ЧН!O52)*1000</f>
        <v>141.18602761982129</v>
      </c>
      <c r="P50" s="408">
        <f>(ЭКСПОРТ!P50/ЧН!P52)*1000</f>
        <v>169.82829108748976</v>
      </c>
      <c r="Q50" s="408">
        <f>(ЭКСПОРТ!Q50/ЧН!Q52)*1000</f>
        <v>164.77832512315271</v>
      </c>
      <c r="R50" s="409">
        <f>(ЭКСПОРТ!R50/ЧН!R52)*1000</f>
        <v>205.71192052980135</v>
      </c>
    </row>
    <row r="51" spans="1:18" ht="15.75" customHeight="1">
      <c r="A51" s="264">
        <v>50</v>
      </c>
      <c r="B51" s="111" t="s">
        <v>52</v>
      </c>
      <c r="C51" s="407">
        <f>(ЭКСПОРТ!C51/ЧН!C53)*1000</f>
        <v>1095.4762780433982</v>
      </c>
      <c r="D51" s="408">
        <f>(ЭКСПОРТ!D51/ЧН!D53)*1000</f>
        <v>1125.2183406113536</v>
      </c>
      <c r="E51" s="408">
        <f>(ЭКСПОРТ!E51/ЧН!E53)*1000</f>
        <v>1312.9256682533869</v>
      </c>
      <c r="F51" s="408">
        <f>(ЭКСПОРТ!F51/ЧН!F53)*1000</f>
        <v>2552.0235467255334</v>
      </c>
      <c r="G51" s="408">
        <f>(ЭКСПОРТ!G51/ЧН!G53)*1000</f>
        <v>1142.3190546528804</v>
      </c>
      <c r="H51" s="408">
        <f>(ЭКСПОРТ!H51/ЧН!H53)*1000</f>
        <v>1636.5603644646924</v>
      </c>
      <c r="I51" s="408">
        <f>(ЭКСПОРТ!I51/ЧН!I53)*1000</f>
        <v>2659.9391866210567</v>
      </c>
      <c r="J51" s="408">
        <f>(ЭКСПОРТ!J51/ЧН!J53)*1000</f>
        <v>3280.5618830675776</v>
      </c>
      <c r="K51" s="408">
        <f>(ЭКСПОРТ!K51/ЧН!K53)*1000</f>
        <v>2788.0121396054628</v>
      </c>
      <c r="L51" s="408">
        <f>(ЭКСПОРТ!L51/ЧН!L53)*1000</f>
        <v>3029.6549108835798</v>
      </c>
      <c r="M51" s="408">
        <f>(ЭКСПОРТ!M51/ЧН!M53)*1000</f>
        <v>2413.1738800303719</v>
      </c>
      <c r="N51" s="408">
        <f>(ЭКСПОРТ!N51/ЧН!N53)*1000</f>
        <v>1589.3996960486322</v>
      </c>
      <c r="O51" s="408">
        <f>(ЭКСПОРТ!O51/ЧН!O53)*1000</f>
        <v>1899.1612657262676</v>
      </c>
      <c r="P51" s="408">
        <f>(ЭКСПОРТ!P51/ЧН!P53)*1000</f>
        <v>2063.3473764841056</v>
      </c>
      <c r="Q51" s="408">
        <f>(ЭКСПОРТ!Q51/ЧН!Q53)*1000</f>
        <v>2224.5094267025779</v>
      </c>
      <c r="R51" s="409">
        <f>(ЭКСПОРТ!R51/ЧН!R53)*1000</f>
        <v>1729.4300116324155</v>
      </c>
    </row>
    <row r="52" spans="1:18" ht="15.75" customHeight="1">
      <c r="A52" s="264">
        <v>51</v>
      </c>
      <c r="B52" s="111" t="s">
        <v>53</v>
      </c>
      <c r="C52" s="407">
        <f>(ЭКСПОРТ!C52/ЧН!C54)*1000</f>
        <v>274.70049330514445</v>
      </c>
      <c r="D52" s="408">
        <f>(ЭКСПОРТ!D52/ЧН!D54)*1000</f>
        <v>436.24393624393628</v>
      </c>
      <c r="E52" s="408">
        <f>(ЭКСПОРТ!E52/ЧН!E54)*1000</f>
        <v>524.87736510161176</v>
      </c>
      <c r="F52" s="408">
        <f>(ЭКСПОРТ!F52/ЧН!F54)*1000</f>
        <v>641.61358811040338</v>
      </c>
      <c r="G52" s="408">
        <f>(ЭКСПОРТ!G52/ЧН!G54)*1000</f>
        <v>479.37187723054961</v>
      </c>
      <c r="H52" s="408">
        <f>(ЭКСПОРТ!H52/ЧН!H54)*1000</f>
        <v>483.64451082897688</v>
      </c>
      <c r="I52" s="408">
        <f>(ЭКСПОРТ!I52/ЧН!I54)*1000</f>
        <v>715.21084337349396</v>
      </c>
      <c r="J52" s="408">
        <f>(ЭКСПОРТ!J52/ЧН!J54)*1000</f>
        <v>818.80212282031835</v>
      </c>
      <c r="K52" s="408">
        <f>(ЭКСПОРТ!K52/ЧН!K54)*1000</f>
        <v>781.46453089244847</v>
      </c>
      <c r="L52" s="408">
        <f>(ЭКСПОРТ!L52/ЧН!L54)*1000</f>
        <v>790.95092024539883</v>
      </c>
      <c r="M52" s="408">
        <f>(ЭКСПОРТ!M52/ЧН!M54)*1000</f>
        <v>698.92058596761751</v>
      </c>
      <c r="N52" s="408">
        <f>(ЭКСПОРТ!N52/ЧН!N54)*1000</f>
        <v>549.76780185758514</v>
      </c>
      <c r="O52" s="408">
        <f>(ЭКСПОРТ!O52/ЧН!O54)*1000</f>
        <v>630.39750584567412</v>
      </c>
      <c r="P52" s="408">
        <f>(ЭКСПОРТ!P52/ЧН!P54)*1000</f>
        <v>702.75157232704396</v>
      </c>
      <c r="Q52" s="408">
        <f>(ЭКСПОРТ!Q52/ЧН!Q54)*1000</f>
        <v>612.66825019794135</v>
      </c>
      <c r="R52" s="409">
        <f>(ЭКСПОРТ!R52/ЧН!R54)*1000</f>
        <v>660.2399999999999</v>
      </c>
    </row>
    <row r="53" spans="1:18" ht="15.75" customHeight="1">
      <c r="A53" s="264">
        <v>52</v>
      </c>
      <c r="B53" s="111" t="s">
        <v>54</v>
      </c>
      <c r="C53" s="407">
        <f>(ЭКСПОРТ!C53/ЧН!C55)*1000</f>
        <v>489.98242530755709</v>
      </c>
      <c r="D53" s="408">
        <f>(ЭКСПОРТ!D53/ЧН!D55)*1000</f>
        <v>536.61682790970394</v>
      </c>
      <c r="E53" s="408">
        <f>(ЭКСПОРТ!E53/ЧН!E55)*1000</f>
        <v>816.56314699792961</v>
      </c>
      <c r="F53" s="408">
        <f>(ЭКСПОРТ!F53/ЧН!F55)*1000</f>
        <v>832.2619047619047</v>
      </c>
      <c r="G53" s="408">
        <f>(ЭКСПОРТ!G53/ЧН!G55)*1000</f>
        <v>785.96228674049689</v>
      </c>
      <c r="H53" s="408">
        <f>(ЭКСПОРТ!H53/ЧН!H55)*1000</f>
        <v>762.031438935913</v>
      </c>
      <c r="I53" s="408">
        <f>(ЭКСПОРТ!I53/ЧН!I55)*1000</f>
        <v>1843.1604488929329</v>
      </c>
      <c r="J53" s="408">
        <f>(ЭКСПОРТ!J53/ЧН!J55)*1000</f>
        <v>1826.1398176291793</v>
      </c>
      <c r="K53" s="408">
        <f>(ЭКСПОРТ!K53/ЧН!K55)*1000</f>
        <v>1704.6936909478818</v>
      </c>
      <c r="L53" s="408">
        <f>(ЭКСПОРТ!L53/ЧН!L55)*1000</f>
        <v>1684.1284403669724</v>
      </c>
      <c r="M53" s="408">
        <f>(ЭКСПОРТ!M53/ЧН!M55)*1000</f>
        <v>970.24539877300606</v>
      </c>
      <c r="N53" s="408">
        <f>(ЭКСПОРТ!N53/ЧН!N55)*1000</f>
        <v>850.30788177339912</v>
      </c>
      <c r="O53" s="408">
        <f>(ЭКСПОРТ!O53/ЧН!O55)*1000</f>
        <v>1211.6228748068006</v>
      </c>
      <c r="P53" s="408">
        <f>(ЭКСПОРТ!P53/ЧН!P55)*1000</f>
        <v>1708.9580093312597</v>
      </c>
      <c r="Q53" s="408">
        <f>(ЭКСПОРТ!Q53/ЧН!Q55)*1000</f>
        <v>1528.6606306587576</v>
      </c>
      <c r="R53" s="409">
        <f>(ЭКСПОРТ!R53/ЧН!R55)*1000</f>
        <v>1541.7060119609696</v>
      </c>
    </row>
    <row r="54" spans="1:18" ht="15.75" customHeight="1">
      <c r="A54" s="264">
        <v>53</v>
      </c>
      <c r="B54" s="111" t="s">
        <v>55</v>
      </c>
      <c r="C54" s="407">
        <f>(ЭКСПОРТ!C54/ЧН!C56)*1000</f>
        <v>1003.1055900621118</v>
      </c>
      <c r="D54" s="408">
        <f>(ЭКСПОРТ!D54/ЧН!D56)*1000</f>
        <v>980.30869971936397</v>
      </c>
      <c r="E54" s="408">
        <f>(ЭКСПОРТ!E54/ЧН!E56)*1000</f>
        <v>1664.5343367826906</v>
      </c>
      <c r="F54" s="408">
        <f>(ЭКСПОРТ!F54/ЧН!F56)*1000</f>
        <v>2166.1160924964606</v>
      </c>
      <c r="G54" s="408">
        <f>(ЭКСПОРТ!G54/ЧН!G56)*1000</f>
        <v>1254.3560606060605</v>
      </c>
      <c r="H54" s="408">
        <f>(ЭКСПОРТ!H54/ЧН!H56)*1000</f>
        <v>1471.6535433070867</v>
      </c>
      <c r="I54" s="408">
        <f>(ЭКСПОРТ!I54/ЧН!I56)*1000</f>
        <v>1170.306324110672</v>
      </c>
      <c r="J54" s="408">
        <f>(ЭКСПОРТ!J54/ЧН!J56)*1000</f>
        <v>1846.7261904761904</v>
      </c>
      <c r="K54" s="408">
        <f>(ЭКСПОРТ!K54/ЧН!K56)*1000</f>
        <v>1746.6898954703834</v>
      </c>
      <c r="L54" s="408">
        <f>(ЭКСПОРТ!L54/ЧН!L56)*1000</f>
        <v>1558.8205897051473</v>
      </c>
      <c r="M54" s="408">
        <f>(ЭКСПОРТ!M54/ЧН!M56)*1000</f>
        <v>1235.0375939849625</v>
      </c>
      <c r="N54" s="408">
        <f>(ЭКСПОРТ!N54/ЧН!N56)*1000</f>
        <v>1081.8090452261306</v>
      </c>
      <c r="O54" s="408">
        <f>(ЭКСПОРТ!O54/ЧН!O56)*1000</f>
        <v>1241.5065722952477</v>
      </c>
      <c r="P54" s="408">
        <f>(ЭКСПОРТ!P54/ЧН!P56)*1000</f>
        <v>1405.3489556800814</v>
      </c>
      <c r="Q54" s="408">
        <f>(ЭКСПОРТ!Q54/ЧН!Q56)*1000</f>
        <v>1049.0035769034237</v>
      </c>
      <c r="R54" s="409">
        <f>(ЭКСПОРТ!R54/ЧН!R56)*1000</f>
        <v>929.38754503345342</v>
      </c>
    </row>
    <row r="55" spans="1:18" ht="15.75" customHeight="1">
      <c r="A55" s="264">
        <v>54</v>
      </c>
      <c r="B55" s="111" t="s">
        <v>56</v>
      </c>
      <c r="C55" s="407">
        <f>(ЭКСПОРТ!C55/ЧН!C57)*1000</f>
        <v>47.04225352112676</v>
      </c>
      <c r="D55" s="408">
        <f>(ЭКСПОРТ!D55/ЧН!D57)*1000</f>
        <v>79.403409090909093</v>
      </c>
      <c r="E55" s="408">
        <f>(ЭКСПОРТ!E55/ЧН!E57)*1000</f>
        <v>104.65616045845272</v>
      </c>
      <c r="F55" s="408">
        <f>(ЭКСПОРТ!F55/ЧН!F57)*1000</f>
        <v>100.21613832853025</v>
      </c>
      <c r="G55" s="408">
        <f>(ЭКСПОРТ!G55/ЧН!G57)*1000</f>
        <v>99.347826086956516</v>
      </c>
      <c r="H55" s="408">
        <f>(ЭКСПОРТ!H55/ЧН!H57)*1000</f>
        <v>83.526011560693647</v>
      </c>
      <c r="I55" s="408">
        <f>(ЭКСПОРТ!I55/ЧН!I57)*1000</f>
        <v>108.85984023238926</v>
      </c>
      <c r="J55" s="408">
        <f>(ЭКСПОРТ!J55/ЧН!J57)*1000</f>
        <v>224.25127830533236</v>
      </c>
      <c r="K55" s="408">
        <f>(ЭКСПОРТ!K55/ЧН!K57)*1000</f>
        <v>158.48640705363704</v>
      </c>
      <c r="L55" s="408">
        <f>(ЭКСПОРТ!L55/ЧН!L57)*1000</f>
        <v>140.04424778761063</v>
      </c>
      <c r="M55" s="408">
        <f>(ЭКСПОРТ!M55/ЧН!M57)*1000</f>
        <v>206.67160859896219</v>
      </c>
      <c r="N55" s="408">
        <f>(ЭКСПОРТ!N55/ЧН!N57)*1000</f>
        <v>152.6080476900149</v>
      </c>
      <c r="O55" s="408">
        <f>(ЭКСПОРТ!O55/ЧН!O57)*1000</f>
        <v>185.28528528528528</v>
      </c>
      <c r="P55" s="408">
        <f>(ЭКСПОРТ!P55/ЧН!P57)*1000</f>
        <v>226.55538694992413</v>
      </c>
      <c r="Q55" s="408">
        <f>(ЭКСПОРТ!Q55/ЧН!Q57)*1000</f>
        <v>236.1408882082695</v>
      </c>
      <c r="R55" s="409">
        <f>(ЭКСПОРТ!R55/ЧН!R57)*1000</f>
        <v>312.62587141750583</v>
      </c>
    </row>
    <row r="56" spans="1:18" ht="15.75" customHeight="1">
      <c r="A56" s="264">
        <v>55</v>
      </c>
      <c r="B56" s="111" t="s">
        <v>57</v>
      </c>
      <c r="C56" s="407">
        <f>(ЭКСПОРТ!C56/ЧН!C58)*1000</f>
        <v>1940.2975821450711</v>
      </c>
      <c r="D56" s="408">
        <f>(ЭКСПОРТ!D56/ЧН!D58)*1000</f>
        <v>2445.4374412041393</v>
      </c>
      <c r="E56" s="408">
        <f>(ЭКСПОРТ!E56/ЧН!E58)*1000</f>
        <v>2174.1661422278162</v>
      </c>
      <c r="F56" s="408">
        <f>(ЭКСПОРТ!F56/ЧН!F58)*1000</f>
        <v>3065.3324929089185</v>
      </c>
      <c r="G56" s="408">
        <f>(ЭКСПОРТ!G56/ЧН!G58)*1000</f>
        <v>1646.3576158940398</v>
      </c>
      <c r="H56" s="408">
        <f>(ЭКСПОРТ!H56/ЧН!H58)*1000</f>
        <v>2467.9315707620526</v>
      </c>
      <c r="I56" s="408">
        <f>(ЭКСПОРТ!I56/ЧН!I58)*1000</f>
        <v>2144.6795270690727</v>
      </c>
      <c r="J56" s="408">
        <f>(ЭКСПОРТ!J56/ЧН!J58)*1000</f>
        <v>2053.2212885154058</v>
      </c>
      <c r="K56" s="408">
        <f>(ЭКСПОРТ!K56/ЧН!K58)*1000</f>
        <v>2805.4811585175958</v>
      </c>
      <c r="L56" s="408">
        <f>(ЭКСПОРТ!L56/ЧН!L58)*1000</f>
        <v>3117.6470588235293</v>
      </c>
      <c r="M56" s="408">
        <f>(ЭКСПОРТ!M56/ЧН!M58)*1000</f>
        <v>2101.1540860885839</v>
      </c>
      <c r="N56" s="408">
        <f>(ЭКСПОРТ!N56/ЧН!N58)*1000</f>
        <v>1194.754917265064</v>
      </c>
      <c r="O56" s="408">
        <f>(ЭКСПОРТ!O56/ЧН!O58)*1000</f>
        <v>1334.5443156905731</v>
      </c>
      <c r="P56" s="408">
        <f>(ЭКСПОРТ!P56/ЧН!P58)*1000</f>
        <v>1585.673892554194</v>
      </c>
      <c r="Q56" s="408">
        <f>(ЭКСПОРТ!Q56/ЧН!Q58)*1000</f>
        <v>1468.166089965398</v>
      </c>
      <c r="R56" s="409">
        <f>(ЭКСПОРТ!R56/ЧН!R58)*1000</f>
        <v>1205.3265694356371</v>
      </c>
    </row>
    <row r="57" spans="1:18" ht="15.75" customHeight="1">
      <c r="A57" s="264">
        <v>56</v>
      </c>
      <c r="B57" s="111" t="s">
        <v>58</v>
      </c>
      <c r="C57" s="407">
        <f>(ЭКСПОРТ!C57/ЧН!C59)*1000</f>
        <v>648.93863373214981</v>
      </c>
      <c r="D57" s="408">
        <f>(ЭКСПОРТ!D57/ЧН!D59)*1000</f>
        <v>665.98926380368107</v>
      </c>
      <c r="E57" s="408">
        <f>(ЭКСПОРТ!E57/ЧН!E59)*1000</f>
        <v>522.8131021194605</v>
      </c>
      <c r="F57" s="408">
        <f>(ЭКСПОРТ!F57/ЧН!F59)*1000</f>
        <v>888.0804953560372</v>
      </c>
      <c r="G57" s="408">
        <f>(ЭКСПОРТ!G57/ЧН!G59)*1000</f>
        <v>528.83793237465989</v>
      </c>
      <c r="H57" s="408">
        <f>(ЭКСПОРТ!H57/ЧН!H59)*1000</f>
        <v>723.02500992457317</v>
      </c>
      <c r="I57" s="408">
        <f>(ЭКСПОРТ!I57/ЧН!I59)*1000</f>
        <v>700.43842168194499</v>
      </c>
      <c r="J57" s="408">
        <f>(ЭКСПОРТ!J57/ЧН!J59)*1000</f>
        <v>1556.1326408310028</v>
      </c>
      <c r="K57" s="408">
        <f>(ЭКСПОРТ!K57/ЧН!K59)*1000</f>
        <v>1026.8722466960351</v>
      </c>
      <c r="L57" s="408">
        <f>(ЭКСПОРТ!L57/ЧН!L59)*1000</f>
        <v>554.51263537906141</v>
      </c>
      <c r="M57" s="408">
        <f>(ЭКСПОРТ!M57/ЧН!M59)*1000</f>
        <v>552.85369774919616</v>
      </c>
      <c r="N57" s="408">
        <f>(ЭКСПОРТ!N57/ЧН!N59)*1000</f>
        <v>458.28963291649853</v>
      </c>
      <c r="O57" s="408">
        <f>(ЭКСПОРТ!O57/ЧН!O59)*1000</f>
        <v>529.84165651644332</v>
      </c>
      <c r="P57" s="408">
        <f>(ЭКСПОРТ!P57/ЧН!P59)*1000</f>
        <v>653.21589512494882</v>
      </c>
      <c r="Q57" s="408">
        <f>(ЭКСПОРТ!Q57/ЧН!Q59)*1000</f>
        <v>565.07018992568123</v>
      </c>
      <c r="R57" s="409">
        <f>(ЭКСПОРТ!R57/ЧН!R59)*1000</f>
        <v>572.52609603340295</v>
      </c>
    </row>
    <row r="58" spans="1:18" ht="15.75" customHeight="1">
      <c r="A58" s="269">
        <v>57</v>
      </c>
      <c r="B58" s="117" t="s">
        <v>59</v>
      </c>
      <c r="C58" s="413">
        <f>(ЭКСПОРТ!C58/ЧН!C60)*1000</f>
        <v>144.70149253731344</v>
      </c>
      <c r="D58" s="414">
        <f>(ЭКСПОРТ!D58/ЧН!D60)*1000</f>
        <v>221.85628742514967</v>
      </c>
      <c r="E58" s="414">
        <f>(ЭКСПОРТ!E58/ЧН!E60)*1000</f>
        <v>317.85173978819967</v>
      </c>
      <c r="F58" s="414">
        <f>(ЭКСПОРТ!F58/ЧН!F60)*1000</f>
        <v>303.96341463414632</v>
      </c>
      <c r="G58" s="414">
        <f>(ЭКСПОРТ!G58/ЧН!G60)*1000</f>
        <v>181.68582375478925</v>
      </c>
      <c r="H58" s="414">
        <f>(ЭКСПОРТ!H58/ЧН!H60)*1000</f>
        <v>287.59689922480618</v>
      </c>
      <c r="I58" s="414">
        <f>(ЭКСПОРТ!I58/ЧН!I60)*1000</f>
        <v>354.29017160686425</v>
      </c>
      <c r="J58" s="414">
        <f>(ЭКСПОРТ!J58/ЧН!J60)*1000</f>
        <v>372.8414442700157</v>
      </c>
      <c r="K58" s="414">
        <f>(ЭКСПОРТ!K58/ЧН!K60)*1000</f>
        <v>335.72555205047314</v>
      </c>
      <c r="L58" s="414">
        <f>(ЭКСПОРТ!L58/ЧН!L60)*1000</f>
        <v>461.72741679873218</v>
      </c>
      <c r="M58" s="414">
        <f>(ЭКСПОРТ!M58/ЧН!M60)*1000</f>
        <v>379.41176470588232</v>
      </c>
      <c r="N58" s="414">
        <f>(ЭКСПОРТ!N58/ЧН!N60)*1000</f>
        <v>339.02633679169992</v>
      </c>
      <c r="O58" s="414">
        <f>(ЭКСПОРТ!O58/ЧН!O60)*1000</f>
        <v>551.08259823576589</v>
      </c>
      <c r="P58" s="414">
        <f>(ЭКСПОРТ!P58/ЧН!P60)*1000</f>
        <v>637.56058158319865</v>
      </c>
      <c r="Q58" s="414">
        <f>(ЭКСПОРТ!Q58/ЧН!Q60)*1000</f>
        <v>912.52032520325213</v>
      </c>
      <c r="R58" s="415">
        <f>(ЭКСПОРТ!R58/ЧН!R60)*1000</f>
        <v>406.32183908045977</v>
      </c>
    </row>
    <row r="59" spans="1:18" ht="15.75" customHeight="1">
      <c r="A59" s="262">
        <v>58</v>
      </c>
      <c r="B59" s="109" t="s">
        <v>60</v>
      </c>
      <c r="C59" s="404">
        <f>(ЭКСПОРТ!C59/ЧН!C61)*1000</f>
        <v>189.29313929313929</v>
      </c>
      <c r="D59" s="405">
        <f>(ЭКСПОРТ!D59/ЧН!D61)*1000</f>
        <v>149.08163265306121</v>
      </c>
      <c r="E59" s="405">
        <f>(ЭКСПОРТ!E59/ЧН!E61)*1000</f>
        <v>226.72858617131061</v>
      </c>
      <c r="F59" s="405">
        <f>(ЭКСПОРТ!F59/ЧН!F61)*1000</f>
        <v>242.1875</v>
      </c>
      <c r="G59" s="405">
        <f>(ЭКСПОРТ!G59/ЧН!G61)*1000</f>
        <v>207.03043022035678</v>
      </c>
      <c r="H59" s="405">
        <f>(ЭКСПОРТ!H59/ЧН!H61)*1000</f>
        <v>243.23432343234322</v>
      </c>
      <c r="I59" s="405">
        <f>(ЭКСПОРТ!I59/ЧН!I61)*1000</f>
        <v>366.07142857142856</v>
      </c>
      <c r="J59" s="405">
        <f>(ЭКСПОРТ!J59/ЧН!J61)*1000</f>
        <v>433.40857787810381</v>
      </c>
      <c r="K59" s="405">
        <f>(ЭКСПОРТ!K59/ЧН!K61)*1000</f>
        <v>533.63740022805018</v>
      </c>
      <c r="L59" s="405">
        <f>(ЭКСПОРТ!L59/ЧН!L61)*1000</f>
        <v>375.51724137931029</v>
      </c>
      <c r="M59" s="405">
        <f>(ЭКСПОРТ!M59/ЧН!M61)*1000</f>
        <v>324.36194895591655</v>
      </c>
      <c r="N59" s="405">
        <f>(ЭКСПОРТ!N59/ЧН!N61)*1000</f>
        <v>239.81264637002343</v>
      </c>
      <c r="O59" s="405">
        <f>(ЭКСПОРТ!O59/ЧН!O61)*1000</f>
        <v>131.79669030732859</v>
      </c>
      <c r="P59" s="405">
        <f>(ЭКСПОРТ!P59/ЧН!P61)*1000</f>
        <v>259.64071856287421</v>
      </c>
      <c r="Q59" s="405">
        <f>(ЭКСПОРТ!Q59/ЧН!Q61)*1000</f>
        <v>306.04594921402662</v>
      </c>
      <c r="R59" s="406">
        <f>(ЭКСПОРТ!R59/ЧН!R61)*1000</f>
        <v>159.58485958485957</v>
      </c>
    </row>
    <row r="60" spans="1:18" ht="15.75" customHeight="1">
      <c r="A60" s="264">
        <v>59</v>
      </c>
      <c r="B60" s="111" t="s">
        <v>61</v>
      </c>
      <c r="C60" s="407">
        <f>(ЭКСПОРТ!C60/ЧН!C62)*1000</f>
        <v>1375.4132231404958</v>
      </c>
      <c r="D60" s="408">
        <f>(ЭКСПОРТ!D60/ЧН!D62)*1000</f>
        <v>1743.9229024943311</v>
      </c>
      <c r="E60" s="408">
        <f>(ЭКСПОРТ!E60/ЧН!E62)*1000</f>
        <v>2109.840909090909</v>
      </c>
      <c r="F60" s="408">
        <f>(ЭКСПОРТ!F60/ЧН!F62)*1000</f>
        <v>2334.7361237488626</v>
      </c>
      <c r="G60" s="408">
        <f>(ЭКСПОРТ!G60/ЧН!G62)*1000</f>
        <v>1697.7019340159272</v>
      </c>
      <c r="H60" s="408">
        <f>(ЭКСПОРТ!H60/ЧН!H62)*1000</f>
        <v>2103.1417267861298</v>
      </c>
      <c r="I60" s="408">
        <f>(ЭКСПОРТ!I60/ЧН!I62)*1000</f>
        <v>2065.3122823310887</v>
      </c>
      <c r="J60" s="408">
        <f>(ЭКСПОРТ!J60/ЧН!J62)*1000</f>
        <v>2485.8665430954588</v>
      </c>
      <c r="K60" s="408">
        <f>(ЭКСПОРТ!K60/ЧН!K62)*1000</f>
        <v>2018.491090025457</v>
      </c>
      <c r="L60" s="408">
        <f>(ЭКСПОРТ!L60/ЧН!L62)*1000</f>
        <v>1854.159926045759</v>
      </c>
      <c r="M60" s="408">
        <f>(ЭКСПОРТ!M60/ЧН!M62)*1000</f>
        <v>1691.4549653579675</v>
      </c>
      <c r="N60" s="408">
        <f>(ЭКСПОРТ!N60/ЧН!N62)*1000</f>
        <v>1644.4444444444446</v>
      </c>
      <c r="O60" s="408">
        <f>(ЭКСПОРТ!O60/ЧН!O62)*1000</f>
        <v>1600.9017341040462</v>
      </c>
      <c r="P60" s="408">
        <f>(ЭКСПОРТ!P60/ЧН!P62)*1000</f>
        <v>1984.8702502316962</v>
      </c>
      <c r="Q60" s="408">
        <f>(ЭКСПОРТ!Q60/ЧН!Q62)*1000</f>
        <v>1705.3351890512643</v>
      </c>
      <c r="R60" s="409">
        <f>(ЭКСПОРТ!R60/ЧН!R62)*1000</f>
        <v>1786.2470862470864</v>
      </c>
    </row>
    <row r="61" spans="1:18" ht="15.75" customHeight="1">
      <c r="A61" s="264">
        <v>60</v>
      </c>
      <c r="B61" s="111" t="s">
        <v>62</v>
      </c>
      <c r="C61" s="407">
        <f>(ЭКСПОРТ!C61/ЧН!C63)*1000</f>
        <v>9268.1238615664843</v>
      </c>
      <c r="D61" s="408">
        <f>(ЭКСПОРТ!D61/ЧН!D63)*1000</f>
        <v>12057.749021968102</v>
      </c>
      <c r="E61" s="408">
        <f>(ЭКСПОРТ!E61/ЧН!E63)*1000</f>
        <v>12779.0134529148</v>
      </c>
      <c r="F61" s="408">
        <f>(ЭКСПОРТ!F61/ЧН!F63)*1000</f>
        <v>17650.563129816241</v>
      </c>
      <c r="G61" s="408">
        <f>(ЭКСПОРТ!G61/ЧН!G63)*1000</f>
        <v>10064.018829067372</v>
      </c>
      <c r="H61" s="408">
        <f>(ЭКСПОРТ!H61/ЧН!H63)*1000</f>
        <v>13294.390602055801</v>
      </c>
      <c r="I61" s="408">
        <f>(ЭКСПОРТ!I61/ЧН!I63)*1000</f>
        <v>17353.410404624279</v>
      </c>
      <c r="J61" s="408">
        <f>(ЭКСПОРТ!J61/ЧН!J63)*1000</f>
        <v>17627.17174594133</v>
      </c>
      <c r="K61" s="408">
        <f>(ЭКСПОРТ!K61/ЧН!K63)*1000</f>
        <v>13926.226734348562</v>
      </c>
      <c r="L61" s="408">
        <f>(ЭКСПОРТ!L61/ЧН!L63)*1000</f>
        <v>9031.6392069254398</v>
      </c>
      <c r="M61" s="408">
        <f>(ЭКСПОРТ!M61/ЧН!M63)*1000</f>
        <v>4232.9737206085756</v>
      </c>
      <c r="N61" s="408">
        <f>(ЭКСПОРТ!N61/ЧН!N63)*1000</f>
        <v>4284.1256830601096</v>
      </c>
      <c r="O61" s="408">
        <f>(ЭКСПОРТ!O61/ЧН!O63)*1000</f>
        <v>5375.2166847237268</v>
      </c>
      <c r="P61" s="408">
        <f>(ЭКСПОРТ!P61/ЧН!P63)*1000</f>
        <v>7229.5460650013429</v>
      </c>
      <c r="Q61" s="408">
        <f>(ЭКСПОРТ!Q61/ЧН!Q63)*1000</f>
        <v>6948.363055629492</v>
      </c>
      <c r="R61" s="409">
        <f>(ЭКСПОРТ!R61/ЧН!R63)*1000</f>
        <v>4087.6389624139761</v>
      </c>
    </row>
    <row r="62" spans="1:18" ht="15.75" customHeight="1">
      <c r="A62" s="269">
        <v>61</v>
      </c>
      <c r="B62" s="125" t="s">
        <v>63</v>
      </c>
      <c r="C62" s="413">
        <f>(ЭКСПОРТ!C62/ЧН!C64)*1000</f>
        <v>1395.820301393233</v>
      </c>
      <c r="D62" s="414">
        <f>(ЭКСПОРТ!D62/ЧН!D64)*1000</f>
        <v>1511.9229679977343</v>
      </c>
      <c r="E62" s="414">
        <f>(ЭКСПОРТ!E62/ЧН!E64)*1000</f>
        <v>1985.5274381575207</v>
      </c>
      <c r="F62" s="414">
        <f>(ЭКСПОРТ!F62/ЧН!F64)*1000</f>
        <v>2272.4864710908573</v>
      </c>
      <c r="G62" s="414">
        <f>(ЭКСПОРТ!G62/ЧН!G64)*1000</f>
        <v>1410.6898517673887</v>
      </c>
      <c r="H62" s="414">
        <f>(ЭКСПОРТ!H62/ЧН!H64)*1000</f>
        <v>1478.1645569620255</v>
      </c>
      <c r="I62" s="414">
        <f>(ЭКСПОРТ!I62/ЧН!I64)*1000</f>
        <v>1580.1724137931035</v>
      </c>
      <c r="J62" s="414">
        <f>(ЭКСПОРТ!J62/ЧН!J64)*1000</f>
        <v>1680.6312769010044</v>
      </c>
      <c r="K62" s="414">
        <f>(ЭКСПОРТ!K62/ЧН!K64)*1000</f>
        <v>1537.2206303724927</v>
      </c>
      <c r="L62" s="414">
        <f>(ЭКСПОРТ!L62/ЧН!L64)*1000</f>
        <v>1498.8564894225271</v>
      </c>
      <c r="M62" s="414">
        <f>(ЭКСПОРТ!M62/ЧН!M64)*1000</f>
        <v>1250.0714081690944</v>
      </c>
      <c r="N62" s="414">
        <f>(ЭКСПОРТ!N62/ЧН!N64)*1000</f>
        <v>1114.0205596801829</v>
      </c>
      <c r="O62" s="414">
        <f>(ЭКСПОРТ!O62/ЧН!O64)*1000</f>
        <v>1422.8456913827656</v>
      </c>
      <c r="P62" s="414">
        <f>(ЭКСПОРТ!P62/ЧН!P64)*1000</f>
        <v>1511.5650172612197</v>
      </c>
      <c r="Q62" s="414">
        <f>(ЭКСПОРТ!Q62/ЧН!Q64)*1000</f>
        <v>1249.9422965954991</v>
      </c>
      <c r="R62" s="415">
        <f>(ЭКСПОРТ!R62/ЧН!R64)*1000</f>
        <v>1216.4681963404009</v>
      </c>
    </row>
    <row r="63" spans="1:18" ht="15.75" customHeight="1">
      <c r="A63" s="262">
        <v>62</v>
      </c>
      <c r="B63" s="126" t="s">
        <v>64</v>
      </c>
      <c r="C63" s="404">
        <f>(ЭКСПОРТ!C63/ЧН!C65)*1000</f>
        <v>158.41584158415841</v>
      </c>
      <c r="D63" s="405">
        <f>(ЭКСПОРТ!D63/ЧН!D65)*1000</f>
        <v>108.33333333333334</v>
      </c>
      <c r="E63" s="405">
        <f>(ЭКСПОРТ!E63/ЧН!E65)*1000</f>
        <v>100.48780487804879</v>
      </c>
      <c r="F63" s="405">
        <f>(ЭКСПОРТ!F63/ЧН!F65)*1000</f>
        <v>138.64734299516905</v>
      </c>
      <c r="G63" s="405">
        <f>(ЭКСПОРТ!G63/ЧН!G65)*1000</f>
        <v>127.27272727272728</v>
      </c>
      <c r="H63" s="405">
        <f>(ЭКСПОРТ!H63/ЧН!H65)*1000</f>
        <v>214.00966183574877</v>
      </c>
      <c r="I63" s="405">
        <f>(ЭКСПОРТ!I63/ЧН!I65)*1000</f>
        <v>150.71770334928232</v>
      </c>
      <c r="J63" s="405">
        <f>(ЭКСПОРТ!J63/ЧН!J65)*1000</f>
        <v>193.80952380952382</v>
      </c>
      <c r="K63" s="405">
        <f>(ЭКСПОРТ!K63/ЧН!K65)*1000</f>
        <v>126.54028436018957</v>
      </c>
      <c r="L63" s="405">
        <f>(ЭКСПОРТ!L63/ЧН!L65)*1000</f>
        <v>119.62616822429906</v>
      </c>
      <c r="M63" s="405">
        <f>(ЭКСПОРТ!M63/ЧН!M65)*1000</f>
        <v>210.69767441860463</v>
      </c>
      <c r="N63" s="405">
        <f>(ЭКСПОРТ!N63/ЧН!N65)*1000</f>
        <v>137.32718894009216</v>
      </c>
      <c r="O63" s="405">
        <f>(ЭКСПОРТ!O63/ЧН!O65)*1000</f>
        <v>114.22018348623853</v>
      </c>
      <c r="P63" s="405">
        <f>(ЭКСПОРТ!P63/ЧН!P65)*1000</f>
        <v>108.21917808219177</v>
      </c>
      <c r="Q63" s="405">
        <f>(ЭКСПОРТ!Q63/ЧН!Q65)*1000</f>
        <v>170.45454545454544</v>
      </c>
      <c r="R63" s="406">
        <f>(ЭКСПОРТ!R63/ЧН!R65)*1000</f>
        <v>225.79185520361995</v>
      </c>
    </row>
    <row r="64" spans="1:18" ht="15.75" customHeight="1">
      <c r="A64" s="264">
        <v>63</v>
      </c>
      <c r="B64" s="111" t="s">
        <v>65</v>
      </c>
      <c r="C64" s="407">
        <f>(ЭКСПОРТ!C64/ЧН!C66)*1000</f>
        <v>227.61116856256464</v>
      </c>
      <c r="D64" s="408">
        <f>(ЭКСПОРТ!D64/ЧН!D66)*1000</f>
        <v>291.59751037344398</v>
      </c>
      <c r="E64" s="408">
        <f>(ЭКСПОРТ!E64/ЧН!E66)*1000</f>
        <v>343.75</v>
      </c>
      <c r="F64" s="408">
        <f>(ЭКСПОРТ!F64/ЧН!F66)*1000</f>
        <v>353.33333333333331</v>
      </c>
      <c r="G64" s="408">
        <f>(ЭКСПОРТ!G64/ЧН!G66)*1000</f>
        <v>518.31425598335068</v>
      </c>
      <c r="H64" s="408">
        <f>(ЭКСПОРТ!H64/ЧН!H66)*1000</f>
        <v>462.24279835390945</v>
      </c>
      <c r="I64" s="408">
        <f>(ЭКСПОРТ!I64/ЧН!I66)*1000</f>
        <v>752.93511843460351</v>
      </c>
      <c r="J64" s="408">
        <f>(ЭКСПОРТ!J64/ЧН!J66)*1000</f>
        <v>976.85185185185185</v>
      </c>
      <c r="K64" s="408">
        <f>(ЭКСПОРТ!K64/ЧН!K66)*1000</f>
        <v>1334.3942505133471</v>
      </c>
      <c r="L64" s="408">
        <f>(ЭКСПОРТ!L64/ЧН!L66)*1000</f>
        <v>1307.6687116564419</v>
      </c>
      <c r="M64" s="408">
        <f>(ЭКСПОРТ!M64/ЧН!M66)*1000</f>
        <v>1596.2321792260691</v>
      </c>
      <c r="N64" s="408">
        <f>(ЭКСПОРТ!N64/ЧН!N66)*1000</f>
        <v>975.60975609756099</v>
      </c>
      <c r="O64" s="408">
        <f>(ЭКСПОРТ!O64/ЧН!O66)*1000</f>
        <v>767.61421319796955</v>
      </c>
      <c r="P64" s="408">
        <f>(ЭКСПОРТ!P64/ЧН!P66)*1000</f>
        <v>966.53102746693799</v>
      </c>
      <c r="Q64" s="408">
        <f>(ЭКСПОРТ!Q64/ЧН!Q66)*1000</f>
        <v>923.32657200811354</v>
      </c>
      <c r="R64" s="409">
        <f>(ЭКСПОРТ!R64/ЧН!R66)*1000</f>
        <v>1180.8121827411167</v>
      </c>
    </row>
    <row r="65" spans="1:18" ht="15.75" customHeight="1">
      <c r="A65" s="264">
        <v>64</v>
      </c>
      <c r="B65" s="122" t="s">
        <v>66</v>
      </c>
      <c r="C65" s="407">
        <f>(ЭКСПОРТ!C65/ЧН!C67)*1000</f>
        <v>9.9009900990099009</v>
      </c>
      <c r="D65" s="408">
        <f>(ЭКСПОРТ!D65/ЧН!D67)*1000</f>
        <v>6.4724919093851137</v>
      </c>
      <c r="E65" s="408">
        <f>(ЭКСПОРТ!E65/ЧН!E67)*1000</f>
        <v>2.5889967637540452</v>
      </c>
      <c r="F65" s="408">
        <f>(ЭКСПОРТ!F65/ЧН!F67)*1000</f>
        <v>2.5641025641025643</v>
      </c>
      <c r="G65" s="408">
        <f>(ЭКСПОРТ!G65/ЧН!G67)*1000</f>
        <v>23.566878980891723</v>
      </c>
      <c r="H65" s="408">
        <f>(ЭКСПОРТ!H65/ЧН!H67)*1000</f>
        <v>9.7402597402597397</v>
      </c>
      <c r="I65" s="408">
        <f>(ЭКСПОРТ!I65/ЧН!I67)*1000</f>
        <v>6.7961165048543686</v>
      </c>
      <c r="J65" s="408">
        <f>(ЭКСПОРТ!J65/ЧН!J67)*1000</f>
        <v>7.419354838709677</v>
      </c>
      <c r="K65" s="408">
        <f>(ЭКСПОРТ!K65/ЧН!K67)*1000</f>
        <v>0.64102564102564108</v>
      </c>
      <c r="L65" s="408">
        <f>(ЭКСПОРТ!L65/ЧН!L67)*1000</f>
        <v>1.5923566878980893</v>
      </c>
      <c r="M65" s="408">
        <f>(ЭКСПОРТ!M65/ЧН!M67)*1000</f>
        <v>62.658227848101269</v>
      </c>
      <c r="N65" s="408">
        <f>(ЭКСПОРТ!N65/ЧН!N67)*1000</f>
        <v>168.8679245283019</v>
      </c>
      <c r="O65" s="408">
        <f>(ЭКСПОРТ!O65/ЧН!O67)*1000</f>
        <v>129.19254658385094</v>
      </c>
      <c r="P65" s="408">
        <f>(ЭКСПОРТ!P65/ЧН!P67)*1000</f>
        <v>395.06172839506172</v>
      </c>
      <c r="Q65" s="408">
        <f>(ЭКСПОРТ!Q65/ЧН!Q67)*1000</f>
        <v>316.81957186544338</v>
      </c>
      <c r="R65" s="409">
        <f>(ЭКСПОРТ!R65/ЧН!R67)*1000</f>
        <v>239.39393939393938</v>
      </c>
    </row>
    <row r="66" spans="1:18" ht="15.75" customHeight="1">
      <c r="A66" s="264">
        <v>65</v>
      </c>
      <c r="B66" s="111" t="s">
        <v>67</v>
      </c>
      <c r="C66" s="407">
        <f>(ЭКСПОРТ!C66/ЧН!C68)*1000</f>
        <v>1388.2022471910111</v>
      </c>
      <c r="D66" s="408">
        <f>(ЭКСПОРТ!D66/ЧН!D68)*1000</f>
        <v>2311.3382899628255</v>
      </c>
      <c r="E66" s="408">
        <f>(ЭКСПОРТ!E66/ЧН!E68)*1000</f>
        <v>3538.3612662942273</v>
      </c>
      <c r="F66" s="408">
        <f>(ЭКСПОРТ!F66/ЧН!F68)*1000</f>
        <v>3889.0130353817508</v>
      </c>
      <c r="G66" s="408">
        <f>(ЭКСПОРТ!G66/ЧН!G68)*1000</f>
        <v>2732.3420074349442</v>
      </c>
      <c r="H66" s="408">
        <f>(ЭКСПОРТ!H66/ЧН!H68)*1000</f>
        <v>3558.458646616541</v>
      </c>
      <c r="I66" s="408">
        <f>(ЭКСПОРТ!I66/ЧН!I68)*1000</f>
        <v>3220.3007518796994</v>
      </c>
      <c r="J66" s="408">
        <f>(ЭКСПОРТ!J66/ЧН!J68)*1000</f>
        <v>3530.2063789868666</v>
      </c>
      <c r="K66" s="408">
        <f>(ЭКСПОРТ!K66/ЧН!K68)*1000</f>
        <v>3452.621722846442</v>
      </c>
      <c r="L66" s="408">
        <f>(ЭКСПОРТ!L66/ЧН!L68)*1000</f>
        <v>3600.5597014925374</v>
      </c>
      <c r="M66" s="408">
        <f>(ЭКСПОРТ!M66/ЧН!M68)*1000</f>
        <v>3036.1266294227194</v>
      </c>
      <c r="N66" s="408">
        <f>(ЭКСПОРТ!N66/ЧН!N68)*1000</f>
        <v>2642.2718808193667</v>
      </c>
      <c r="O66" s="408">
        <f>(ЭКСПОРТ!O66/ЧН!O68)*1000</f>
        <v>3567.8438661710038</v>
      </c>
      <c r="P66" s="408">
        <f>(ЭКСПОРТ!P66/ЧН!P68)*1000</f>
        <v>4122.3463687150834</v>
      </c>
      <c r="Q66" s="408">
        <f>(ЭКСПОРТ!Q66/ЧН!Q68)*1000</f>
        <v>3297.7528089887642</v>
      </c>
      <c r="R66" s="409">
        <f>(ЭКСПОРТ!R66/ЧН!R68)*1000</f>
        <v>3075.7518796992481</v>
      </c>
    </row>
    <row r="67" spans="1:18" ht="15.75" customHeight="1">
      <c r="A67" s="264">
        <v>66</v>
      </c>
      <c r="B67" s="111" t="s">
        <v>68</v>
      </c>
      <c r="C67" s="407">
        <f>(ЭКСПОРТ!C67/ЧН!C69)*1000</f>
        <v>297.28326008789452</v>
      </c>
      <c r="D67" s="408">
        <f>(ЭКСПОРТ!D67/ЧН!D69)*1000</f>
        <v>233.26779394416045</v>
      </c>
      <c r="E67" s="408">
        <f>(ЭКСПОРТ!E67/ЧН!E69)*1000</f>
        <v>373.52358303606815</v>
      </c>
      <c r="F67" s="408">
        <f>(ЭКСПОРТ!F67/ЧН!F69)*1000</f>
        <v>525.23923444976072</v>
      </c>
      <c r="G67" s="408">
        <f>(ЭКСПОРТ!G67/ЧН!G69)*1000</f>
        <v>301.24148978774531</v>
      </c>
      <c r="H67" s="408">
        <f>(ЭКСПОРТ!H67/ЧН!H69)*1000</f>
        <v>212.99131154323538</v>
      </c>
      <c r="I67" s="408">
        <f>(ЭКСПОРТ!I67/ЧН!I69)*1000</f>
        <v>219.19401744910678</v>
      </c>
      <c r="J67" s="408">
        <f>(ЭКСПОРТ!J67/ЧН!J69)*1000</f>
        <v>359.73322217590663</v>
      </c>
      <c r="K67" s="408">
        <f>(ЭКСПОРТ!K67/ЧН!K69)*1000</f>
        <v>347.92973651191966</v>
      </c>
      <c r="L67" s="408">
        <f>(ЭКСПОРТ!L67/ЧН!L69)*1000</f>
        <v>308.46960167714889</v>
      </c>
      <c r="M67" s="408">
        <f>(ЭКСПОРТ!M67/ЧН!M69)*1000</f>
        <v>279.13336137989063</v>
      </c>
      <c r="N67" s="408">
        <f>(ЭКСПОРТ!N67/ЧН!N69)*1000</f>
        <v>281.78360101437028</v>
      </c>
      <c r="O67" s="408">
        <f>(ЭКСПОРТ!O67/ЧН!O69)*1000</f>
        <v>404.93617021276594</v>
      </c>
      <c r="P67" s="408">
        <f>(ЭКСПОРТ!P67/ЧН!P69)*1000</f>
        <v>487.86969567081013</v>
      </c>
      <c r="Q67" s="408">
        <f>(ЭКСПОРТ!Q67/ЧН!Q69)*1000</f>
        <v>520.97539922313331</v>
      </c>
      <c r="R67" s="409">
        <f>(ЭКСПОРТ!R67/ЧН!R69)*1000</f>
        <v>413.71951219512192</v>
      </c>
    </row>
    <row r="68" spans="1:18" ht="15.75" customHeight="1">
      <c r="A68" s="264">
        <v>67</v>
      </c>
      <c r="B68" s="111" t="s">
        <v>69</v>
      </c>
      <c r="C68" s="407">
        <f>(ЭКСПОРТ!C68/ЧН!C70)*1000</f>
        <v>189.23487544483984</v>
      </c>
      <c r="D68" s="408">
        <f>(ЭКСПОРТ!D68/ЧН!D70)*1000</f>
        <v>190.0709219858156</v>
      </c>
      <c r="E68" s="408">
        <f>(ЭКСПОРТ!E68/ЧН!E70)*1000</f>
        <v>178.34224598930481</v>
      </c>
      <c r="F68" s="408">
        <f>(ЭКСПОРТ!F68/ЧН!F70)*1000</f>
        <v>194.90616621983915</v>
      </c>
      <c r="G68" s="408">
        <f>(ЭКСПОРТ!G68/ЧН!G70)*1000</f>
        <v>222.29185317815578</v>
      </c>
      <c r="H68" s="408">
        <f>(ЭКСПОРТ!H68/ЧН!H70)*1000</f>
        <v>117.81193490054251</v>
      </c>
      <c r="I68" s="408">
        <f>(ЭКСПОРТ!I68/ЧН!I70)*1000</f>
        <v>194</v>
      </c>
      <c r="J68" s="408">
        <f>(ЭКСПОРТ!J68/ЧН!J70)*1000</f>
        <v>284.01826484018267</v>
      </c>
      <c r="K68" s="408">
        <f>(ЭКСПОРТ!K68/ЧН!K70)*1000</f>
        <v>255.77981651376146</v>
      </c>
      <c r="L68" s="408">
        <f>(ЭКСПОРТ!L68/ЧН!L70)*1000</f>
        <v>200.18399264029438</v>
      </c>
      <c r="M68" s="408">
        <f>(ЭКСПОРТ!M68/ЧН!M70)*1000</f>
        <v>188.3656509695291</v>
      </c>
      <c r="N68" s="408">
        <f>(ЭКСПОРТ!N68/ЧН!N70)*1000</f>
        <v>199.07321594068583</v>
      </c>
      <c r="O68" s="408">
        <f>(ЭКСПОРТ!O68/ЧН!O70)*1000</f>
        <v>267.38117427772602</v>
      </c>
      <c r="P68" s="408">
        <f>(ЭКСПОРТ!P68/ЧН!P70)*1000</f>
        <v>407.03564727954972</v>
      </c>
      <c r="Q68" s="408">
        <f>(ЭКСПОРТ!Q68/ЧН!Q70)*1000</f>
        <v>597.45283018867917</v>
      </c>
      <c r="R68" s="409">
        <f>(ЭКСПОРТ!R68/ЧН!R70)*1000</f>
        <v>1020.2279202279201</v>
      </c>
    </row>
    <row r="69" spans="1:18" ht="15.75" customHeight="1">
      <c r="A69" s="264">
        <v>68</v>
      </c>
      <c r="B69" s="111" t="s">
        <v>70</v>
      </c>
      <c r="C69" s="407">
        <f>(ЭКСПОРТ!C69/ЧН!C71)*1000</f>
        <v>2279.4353433251999</v>
      </c>
      <c r="D69" s="408">
        <f>(ЭКСПОРТ!D69/ЧН!D71)*1000</f>
        <v>2909.187887130076</v>
      </c>
      <c r="E69" s="408">
        <f>(ЭКСПОРТ!E69/ЧН!E71)*1000</f>
        <v>4164.2017968210093</v>
      </c>
      <c r="F69" s="408">
        <f>(ЭКСПОРТ!F69/ЧН!F71)*1000</f>
        <v>3029.2041522491345</v>
      </c>
      <c r="G69" s="408">
        <f>(ЭКСПОРТ!G69/ЧН!G71)*1000</f>
        <v>2686.2629757785467</v>
      </c>
      <c r="H69" s="408">
        <f>(ЭКСПОРТ!H69/ЧН!H71)*1000</f>
        <v>3492.6829268292677</v>
      </c>
      <c r="I69" s="408">
        <f>(ЭКСПОРТ!I69/ЧН!I71)*1000</f>
        <v>3309.5489781536289</v>
      </c>
      <c r="J69" s="408">
        <f>(ЭКСПОРТ!J69/ЧН!J71)*1000</f>
        <v>2920.9694415173867</v>
      </c>
      <c r="K69" s="408">
        <f>(ЭКСПОРТ!K69/ЧН!K71)*1000</f>
        <v>2760.3224675779879</v>
      </c>
      <c r="L69" s="408">
        <f>(ЭКСПОРТ!L69/ЧН!L71)*1000</f>
        <v>2704.0923399790136</v>
      </c>
      <c r="M69" s="408">
        <f>(ЭКСПОРТ!M69/ЧН!M71)*1000</f>
        <v>2287.4040474528956</v>
      </c>
      <c r="N69" s="408">
        <f>(ЭКСПОРТ!N69/ЧН!N71)*1000</f>
        <v>1678.191304347826</v>
      </c>
      <c r="O69" s="408">
        <f>(ЭКСПОРТ!O69/ЧН!O71)*1000</f>
        <v>2071.0013908205842</v>
      </c>
      <c r="P69" s="408">
        <f>(ЭКСПОРТ!P69/ЧН!P71)*1000</f>
        <v>2361.1343075852469</v>
      </c>
      <c r="Q69" s="408">
        <f>(ЭКСПОРТ!Q69/ЧН!Q71)*1000</f>
        <v>2368.1437543614793</v>
      </c>
      <c r="R69" s="409">
        <f>(ЭКСПОРТ!R69/ЧН!R71)*1000</f>
        <v>2239.1456582633054</v>
      </c>
    </row>
    <row r="70" spans="1:18" ht="15.75" customHeight="1">
      <c r="A70" s="264">
        <v>69</v>
      </c>
      <c r="B70" s="111" t="s">
        <v>71</v>
      </c>
      <c r="C70" s="407">
        <f>(ЭКСПОРТ!C70/ЧН!C72)*1000</f>
        <v>1324.6789727126807</v>
      </c>
      <c r="D70" s="408">
        <f>(ЭКСПОРТ!D70/ЧН!D72)*1000</f>
        <v>1731.3019390581717</v>
      </c>
      <c r="E70" s="408">
        <f>(ЭКСПОРТ!E70/ЧН!E72)*1000</f>
        <v>1825.5767700875099</v>
      </c>
      <c r="F70" s="408">
        <f>(ЭКСПОРТ!F70/ЧН!F72)*1000</f>
        <v>2068.9792663476874</v>
      </c>
      <c r="G70" s="408">
        <f>(ЭКСПОРТ!G70/ЧН!G72)*1000</f>
        <v>1640.2395209580841</v>
      </c>
      <c r="H70" s="408">
        <f>(ЭКСПОРТ!H70/ЧН!H72)*1000</f>
        <v>2105.3130148270179</v>
      </c>
      <c r="I70" s="408">
        <f>(ЭКСПОРТ!I70/ЧН!I72)*1000</f>
        <v>2617.2442244224421</v>
      </c>
      <c r="J70" s="408">
        <f>(ЭКСПОРТ!J70/ЧН!J72)*1000</f>
        <v>3049.5458298926505</v>
      </c>
      <c r="K70" s="408">
        <f>(ЭКСПОРТ!K70/ЧН!K72)*1000</f>
        <v>3392.0181968569063</v>
      </c>
      <c r="L70" s="408">
        <f>(ЭКСПОРТ!L70/ЧН!L72)*1000</f>
        <v>2953.9958592132502</v>
      </c>
      <c r="M70" s="408">
        <f>(ЭКСПОРТ!M70/ЧН!M72)*1000</f>
        <v>2567.8408619975135</v>
      </c>
      <c r="N70" s="408">
        <f>(ЭКСПОРТ!N70/ЧН!N72)*1000</f>
        <v>2230.5105853051059</v>
      </c>
      <c r="O70" s="408">
        <f>(ЭКСПОРТ!O70/ЧН!O72)*1000</f>
        <v>2554.9084858569049</v>
      </c>
      <c r="P70" s="408">
        <f>(ЭКСПОРТ!P70/ЧН!P72)*1000</f>
        <v>2915.5963302752298</v>
      </c>
      <c r="Q70" s="408">
        <f>(ЭКСПОРТ!Q70/ЧН!Q72)*1000</f>
        <v>2930.531158511083</v>
      </c>
      <c r="R70" s="409">
        <f>(ЭКСПОРТ!R70/ЧН!R72)*1000</f>
        <v>2409.9368421052632</v>
      </c>
    </row>
    <row r="71" spans="1:18" ht="15.75" customHeight="1">
      <c r="A71" s="264">
        <v>70</v>
      </c>
      <c r="B71" s="111" t="s">
        <v>72</v>
      </c>
      <c r="C71" s="407">
        <f>(ЭКСПОРТ!C71/ЧН!C73)*1000</f>
        <v>1769.8503207412687</v>
      </c>
      <c r="D71" s="408">
        <f>(ЭКСПОРТ!D71/ЧН!D73)*1000</f>
        <v>2230.4684748150758</v>
      </c>
      <c r="E71" s="408">
        <f>(ЭКСПОРТ!E71/ЧН!E73)*1000</f>
        <v>2463.375796178344</v>
      </c>
      <c r="F71" s="408">
        <f>(ЭКСПОРТ!F71/ЧН!F73)*1000</f>
        <v>3452.9224229543042</v>
      </c>
      <c r="G71" s="408">
        <f>(ЭКСПОРТ!G71/ЧН!G73)*1000</f>
        <v>2977.0729978738482</v>
      </c>
      <c r="H71" s="408">
        <f>(ЭКСПОРТ!H71/ЧН!H73)*1000</f>
        <v>3739.0076059398771</v>
      </c>
      <c r="I71" s="408">
        <f>(ЭКСПОРТ!I71/ЧН!I73)*1000</f>
        <v>4208.4696474009452</v>
      </c>
      <c r="J71" s="408">
        <f>(ЭКСПОРТ!J71/ЧН!J73)*1000</f>
        <v>4463.1655725747623</v>
      </c>
      <c r="K71" s="408">
        <f>(ЭКСПОРТ!K71/ЧН!K73)*1000</f>
        <v>4624.3964886613021</v>
      </c>
      <c r="L71" s="408">
        <f>(ЭКСПОРТ!L71/ЧН!L73)*1000</f>
        <v>4675.6697247706425</v>
      </c>
      <c r="M71" s="408">
        <f>(ЭКСПОРТ!M71/ЧН!M73)*1000</f>
        <v>3806.6961000735837</v>
      </c>
      <c r="N71" s="408">
        <f>(ЭКСПОРТ!N71/ЧН!N73)*1000</f>
        <v>3544.6659283868585</v>
      </c>
      <c r="O71" s="408">
        <f>(ЭКСПОРТ!O71/ЧН!O73)*1000</f>
        <v>5147.7551020408164</v>
      </c>
      <c r="P71" s="408">
        <f>(ЭКСПОРТ!P71/ЧН!P73)*1000</f>
        <v>6146.4472700074784</v>
      </c>
      <c r="Q71" s="408">
        <f>(ЭКСПОРТ!Q71/ЧН!Q73)*1000</f>
        <v>5600.3386004514678</v>
      </c>
      <c r="R71" s="409">
        <f>(ЭКСПОРТ!R71/ЧН!R73)*1000</f>
        <v>4414.5081655905806</v>
      </c>
    </row>
    <row r="72" spans="1:18" ht="15.75" customHeight="1">
      <c r="A72" s="264">
        <v>71</v>
      </c>
      <c r="B72" s="111" t="s">
        <v>73</v>
      </c>
      <c r="C72" s="407">
        <f>(ЭКСПОРТ!C72/ЧН!C74)*1000</f>
        <v>359.32203389830511</v>
      </c>
      <c r="D72" s="408">
        <f>(ЭКСПОРТ!D72/ЧН!D74)*1000</f>
        <v>394.98113207547169</v>
      </c>
      <c r="E72" s="408">
        <f>(ЭКСПОРТ!E72/ЧН!E74)*1000</f>
        <v>538.16736084816353</v>
      </c>
      <c r="F72" s="408">
        <f>(ЭКСПОРТ!F72/ЧН!F74)*1000</f>
        <v>593.24734446130503</v>
      </c>
      <c r="G72" s="408">
        <f>(ЭКСПОРТ!G72/ЧН!G74)*1000</f>
        <v>455.530303030303</v>
      </c>
      <c r="H72" s="408">
        <f>(ЭКСПОРТ!H72/ЧН!H74)*1000</f>
        <v>630.49512378094528</v>
      </c>
      <c r="I72" s="408">
        <f>(ЭКСПОРТ!I72/ЧН!I74)*1000</f>
        <v>502.08410867138065</v>
      </c>
      <c r="J72" s="408">
        <f>(ЭКСПОРТ!J72/ЧН!J74)*1000</f>
        <v>676.01476014760146</v>
      </c>
      <c r="K72" s="408">
        <f>(ЭКСПОРТ!K72/ЧН!K74)*1000</f>
        <v>620.13914317099966</v>
      </c>
      <c r="L72" s="408">
        <f>(ЭКСПОРТ!L72/ЧН!L74)*1000</f>
        <v>689.4066254095377</v>
      </c>
      <c r="M72" s="408">
        <f>(ЭКСПОРТ!M72/ЧН!M74)*1000</f>
        <v>684.93845039826203</v>
      </c>
      <c r="N72" s="408">
        <f>(ЭКСПОРТ!N72/ЧН!N74)*1000</f>
        <v>651.79856115107918</v>
      </c>
      <c r="O72" s="408">
        <f>(ЭКСПОРТ!O72/ЧН!O74)*1000</f>
        <v>757.29652205091429</v>
      </c>
      <c r="P72" s="408">
        <f>(ЭКСПОРТ!P72/ЧН!P74)*1000</f>
        <v>929.82456140350882</v>
      </c>
      <c r="Q72" s="408">
        <f>(ЭКСПОРТ!Q72/ЧН!Q74)*1000</f>
        <v>1143.531093638313</v>
      </c>
      <c r="R72" s="409">
        <f>(ЭКСПОРТ!R72/ЧН!R74)*1000</f>
        <v>1052.5125628140704</v>
      </c>
    </row>
    <row r="73" spans="1:18" ht="15.75" customHeight="1">
      <c r="A73" s="264">
        <v>72</v>
      </c>
      <c r="B73" s="111" t="s">
        <v>74</v>
      </c>
      <c r="C73" s="407">
        <f>(ЭКСПОРТ!C73/ЧН!C75)*1000</f>
        <v>3556.9940476190473</v>
      </c>
      <c r="D73" s="408">
        <f>(ЭКСПОРТ!D73/ЧН!D75)*1000</f>
        <v>2368.3538083538087</v>
      </c>
      <c r="E73" s="408">
        <f>(ЭКСПОРТ!E73/ЧН!E75)*1000</f>
        <v>274.67917077986181</v>
      </c>
      <c r="F73" s="408">
        <f>(ЭКСПОРТ!F73/ЧН!F75)*1000</f>
        <v>276.61050545094156</v>
      </c>
      <c r="G73" s="408">
        <f>(ЭКСПОРТ!G73/ЧН!G75)*1000</f>
        <v>205.66037735849054</v>
      </c>
      <c r="H73" s="408">
        <f>(ЭКСПОРТ!H73/ЧН!H75)*1000</f>
        <v>3496.2063732928682</v>
      </c>
      <c r="I73" s="408">
        <f>(ЭКСПОРТ!I73/ЧН!I75)*1000</f>
        <v>260.55696202531647</v>
      </c>
      <c r="J73" s="408">
        <f>(ЭКСПОРТ!J73/ЧН!J75)*1000</f>
        <v>412.86727456940224</v>
      </c>
      <c r="K73" s="408">
        <f>(ЭКСПОРТ!K73/ЧН!K75)*1000</f>
        <v>440.52684903748735</v>
      </c>
      <c r="L73" s="408">
        <f>(ЭКСПОРТ!L73/ЧН!L75)*1000</f>
        <v>425.93528816986856</v>
      </c>
      <c r="M73" s="408">
        <f>(ЭКСПОРТ!M73/ЧН!M75)*1000</f>
        <v>399.59555106167841</v>
      </c>
      <c r="N73" s="408">
        <f>(ЭКСПОРТ!N73/ЧН!N75)*1000</f>
        <v>252.91434363912825</v>
      </c>
      <c r="O73" s="408">
        <f>(ЭКСПОРТ!O73/ЧН!O75)*1000</f>
        <v>313.21428571428572</v>
      </c>
      <c r="P73" s="408">
        <f>(ЭКСПОРТ!P73/ЧН!P75)*1000</f>
        <v>424.6913580246914</v>
      </c>
      <c r="Q73" s="408">
        <f>(ЭКСПОРТ!Q73/ЧН!Q75)*1000</f>
        <v>526.05085625324341</v>
      </c>
      <c r="R73" s="409">
        <f>(ЭКСПОРТ!R73/ЧН!R75)*1000</f>
        <v>399.63235294117652</v>
      </c>
    </row>
    <row r="74" spans="1:18" ht="15.75" customHeight="1">
      <c r="A74" s="269">
        <v>73</v>
      </c>
      <c r="B74" s="117" t="s">
        <v>75</v>
      </c>
      <c r="C74" s="413">
        <f>(ЭКСПОРТ!C74/ЧН!C76)*1000</f>
        <v>1086.81640625</v>
      </c>
      <c r="D74" s="414">
        <f>(ЭКСПОРТ!D74/ЧН!D76)*1000</f>
        <v>695.84139264990336</v>
      </c>
      <c r="E74" s="414">
        <f>(ЭКСПОРТ!E74/ЧН!E76)*1000</f>
        <v>826.91190706679572</v>
      </c>
      <c r="F74" s="414">
        <f>(ЭКСПОРТ!F74/ЧН!F76)*1000</f>
        <v>710.24154589371983</v>
      </c>
      <c r="G74" s="414">
        <f>(ЭКСПОРТ!G74/ЧН!G76)*1000</f>
        <v>624.85549132947983</v>
      </c>
      <c r="H74" s="414">
        <f>(ЭКСПОРТ!H74/ЧН!H76)*1000</f>
        <v>724.21353670162057</v>
      </c>
      <c r="I74" s="414">
        <f>(ЭКСПОРТ!I74/ЧН!I76)*1000</f>
        <v>675.80340264650283</v>
      </c>
      <c r="J74" s="414">
        <f>(ЭКСПОРТ!J74/ЧН!J76)*1000</f>
        <v>827.06766917293226</v>
      </c>
      <c r="K74" s="414">
        <f>(ЭКСПОРТ!K74/ЧН!K76)*1000</f>
        <v>598.03738317757006</v>
      </c>
      <c r="L74" s="414">
        <f>(ЭКСПОРТ!L74/ЧН!L76)*1000</f>
        <v>409.59031657355678</v>
      </c>
      <c r="M74" s="414">
        <f>(ЭКСПОРТ!M74/ЧН!M76)*1000</f>
        <v>287.92943361188486</v>
      </c>
      <c r="N74" s="414">
        <f>(ЭКСПОРТ!N74/ЧН!N76)*1000</f>
        <v>213.99443929564413</v>
      </c>
      <c r="O74" s="414">
        <f>(ЭКСПОРТ!O74/ЧН!O76)*1000</f>
        <v>237.10575139146567</v>
      </c>
      <c r="P74" s="414">
        <f>(ЭКСПОРТ!P74/ЧН!P76)*1000</f>
        <v>298.14298978644382</v>
      </c>
      <c r="Q74" s="414">
        <f>(ЭКСПОРТ!Q74/ЧН!Q76)*1000</f>
        <v>292.22222222222223</v>
      </c>
      <c r="R74" s="415">
        <f>(ЭКСПОРТ!R74/ЧН!R76)*1000</f>
        <v>290</v>
      </c>
    </row>
    <row r="75" spans="1:18" ht="15.75" customHeight="1">
      <c r="A75" s="262">
        <v>74</v>
      </c>
      <c r="B75" s="126" t="s">
        <v>76</v>
      </c>
      <c r="C75" s="404">
        <f>(ЭКСПОРТ!C75/ЧН!C77)*1000</f>
        <v>2242.767295597484</v>
      </c>
      <c r="D75" s="405">
        <f>(ЭКСПОРТ!D75/ЧН!D77)*1000</f>
        <v>2269.2631578947367</v>
      </c>
      <c r="E75" s="405">
        <f>(ЭКСПОРТ!E75/ЧН!E77)*1000</f>
        <v>2202</v>
      </c>
      <c r="F75" s="405">
        <f>(ЭКСПОРТ!F75/ЧН!F77)*1000</f>
        <v>2409.4637223974764</v>
      </c>
      <c r="G75" s="405">
        <f>(ЭКСПОРТ!G75/ЧН!G77)*1000</f>
        <v>1546.3157894736844</v>
      </c>
      <c r="H75" s="405">
        <f>(ЭКСПОРТ!H75/ЧН!H77)*1000</f>
        <v>3378.3924843423797</v>
      </c>
      <c r="I75" s="405">
        <f>(ЭКСПОРТ!I75/ЧН!I77)*1000</f>
        <v>4791.5271966527189</v>
      </c>
      <c r="J75" s="405">
        <f>(ЭКСПОРТ!J75/ЧН!J77)*1000</f>
        <v>4924.6861924686191</v>
      </c>
      <c r="K75" s="405">
        <f>(ЭКСПОРТ!K75/ЧН!K77)*1000</f>
        <v>4957.3821989528797</v>
      </c>
      <c r="L75" s="405">
        <f>(ЭКСПОРТ!L75/ЧН!L77)*1000</f>
        <v>5277.1159874608147</v>
      </c>
      <c r="M75" s="405">
        <f>(ЭКСПОРТ!M75/ЧН!M77)*1000</f>
        <v>3943.3333333333335</v>
      </c>
      <c r="N75" s="405">
        <f>(ЭКСПОРТ!N75/ЧН!N77)*1000</f>
        <v>4634.9948078920042</v>
      </c>
      <c r="O75" s="405">
        <f>(ЭКСПОРТ!O75/ЧН!O77)*1000</f>
        <v>4979.4605809128634</v>
      </c>
      <c r="P75" s="405">
        <f>(ЭКСПОРТ!P75/ЧН!P77)*1000</f>
        <v>4801.4477766287482</v>
      </c>
      <c r="Q75" s="405">
        <f>(ЭКСПОРТ!Q75/ЧН!Q77)*1000</f>
        <v>4168.4156378600828</v>
      </c>
      <c r="R75" s="406">
        <f>(ЭКСПОРТ!R75/ЧН!R77)*1000</f>
        <v>3490.6313645621185</v>
      </c>
    </row>
    <row r="76" spans="1:18" ht="15.75" customHeight="1">
      <c r="A76" s="264">
        <v>75</v>
      </c>
      <c r="B76" s="122" t="s">
        <v>77</v>
      </c>
      <c r="C76" s="407">
        <f>(ЭКСПОРТ!C76/ЧН!C78)*1000</f>
        <v>442.7299703264095</v>
      </c>
      <c r="D76" s="408">
        <f>(ЭКСПОРТ!D76/ЧН!D78)*1000</f>
        <v>412.60744985673352</v>
      </c>
      <c r="E76" s="408">
        <f>(ЭКСПОРТ!E76/ЧН!E78)*1000</f>
        <v>451.8731988472623</v>
      </c>
      <c r="F76" s="408">
        <f>(ЭКСПОРТ!F76/ЧН!F78)*1000</f>
        <v>493.35260115606934</v>
      </c>
      <c r="G76" s="408">
        <f>(ЭКСПОРТ!G76/ЧН!G78)*1000</f>
        <v>1570.6395348837207</v>
      </c>
      <c r="H76" s="408">
        <f>(ЭКСПОРТ!H76/ЧН!H78)*1000</f>
        <v>1963.975155279503</v>
      </c>
      <c r="I76" s="408">
        <f>(ЭКСПОРТ!I76/ЧН!I78)*1000</f>
        <v>1905.3125000000002</v>
      </c>
      <c r="J76" s="408">
        <f>(ЭКСПОРТ!J76/ЧН!J78)*1000</f>
        <v>2200</v>
      </c>
      <c r="K76" s="408">
        <f>(ЭКСПОРТ!K76/ЧН!K78)*1000</f>
        <v>1933.4375000000002</v>
      </c>
      <c r="L76" s="408">
        <f>(ЭКСПОРТ!L76/ЧН!L78)*1000</f>
        <v>1642.5867507886435</v>
      </c>
      <c r="M76" s="408">
        <f>(ЭКСПОРТ!M76/ЧН!M78)*1000</f>
        <v>1756.0126582278481</v>
      </c>
      <c r="N76" s="408">
        <f>(ЭКСПОРТ!N76/ЧН!N78)*1000</f>
        <v>1811.4285714285716</v>
      </c>
      <c r="O76" s="408">
        <f>(ЭКСПОРТ!O76/ЧН!O78)*1000</f>
        <v>2216.4556962025313</v>
      </c>
      <c r="P76" s="408">
        <f>(ЭКСПОРТ!P76/ЧН!P78)*1000</f>
        <v>2676.5079365079364</v>
      </c>
      <c r="Q76" s="408">
        <f>(ЭКСПОРТ!Q76/ЧН!Q78)*1000</f>
        <v>2777.6357827476036</v>
      </c>
      <c r="R76" s="409">
        <f>(ЭКСПОРТ!R76/ЧН!R78)*1000</f>
        <v>2646.9453376205788</v>
      </c>
    </row>
    <row r="77" spans="1:18" ht="15.75" customHeight="1">
      <c r="A77" s="264">
        <v>76</v>
      </c>
      <c r="B77" s="122" t="s">
        <v>78</v>
      </c>
      <c r="C77" s="407">
        <f>(ЭКСПОРТ!C77/ЧН!C79)*1000</f>
        <v>521.67414050822129</v>
      </c>
      <c r="D77" s="408">
        <f>(ЭКСПОРТ!D77/ЧН!D79)*1000</f>
        <v>530.80733036156516</v>
      </c>
      <c r="E77" s="408">
        <f>(ЭКСПОРТ!E77/ЧН!E79)*1000</f>
        <v>550.94715852442675</v>
      </c>
      <c r="F77" s="408">
        <f>(ЭКСПОРТ!F77/ЧН!F79)*1000</f>
        <v>436.37274549098197</v>
      </c>
      <c r="G77" s="408">
        <f>(ЭКСПОРТ!G77/ЧН!G79)*1000</f>
        <v>536.72032193158964</v>
      </c>
      <c r="H77" s="408">
        <f>(ЭКСПОРТ!H77/ЧН!H79)*1000</f>
        <v>722.88786482334865</v>
      </c>
      <c r="I77" s="408">
        <f>(ЭКСПОРТ!I77/ЧН!I79)*1000</f>
        <v>962.27575602255251</v>
      </c>
      <c r="J77" s="408">
        <f>(ЭКСПОРТ!J77/ЧН!J79)*1000</f>
        <v>1018.9008731381613</v>
      </c>
      <c r="K77" s="408">
        <f>(ЭКСПОРТ!K77/ЧН!K79)*1000</f>
        <v>1722.18782249742</v>
      </c>
      <c r="L77" s="408">
        <f>(ЭКСПОРТ!L77/ЧН!L79)*1000</f>
        <v>2055.1474392136574</v>
      </c>
      <c r="M77" s="408">
        <f>(ЭКСПОРТ!M77/ЧН!M79)*1000</f>
        <v>1403.784344219803</v>
      </c>
      <c r="N77" s="408">
        <f>(ЭКСПОРТ!N77/ЧН!N79)*1000</f>
        <v>1131.3052522100884</v>
      </c>
      <c r="O77" s="408">
        <f>(ЭКСПОРТ!O77/ЧН!O79)*1000</f>
        <v>1606.4819654992157</v>
      </c>
      <c r="P77" s="408">
        <f>(ЭКСПОРТ!P77/ЧН!P79)*1000</f>
        <v>1795.3732912723451</v>
      </c>
      <c r="Q77" s="408">
        <f>(ЭКСПОРТ!Q77/ЧН!Q79)*1000</f>
        <v>2143.5654008438819</v>
      </c>
      <c r="R77" s="409">
        <f>(ЭКСПОРТ!R77/ЧН!R79)*1000</f>
        <v>1514.8029818956336</v>
      </c>
    </row>
    <row r="78" spans="1:18" ht="15.75" customHeight="1">
      <c r="A78" s="264">
        <v>77</v>
      </c>
      <c r="B78" s="122" t="s">
        <v>79</v>
      </c>
      <c r="C78" s="407">
        <f>(ЭКСПОРТ!C78/ЧН!C80)*1000</f>
        <v>2041.1337209302328</v>
      </c>
      <c r="D78" s="408">
        <f>(ЭКСПОРТ!D78/ЧН!D80)*1000</f>
        <v>2434.2776203966005</v>
      </c>
      <c r="E78" s="408">
        <f>(ЭКСПОРТ!E78/ЧН!E80)*1000</f>
        <v>1247.829181494662</v>
      </c>
      <c r="F78" s="408">
        <f>(ЭКСПОРТ!F78/ЧН!F80)*1000</f>
        <v>1221.1538461538462</v>
      </c>
      <c r="G78" s="408">
        <f>(ЭКСПОРТ!G78/ЧН!G80)*1000</f>
        <v>695.00713266761773</v>
      </c>
      <c r="H78" s="408">
        <f>(ЭКСПОРТ!H78/ЧН!H80)*1000</f>
        <v>912.73268801191352</v>
      </c>
      <c r="I78" s="408">
        <f>(ЭКСПОРТ!I78/ЧН!I80)*1000</f>
        <v>1233.1594634873325</v>
      </c>
      <c r="J78" s="408">
        <f>(ЭКСПОРТ!J78/ЧН!J80)*1000</f>
        <v>1138.6736214605066</v>
      </c>
      <c r="K78" s="408">
        <f>(ЭКСПОРТ!K78/ЧН!K80)*1000</f>
        <v>1126.044776119403</v>
      </c>
      <c r="L78" s="408">
        <f>(ЭКСПОРТ!L78/ЧН!L80)*1000</f>
        <v>1074.5142002989537</v>
      </c>
      <c r="M78" s="408">
        <f>(ЭКСПОРТ!M78/ЧН!M80)*1000</f>
        <v>858.62068965517244</v>
      </c>
      <c r="N78" s="408">
        <f>(ЭКСПОРТ!N78/ЧН!N80)*1000</f>
        <v>1159.939984996249</v>
      </c>
      <c r="O78" s="408">
        <f>(ЭКСПОРТ!O78/ЧН!O80)*1000</f>
        <v>1610.542168674699</v>
      </c>
      <c r="P78" s="408">
        <f>(ЭКСПОРТ!P78/ЧН!P80)*1000</f>
        <v>1954.5041635124908</v>
      </c>
      <c r="Q78" s="408">
        <f>(ЭКСПОРТ!Q78/ЧН!Q80)*1000</f>
        <v>1420.9726443768998</v>
      </c>
      <c r="R78" s="409">
        <f>(ЭКСПОРТ!R78/ЧН!R80)*1000</f>
        <v>1387.6249039200616</v>
      </c>
    </row>
    <row r="79" spans="1:18" ht="15.75" customHeight="1">
      <c r="A79" s="264">
        <v>78</v>
      </c>
      <c r="B79" s="111" t="s">
        <v>80</v>
      </c>
      <c r="C79" s="407">
        <f>(ЭКСПОРТ!C79/ЧН!C81)*1000</f>
        <v>191.28919860627178</v>
      </c>
      <c r="D79" s="408">
        <f>(ЭКСПОРТ!D79/ЧН!D81)*1000</f>
        <v>177.97956867196368</v>
      </c>
      <c r="E79" s="408">
        <f>(ЭКСПОРТ!E79/ЧН!E81)*1000</f>
        <v>239.77142857142857</v>
      </c>
      <c r="F79" s="408">
        <f>(ЭКСПОРТ!F79/ЧН!F81)*1000</f>
        <v>312.87356321839076</v>
      </c>
      <c r="G79" s="408">
        <f>(ЭКСПОРТ!G79/ЧН!G81)*1000</f>
        <v>197.22222222222223</v>
      </c>
      <c r="H79" s="408">
        <f>(ЭКСПОРТ!H79/ЧН!H81)*1000</f>
        <v>191.55609167671895</v>
      </c>
      <c r="I79" s="408">
        <f>(ЭКСПОРТ!I79/ЧН!I81)*1000</f>
        <v>278.56272838002434</v>
      </c>
      <c r="J79" s="408">
        <f>(ЭКСПОРТ!J79/ЧН!J81)*1000</f>
        <v>499.02080783353733</v>
      </c>
      <c r="K79" s="408">
        <f>(ЭКСПОРТ!K79/ЧН!K81)*1000</f>
        <v>550.43156596794074</v>
      </c>
      <c r="L79" s="408">
        <f>(ЭКСПОРТ!L79/ЧН!L81)*1000</f>
        <v>473.33333333333331</v>
      </c>
      <c r="M79" s="408">
        <f>(ЭКСПОРТ!M79/ЧН!M81)*1000</f>
        <v>494.54094292803973</v>
      </c>
      <c r="N79" s="408">
        <f>(ЭКСПОРТ!N79/ЧН!N81)*1000</f>
        <v>424.18952618453864</v>
      </c>
      <c r="O79" s="408">
        <f>(ЭКСПОРТ!O79/ЧН!O81)*1000</f>
        <v>386.96741854636588</v>
      </c>
      <c r="P79" s="408">
        <f>(ЭКСПОРТ!P79/ЧН!P81)*1000</f>
        <v>468.26196473551641</v>
      </c>
      <c r="Q79" s="408">
        <f>(ЭКСПОРТ!Q79/ЧН!Q81)*1000</f>
        <v>608.10126582278474</v>
      </c>
      <c r="R79" s="409">
        <f>(ЭКСПОРТ!R79/ЧН!R81)*1000</f>
        <v>827.49360613810745</v>
      </c>
    </row>
    <row r="80" spans="1:18" ht="15.75" customHeight="1">
      <c r="A80" s="264">
        <v>79</v>
      </c>
      <c r="B80" s="111" t="s">
        <v>81</v>
      </c>
      <c r="C80" s="407">
        <f>(ЭКСПОРТ!C80/ЧН!C82)*1000</f>
        <v>117.05882352941175</v>
      </c>
      <c r="D80" s="408">
        <f>(ЭКСПОРТ!D80/ЧН!D82)*1000</f>
        <v>116.27906976744185</v>
      </c>
      <c r="E80" s="408">
        <f>(ЭКСПОРТ!E80/ЧН!E82)*1000</f>
        <v>693.49112426035504</v>
      </c>
      <c r="F80" s="408">
        <f>(ЭКСПОРТ!F80/ЧН!F82)*1000</f>
        <v>773.49397590361446</v>
      </c>
      <c r="G80" s="408">
        <f>(ЭКСПОРТ!G80/ЧН!G82)*1000</f>
        <v>555.82822085889575</v>
      </c>
      <c r="H80" s="408">
        <f>(ЭКСПОРТ!H80/ЧН!H82)*1000</f>
        <v>691.66666666666663</v>
      </c>
      <c r="I80" s="408">
        <f>(ЭКСПОРТ!I80/ЧН!I82)*1000</f>
        <v>1270.9677419354839</v>
      </c>
      <c r="J80" s="408">
        <f>(ЭКСПОРТ!J80/ЧН!J82)*1000</f>
        <v>1282.8947368421052</v>
      </c>
      <c r="K80" s="408">
        <f>(ЭКСПОРТ!K80/ЧН!K82)*1000</f>
        <v>2874</v>
      </c>
      <c r="L80" s="408">
        <f>(ЭКСПОРТ!L80/ЧН!L82)*1000</f>
        <v>3122.2972972972975</v>
      </c>
      <c r="M80" s="408">
        <f>(ЭКСПОРТ!M80/ЧН!M82)*1000</f>
        <v>2251.0204081632651</v>
      </c>
      <c r="N80" s="408">
        <f>(ЭКСПОРТ!N80/ЧН!N82)*1000</f>
        <v>2847.2602739726026</v>
      </c>
      <c r="O80" s="408">
        <f>(ЭКСПОРТ!O80/ЧН!O82)*1000</f>
        <v>2812.5</v>
      </c>
      <c r="P80" s="408">
        <f>(ЭКСПОРТ!P80/ЧН!P82)*1000</f>
        <v>2887.9432624113474</v>
      </c>
      <c r="Q80" s="408">
        <f>(ЭКСПОРТ!Q80/ЧН!Q82)*1000</f>
        <v>3311.4285714285716</v>
      </c>
      <c r="R80" s="409">
        <f>(ЭКСПОРТ!R80/ЧН!R82)*1000</f>
        <v>3289.2086330935253</v>
      </c>
    </row>
    <row r="81" spans="1:18" ht="15.75" customHeight="1">
      <c r="A81" s="264">
        <v>80</v>
      </c>
      <c r="B81" s="111" t="s">
        <v>82</v>
      </c>
      <c r="C81" s="407">
        <f>(ЭКСПОРТ!C81/ЧН!C83)*1000</f>
        <v>2039.1554702495202</v>
      </c>
      <c r="D81" s="408">
        <f>(ЭКСПОРТ!D81/ЧН!D83)*1000</f>
        <v>1972.2433460076047</v>
      </c>
      <c r="E81" s="408">
        <f>(ЭКСПОРТ!E81/ЧН!E83)*1000</f>
        <v>13508.253358925143</v>
      </c>
      <c r="F81" s="408">
        <f>(ЭКСПОРТ!F81/ЧН!F83)*1000</f>
        <v>16587.451737451738</v>
      </c>
      <c r="G81" s="408">
        <f>(ЭКСПОРТ!G81/ЧН!G83)*1000</f>
        <v>14803.891050583656</v>
      </c>
      <c r="H81" s="408">
        <f>(ЭКСПОРТ!H81/ЧН!H83)*1000</f>
        <v>23699.396378269619</v>
      </c>
      <c r="I81" s="408">
        <f>(ЭКСПОРТ!I81/ЧН!I83)*1000</f>
        <v>32359.595959595958</v>
      </c>
      <c r="J81" s="408">
        <f>(ЭКСПОРТ!J81/ЧН!J83)*1000</f>
        <v>33133.198380566806</v>
      </c>
      <c r="K81" s="408">
        <f>(ЭКСПОРТ!K81/ЧН!K83)*1000</f>
        <v>34641.751527494904</v>
      </c>
      <c r="L81" s="408">
        <f>(ЭКСПОРТ!L81/ЧН!L83)*1000</f>
        <v>34214.549180327871</v>
      </c>
      <c r="M81" s="408">
        <f>(ЭКСПОРТ!M81/ЧН!M83)*1000</f>
        <v>23785.831622176596</v>
      </c>
      <c r="N81" s="408">
        <f>(ЭКСПОРТ!N81/ЧН!N83)*1000</f>
        <v>18477.823408624234</v>
      </c>
      <c r="O81" s="408">
        <f>(ЭКСПОРТ!O81/ЧН!O83)*1000</f>
        <v>21580.816326530614</v>
      </c>
      <c r="P81" s="408">
        <f>(ЭКСПОРТ!P81/ЧН!P83)*1000</f>
        <v>31168.775510204083</v>
      </c>
      <c r="Q81" s="408">
        <f>(ЭКСПОРТ!Q81/ЧН!Q83)*1000</f>
        <v>31123.360655737706</v>
      </c>
      <c r="R81" s="409">
        <f>(ЭКСПОРТ!R81/ЧН!R83)*1000</f>
        <v>23299.999999999996</v>
      </c>
    </row>
    <row r="82" spans="1:18" ht="15.75" customHeight="1">
      <c r="A82" s="264">
        <v>81</v>
      </c>
      <c r="B82" s="111" t="s">
        <v>83</v>
      </c>
      <c r="C82" s="407">
        <f>(ЭКСПОРТ!C82/ЧН!C84)*1000</f>
        <v>46.153846153846153</v>
      </c>
      <c r="D82" s="408">
        <f>(ЭКСПОРТ!D82/ЧН!D84)*1000</f>
        <v>62.566844919786092</v>
      </c>
      <c r="E82" s="408">
        <f>(ЭКСПОРТ!E82/ЧН!E84)*1000</f>
        <v>96.774193548387089</v>
      </c>
      <c r="F82" s="408">
        <f>(ЭКСПОРТ!F82/ЧН!F84)*1000</f>
        <v>120.96774193548387</v>
      </c>
      <c r="G82" s="408">
        <f>(ЭКСПОРТ!G82/ЧН!G84)*1000</f>
        <v>70.270270270270274</v>
      </c>
      <c r="H82" s="408">
        <f>(ЭКСПОРТ!H82/ЧН!H84)*1000</f>
        <v>49.43181818181818</v>
      </c>
      <c r="I82" s="408">
        <f>(ЭКСПОРТ!I82/ЧН!I84)*1000</f>
        <v>64.571428571428569</v>
      </c>
      <c r="J82" s="408">
        <f>(ЭКСПОРТ!J82/ЧН!J84)*1000</f>
        <v>92.485549132947966</v>
      </c>
      <c r="K82" s="408">
        <f>(ЭКСПОРТ!K82/ЧН!K84)*1000</f>
        <v>104.67836257309941</v>
      </c>
      <c r="L82" s="408">
        <f>(ЭКСПОРТ!L82/ЧН!L84)*1000</f>
        <v>139.05325443786981</v>
      </c>
      <c r="M82" s="408">
        <f>(ЭКСПОРТ!M82/ЧН!M84)*1000</f>
        <v>224.6987951807229</v>
      </c>
      <c r="N82" s="408">
        <f>(ЭКСПОРТ!N82/ЧН!N84)*1000</f>
        <v>210.36585365853657</v>
      </c>
      <c r="O82" s="408">
        <f>(ЭКСПОРТ!O82/ЧН!O84)*1000</f>
        <v>735.80246913580254</v>
      </c>
      <c r="P82" s="408">
        <f>(ЭКСПОРТ!P82/ЧН!P84)*1000</f>
        <v>934.99999999999989</v>
      </c>
      <c r="Q82" s="408">
        <f>(ЭКСПОРТ!Q82/ЧН!Q84)*1000</f>
        <v>749.36708860759495</v>
      </c>
      <c r="R82" s="409">
        <f>(ЭКСПОРТ!R82/ЧН!R84)*1000</f>
        <v>1263.0573248407641</v>
      </c>
    </row>
    <row r="83" spans="1:18" ht="15.75" customHeight="1">
      <c r="A83" s="277">
        <v>82</v>
      </c>
      <c r="B83" s="117" t="s">
        <v>84</v>
      </c>
      <c r="C83" s="413">
        <f>(ЭКСПОРТ!C83/ЧН!C85)*1000</f>
        <v>29313.461538461539</v>
      </c>
      <c r="D83" s="414">
        <f>(ЭКСПОРТ!D83/ЧН!D85)*1000</f>
        <v>2394.1176470588234</v>
      </c>
      <c r="E83" s="414">
        <f>(ЭКСПОРТ!E83/ЧН!E85)*1000</f>
        <v>13.999999999999998</v>
      </c>
      <c r="F83" s="414">
        <f>(ЭКСПОРТ!F83/ЧН!F85)*1000</f>
        <v>24</v>
      </c>
      <c r="G83" s="414">
        <f>(ЭКСПОРТ!G83/ЧН!G85)*1000</f>
        <v>728</v>
      </c>
      <c r="H83" s="414">
        <f>(ЭКСПОРТ!H83/ЧН!H85)*1000</f>
        <v>807.84313725490199</v>
      </c>
      <c r="I83" s="414">
        <f>(ЭКСПОРТ!I83/ЧН!I85)*1000</f>
        <v>892.15686274509812</v>
      </c>
      <c r="J83" s="414">
        <f>(ЭКСПОРТ!J83/ЧН!J85)*1000</f>
        <v>937.2549019607842</v>
      </c>
      <c r="K83" s="414">
        <f>(ЭКСПОРТ!K83/ЧН!K85)*1000</f>
        <v>1772.5490196078433</v>
      </c>
      <c r="L83" s="414">
        <f>(ЭКСПОРТ!L83/ЧН!L85)*1000</f>
        <v>2633.3333333333339</v>
      </c>
      <c r="M83" s="414">
        <f>(ЭКСПОРТ!M83/ЧН!M85)*1000</f>
        <v>1778</v>
      </c>
      <c r="N83" s="414">
        <f>(ЭКСПОРТ!N83/ЧН!N85)*1000</f>
        <v>1908.0000000000002</v>
      </c>
      <c r="O83" s="414">
        <f>(ЭКСПОРТ!O83/ЧН!O85)*1000</f>
        <v>2484</v>
      </c>
      <c r="P83" s="414">
        <f>(ЭКСПОРТ!P83/ЧН!P85)*1000</f>
        <v>2663.9999999999995</v>
      </c>
      <c r="Q83" s="414">
        <f>(ЭКСПОРТ!Q83/ЧН!Q85)*1000</f>
        <v>3662</v>
      </c>
      <c r="R83" s="415">
        <f>(ЭКСПОРТ!R83/ЧН!R85)*1000</f>
        <v>5778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R1000"/>
  <sheetViews>
    <sheetView topLeftCell="A66" workbookViewId="0">
      <selection activeCell="C1" sqref="C1:D83"/>
    </sheetView>
  </sheetViews>
  <sheetFormatPr defaultColWidth="12.625" defaultRowHeight="15" customHeight="1"/>
  <cols>
    <col min="1" max="1" width="3.75" customWidth="1"/>
    <col min="2" max="2" width="32.75" customWidth="1"/>
    <col min="3" max="18" width="9.625" customWidth="1"/>
    <col min="19" max="26" width="11" customWidth="1"/>
  </cols>
  <sheetData>
    <row r="1" spans="1:17" ht="16.5" thickBot="1">
      <c r="A1" s="234" t="s">
        <v>494</v>
      </c>
      <c r="B1" s="238" t="s">
        <v>491</v>
      </c>
      <c r="C1" t="s">
        <v>492</v>
      </c>
      <c r="D1" t="s">
        <v>493</v>
      </c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7"/>
    </row>
    <row r="2" spans="1:17" ht="16.5" thickBot="1">
      <c r="A2" s="239">
        <v>1</v>
      </c>
      <c r="B2" s="404">
        <v>0.50689234440288611</v>
      </c>
      <c r="C2" s="566">
        <v>43831</v>
      </c>
      <c r="D2">
        <v>22</v>
      </c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17" ht="16.5" thickBot="1">
      <c r="A3" s="247">
        <v>2</v>
      </c>
      <c r="B3" s="404">
        <v>1.3235426755204257E-2</v>
      </c>
      <c r="C3" s="566">
        <v>43831</v>
      </c>
      <c r="D3">
        <v>22</v>
      </c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</row>
    <row r="4" spans="1:17" ht="16.5" thickBot="1">
      <c r="A4" s="247">
        <v>3</v>
      </c>
      <c r="B4" s="404">
        <v>7.5018992274502205E-2</v>
      </c>
      <c r="C4" s="566">
        <v>43831</v>
      </c>
      <c r="D4">
        <v>22</v>
      </c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</row>
    <row r="5" spans="1:17" ht="16.5" thickBot="1">
      <c r="A5" s="247">
        <v>4</v>
      </c>
      <c r="B5" s="404">
        <v>5.0222458606905759E-2</v>
      </c>
      <c r="C5" s="566">
        <v>43831</v>
      </c>
      <c r="D5">
        <v>22</v>
      </c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</row>
    <row r="6" spans="1:17" ht="16.5" thickBot="1">
      <c r="A6" s="247">
        <v>5</v>
      </c>
      <c r="B6" s="404">
        <v>5.5681481349164307E-4</v>
      </c>
      <c r="C6" s="566">
        <v>43831</v>
      </c>
      <c r="D6">
        <v>22</v>
      </c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</row>
    <row r="7" spans="1:17" ht="16.5" thickBot="1">
      <c r="A7" s="247">
        <v>6</v>
      </c>
      <c r="B7" s="404">
        <v>0.25903198930315247</v>
      </c>
      <c r="C7" s="566">
        <v>43831</v>
      </c>
      <c r="D7">
        <v>22</v>
      </c>
      <c r="E7" s="404"/>
      <c r="F7" s="404"/>
      <c r="G7" s="404"/>
      <c r="H7" s="404"/>
      <c r="I7" s="404"/>
      <c r="J7" s="404"/>
      <c r="K7" s="404"/>
      <c r="L7" s="404"/>
      <c r="M7" s="404"/>
      <c r="N7" s="404"/>
      <c r="O7" s="404"/>
      <c r="P7" s="404"/>
      <c r="Q7" s="404"/>
    </row>
    <row r="8" spans="1:17" ht="16.5" thickBot="1">
      <c r="A8" s="247">
        <v>7</v>
      </c>
      <c r="B8" s="404">
        <v>0.78857879500967187</v>
      </c>
      <c r="C8" s="566">
        <v>43831</v>
      </c>
      <c r="D8">
        <v>22</v>
      </c>
      <c r="E8" s="404"/>
      <c r="F8" s="404"/>
      <c r="G8" s="404"/>
      <c r="H8" s="404"/>
      <c r="I8" s="404"/>
      <c r="J8" s="404"/>
      <c r="K8" s="404"/>
      <c r="L8" s="404"/>
      <c r="M8" s="404"/>
      <c r="N8" s="404"/>
      <c r="O8" s="404"/>
      <c r="P8" s="404"/>
      <c r="Q8" s="404"/>
    </row>
    <row r="9" spans="1:17" ht="16.5" thickBot="1">
      <c r="A9" s="247">
        <v>8</v>
      </c>
      <c r="B9" s="404">
        <v>0.16173486727783731</v>
      </c>
      <c r="C9" s="566">
        <v>43831</v>
      </c>
      <c r="D9">
        <v>22</v>
      </c>
      <c r="E9" s="404"/>
      <c r="F9" s="404"/>
      <c r="G9" s="404"/>
      <c r="H9" s="404"/>
      <c r="I9" s="404"/>
      <c r="J9" s="404"/>
      <c r="K9" s="404"/>
      <c r="L9" s="404"/>
      <c r="M9" s="404"/>
      <c r="N9" s="404"/>
      <c r="O9" s="404"/>
      <c r="P9" s="404"/>
      <c r="Q9" s="404"/>
    </row>
    <row r="10" spans="1:17" ht="16.5" thickBot="1">
      <c r="A10" s="247">
        <v>9</v>
      </c>
      <c r="B10" s="404">
        <v>0.6137794436193228</v>
      </c>
      <c r="C10" s="566">
        <v>43831</v>
      </c>
      <c r="D10">
        <v>22</v>
      </c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404"/>
      <c r="P10" s="404"/>
      <c r="Q10" s="404"/>
    </row>
    <row r="11" spans="1:17" ht="16.5" thickBot="1">
      <c r="A11" s="247">
        <v>10</v>
      </c>
      <c r="B11" s="404">
        <v>0.20966675634915055</v>
      </c>
      <c r="C11" s="566">
        <v>43831</v>
      </c>
      <c r="D11">
        <v>22</v>
      </c>
      <c r="E11" s="404"/>
      <c r="F11" s="404"/>
      <c r="G11" s="404"/>
      <c r="H11" s="404"/>
      <c r="I11" s="404"/>
      <c r="J11" s="404"/>
      <c r="K11" s="404"/>
      <c r="L11" s="404"/>
      <c r="M11" s="404"/>
      <c r="N11" s="404"/>
      <c r="O11" s="404"/>
      <c r="P11" s="404"/>
      <c r="Q11" s="404"/>
    </row>
    <row r="12" spans="1:17" ht="16.5" thickBot="1">
      <c r="A12" s="247">
        <v>11</v>
      </c>
      <c r="B12" s="404">
        <v>3.1100765969923085E-2</v>
      </c>
      <c r="C12" s="566">
        <v>43831</v>
      </c>
      <c r="D12">
        <v>22</v>
      </c>
      <c r="E12" s="404"/>
      <c r="F12" s="404"/>
      <c r="G12" s="404"/>
      <c r="H12" s="404"/>
      <c r="I12" s="404"/>
      <c r="J12" s="404"/>
      <c r="K12" s="404"/>
      <c r="L12" s="404"/>
      <c r="M12" s="404"/>
      <c r="N12" s="404"/>
      <c r="O12" s="404"/>
      <c r="P12" s="404"/>
      <c r="Q12" s="404"/>
    </row>
    <row r="13" spans="1:17" ht="16.5" thickBot="1">
      <c r="A13" s="247">
        <v>12</v>
      </c>
      <c r="B13" s="404">
        <v>4.8473051105402634E-2</v>
      </c>
      <c r="C13" s="566">
        <v>43831</v>
      </c>
      <c r="D13">
        <v>22</v>
      </c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ht="16.5" thickBot="1">
      <c r="A14" s="247">
        <v>13</v>
      </c>
      <c r="B14" s="404">
        <v>0.28025077659860897</v>
      </c>
      <c r="C14" s="566">
        <v>43831</v>
      </c>
      <c r="D14">
        <v>22</v>
      </c>
      <c r="E14" s="404"/>
      <c r="F14" s="404"/>
      <c r="G14" s="404"/>
      <c r="H14" s="404"/>
      <c r="I14" s="404"/>
      <c r="J14" s="404"/>
      <c r="K14" s="404"/>
      <c r="L14" s="404"/>
      <c r="M14" s="404"/>
      <c r="N14" s="404"/>
      <c r="O14" s="404"/>
      <c r="P14" s="404"/>
      <c r="Q14" s="404"/>
    </row>
    <row r="15" spans="1:17" ht="16.5" thickBot="1">
      <c r="A15" s="247">
        <v>14</v>
      </c>
      <c r="B15" s="404">
        <v>3.1906628928349799E-2</v>
      </c>
      <c r="C15" s="566">
        <v>43831</v>
      </c>
      <c r="D15">
        <v>22</v>
      </c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404"/>
    </row>
    <row r="16" spans="1:17" ht="16.5" thickBot="1">
      <c r="A16" s="247">
        <v>15</v>
      </c>
      <c r="B16" s="404">
        <v>1.9710062395020066E-2</v>
      </c>
      <c r="C16" s="566">
        <v>43831</v>
      </c>
      <c r="D16">
        <v>22</v>
      </c>
      <c r="E16" s="404"/>
      <c r="F16" s="404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404"/>
    </row>
    <row r="17" spans="1:17" ht="16.5" thickBot="1">
      <c r="A17" s="247">
        <v>16</v>
      </c>
      <c r="B17" s="404">
        <v>0.51790871293729479</v>
      </c>
      <c r="C17" s="566">
        <v>43831</v>
      </c>
      <c r="D17">
        <v>22</v>
      </c>
      <c r="E17" s="404"/>
      <c r="F17" s="404"/>
      <c r="G17" s="404"/>
      <c r="H17" s="404"/>
      <c r="I17" s="404"/>
      <c r="J17" s="404"/>
      <c r="K17" s="404"/>
      <c r="L17" s="404"/>
      <c r="M17" s="404"/>
      <c r="N17" s="404"/>
      <c r="O17" s="404"/>
      <c r="P17" s="404"/>
      <c r="Q17" s="404"/>
    </row>
    <row r="18" spans="1:17" ht="16.5" thickBot="1">
      <c r="A18" s="247">
        <v>17</v>
      </c>
      <c r="B18" s="404">
        <v>0.16340716163460134</v>
      </c>
      <c r="C18" s="566">
        <v>43831</v>
      </c>
      <c r="D18">
        <v>22</v>
      </c>
      <c r="E18" s="404"/>
      <c r="F18" s="404"/>
      <c r="G18" s="404"/>
      <c r="H18" s="404"/>
      <c r="I18" s="404"/>
      <c r="J18" s="404"/>
      <c r="K18" s="404"/>
      <c r="L18" s="404"/>
      <c r="M18" s="404"/>
      <c r="N18" s="404"/>
      <c r="O18" s="404"/>
      <c r="P18" s="404"/>
      <c r="Q18" s="404"/>
    </row>
    <row r="19" spans="1:17" ht="16.5" thickBot="1">
      <c r="A19" s="255">
        <v>18</v>
      </c>
      <c r="B19" s="404">
        <v>0.87873985349362116</v>
      </c>
      <c r="C19" s="566">
        <v>43831</v>
      </c>
      <c r="D19">
        <v>22</v>
      </c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</row>
    <row r="20" spans="1:17" ht="16.5" thickBot="1">
      <c r="A20" s="239">
        <v>19</v>
      </c>
      <c r="B20" s="404">
        <v>0.29678334021743347</v>
      </c>
      <c r="C20" s="566">
        <v>43831</v>
      </c>
      <c r="D20">
        <v>22</v>
      </c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</row>
    <row r="21" spans="1:17" ht="15.75" customHeight="1" thickBot="1">
      <c r="A21" s="247">
        <v>20</v>
      </c>
      <c r="B21" s="404">
        <v>0.25441056188666095</v>
      </c>
      <c r="C21" s="566">
        <v>43831</v>
      </c>
      <c r="D21">
        <v>22</v>
      </c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</row>
    <row r="22" spans="1:17" ht="15.75" customHeight="1" thickBot="1">
      <c r="A22" s="247">
        <v>21</v>
      </c>
      <c r="B22" s="404">
        <v>0.47297163229857753</v>
      </c>
      <c r="C22" s="566">
        <v>43831</v>
      </c>
      <c r="D22">
        <v>22</v>
      </c>
      <c r="E22" s="404"/>
      <c r="F22" s="404"/>
      <c r="G22" s="404"/>
      <c r="H22" s="404"/>
      <c r="I22" s="404"/>
      <c r="J22" s="404"/>
      <c r="K22" s="404"/>
      <c r="L22" s="404"/>
      <c r="M22" s="404"/>
      <c r="N22" s="404"/>
      <c r="O22" s="404"/>
      <c r="P22" s="404"/>
      <c r="Q22" s="404"/>
    </row>
    <row r="23" spans="1:17" ht="15.75" customHeight="1" thickBot="1">
      <c r="A23" s="247">
        <v>22</v>
      </c>
      <c r="B23" s="404">
        <v>0.68503834765164007</v>
      </c>
      <c r="C23" s="566">
        <v>43831</v>
      </c>
      <c r="D23">
        <v>22</v>
      </c>
      <c r="E23" s="404"/>
      <c r="F23" s="404"/>
      <c r="G23" s="404"/>
      <c r="H23" s="404"/>
      <c r="I23" s="404"/>
      <c r="J23" s="404"/>
      <c r="K23" s="404"/>
      <c r="L23" s="404"/>
      <c r="M23" s="404"/>
      <c r="N23" s="404"/>
      <c r="O23" s="404"/>
      <c r="P23" s="404"/>
      <c r="Q23" s="404"/>
    </row>
    <row r="24" spans="1:17" ht="15.75" customHeight="1" thickBot="1">
      <c r="A24" s="247">
        <v>23</v>
      </c>
      <c r="B24" s="404">
        <v>0.4390397646720432</v>
      </c>
      <c r="C24" s="566">
        <v>43831</v>
      </c>
      <c r="D24">
        <v>22</v>
      </c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  <c r="P24" s="404"/>
      <c r="Q24" s="404"/>
    </row>
    <row r="25" spans="1:17" ht="15.75" customHeight="1" thickBot="1">
      <c r="A25" s="247">
        <v>24</v>
      </c>
      <c r="B25" s="404">
        <v>0.61502632227551834</v>
      </c>
      <c r="C25" s="566">
        <v>43831</v>
      </c>
      <c r="D25">
        <v>22</v>
      </c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</row>
    <row r="26" spans="1:17" ht="15.75" customHeight="1" thickBot="1">
      <c r="A26" s="247">
        <v>25</v>
      </c>
      <c r="B26" s="404">
        <v>0.80664057689805913</v>
      </c>
      <c r="C26" s="566">
        <v>43831</v>
      </c>
      <c r="D26">
        <v>22</v>
      </c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</row>
    <row r="27" spans="1:17" ht="15.75" customHeight="1" thickBot="1">
      <c r="A27" s="247">
        <v>26</v>
      </c>
      <c r="B27" s="404">
        <v>0.5442146720838148</v>
      </c>
      <c r="C27" s="566">
        <v>43831</v>
      </c>
      <c r="D27">
        <v>22</v>
      </c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</row>
    <row r="28" spans="1:17" ht="15.75" customHeight="1" thickBot="1">
      <c r="A28" s="247">
        <v>27</v>
      </c>
      <c r="B28" s="404">
        <v>1.620696538103002E-2</v>
      </c>
      <c r="C28" s="566">
        <v>43831</v>
      </c>
      <c r="D28">
        <v>22</v>
      </c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  <c r="P28" s="404"/>
      <c r="Q28" s="404"/>
    </row>
    <row r="29" spans="1:17" ht="15.75" customHeight="1" thickBot="1">
      <c r="A29" s="255">
        <v>28</v>
      </c>
      <c r="B29" s="404">
        <v>0.70108564638462112</v>
      </c>
      <c r="C29" s="566">
        <v>43831</v>
      </c>
      <c r="D29">
        <v>22</v>
      </c>
      <c r="E29" s="404"/>
      <c r="F29" s="404"/>
      <c r="G29" s="404"/>
      <c r="H29" s="404"/>
      <c r="I29" s="404"/>
      <c r="J29" s="404"/>
      <c r="K29" s="404"/>
      <c r="L29" s="404"/>
      <c r="M29" s="404"/>
      <c r="N29" s="404"/>
      <c r="O29" s="404"/>
      <c r="P29" s="404"/>
      <c r="Q29" s="404"/>
    </row>
    <row r="30" spans="1:17" ht="15.75" customHeight="1" thickBot="1">
      <c r="A30" s="262">
        <v>29</v>
      </c>
      <c r="B30" s="404">
        <v>9.5954244493909039E-12</v>
      </c>
      <c r="C30" s="566">
        <v>43831</v>
      </c>
      <c r="D30">
        <v>22</v>
      </c>
      <c r="E30" s="404"/>
      <c r="F30" s="404"/>
      <c r="G30" s="404"/>
      <c r="H30" s="404"/>
      <c r="I30" s="404"/>
      <c r="J30" s="404"/>
      <c r="K30" s="404"/>
      <c r="L30" s="404"/>
      <c r="M30" s="404"/>
      <c r="N30" s="404"/>
      <c r="O30" s="404"/>
      <c r="P30" s="404"/>
      <c r="Q30" s="404"/>
    </row>
    <row r="31" spans="1:17" ht="15.75" customHeight="1" thickBot="1">
      <c r="A31" s="264">
        <v>30</v>
      </c>
      <c r="B31" s="404">
        <v>0</v>
      </c>
      <c r="C31" s="566">
        <v>43831</v>
      </c>
      <c r="D31">
        <v>22</v>
      </c>
      <c r="E31" s="404"/>
      <c r="F31" s="404"/>
      <c r="G31" s="404"/>
      <c r="H31" s="404"/>
      <c r="I31" s="404"/>
      <c r="J31" s="404"/>
      <c r="K31" s="404"/>
      <c r="L31" s="404"/>
      <c r="M31" s="404"/>
      <c r="N31" s="404"/>
      <c r="O31" s="404"/>
      <c r="P31" s="404"/>
      <c r="Q31" s="404"/>
    </row>
    <row r="32" spans="1:17" ht="15.75" customHeight="1" thickBot="1">
      <c r="A32" s="264">
        <v>31</v>
      </c>
      <c r="B32" s="404">
        <v>1.6622828006506707E-34</v>
      </c>
      <c r="C32" s="566">
        <v>43831</v>
      </c>
      <c r="D32">
        <v>22</v>
      </c>
      <c r="E32" s="420"/>
      <c r="F32" s="420"/>
      <c r="G32" s="420"/>
      <c r="H32" s="420"/>
      <c r="I32" s="420"/>
      <c r="J32" s="420"/>
      <c r="K32" s="420"/>
      <c r="L32" s="404"/>
      <c r="M32" s="404"/>
      <c r="N32" s="404"/>
      <c r="O32" s="404"/>
      <c r="P32" s="404"/>
      <c r="Q32" s="404"/>
    </row>
    <row r="33" spans="1:17" ht="15.75" customHeight="1" thickBot="1">
      <c r="A33" s="264">
        <v>32</v>
      </c>
      <c r="B33" s="404">
        <v>0.24716375378009919</v>
      </c>
      <c r="C33" s="566">
        <v>43831</v>
      </c>
      <c r="D33">
        <v>22</v>
      </c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</row>
    <row r="34" spans="1:17" ht="15.75" customHeight="1" thickBot="1">
      <c r="A34" s="264">
        <v>33</v>
      </c>
      <c r="B34" s="404">
        <v>0.12186323547450492</v>
      </c>
      <c r="C34" s="566">
        <v>43831</v>
      </c>
      <c r="D34">
        <v>22</v>
      </c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</row>
    <row r="35" spans="1:17" ht="15.75" customHeight="1" thickBot="1">
      <c r="A35" s="264">
        <v>34</v>
      </c>
      <c r="B35" s="404">
        <v>0.16243114621244464</v>
      </c>
      <c r="C35" s="566">
        <v>43831</v>
      </c>
      <c r="D35">
        <v>22</v>
      </c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Q35" s="404"/>
    </row>
    <row r="36" spans="1:17" ht="15.75" customHeight="1" thickBot="1">
      <c r="A36" s="264">
        <v>35</v>
      </c>
      <c r="B36" s="404">
        <v>0.51545081552801864</v>
      </c>
      <c r="C36" s="566">
        <v>43831</v>
      </c>
      <c r="D36">
        <v>22</v>
      </c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4"/>
      <c r="P36" s="404"/>
      <c r="Q36" s="404"/>
    </row>
    <row r="37" spans="1:17" ht="15.75" customHeight="1" thickBot="1">
      <c r="A37" s="269">
        <v>36</v>
      </c>
      <c r="B37" s="404">
        <v>4.6782782350586681E-66</v>
      </c>
      <c r="C37" s="566">
        <v>43831</v>
      </c>
      <c r="D37">
        <v>22</v>
      </c>
      <c r="E37" s="420"/>
      <c r="F37" s="420"/>
      <c r="G37" s="420"/>
      <c r="H37" s="420"/>
      <c r="I37" s="420"/>
      <c r="J37" s="420"/>
      <c r="K37" s="420"/>
      <c r="L37" s="404"/>
      <c r="M37" s="404"/>
      <c r="N37" s="404"/>
      <c r="O37" s="404"/>
      <c r="P37" s="404"/>
      <c r="Q37" s="404"/>
    </row>
    <row r="38" spans="1:17" ht="15.75" customHeight="1" thickBot="1">
      <c r="A38" s="262">
        <v>37</v>
      </c>
      <c r="B38" s="404">
        <v>3.1360096614850975E-34</v>
      </c>
      <c r="C38" s="566">
        <v>43831</v>
      </c>
      <c r="D38">
        <v>22</v>
      </c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404"/>
    </row>
    <row r="39" spans="1:17" ht="15.75" customHeight="1" thickBot="1">
      <c r="A39" s="264">
        <v>38</v>
      </c>
      <c r="B39" s="404">
        <v>0</v>
      </c>
      <c r="C39" s="566">
        <v>43831</v>
      </c>
      <c r="D39">
        <v>22</v>
      </c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4"/>
      <c r="P39" s="404"/>
      <c r="Q39" s="404"/>
    </row>
    <row r="40" spans="1:17" ht="15.75" customHeight="1" thickBot="1">
      <c r="A40" s="264">
        <v>39</v>
      </c>
      <c r="B40" s="404">
        <v>3.9724222764578838E-17</v>
      </c>
      <c r="C40" s="566">
        <v>43831</v>
      </c>
      <c r="D40">
        <v>22</v>
      </c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</row>
    <row r="41" spans="1:17" ht="15.75" customHeight="1" thickBot="1">
      <c r="A41" s="264">
        <v>40</v>
      </c>
      <c r="B41" s="404">
        <v>3.8169579064395788E-19</v>
      </c>
      <c r="C41" s="566">
        <v>43831</v>
      </c>
      <c r="D41">
        <v>22</v>
      </c>
      <c r="E41" s="404"/>
      <c r="F41" s="404"/>
      <c r="G41" s="404"/>
      <c r="H41" s="404"/>
      <c r="I41" s="404"/>
      <c r="J41" s="404"/>
      <c r="K41" s="404"/>
      <c r="L41" s="404"/>
      <c r="M41" s="404"/>
      <c r="N41" s="404"/>
      <c r="O41" s="404"/>
      <c r="P41" s="404"/>
      <c r="Q41" s="404"/>
    </row>
    <row r="42" spans="1:17" ht="15.75" customHeight="1" thickBot="1">
      <c r="A42" s="264">
        <v>41</v>
      </c>
      <c r="B42" s="404">
        <v>4.3719960261397281E-4</v>
      </c>
      <c r="C42" s="566">
        <v>43831</v>
      </c>
      <c r="D42">
        <v>22</v>
      </c>
      <c r="E42" s="404"/>
      <c r="F42" s="404"/>
      <c r="G42" s="404"/>
      <c r="H42" s="404"/>
      <c r="I42" s="404"/>
      <c r="J42" s="404"/>
      <c r="K42" s="404"/>
      <c r="L42" s="404"/>
      <c r="M42" s="404"/>
      <c r="N42" s="404"/>
      <c r="O42" s="404"/>
      <c r="P42" s="404"/>
      <c r="Q42" s="404"/>
    </row>
    <row r="43" spans="1:17" ht="15.75" customHeight="1" thickBot="1">
      <c r="A43" s="264">
        <v>42</v>
      </c>
      <c r="B43" s="404">
        <v>1.2200198547833641E-70</v>
      </c>
      <c r="C43" s="566">
        <v>43831</v>
      </c>
      <c r="D43">
        <v>22</v>
      </c>
      <c r="E43" s="404"/>
      <c r="F43" s="404"/>
      <c r="G43" s="404"/>
      <c r="H43" s="404"/>
      <c r="I43" s="404"/>
      <c r="J43" s="404"/>
      <c r="K43" s="404"/>
      <c r="L43" s="404"/>
      <c r="M43" s="404"/>
      <c r="N43" s="404"/>
      <c r="O43" s="404"/>
      <c r="P43" s="404"/>
      <c r="Q43" s="404"/>
    </row>
    <row r="44" spans="1:17" ht="15.75" customHeight="1" thickBot="1">
      <c r="A44" s="269">
        <v>43</v>
      </c>
      <c r="B44" s="404">
        <v>2.5785803852484714E-2</v>
      </c>
      <c r="C44" s="566">
        <v>43831</v>
      </c>
      <c r="D44">
        <v>22</v>
      </c>
      <c r="E44" s="404"/>
      <c r="F44" s="404"/>
      <c r="G44" s="404"/>
      <c r="H44" s="404"/>
      <c r="I44" s="404"/>
      <c r="J44" s="404"/>
      <c r="K44" s="404"/>
      <c r="L44" s="404"/>
      <c r="M44" s="404"/>
      <c r="N44" s="404"/>
      <c r="O44" s="404"/>
      <c r="P44" s="404"/>
      <c r="Q44" s="404"/>
    </row>
    <row r="45" spans="1:17" ht="15.75" customHeight="1" thickBot="1">
      <c r="A45" s="262">
        <v>44</v>
      </c>
      <c r="B45" s="404">
        <v>0.17115423099154553</v>
      </c>
      <c r="C45" s="566">
        <v>43831</v>
      </c>
      <c r="D45">
        <v>22</v>
      </c>
      <c r="E45" s="404"/>
      <c r="F45" s="404"/>
      <c r="G45" s="404"/>
      <c r="H45" s="404"/>
      <c r="I45" s="404"/>
      <c r="J45" s="404"/>
      <c r="K45" s="404"/>
      <c r="L45" s="404"/>
      <c r="M45" s="404"/>
      <c r="N45" s="404"/>
      <c r="O45" s="404"/>
      <c r="P45" s="404"/>
      <c r="Q45" s="404"/>
    </row>
    <row r="46" spans="1:17" ht="15.75" customHeight="1" thickBot="1">
      <c r="A46" s="264">
        <v>45</v>
      </c>
      <c r="B46" s="404">
        <v>3.8360591085607634E-3</v>
      </c>
      <c r="C46" s="566">
        <v>43831</v>
      </c>
      <c r="D46">
        <v>22</v>
      </c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</row>
    <row r="47" spans="1:17" ht="15.75" customHeight="1" thickBot="1">
      <c r="A47" s="264">
        <v>46</v>
      </c>
      <c r="B47" s="404">
        <v>1.355811738605644E-2</v>
      </c>
      <c r="C47" s="566">
        <v>43831</v>
      </c>
      <c r="D47">
        <v>22</v>
      </c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</row>
    <row r="48" spans="1:17" ht="15.75" customHeight="1" thickBot="1">
      <c r="A48" s="264">
        <v>47</v>
      </c>
      <c r="B48" s="404">
        <v>0.5424330851438488</v>
      </c>
      <c r="C48" s="566">
        <v>43831</v>
      </c>
      <c r="D48">
        <v>22</v>
      </c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</row>
    <row r="49" spans="1:17" ht="15.75" customHeight="1" thickBot="1">
      <c r="A49" s="264">
        <v>48</v>
      </c>
      <c r="B49" s="404">
        <v>1.5577160788027606E-2</v>
      </c>
      <c r="C49" s="566">
        <v>43831</v>
      </c>
      <c r="D49">
        <v>22</v>
      </c>
      <c r="E49" s="404"/>
      <c r="F49" s="404"/>
      <c r="G49" s="404"/>
      <c r="H49" s="404"/>
      <c r="I49" s="404"/>
      <c r="J49" s="404"/>
      <c r="K49" s="404"/>
      <c r="L49" s="404"/>
      <c r="M49" s="404"/>
      <c r="N49" s="404"/>
      <c r="O49" s="404"/>
      <c r="P49" s="404"/>
      <c r="Q49" s="404"/>
    </row>
    <row r="50" spans="1:17" ht="15.75" customHeight="1" thickBot="1">
      <c r="A50" s="264">
        <v>49</v>
      </c>
      <c r="B50" s="404">
        <v>1.1838204471918896E-3</v>
      </c>
      <c r="C50" s="566">
        <v>43831</v>
      </c>
      <c r="D50">
        <v>22</v>
      </c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</row>
    <row r="51" spans="1:17" ht="15.75" customHeight="1" thickBot="1">
      <c r="A51" s="264">
        <v>50</v>
      </c>
      <c r="B51" s="404">
        <v>0.44861495396739814</v>
      </c>
      <c r="C51" s="566">
        <v>43831</v>
      </c>
      <c r="D51">
        <v>22</v>
      </c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</row>
    <row r="52" spans="1:17" ht="15.75" customHeight="1" thickBot="1">
      <c r="A52" s="264">
        <v>51</v>
      </c>
      <c r="B52" s="404">
        <v>0.12249531669435181</v>
      </c>
      <c r="C52" s="566">
        <v>43831</v>
      </c>
      <c r="D52">
        <v>22</v>
      </c>
      <c r="E52" s="404"/>
      <c r="F52" s="404"/>
      <c r="G52" s="404"/>
      <c r="H52" s="404"/>
      <c r="I52" s="404"/>
      <c r="J52" s="404"/>
      <c r="K52" s="404"/>
      <c r="L52" s="404"/>
      <c r="M52" s="404"/>
      <c r="N52" s="404"/>
      <c r="O52" s="404"/>
      <c r="P52" s="404"/>
      <c r="Q52" s="404"/>
    </row>
    <row r="53" spans="1:17" ht="15.75" customHeight="1" thickBot="1">
      <c r="A53" s="264">
        <v>52</v>
      </c>
      <c r="B53" s="404">
        <v>0.40689707383205265</v>
      </c>
      <c r="C53" s="566">
        <v>43831</v>
      </c>
      <c r="D53">
        <v>22</v>
      </c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</row>
    <row r="54" spans="1:17" ht="15.75" customHeight="1" thickBot="1">
      <c r="A54" s="264">
        <v>53</v>
      </c>
      <c r="B54" s="404">
        <v>0.22500752996683435</v>
      </c>
      <c r="C54" s="566">
        <v>43831</v>
      </c>
      <c r="D54">
        <v>22</v>
      </c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</row>
    <row r="55" spans="1:17" ht="15.75" customHeight="1" thickBot="1">
      <c r="A55" s="264">
        <v>54</v>
      </c>
      <c r="B55" s="404">
        <v>1.1862704833484734E-2</v>
      </c>
      <c r="C55" s="566">
        <v>43831</v>
      </c>
      <c r="D55">
        <v>22</v>
      </c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</row>
    <row r="56" spans="1:17" ht="15.75" customHeight="1" thickBot="1">
      <c r="A56" s="264">
        <v>55</v>
      </c>
      <c r="B56" s="404">
        <v>0.31659242743031801</v>
      </c>
      <c r="C56" s="566">
        <v>43831</v>
      </c>
      <c r="D56">
        <v>22</v>
      </c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</row>
    <row r="57" spans="1:17" ht="15.75" customHeight="1" thickBot="1">
      <c r="A57" s="264">
        <v>56</v>
      </c>
      <c r="B57" s="404">
        <v>8.880036714140202E-2</v>
      </c>
      <c r="C57" s="566">
        <v>43831</v>
      </c>
      <c r="D57">
        <v>22</v>
      </c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</row>
    <row r="58" spans="1:17" ht="15.75" customHeight="1" thickBot="1">
      <c r="A58" s="269">
        <v>57</v>
      </c>
      <c r="B58" s="404">
        <v>3.2981332413308515E-2</v>
      </c>
      <c r="C58" s="566">
        <v>43831</v>
      </c>
      <c r="D58">
        <v>22</v>
      </c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</row>
    <row r="59" spans="1:17" ht="15.75" customHeight="1" thickBot="1">
      <c r="A59" s="262">
        <v>58</v>
      </c>
      <c r="B59" s="404">
        <v>1.6878599067238694E-4</v>
      </c>
      <c r="C59" s="566">
        <v>43831</v>
      </c>
      <c r="D59">
        <v>22</v>
      </c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</row>
    <row r="60" spans="1:17" ht="15.75" customHeight="1" thickBot="1">
      <c r="A60" s="264">
        <v>59</v>
      </c>
      <c r="B60" s="404">
        <v>0.46020037772552214</v>
      </c>
      <c r="C60" s="566">
        <v>43831</v>
      </c>
      <c r="D60">
        <v>22</v>
      </c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</row>
    <row r="61" spans="1:17" ht="15.75" customHeight="1" thickBot="1">
      <c r="A61" s="264">
        <v>60</v>
      </c>
      <c r="B61" s="404">
        <v>0.71238053295712722</v>
      </c>
      <c r="C61" s="566">
        <v>43831</v>
      </c>
      <c r="D61">
        <v>22</v>
      </c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</row>
    <row r="62" spans="1:17" ht="15.75" customHeight="1" thickBot="1">
      <c r="A62" s="269">
        <v>61</v>
      </c>
      <c r="B62" s="404">
        <v>0.31994508012375872</v>
      </c>
      <c r="C62" s="566">
        <v>43831</v>
      </c>
      <c r="D62">
        <v>22</v>
      </c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</row>
    <row r="63" spans="1:17" ht="15.75" customHeight="1" thickBot="1">
      <c r="A63" s="262">
        <v>62</v>
      </c>
      <c r="B63" s="404">
        <v>2.1555691639331817E-3</v>
      </c>
      <c r="C63" s="566">
        <v>43831</v>
      </c>
      <c r="D63">
        <v>22</v>
      </c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</row>
    <row r="64" spans="1:17" ht="15.75" customHeight="1" thickBot="1">
      <c r="A64" s="264">
        <v>63</v>
      </c>
      <c r="B64" s="404">
        <v>0.30912249255345331</v>
      </c>
      <c r="C64" s="566">
        <v>43831</v>
      </c>
      <c r="D64">
        <v>22</v>
      </c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</row>
    <row r="65" spans="1:17" ht="15.75" customHeight="1" thickBot="1">
      <c r="A65" s="264">
        <v>64</v>
      </c>
      <c r="B65" s="404">
        <v>3.0553844148317119E-3</v>
      </c>
      <c r="C65" s="566">
        <v>43831</v>
      </c>
      <c r="D65">
        <v>22</v>
      </c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</row>
    <row r="66" spans="1:17" ht="15.75" customHeight="1" thickBot="1">
      <c r="A66" s="264">
        <v>65</v>
      </c>
      <c r="B66" s="404">
        <v>0.63717099084530726</v>
      </c>
      <c r="C66" s="566">
        <v>43831</v>
      </c>
      <c r="D66">
        <v>22</v>
      </c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</row>
    <row r="67" spans="1:17" ht="15.75" customHeight="1" thickBot="1">
      <c r="A67" s="264">
        <v>66</v>
      </c>
      <c r="B67" s="404">
        <v>3.5056041973549071E-2</v>
      </c>
      <c r="C67" s="566">
        <v>43831</v>
      </c>
      <c r="D67">
        <v>22</v>
      </c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</row>
    <row r="68" spans="1:17" ht="15.75" customHeight="1" thickBot="1">
      <c r="A68" s="264">
        <v>67</v>
      </c>
      <c r="B68" s="404">
        <v>0.25696677275106611</v>
      </c>
      <c r="C68" s="566">
        <v>43831</v>
      </c>
      <c r="D68">
        <v>22</v>
      </c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</row>
    <row r="69" spans="1:17" ht="15.75" customHeight="1" thickBot="1">
      <c r="A69" s="264">
        <v>68</v>
      </c>
      <c r="B69" s="404">
        <v>0.53841935928480655</v>
      </c>
      <c r="C69" s="566">
        <v>43831</v>
      </c>
      <c r="D69">
        <v>22</v>
      </c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</row>
    <row r="70" spans="1:17" ht="15.75" customHeight="1" thickBot="1">
      <c r="A70" s="264">
        <v>69</v>
      </c>
      <c r="B70" s="404">
        <v>0.56256930078865519</v>
      </c>
      <c r="C70" s="566">
        <v>43831</v>
      </c>
      <c r="D70">
        <v>22</v>
      </c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</row>
    <row r="71" spans="1:17" ht="15.75" customHeight="1" thickBot="1">
      <c r="A71" s="264">
        <v>70</v>
      </c>
      <c r="B71" s="404">
        <v>0.73049606017687585</v>
      </c>
      <c r="C71" s="566">
        <v>43831</v>
      </c>
      <c r="D71">
        <v>22</v>
      </c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</row>
    <row r="72" spans="1:17" ht="15.75" customHeight="1" thickBot="1">
      <c r="A72" s="264">
        <v>71</v>
      </c>
      <c r="B72" s="404">
        <v>0.26790346605805027</v>
      </c>
      <c r="C72" s="566">
        <v>43831</v>
      </c>
      <c r="D72">
        <v>22</v>
      </c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</row>
    <row r="73" spans="1:17" ht="15.75" customHeight="1" thickBot="1">
      <c r="A73" s="264">
        <v>72</v>
      </c>
      <c r="B73" s="404">
        <v>3.1150522746627003E-2</v>
      </c>
      <c r="C73" s="566">
        <v>43831</v>
      </c>
      <c r="D73">
        <v>22</v>
      </c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</row>
    <row r="74" spans="1:17" ht="15.75" customHeight="1" thickBot="1">
      <c r="A74" s="269">
        <v>73</v>
      </c>
      <c r="B74" s="404">
        <v>8.3932674951266908E-3</v>
      </c>
      <c r="C74" s="566">
        <v>43831</v>
      </c>
      <c r="D74">
        <v>22</v>
      </c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</row>
    <row r="75" spans="1:17" ht="15.75" customHeight="1" thickBot="1">
      <c r="A75" s="262">
        <v>74</v>
      </c>
      <c r="B75" s="404">
        <v>0.67223508682997635</v>
      </c>
      <c r="C75" s="566">
        <v>43831</v>
      </c>
      <c r="D75">
        <v>22</v>
      </c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</row>
    <row r="76" spans="1:17" ht="15.75" customHeight="1" thickBot="1">
      <c r="A76" s="264">
        <v>75</v>
      </c>
      <c r="B76" s="404">
        <v>0.59230495097473501</v>
      </c>
      <c r="C76" s="566">
        <v>43831</v>
      </c>
      <c r="D76">
        <v>22</v>
      </c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</row>
    <row r="77" spans="1:17" ht="15.75" customHeight="1" thickBot="1">
      <c r="A77" s="264">
        <v>76</v>
      </c>
      <c r="B77" s="404">
        <v>0.40045062819916832</v>
      </c>
      <c r="C77" s="566">
        <v>43831</v>
      </c>
      <c r="D77">
        <v>22</v>
      </c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</row>
    <row r="78" spans="1:17" ht="15.75" customHeight="1" thickBot="1">
      <c r="A78" s="264">
        <v>77</v>
      </c>
      <c r="B78" s="404">
        <v>0.36823235649268438</v>
      </c>
      <c r="C78" s="566">
        <v>43831</v>
      </c>
      <c r="D78">
        <v>22</v>
      </c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</row>
    <row r="79" spans="1:17" ht="15.75" customHeight="1" thickBot="1">
      <c r="A79" s="264">
        <v>78</v>
      </c>
      <c r="B79" s="404">
        <v>0.18725328015341136</v>
      </c>
      <c r="C79" s="566">
        <v>43831</v>
      </c>
      <c r="D79">
        <v>22</v>
      </c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</row>
    <row r="80" spans="1:17" ht="15.75" customHeight="1" thickBot="1">
      <c r="A80" s="264">
        <v>79</v>
      </c>
      <c r="B80" s="404">
        <v>0.6560833463489586</v>
      </c>
      <c r="C80" s="566">
        <v>43831</v>
      </c>
      <c r="D80">
        <v>22</v>
      </c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</row>
    <row r="81" spans="1:18" ht="15.75" customHeight="1" thickBot="1">
      <c r="A81" s="264">
        <v>80</v>
      </c>
      <c r="B81" s="404">
        <v>0.94223778359090737</v>
      </c>
      <c r="C81" s="566">
        <v>43831</v>
      </c>
      <c r="D81">
        <v>22</v>
      </c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</row>
    <row r="82" spans="1:18" ht="15.75" customHeight="1" thickBot="1">
      <c r="A82" s="264">
        <v>81</v>
      </c>
      <c r="B82" s="404">
        <v>0.33368080317765797</v>
      </c>
      <c r="C82" s="566">
        <v>43831</v>
      </c>
      <c r="D82">
        <v>22</v>
      </c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</row>
    <row r="83" spans="1:18" ht="15.75" customHeight="1" thickBot="1">
      <c r="A83" s="277">
        <v>82</v>
      </c>
      <c r="B83" s="404">
        <v>0.78668581048407826</v>
      </c>
      <c r="C83" s="566">
        <v>43831</v>
      </c>
      <c r="D83">
        <v>22</v>
      </c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900FF"/>
    <outlinePr summaryBelow="0" summaryRight="0"/>
  </sheetPr>
  <dimension ref="A1:R1000"/>
  <sheetViews>
    <sheetView topLeftCell="C16" workbookViewId="0">
      <selection activeCell="R19" sqref="R19"/>
    </sheetView>
  </sheetViews>
  <sheetFormatPr defaultColWidth="12.625" defaultRowHeight="15" customHeight="1"/>
  <cols>
    <col min="1" max="1" width="4.375" customWidth="1"/>
    <col min="2" max="2" width="32.375" customWidth="1"/>
    <col min="3" max="18" width="9.625" customWidth="1"/>
    <col min="19" max="26" width="11" customWidth="1"/>
  </cols>
  <sheetData>
    <row r="1" spans="1:18" ht="15.75">
      <c r="A1" s="278" t="s">
        <v>1</v>
      </c>
      <c r="B1" s="279" t="s">
        <v>2</v>
      </c>
      <c r="C1" s="236">
        <v>2005</v>
      </c>
      <c r="D1" s="236">
        <v>2006</v>
      </c>
      <c r="E1" s="236">
        <v>2007</v>
      </c>
      <c r="F1" s="236">
        <v>2008</v>
      </c>
      <c r="G1" s="236">
        <v>2009</v>
      </c>
      <c r="H1" s="236">
        <v>2010</v>
      </c>
      <c r="I1" s="236">
        <v>2011</v>
      </c>
      <c r="J1" s="236">
        <v>2012</v>
      </c>
      <c r="K1" s="236">
        <v>2013</v>
      </c>
      <c r="L1" s="236">
        <v>2014</v>
      </c>
      <c r="M1" s="236">
        <v>2015</v>
      </c>
      <c r="N1" s="236">
        <v>2016</v>
      </c>
      <c r="O1" s="236">
        <v>2017</v>
      </c>
      <c r="P1" s="236">
        <v>2018</v>
      </c>
      <c r="Q1" s="237">
        <v>2019</v>
      </c>
      <c r="R1" s="238">
        <v>2020</v>
      </c>
    </row>
    <row r="2" spans="1:18" ht="15.75">
      <c r="A2" s="239">
        <v>1</v>
      </c>
      <c r="B2" s="92" t="s">
        <v>3</v>
      </c>
      <c r="C2" s="404">
        <f>('ИМПОРТ '!C2/ЧН!C4)*1000</f>
        <v>1269.6428571428571</v>
      </c>
      <c r="D2" s="405">
        <f>('ИМПОРТ '!D2/ЧН!D4)*1000</f>
        <v>1760.2911978821974</v>
      </c>
      <c r="E2" s="405">
        <f>('ИМПОРТ '!E2/ЧН!E4)*1000</f>
        <v>2671.4002642007927</v>
      </c>
      <c r="F2" s="405">
        <f>('ИМПОРТ '!F2/ЧН!F4)*1000</f>
        <v>3322.9756418696511</v>
      </c>
      <c r="G2" s="405">
        <f>('ИМПОРТ '!G2/ЧН!G4)*1000</f>
        <v>1401.4426229508194</v>
      </c>
      <c r="H2" s="405">
        <f>('ИМПОРТ '!H2/ЧН!H4)*1000</f>
        <v>2742.2323759791125</v>
      </c>
      <c r="I2" s="405">
        <f>('ИМПОРТ '!I2/ЧН!I4)*1000</f>
        <v>4332.942708333333</v>
      </c>
      <c r="J2" s="405">
        <f>('ИМПОРТ '!J2/ЧН!J4)*1000</f>
        <v>3401.0382868267361</v>
      </c>
      <c r="K2" s="405">
        <f>('ИМПОРТ '!K2/ЧН!K4)*1000</f>
        <v>2692.4222797927464</v>
      </c>
      <c r="L2" s="405">
        <f>('ИМПОРТ '!L2/ЧН!L4)*1000</f>
        <v>2111.3049095607239</v>
      </c>
      <c r="M2" s="405">
        <f>('ИМПОРТ '!M2/ЧН!M4)*1000</f>
        <v>1175.9354838709678</v>
      </c>
      <c r="N2" s="405">
        <f>('ИМПОРТ '!N2/ЧН!N4)*1000</f>
        <v>902.25370251126856</v>
      </c>
      <c r="O2" s="405">
        <f>('ИМПОРТ '!O2/ЧН!O4)*1000</f>
        <v>1038.6451612903227</v>
      </c>
      <c r="P2" s="405">
        <f>('ИМПОРТ '!P2/ЧН!P4)*1000</f>
        <v>960.27131782945742</v>
      </c>
      <c r="Q2" s="405">
        <f>('ИМПОРТ '!Q2/ЧН!Q4)*1000</f>
        <v>960.23240800516464</v>
      </c>
      <c r="R2" s="406">
        <f>('ИМПОРТ '!R2/ЧН!R4)*1000</f>
        <v>923.16677482154444</v>
      </c>
    </row>
    <row r="3" spans="1:18" ht="15.75">
      <c r="A3" s="247">
        <v>2</v>
      </c>
      <c r="B3" s="97" t="s">
        <v>4</v>
      </c>
      <c r="C3" s="407">
        <f>('ИМПОРТ '!C3/ЧН!C5)*1000</f>
        <v>509.87189148455161</v>
      </c>
      <c r="D3" s="408">
        <f>('ИМПОРТ '!D3/ЧН!D5)*1000</f>
        <v>481.59278737791135</v>
      </c>
      <c r="E3" s="408">
        <f>('ИМПОРТ '!E3/ЧН!E5)*1000</f>
        <v>592.78663629460902</v>
      </c>
      <c r="F3" s="408">
        <f>('ИМПОРТ '!F3/ЧН!F5)*1000</f>
        <v>789.30481283422455</v>
      </c>
      <c r="G3" s="408">
        <f>('ИМПОРТ '!G3/ЧН!G5)*1000</f>
        <v>430.99999999999994</v>
      </c>
      <c r="H3" s="408">
        <f>('ИМПОРТ '!H3/ЧН!H5)*1000</f>
        <v>680.31372549019613</v>
      </c>
      <c r="I3" s="408">
        <f>('ИМПОРТ '!I3/ЧН!I5)*1000</f>
        <v>1023.9715189873417</v>
      </c>
      <c r="J3" s="408">
        <f>('ИМПОРТ '!J3/ЧН!J5)*1000</f>
        <v>1415.4704944178629</v>
      </c>
      <c r="K3" s="408">
        <f>('ИМПОРТ '!K3/ЧН!K5)*1000</f>
        <v>1491.304347826087</v>
      </c>
      <c r="L3" s="408">
        <f>('ИМПОРТ '!L3/ЧН!L5)*1000</f>
        <v>1090.4298459042984</v>
      </c>
      <c r="M3" s="408">
        <f>('ИМПОРТ '!M3/ЧН!M5)*1000</f>
        <v>519.16802610114189</v>
      </c>
      <c r="N3" s="408">
        <f>('ИМПОРТ '!N3/ЧН!N5)*1000</f>
        <v>478.46027846027852</v>
      </c>
      <c r="O3" s="408">
        <f>('ИМПОРТ '!O3/ЧН!O5)*1000</f>
        <v>598.59620148637487</v>
      </c>
      <c r="P3" s="408">
        <f>('ИМПОРТ '!P3/ЧН!P5)*1000</f>
        <v>674.58333333333326</v>
      </c>
      <c r="Q3" s="408">
        <f>('ИМПОРТ '!Q3/ЧН!Q5)*1000</f>
        <v>740.73763621123226</v>
      </c>
      <c r="R3" s="409">
        <f>('ИМПОРТ '!R3/ЧН!R5)*1000</f>
        <v>866.44125105663568</v>
      </c>
    </row>
    <row r="4" spans="1:18" ht="15.75">
      <c r="A4" s="247">
        <v>3</v>
      </c>
      <c r="B4" s="97" t="s">
        <v>5</v>
      </c>
      <c r="C4" s="407">
        <f>('ИМПОРТ '!C4/ЧН!C6)*1000</f>
        <v>201.95154777927323</v>
      </c>
      <c r="D4" s="408">
        <f>('ИМПОРТ '!D4/ЧН!D6)*1000</f>
        <v>362.32179226069252</v>
      </c>
      <c r="E4" s="408">
        <f>('ИМПОРТ '!E4/ЧН!E6)*1000</f>
        <v>564.22206991089797</v>
      </c>
      <c r="F4" s="408">
        <f>('ИМПОРТ '!F4/ЧН!F6)*1000</f>
        <v>678.88198757763973</v>
      </c>
      <c r="G4" s="408">
        <f>('ИМПОРТ '!G4/ЧН!G6)*1000</f>
        <v>507.5694444444444</v>
      </c>
      <c r="H4" s="408">
        <f>('ИМПОРТ '!H4/ЧН!H6)*1000</f>
        <v>732.06106870229019</v>
      </c>
      <c r="I4" s="408">
        <f>('ИМПОРТ '!I4/ЧН!I6)*1000</f>
        <v>984.42737430167608</v>
      </c>
      <c r="J4" s="408">
        <f>('ИМПОРТ '!J4/ЧН!J6)*1000</f>
        <v>1049.929676511955</v>
      </c>
      <c r="K4" s="408">
        <f>('ИМПОРТ '!K4/ЧН!K6)*1000</f>
        <v>1152.3708421797594</v>
      </c>
      <c r="L4" s="408">
        <f>('ИМПОРТ '!L4/ЧН!L6)*1000</f>
        <v>1140.5405405405404</v>
      </c>
      <c r="M4" s="408">
        <f>('ИМПОРТ '!M4/ЧН!M6)*1000</f>
        <v>867.57337151037939</v>
      </c>
      <c r="N4" s="408">
        <f>('ИМПОРТ '!N4/ЧН!N6)*1000</f>
        <v>865.03597122302165</v>
      </c>
      <c r="O4" s="408">
        <f>('ИМПОРТ '!O4/ЧН!O6)*1000</f>
        <v>1075.4716981132076</v>
      </c>
      <c r="P4" s="408">
        <f>('ИМПОРТ '!P4/ЧН!P6)*1000</f>
        <v>1176.5739385065885</v>
      </c>
      <c r="Q4" s="408">
        <f>('ИМПОРТ '!Q4/ЧН!Q6)*1000</f>
        <v>1102.1354933726068</v>
      </c>
      <c r="R4" s="409">
        <f>('ИМПОРТ '!R4/ЧН!R6)*1000</f>
        <v>1003.6512667660209</v>
      </c>
    </row>
    <row r="5" spans="1:18" ht="15.75">
      <c r="A5" s="247">
        <v>4</v>
      </c>
      <c r="B5" s="97" t="s">
        <v>6</v>
      </c>
      <c r="C5" s="407">
        <f>('ИМПОРТ '!C5/ЧН!C7)*1000</f>
        <v>163.32062685302839</v>
      </c>
      <c r="D5" s="408">
        <f>('ИМПОРТ '!D5/ЧН!D7)*1000</f>
        <v>203.37078651685394</v>
      </c>
      <c r="E5" s="408">
        <f>('ИМПОРТ '!E5/ЧН!E7)*1000</f>
        <v>359.60784313725486</v>
      </c>
      <c r="F5" s="408">
        <f>('ИМПОРТ '!F5/ЧН!F7)*1000</f>
        <v>398.28947368421052</v>
      </c>
      <c r="G5" s="408">
        <f>('ИМПОРТ '!G5/ЧН!G7)*1000</f>
        <v>191.3215859030837</v>
      </c>
      <c r="H5" s="408">
        <f>('ИМПОРТ '!H5/ЧН!H7)*1000</f>
        <v>359.82869379014994</v>
      </c>
      <c r="I5" s="408">
        <f>('ИМПОРТ '!I5/ЧН!I7)*1000</f>
        <v>481.30360205831909</v>
      </c>
      <c r="J5" s="408">
        <f>('ИМПОРТ '!J5/ЧН!J7)*1000</f>
        <v>558.79828326180257</v>
      </c>
      <c r="K5" s="408">
        <f>('ИМПОРТ '!K5/ЧН!K7)*1000</f>
        <v>518.50579647917561</v>
      </c>
      <c r="L5" s="408">
        <f>('ИМПОРТ '!L5/ЧН!L7)*1000</f>
        <v>462.93436293436292</v>
      </c>
      <c r="M5" s="408">
        <f>('ИМПОРТ '!M5/ЧН!M7)*1000</f>
        <v>307.11530218602655</v>
      </c>
      <c r="N5" s="408">
        <f>('ИМПОРТ '!N5/ЧН!N7)*1000</f>
        <v>352.24839400428266</v>
      </c>
      <c r="O5" s="408">
        <f>('ИМПОРТ '!O5/ЧН!O7)*1000</f>
        <v>560.78011144449204</v>
      </c>
      <c r="P5" s="408">
        <f>('ИМПОРТ '!P5/ЧН!P7)*1000</f>
        <v>398.7972508591065</v>
      </c>
      <c r="Q5" s="408">
        <f>('ИМПОРТ '!Q5/ЧН!Q7)*1000</f>
        <v>390.06024096385545</v>
      </c>
      <c r="R5" s="409">
        <f>('ИМПОРТ '!R5/ЧН!R7)*1000</f>
        <v>430.39895923677363</v>
      </c>
    </row>
    <row r="6" spans="1:18" ht="15.75">
      <c r="A6" s="247">
        <v>5</v>
      </c>
      <c r="B6" s="97" t="s">
        <v>7</v>
      </c>
      <c r="C6" s="407">
        <f>('ИМПОРТ '!C6/ЧН!C8)*1000</f>
        <v>207.44101633393831</v>
      </c>
      <c r="D6" s="408">
        <f>('ИМПОРТ '!D6/ЧН!D8)*1000</f>
        <v>235.90909090909091</v>
      </c>
      <c r="E6" s="408">
        <f>('ИМПОРТ '!E6/ЧН!E8)*1000</f>
        <v>303.58455882352939</v>
      </c>
      <c r="F6" s="408">
        <f>('ИМПОРТ '!F6/ЧН!F8)*1000</f>
        <v>437.22222222222223</v>
      </c>
      <c r="G6" s="408">
        <f>('ИМПОРТ '!G6/ЧН!G8)*1000</f>
        <v>466.16961789375586</v>
      </c>
      <c r="H6" s="408">
        <f>('ИМПОРТ '!H6/ЧН!H8)*1000</f>
        <v>498.96226415094338</v>
      </c>
      <c r="I6" s="408">
        <f>('ИМПОРТ '!I6/ЧН!I8)*1000</f>
        <v>714.23149905123341</v>
      </c>
      <c r="J6" s="408">
        <f>('ИМПОРТ '!J6/ЧН!J8)*1000</f>
        <v>672.06863679694948</v>
      </c>
      <c r="K6" s="408">
        <f>('ИМПОРТ '!K6/ЧН!K8)*1000</f>
        <v>786.19367209971233</v>
      </c>
      <c r="L6" s="408">
        <f>('ИМПОРТ '!L6/ЧН!L8)*1000</f>
        <v>743.87656702025072</v>
      </c>
      <c r="M6" s="408">
        <f>('ИМПОРТ '!M6/ЧН!M8)*1000</f>
        <v>456.504854368932</v>
      </c>
      <c r="N6" s="408">
        <f>('ИМПОРТ '!N6/ЧН!N8)*1000</f>
        <v>430.98729227761487</v>
      </c>
      <c r="O6" s="408">
        <f>('ИМПОРТ '!O6/ЧН!O8)*1000</f>
        <v>490.93596059113304</v>
      </c>
      <c r="P6" s="408">
        <f>('ИМПОРТ '!P6/ЧН!P8)*1000</f>
        <v>564.44223107569724</v>
      </c>
      <c r="Q6" s="408">
        <f>('ИМПОРТ '!Q6/ЧН!Q8)*1000</f>
        <v>541.12337011033094</v>
      </c>
      <c r="R6" s="409">
        <f>('ИМПОРТ '!R6/ЧН!R8)*1000</f>
        <v>570.31408308004063</v>
      </c>
    </row>
    <row r="7" spans="1:18" ht="15.75">
      <c r="A7" s="247">
        <v>6</v>
      </c>
      <c r="B7" s="101" t="s">
        <v>8</v>
      </c>
      <c r="C7" s="407">
        <f>('ИМПОРТ '!C7/ЧН!C9)*1000</f>
        <v>425.70869990224833</v>
      </c>
      <c r="D7" s="408">
        <f>('ИМПОРТ '!D7/ЧН!D9)*1000</f>
        <v>547.83037475345168</v>
      </c>
      <c r="E7" s="408">
        <f>('ИМПОРТ '!E7/ЧН!E9)*1000</f>
        <v>2342.715559960357</v>
      </c>
      <c r="F7" s="408">
        <f>('ИМПОРТ '!F7/ЧН!F9)*1000</f>
        <v>5299.7017892644135</v>
      </c>
      <c r="G7" s="408">
        <f>('ИМПОРТ '!G7/ЧН!G9)*1000</f>
        <v>3263.2103688933198</v>
      </c>
      <c r="H7" s="408">
        <f>('ИМПОРТ '!H7/ЧН!H9)*1000</f>
        <v>5983.448959365709</v>
      </c>
      <c r="I7" s="408">
        <f>('ИМПОРТ '!I7/ЧН!I9)*1000</f>
        <v>8043.8492063492058</v>
      </c>
      <c r="J7" s="408">
        <f>('ИМПОРТ '!J7/ЧН!J9)*1000</f>
        <v>8338.9662027833001</v>
      </c>
      <c r="K7" s="408">
        <f>('ИМПОРТ '!K7/ЧН!K9)*1000</f>
        <v>7404.4776119402986</v>
      </c>
      <c r="L7" s="408">
        <f>('ИМПОРТ '!L7/ЧН!L9)*1000</f>
        <v>5872.106824925816</v>
      </c>
      <c r="M7" s="408">
        <f>('ИМПОРТ '!M7/ЧН!M9)*1000</f>
        <v>3231.8811881188117</v>
      </c>
      <c r="N7" s="408">
        <f>('ИМПОРТ '!N7/ЧН!N9)*1000</f>
        <v>4006.6074950690336</v>
      </c>
      <c r="O7" s="408">
        <f>('ИМПОРТ '!O7/ЧН!O9)*1000</f>
        <v>5225.790513833992</v>
      </c>
      <c r="P7" s="408">
        <f>('ИМПОРТ '!P7/ЧН!P9)*1000</f>
        <v>5950.6442021803759</v>
      </c>
      <c r="Q7" s="408">
        <f>('ИМПОРТ '!Q7/ЧН!Q9)*1000</f>
        <v>6662.0139581256235</v>
      </c>
      <c r="R7" s="409">
        <f>('ИМПОРТ '!R7/ЧН!R9)*1000</f>
        <v>5957.9420579420585</v>
      </c>
    </row>
    <row r="8" spans="1:18" ht="15.75">
      <c r="A8" s="247">
        <v>7</v>
      </c>
      <c r="B8" s="101" t="s">
        <v>9</v>
      </c>
      <c r="C8" s="407">
        <f>('ИМПОРТ '!C8/ЧН!C10)*1000</f>
        <v>204.71428571428575</v>
      </c>
      <c r="D8" s="408">
        <f>('ИМПОРТ '!D8/ЧН!D10)*1000</f>
        <v>176.44569816643158</v>
      </c>
      <c r="E8" s="408">
        <f>('ИМПОРТ '!E8/ЧН!E10)*1000</f>
        <v>199.85754985754986</v>
      </c>
      <c r="F8" s="408">
        <f>('ИМПОРТ '!F8/ЧН!F10)*1000</f>
        <v>314.34720229555234</v>
      </c>
      <c r="G8" s="408">
        <f>('ИМПОРТ '!G8/ЧН!G10)*1000</f>
        <v>164.01734104046241</v>
      </c>
      <c r="H8" s="408">
        <f>('ИМПОРТ '!H8/ЧН!H10)*1000</f>
        <v>194.74474474474474</v>
      </c>
      <c r="I8" s="408">
        <f>('ИМПОРТ '!I8/ЧН!I10)*1000</f>
        <v>244.86404833836858</v>
      </c>
      <c r="J8" s="408">
        <f>('ИМПОРТ '!J8/ЧН!J10)*1000</f>
        <v>285.73596358118363</v>
      </c>
      <c r="K8" s="408">
        <f>('ИМПОРТ '!K8/ЧН!K10)*1000</f>
        <v>326.52439024390242</v>
      </c>
      <c r="L8" s="408">
        <f>('ИМПОРТ '!L8/ЧН!L10)*1000</f>
        <v>563.1498470948012</v>
      </c>
      <c r="M8" s="408">
        <f>('ИМПОРТ '!M8/ЧН!M10)*1000</f>
        <v>188.17204301075267</v>
      </c>
      <c r="N8" s="408">
        <f>('ИМПОРТ '!N8/ЧН!N10)*1000</f>
        <v>243.20987654320984</v>
      </c>
      <c r="O8" s="408">
        <f>('ИМПОРТ '!O8/ЧН!O10)*1000</f>
        <v>249.61119751166407</v>
      </c>
      <c r="P8" s="408">
        <f>('ИМПОРТ '!P8/ЧН!P10)*1000</f>
        <v>218.83830455259027</v>
      </c>
      <c r="Q8" s="408">
        <f>('ИМПОРТ '!Q8/ЧН!Q10)*1000</f>
        <v>233.01737756714061</v>
      </c>
      <c r="R8" s="409">
        <f>('ИМПОРТ '!R8/ЧН!R10)*1000</f>
        <v>239.01273885350318</v>
      </c>
    </row>
    <row r="9" spans="1:18" ht="15.75">
      <c r="A9" s="247">
        <v>8</v>
      </c>
      <c r="B9" s="101" t="s">
        <v>10</v>
      </c>
      <c r="C9" s="407">
        <f>('ИМПОРТ '!C9/ЧН!C11)*1000</f>
        <v>217.40237691001698</v>
      </c>
      <c r="D9" s="408">
        <f>('ИМПОРТ '!D9/ЧН!D11)*1000</f>
        <v>306.41891891891891</v>
      </c>
      <c r="E9" s="408">
        <f>('ИМПОРТ '!E9/ЧН!E11)*1000</f>
        <v>309.99146029035012</v>
      </c>
      <c r="F9" s="408">
        <f>('ИМПОРТ '!F9/ЧН!F11)*1000</f>
        <v>427.36660929432014</v>
      </c>
      <c r="G9" s="408">
        <f>('ИМПОРТ '!G9/ЧН!G11)*1000</f>
        <v>314.35986159169551</v>
      </c>
      <c r="H9" s="408">
        <f>('ИМПОРТ '!H9/ЧН!H11)*1000</f>
        <v>475.39964476021311</v>
      </c>
      <c r="I9" s="408">
        <f>('ИМПОРТ '!I9/ЧН!I11)*1000</f>
        <v>632.79857397504452</v>
      </c>
      <c r="J9" s="408">
        <f>('ИМПОРТ '!J9/ЧН!J11)*1000</f>
        <v>576.40750670241289</v>
      </c>
      <c r="K9" s="408">
        <f>('ИМПОРТ '!K9/ЧН!K11)*1000</f>
        <v>593.2082216264522</v>
      </c>
      <c r="L9" s="408">
        <f>('ИМПОРТ '!L9/ЧН!L11)*1000</f>
        <v>518.26320501342877</v>
      </c>
      <c r="M9" s="408">
        <f>('ИМПОРТ '!M9/ЧН!M11)*1000</f>
        <v>430.26785714285717</v>
      </c>
      <c r="N9" s="408">
        <f>('ИМПОРТ '!N9/ЧН!N11)*1000</f>
        <v>389.22528940338378</v>
      </c>
      <c r="O9" s="408">
        <f>('ИМПОРТ '!O9/ЧН!O11)*1000</f>
        <v>405.82959641255604</v>
      </c>
      <c r="P9" s="408">
        <f>('ИМПОРТ '!P9/ЧН!P11)*1000</f>
        <v>471.90605239385724</v>
      </c>
      <c r="Q9" s="408">
        <f>('ИМПОРТ '!Q9/ЧН!Q11)*1000</f>
        <v>544.3840579710145</v>
      </c>
      <c r="R9" s="409">
        <f>('ИМПОРТ '!R9/ЧН!R11)*1000</f>
        <v>564.23357664233572</v>
      </c>
    </row>
    <row r="10" spans="1:18" ht="15.75">
      <c r="A10" s="247">
        <v>9</v>
      </c>
      <c r="B10" s="101" t="s">
        <v>11</v>
      </c>
      <c r="C10" s="407">
        <f>('ИМПОРТ '!C10/ЧН!C12)*1000</f>
        <v>448.7437185929648</v>
      </c>
      <c r="D10" s="408">
        <f>('ИМПОРТ '!D10/ЧН!D12)*1000</f>
        <v>650.80440304826425</v>
      </c>
      <c r="E10" s="408">
        <f>('ИМПОРТ '!E10/ЧН!E12)*1000</f>
        <v>915.41737649063043</v>
      </c>
      <c r="F10" s="408">
        <f>('ИМПОРТ '!F10/ЧН!F12)*1000</f>
        <v>1272.3695466210436</v>
      </c>
      <c r="G10" s="408">
        <f>('ИМПОРТ '!G10/ЧН!G12)*1000</f>
        <v>709.11435941530533</v>
      </c>
      <c r="H10" s="408">
        <f>('ИМПОРТ '!H10/ЧН!H12)*1000</f>
        <v>1073.8054607508532</v>
      </c>
      <c r="I10" s="408">
        <f>('ИМПОРТ '!I10/ЧН!I12)*1000</f>
        <v>1456.2607204116637</v>
      </c>
      <c r="J10" s="408">
        <f>('ИМПОРТ '!J10/ЧН!J12)*1000</f>
        <v>1455.249569707401</v>
      </c>
      <c r="K10" s="408">
        <f>('ИМПОРТ '!K10/ЧН!K12)*1000</f>
        <v>1353.4482758620688</v>
      </c>
      <c r="L10" s="408">
        <f>('ИМПОРТ '!L10/ЧН!L12)*1000</f>
        <v>1041.8825561312608</v>
      </c>
      <c r="M10" s="408">
        <f>('ИМПОРТ '!M10/ЧН!M12)*1000</f>
        <v>808.39100346020768</v>
      </c>
      <c r="N10" s="408">
        <f>('ИМПОРТ '!N10/ЧН!N12)*1000</f>
        <v>797.49134948096889</v>
      </c>
      <c r="O10" s="408">
        <f>('ИМПОРТ '!O10/ЧН!O12)*1000</f>
        <v>1116.782608695652</v>
      </c>
      <c r="P10" s="408">
        <f>('ИМПОРТ '!P10/ЧН!P12)*1000</f>
        <v>986.97552447552437</v>
      </c>
      <c r="Q10" s="408">
        <f>('ИМПОРТ '!Q10/ЧН!Q12)*1000</f>
        <v>1077.6119402985075</v>
      </c>
      <c r="R10" s="409">
        <f>('ИМПОРТ '!R10/ЧН!R12)*1000</f>
        <v>1043.5283687943263</v>
      </c>
    </row>
    <row r="11" spans="1:18" ht="15.75">
      <c r="A11" s="247">
        <v>10</v>
      </c>
      <c r="B11" s="101" t="s">
        <v>12</v>
      </c>
      <c r="C11" s="407">
        <f>('ИМПОРТ '!C11/ЧН!C13)*1000</f>
        <v>960.15624999999989</v>
      </c>
      <c r="D11" s="408">
        <f>('ИМПОРТ '!D11/ЧН!D13)*1000</f>
        <v>1455.6578153289076</v>
      </c>
      <c r="E11" s="408">
        <f>('ИМПОРТ '!E11/ЧН!E13)*1000</f>
        <v>2035.3746614504967</v>
      </c>
      <c r="F11" s="408">
        <f>('ИМПОРТ '!F11/ЧН!F13)*1000</f>
        <v>2773.1155402367749</v>
      </c>
      <c r="G11" s="408">
        <f>('ИМПОРТ '!G11/ЧН!G13)*1000</f>
        <v>2079.6663190823774</v>
      </c>
      <c r="H11" s="408">
        <f>('ИМПОРТ '!H11/ЧН!H13)*1000</f>
        <v>2907.1911061075148</v>
      </c>
      <c r="I11" s="408">
        <f>('ИМПОРТ '!I11/ЧН!I13)*1000</f>
        <v>4140.99180441728</v>
      </c>
      <c r="J11" s="408">
        <f>('ИМПОРТ '!J11/ЧН!J13)*1000</f>
        <v>4635.9250851305333</v>
      </c>
      <c r="K11" s="408">
        <f>('ИМПОРТ '!K11/ЧН!K13)*1000</f>
        <v>4351.9624334174387</v>
      </c>
      <c r="L11" s="408">
        <f>('ИМПОРТ '!L11/ЧН!L13)*1000</f>
        <v>3500.8021020605725</v>
      </c>
      <c r="M11" s="408">
        <f>('ИМПОРТ '!M11/ЧН!M13)*1000</f>
        <v>2223.2682060390766</v>
      </c>
      <c r="N11" s="408">
        <f>('ИМПОРТ '!N11/ЧН!N13)*1000</f>
        <v>2529.8935740266743</v>
      </c>
      <c r="O11" s="408">
        <f>('ИМПОРТ '!O11/ЧН!O13)*1000</f>
        <v>3154.938024790084</v>
      </c>
      <c r="P11" s="408">
        <f>('ИМПОРТ '!P11/ЧН!P13)*1000</f>
        <v>3659.1788393209631</v>
      </c>
      <c r="Q11" s="408">
        <f>('ИМПОРТ '!Q11/ЧН!Q13)*1000</f>
        <v>3580.5486932778572</v>
      </c>
      <c r="R11" s="409">
        <f>('ИМПОРТ '!R11/ЧН!R13)*1000</f>
        <v>3295.4598521208977</v>
      </c>
    </row>
    <row r="12" spans="1:18" ht="15.75">
      <c r="A12" s="247">
        <v>11</v>
      </c>
      <c r="B12" s="101" t="s">
        <v>13</v>
      </c>
      <c r="C12" s="407">
        <f>('ИМПОРТ '!C12/ЧН!C14)*1000</f>
        <v>295.37712895377132</v>
      </c>
      <c r="D12" s="408">
        <f>('ИМПОРТ '!D12/ЧН!D14)*1000</f>
        <v>273.98081534772183</v>
      </c>
      <c r="E12" s="408">
        <f>('ИМПОРТ '!E12/ЧН!E14)*1000</f>
        <v>721.03990326481244</v>
      </c>
      <c r="F12" s="408">
        <f>('ИМПОРТ '!F12/ЧН!F14)*1000</f>
        <v>704.74452554744516</v>
      </c>
      <c r="G12" s="408">
        <f>('ИМПОРТ '!G12/ЧН!G14)*1000</f>
        <v>412.85189718482252</v>
      </c>
      <c r="H12" s="408">
        <f>('ИМПОРТ '!H12/ЧН!H14)*1000</f>
        <v>1465.3944020356232</v>
      </c>
      <c r="I12" s="408">
        <f>('ИМПОРТ '!I12/ЧН!I14)*1000</f>
        <v>445.71062740076826</v>
      </c>
      <c r="J12" s="408">
        <f>('ИМПОРТ '!J12/ЧН!J14)*1000</f>
        <v>747.42268041237116</v>
      </c>
      <c r="K12" s="408">
        <f>('ИМПОРТ '!K12/ЧН!K14)*1000</f>
        <v>903.37662337662334</v>
      </c>
      <c r="L12" s="408">
        <f>('ИМПОРТ '!L12/ЧН!L14)*1000</f>
        <v>858.43137254901967</v>
      </c>
      <c r="M12" s="408">
        <f>('ИМПОРТ '!M12/ЧН!M14)*1000</f>
        <v>386.05263157894734</v>
      </c>
      <c r="N12" s="408">
        <f>('ИМПОРТ '!N12/ЧН!N14)*1000</f>
        <v>258.54304635761588</v>
      </c>
      <c r="O12" s="408">
        <f>('ИМПОРТ '!O12/ЧН!O14)*1000</f>
        <v>316.19812583668005</v>
      </c>
      <c r="P12" s="408">
        <f>('ИМПОРТ '!P12/ЧН!P14)*1000</f>
        <v>439.18918918918922</v>
      </c>
      <c r="Q12" s="408">
        <f>('ИМПОРТ '!Q12/ЧН!Q14)*1000</f>
        <v>468.52861035422336</v>
      </c>
      <c r="R12" s="409">
        <f>('ИМПОРТ '!R12/ЧН!R14)*1000</f>
        <v>379.03448275862075</v>
      </c>
    </row>
    <row r="13" spans="1:18" ht="15.75">
      <c r="A13" s="247">
        <v>12</v>
      </c>
      <c r="B13" s="101" t="s">
        <v>14</v>
      </c>
      <c r="C13" s="407">
        <f>('ИМПОРТ '!C13/ЧН!C15)*1000</f>
        <v>161.6484440706476</v>
      </c>
      <c r="D13" s="408">
        <f>('ИМПОРТ '!D13/ЧН!D15)*1000</f>
        <v>173.18104906937393</v>
      </c>
      <c r="E13" s="408">
        <f>('ИМПОРТ '!E13/ЧН!E15)*1000</f>
        <v>418.85665529010237</v>
      </c>
      <c r="F13" s="408">
        <f>('ИМПОРТ '!F13/ЧН!F15)*1000</f>
        <v>625.32188841201719</v>
      </c>
      <c r="G13" s="408">
        <f>('ИМПОРТ '!G13/ЧН!G15)*1000</f>
        <v>287.13298791018997</v>
      </c>
      <c r="H13" s="408">
        <f>('ИМПОРТ '!H13/ЧН!H15)*1000</f>
        <v>354.25347222222223</v>
      </c>
      <c r="I13" s="408">
        <f>('ИМПОРТ '!I13/ЧН!I15)*1000</f>
        <v>423.95470383275256</v>
      </c>
      <c r="J13" s="408">
        <f>('ИМПОРТ '!J13/ЧН!J15)*1000</f>
        <v>495.10489510489509</v>
      </c>
      <c r="K13" s="408">
        <f>('ИМПОРТ '!K13/ЧН!K15)*1000</f>
        <v>609.55302366345313</v>
      </c>
      <c r="L13" s="408">
        <f>('ИМПОРТ '!L13/ЧН!L15)*1000</f>
        <v>619.38325991189424</v>
      </c>
      <c r="M13" s="408">
        <f>('ИМПОРТ '!M13/ЧН!M15)*1000</f>
        <v>454.42477876106199</v>
      </c>
      <c r="N13" s="408">
        <f>('ИМПОРТ '!N13/ЧН!N15)*1000</f>
        <v>475.15527950310559</v>
      </c>
      <c r="O13" s="408">
        <f>('ИМПОРТ '!O13/ЧН!O15)*1000</f>
        <v>567.91443850267387</v>
      </c>
      <c r="P13" s="408">
        <f>('ИМПОРТ '!P13/ЧН!P15)*1000</f>
        <v>633.12387791741469</v>
      </c>
      <c r="Q13" s="408">
        <f>('ИМПОРТ '!Q13/ЧН!Q15)*1000</f>
        <v>606.3119927862939</v>
      </c>
      <c r="R13" s="409">
        <f>('ИМПОРТ '!R13/ЧН!R15)*1000</f>
        <v>657.01275045537341</v>
      </c>
    </row>
    <row r="14" spans="1:18" ht="15.75">
      <c r="A14" s="247">
        <v>13</v>
      </c>
      <c r="B14" s="101" t="s">
        <v>15</v>
      </c>
      <c r="C14" s="407">
        <f>('ИМПОРТ '!C14/ЧН!C16)*1000</f>
        <v>275.51219512195121</v>
      </c>
      <c r="D14" s="408">
        <f>('ИМПОРТ '!D14/ЧН!D16)*1000</f>
        <v>464.71172962226643</v>
      </c>
      <c r="E14" s="408">
        <f>('ИМПОРТ '!E14/ЧН!E16)*1000</f>
        <v>598.39034205231383</v>
      </c>
      <c r="F14" s="408">
        <f>('ИМПОРТ '!F14/ЧН!F16)*1000</f>
        <v>759.40996948118016</v>
      </c>
      <c r="G14" s="408">
        <f>('ИМПОРТ '!G14/ЧН!G16)*1000</f>
        <v>420.02053388090349</v>
      </c>
      <c r="H14" s="408">
        <f>('ИМПОРТ '!H14/ЧН!H16)*1000</f>
        <v>489.42014242115971</v>
      </c>
      <c r="I14" s="408">
        <f>('ИМПОРТ '!I14/ЧН!I16)*1000</f>
        <v>646.17737003058107</v>
      </c>
      <c r="J14" s="408">
        <f>('ИМПОРТ '!J14/ЧН!J16)*1000</f>
        <v>1638.9743589743591</v>
      </c>
      <c r="K14" s="408">
        <f>('ИМПОРТ '!K14/ЧН!K16)*1000</f>
        <v>1979.6487603305786</v>
      </c>
      <c r="L14" s="408">
        <f>('ИМПОРТ '!L14/ЧН!L16)*1000</f>
        <v>1942.279792746114</v>
      </c>
      <c r="M14" s="408">
        <f>('ИМПОРТ '!M14/ЧН!M16)*1000</f>
        <v>1555.8915537017726</v>
      </c>
      <c r="N14" s="408">
        <f>('ИМПОРТ '!N14/ЧН!N16)*1000</f>
        <v>1565.0577124868837</v>
      </c>
      <c r="O14" s="408">
        <f>('ИМПОРТ '!O14/ЧН!O16)*1000</f>
        <v>1854.7368421052633</v>
      </c>
      <c r="P14" s="408">
        <f>('ИМПОРТ '!P14/ЧН!P16)*1000</f>
        <v>2035.3503184713375</v>
      </c>
      <c r="Q14" s="408">
        <f>('ИМПОРТ '!Q14/ЧН!Q16)*1000</f>
        <v>2090.1604278074869</v>
      </c>
      <c r="R14" s="409">
        <f>('ИМПОРТ '!R14/ЧН!R16)*1000</f>
        <v>2151.3572204125953</v>
      </c>
    </row>
    <row r="15" spans="1:18" ht="15.75">
      <c r="A15" s="247">
        <v>14</v>
      </c>
      <c r="B15" s="101" t="s">
        <v>16</v>
      </c>
      <c r="C15" s="407">
        <f>('ИМПОРТ '!C15/ЧН!C17)*1000</f>
        <v>62.071992976294993</v>
      </c>
      <c r="D15" s="408">
        <f>('ИМПОРТ '!D15/ЧН!D17)*1000</f>
        <v>167.52212389380534</v>
      </c>
      <c r="E15" s="408">
        <f>('ИМПОРТ '!E15/ЧН!E17)*1000</f>
        <v>132.40823634735901</v>
      </c>
      <c r="F15" s="408">
        <f>('ИМПОРТ '!F15/ЧН!F17)*1000</f>
        <v>173.32730560578659</v>
      </c>
      <c r="G15" s="408">
        <f>('ИМПОРТ '!G15/ЧН!G17)*1000</f>
        <v>119.5077484047402</v>
      </c>
      <c r="H15" s="408">
        <f>('ИМПОРТ '!H15/ЧН!H17)*1000</f>
        <v>313.66972477064218</v>
      </c>
      <c r="I15" s="408">
        <f>('ИМПОРТ '!I15/ЧН!I17)*1000</f>
        <v>433.08687615526804</v>
      </c>
      <c r="J15" s="408">
        <f>('ИМПОРТ '!J15/ЧН!J17)*1000</f>
        <v>265.70631970260223</v>
      </c>
      <c r="K15" s="408">
        <f>('ИМПОРТ '!K15/ЧН!K17)*1000</f>
        <v>316.7446211412535</v>
      </c>
      <c r="L15" s="408">
        <f>('ИМПОРТ '!L15/ЧН!L17)*1000</f>
        <v>350.37664783427499</v>
      </c>
      <c r="M15" s="408">
        <f>('ИМПОРТ '!M15/ЧН!M17)*1000</f>
        <v>199.14285714285714</v>
      </c>
      <c r="N15" s="408">
        <f>('ИМПОРТ '!N15/ЧН!N17)*1000</f>
        <v>148.36538461538461</v>
      </c>
      <c r="O15" s="408">
        <f>('ИМПОРТ '!O15/ЧН!O17)*1000</f>
        <v>206.67957405614715</v>
      </c>
      <c r="P15" s="408">
        <f>('ИМПОРТ '!P15/ЧН!P17)*1000</f>
        <v>180.51181102362204</v>
      </c>
      <c r="Q15" s="408">
        <f>('ИМПОРТ '!Q15/ЧН!Q17)*1000</f>
        <v>237.33862959285005</v>
      </c>
      <c r="R15" s="409">
        <f>('ИМПОРТ '!R15/ЧН!R17)*1000</f>
        <v>215.89537223340039</v>
      </c>
    </row>
    <row r="16" spans="1:18" ht="15.75">
      <c r="A16" s="247">
        <v>15</v>
      </c>
      <c r="B16" s="101" t="s">
        <v>17</v>
      </c>
      <c r="C16" s="407">
        <f>('ИМПОРТ '!C16/ЧН!C18)*1000</f>
        <v>146.36042402826854</v>
      </c>
      <c r="D16" s="408">
        <f>('ИМПОРТ '!D16/ЧН!D18)*1000</f>
        <v>170.36247334754799</v>
      </c>
      <c r="E16" s="408">
        <f>('ИМПОРТ '!E16/ЧН!E18)*1000</f>
        <v>272.44604316546759</v>
      </c>
      <c r="F16" s="408">
        <f>('ИМПОРТ '!F16/ЧН!F18)*1000</f>
        <v>317.75362318840575</v>
      </c>
      <c r="G16" s="408">
        <f>('ИМПОРТ '!G16/ЧН!G18)*1000</f>
        <v>291.45361577794012</v>
      </c>
      <c r="H16" s="408">
        <f>('ИМПОРТ '!H16/ЧН!H18)*1000</f>
        <v>571.11111111111109</v>
      </c>
      <c r="I16" s="408">
        <f>('ИМПОРТ '!I16/ЧН!I18)*1000</f>
        <v>449.47839046199704</v>
      </c>
      <c r="J16" s="408">
        <f>('ИМПОРТ '!J16/ЧН!J18)*1000</f>
        <v>648.27586206896547</v>
      </c>
      <c r="K16" s="408">
        <f>('ИМПОРТ '!K16/ЧН!K18)*1000</f>
        <v>806.86792452830184</v>
      </c>
      <c r="L16" s="408">
        <f>('ИМПОРТ '!L16/ЧН!L18)*1000</f>
        <v>762.05323193916354</v>
      </c>
      <c r="M16" s="408">
        <f>('ИМПОРТ '!M16/ЧН!M18)*1000</f>
        <v>355.32567049808426</v>
      </c>
      <c r="N16" s="408">
        <f>('ИМПОРТ '!N16/ЧН!N18)*1000</f>
        <v>327.98766383962993</v>
      </c>
      <c r="O16" s="408">
        <f>('ИМПОРТ '!O16/ЧН!O18)*1000</f>
        <v>391.27725856697816</v>
      </c>
      <c r="P16" s="408">
        <f>('ИМПОРТ '!P16/ЧН!P18)*1000</f>
        <v>474.64566929133855</v>
      </c>
      <c r="Q16" s="408">
        <f>('ИМПОРТ '!Q16/ЧН!Q18)*1000</f>
        <v>454.76190476190476</v>
      </c>
      <c r="R16" s="409">
        <f>('ИМПОРТ '!R16/ЧН!R18)*1000</f>
        <v>427.60834670947031</v>
      </c>
    </row>
    <row r="17" spans="1:18" ht="15.75">
      <c r="A17" s="247">
        <v>16</v>
      </c>
      <c r="B17" s="101" t="s">
        <v>18</v>
      </c>
      <c r="C17" s="407">
        <f>('ИМПОРТ '!C17/ЧН!C19)*1000</f>
        <v>232.19814241486068</v>
      </c>
      <c r="D17" s="408">
        <f>('ИМПОРТ '!D17/ЧН!D19)*1000</f>
        <v>231.5625</v>
      </c>
      <c r="E17" s="408">
        <f>('ИМПОРТ '!E17/ЧН!E19)*1000</f>
        <v>401.3291139240506</v>
      </c>
      <c r="F17" s="408">
        <f>('ИМПОРТ '!F17/ЧН!F19)*1000</f>
        <v>663.92081736909324</v>
      </c>
      <c r="G17" s="408">
        <f>('ИМПОРТ '!G17/ЧН!G19)*1000</f>
        <v>534.5782356728912</v>
      </c>
      <c r="H17" s="408">
        <f>('ИМПОРТ '!H17/ЧН!H19)*1000</f>
        <v>571.03225806451621</v>
      </c>
      <c r="I17" s="408">
        <f>('ИМПОРТ '!I17/ЧН!I19)*1000</f>
        <v>681.68284789644019</v>
      </c>
      <c r="J17" s="408">
        <f>('ИМПОРТ '!J17/ЧН!J19)*1000</f>
        <v>902.08877284595303</v>
      </c>
      <c r="K17" s="408">
        <f>('ИМПОРТ '!K17/ЧН!K19)*1000</f>
        <v>994.41524310118268</v>
      </c>
      <c r="L17" s="408">
        <f>('ИМПОРТ '!L17/ЧН!L19)*1000</f>
        <v>800.26420079260231</v>
      </c>
      <c r="M17" s="408">
        <f>('ИМПОРТ '!M17/ЧН!M19)*1000</f>
        <v>496.87915006640105</v>
      </c>
      <c r="N17" s="408">
        <f>('ИМПОРТ '!N17/ЧН!N19)*1000</f>
        <v>546.09739826551038</v>
      </c>
      <c r="O17" s="408">
        <f>('ИМПОРТ '!O17/ЧН!O19)*1000</f>
        <v>706.43431635388743</v>
      </c>
      <c r="P17" s="408">
        <f>('ИМПОРТ '!P17/ЧН!P19)*1000</f>
        <v>731.77822853279235</v>
      </c>
      <c r="Q17" s="408">
        <f>('ИМПОРТ '!Q17/ЧН!Q19)*1000</f>
        <v>808.66302864938609</v>
      </c>
      <c r="R17" s="409">
        <f>('ИМПОРТ '!R17/ЧН!R19)*1000</f>
        <v>776.535541752933</v>
      </c>
    </row>
    <row r="18" spans="1:18" ht="15.75">
      <c r="A18" s="247">
        <v>17</v>
      </c>
      <c r="B18" s="101" t="s">
        <v>19</v>
      </c>
      <c r="C18" s="407">
        <f>('ИМПОРТ '!C18/ЧН!C20)*1000</f>
        <v>151.33282559025133</v>
      </c>
      <c r="D18" s="408">
        <f>('ИМПОРТ '!D18/ЧН!D20)*1000</f>
        <v>170.33132530120483</v>
      </c>
      <c r="E18" s="408">
        <f>('ИМПОРТ '!E18/ЧН!E20)*1000</f>
        <v>248.48484848484847</v>
      </c>
      <c r="F18" s="408">
        <f>('ИМПОРТ '!F18/ЧН!F20)*1000</f>
        <v>366.2357414448669</v>
      </c>
      <c r="G18" s="408">
        <f>('ИМПОРТ '!G18/ЧН!G20)*1000</f>
        <v>359.38931297709922</v>
      </c>
      <c r="H18" s="408">
        <f>('ИМПОРТ '!H18/ЧН!H20)*1000</f>
        <v>384.81510621557828</v>
      </c>
      <c r="I18" s="408">
        <f>('ИМПОРТ '!I18/ЧН!I20)*1000</f>
        <v>688.19826907946504</v>
      </c>
      <c r="J18" s="408">
        <f>('ИМПОРТ '!J18/ЧН!J20)*1000</f>
        <v>752.35849056603774</v>
      </c>
      <c r="K18" s="408">
        <f>('ИМПОРТ '!K18/ЧН!K20)*1000</f>
        <v>746.38364779874212</v>
      </c>
      <c r="L18" s="408">
        <f>('ИМПОРТ '!L18/ЧН!L20)*1000</f>
        <v>699.37106918238999</v>
      </c>
      <c r="M18" s="408">
        <f>('ИМПОРТ '!M18/ЧН!M20)*1000</f>
        <v>456.05345911949684</v>
      </c>
      <c r="N18" s="408">
        <f>('ИМПОРТ '!N18/ЧН!N20)*1000</f>
        <v>512.19512195121956</v>
      </c>
      <c r="O18" s="408">
        <f>('ИМПОРТ '!O18/ЧН!O20)*1000</f>
        <v>611.84834123222754</v>
      </c>
      <c r="P18" s="408">
        <f>('ИМПОРТ '!P18/ЧН!P20)*1000</f>
        <v>617.46031746031747</v>
      </c>
      <c r="Q18" s="408">
        <f>('ИМПОРТ '!Q18/ЧН!Q20)*1000</f>
        <v>585.24720893141944</v>
      </c>
      <c r="R18" s="409">
        <f>('ИМПОРТ '!R18/ЧН!R20)*1000</f>
        <v>504.43190975020144</v>
      </c>
    </row>
    <row r="19" spans="1:18" ht="15.75">
      <c r="A19" s="255">
        <v>18</v>
      </c>
      <c r="B19" s="103" t="s">
        <v>20</v>
      </c>
      <c r="C19" s="410">
        <f>('ИМПОРТ '!C19/ЧН!C21)*1000</f>
        <v>3403.1215671915047</v>
      </c>
      <c r="D19" s="411">
        <f>('ИМПОРТ '!D19/ЧН!D21)*1000</f>
        <v>5365.2278177458038</v>
      </c>
      <c r="E19" s="411">
        <f>('ИМПОРТ '!E19/ЧН!E21)*1000</f>
        <v>8074.1740879057743</v>
      </c>
      <c r="F19" s="411">
        <f>('ИМПОРТ '!F19/ЧН!F21)*1000</f>
        <v>11024.441260744987</v>
      </c>
      <c r="G19" s="411">
        <f>('ИМПОРТ '!G19/ЧН!G21)*1000</f>
        <v>6744.7426015795982</v>
      </c>
      <c r="H19" s="411">
        <f>('ИМПОРТ '!H19/ЧН!H21)*1000</f>
        <v>7910.198423013604</v>
      </c>
      <c r="I19" s="411">
        <f>('ИМПОРТ '!I19/ЧН!I21)*1000</f>
        <v>10081.93403943856</v>
      </c>
      <c r="J19" s="411">
        <f>('ИМПОРТ '!J19/ЧН!J21)*1000</f>
        <v>11080.550918196994</v>
      </c>
      <c r="K19" s="411">
        <f>('ИМПОРТ '!K19/ЧН!K21)*1000</f>
        <v>11391.096795507103</v>
      </c>
      <c r="L19" s="411">
        <f>('ИМПОРТ '!L19/ЧН!L21)*1000</f>
        <v>10300.688693941132</v>
      </c>
      <c r="M19" s="411">
        <f>('ИМПОРТ '!M19/ЧН!M21)*1000</f>
        <v>6371.8167072181677</v>
      </c>
      <c r="N19" s="411">
        <f>('ИМПОРТ '!N19/ЧН!N21)*1000</f>
        <v>6167.0705112672649</v>
      </c>
      <c r="O19" s="411">
        <f>('ИМПОРТ '!O19/ЧН!O21)*1000</f>
        <v>7899.5922283521222</v>
      </c>
      <c r="P19" s="411">
        <f>('ИМПОРТ '!P19/ЧН!P21)*1000</f>
        <v>8210.4637336504165</v>
      </c>
      <c r="Q19" s="411">
        <f>('ИМПОРТ '!Q19/ЧН!Q21)*1000</f>
        <v>8466.477362359994</v>
      </c>
      <c r="R19" s="412">
        <f>('ИМПОРТ '!R19/ЧН!R21)*1000</f>
        <v>8143.6033188463061</v>
      </c>
    </row>
    <row r="20" spans="1:18" ht="15.75">
      <c r="A20" s="239">
        <v>19</v>
      </c>
      <c r="B20" s="107" t="s">
        <v>21</v>
      </c>
      <c r="C20" s="404">
        <f>('ИМПОРТ '!C20/ЧН!C22)*1000</f>
        <v>271.15384615384619</v>
      </c>
      <c r="D20" s="405">
        <f>('ИМПОРТ '!D20/ЧН!D22)*1000</f>
        <v>302.14899713467048</v>
      </c>
      <c r="E20" s="405">
        <f>('ИМПОРТ '!E20/ЧН!E22)*1000</f>
        <v>488.31168831168827</v>
      </c>
      <c r="F20" s="405">
        <f>('ИМПОРТ '!F20/ЧН!F22)*1000</f>
        <v>572.79305354558608</v>
      </c>
      <c r="G20" s="405">
        <f>('ИМПОРТ '!G20/ЧН!G22)*1000</f>
        <v>327.21979621542943</v>
      </c>
      <c r="H20" s="405">
        <f>('ИМПОРТ '!H20/ЧН!H22)*1000</f>
        <v>371.2286158631415</v>
      </c>
      <c r="I20" s="405">
        <f>('ИМПОРТ '!I20/ЧН!I22)*1000</f>
        <v>498.4375</v>
      </c>
      <c r="J20" s="405">
        <f>('ИМПОРТ '!J20/ЧН!J22)*1000</f>
        <v>467.66091051805336</v>
      </c>
      <c r="K20" s="405">
        <f>('ИМПОРТ '!K20/ЧН!K22)*1000</f>
        <v>378.5488958990536</v>
      </c>
      <c r="L20" s="405">
        <f>('ИМПОРТ '!L20/ЧН!L22)*1000</f>
        <v>346.76145339652447</v>
      </c>
      <c r="M20" s="405">
        <f>('ИМПОРТ '!M20/ЧН!M22)*1000</f>
        <v>231.9047619047619</v>
      </c>
      <c r="N20" s="405">
        <f>('ИМПОРТ '!N20/ЧН!N22)*1000</f>
        <v>286.28389154704939</v>
      </c>
      <c r="O20" s="405">
        <f>('ИМПОРТ '!O20/ЧН!O22)*1000</f>
        <v>386.81672025723475</v>
      </c>
      <c r="P20" s="405">
        <f>('ИМПОРТ '!P20/ЧН!P22)*1000</f>
        <v>324.27184466019423</v>
      </c>
      <c r="Q20" s="405">
        <f>('ИМПОРТ '!Q20/ЧН!Q22)*1000</f>
        <v>311.72638436482089</v>
      </c>
      <c r="R20" s="406">
        <f>('ИМПОРТ '!R20/ЧН!R22)*1000</f>
        <v>367.48768472906409</v>
      </c>
    </row>
    <row r="21" spans="1:18" ht="15.75" customHeight="1">
      <c r="A21" s="247">
        <v>20</v>
      </c>
      <c r="B21" s="101" t="s">
        <v>22</v>
      </c>
      <c r="C21" s="407">
        <f>('ИМПОРТ '!C21/ЧН!C23)*1000</f>
        <v>232.91796469366562</v>
      </c>
      <c r="D21" s="408">
        <f>('ИМПОРТ '!D21/ЧН!D23)*1000</f>
        <v>177.05583756345177</v>
      </c>
      <c r="E21" s="408">
        <f>('ИМПОРТ '!E21/ЧН!E23)*1000</f>
        <v>232.5128205128205</v>
      </c>
      <c r="F21" s="408">
        <f>('ИМПОРТ '!F21/ЧН!F23)*1000</f>
        <v>391.01239669421489</v>
      </c>
      <c r="G21" s="408">
        <f>('ИМПОРТ '!G21/ЧН!G23)*1000</f>
        <v>366.11053180396249</v>
      </c>
      <c r="H21" s="408">
        <f>('ИМПОРТ '!H21/ЧН!H23)*1000</f>
        <v>267.07452725250272</v>
      </c>
      <c r="I21" s="408">
        <f>('ИМПОРТ '!I21/ЧН!I23)*1000</f>
        <v>290.67415730337075</v>
      </c>
      <c r="J21" s="408">
        <f>('ИМПОРТ '!J21/ЧН!J23)*1000</f>
        <v>300.56818181818187</v>
      </c>
      <c r="K21" s="408">
        <f>('ИМПОРТ '!K21/ЧН!K23)*1000</f>
        <v>342.08715596330273</v>
      </c>
      <c r="L21" s="408">
        <f>('ИМПОРТ '!L21/ЧН!L23)*1000</f>
        <v>290.85648148148152</v>
      </c>
      <c r="M21" s="408">
        <f>('ИМПОРТ '!M21/ЧН!M23)*1000</f>
        <v>202.80046674445742</v>
      </c>
      <c r="N21" s="408">
        <f>('ИМПОРТ '!N21/ЧН!N23)*1000</f>
        <v>148.47058823529414</v>
      </c>
      <c r="O21" s="408">
        <f>('ИМПОРТ '!O21/ЧН!O23)*1000</f>
        <v>159.5719381688466</v>
      </c>
      <c r="P21" s="408">
        <f>('ИМПОРТ '!P21/ЧН!P23)*1000</f>
        <v>248.5542168674699</v>
      </c>
      <c r="Q21" s="408">
        <f>('ИМПОРТ '!Q21/ЧН!Q23)*1000</f>
        <v>186.11449451887944</v>
      </c>
      <c r="R21" s="409">
        <f>('ИМПОРТ '!R21/ЧН!R23)*1000</f>
        <v>163.39066339066338</v>
      </c>
    </row>
    <row r="22" spans="1:18" ht="15.75" customHeight="1">
      <c r="A22" s="247">
        <v>21</v>
      </c>
      <c r="B22" s="101" t="s">
        <v>23</v>
      </c>
      <c r="C22" s="407">
        <f>('ИМПОРТ '!C22/ЧН!C24)*1000</f>
        <v>103.27613104524181</v>
      </c>
      <c r="D22" s="408">
        <f>('ИМПОРТ '!D22/ЧН!D24)*1000</f>
        <v>301.23934934159564</v>
      </c>
      <c r="E22" s="408">
        <f>('ИМПОРТ '!E22/ЧН!E24)*1000</f>
        <v>258.671875</v>
      </c>
      <c r="F22" s="408">
        <f>('ИМПОРТ '!F22/ЧН!F24)*1000</f>
        <v>314.62264150943395</v>
      </c>
      <c r="G22" s="408">
        <f>('ИМПОРТ '!G22/ЧН!G24)*1000</f>
        <v>185.81616481774961</v>
      </c>
      <c r="H22" s="408">
        <f>('ИМПОРТ '!H22/ЧН!H24)*1000</f>
        <v>163.26530612244898</v>
      </c>
      <c r="I22" s="408">
        <f>('ИМПОРТ '!I22/ЧН!I24)*1000</f>
        <v>162.40725474031328</v>
      </c>
      <c r="J22" s="408">
        <f>('ИМПОРТ '!J22/ЧН!J24)*1000</f>
        <v>220.63227953410978</v>
      </c>
      <c r="K22" s="408">
        <f>('ИМПОРТ '!K22/ЧН!K24)*1000</f>
        <v>220.80536912751677</v>
      </c>
      <c r="L22" s="408">
        <f>('ИМПОРТ '!L22/ЧН!L24)*1000</f>
        <v>171.17497886728654</v>
      </c>
      <c r="M22" s="408">
        <f>('ИМПОРТ '!M22/ЧН!M24)*1000</f>
        <v>107.24020442930154</v>
      </c>
      <c r="N22" s="408">
        <f>('ИМПОРТ '!N22/ЧН!N24)*1000</f>
        <v>186.79245283018869</v>
      </c>
      <c r="O22" s="408">
        <f>('ИМПОРТ '!O22/ЧН!O24)*1000</f>
        <v>167.01298701298703</v>
      </c>
      <c r="P22" s="408">
        <f>('ИМПОРТ '!P22/ЧН!P24)*1000</f>
        <v>202.88461538461539</v>
      </c>
      <c r="Q22" s="408">
        <f>('ИМПОРТ '!Q22/ЧН!Q24)*1000</f>
        <v>247.79929577464787</v>
      </c>
      <c r="R22" s="409">
        <f>('ИМПОРТ '!R22/ЧН!R24)*1000</f>
        <v>206.12244897959184</v>
      </c>
    </row>
    <row r="23" spans="1:18" ht="15.75" customHeight="1">
      <c r="A23" s="247">
        <v>22</v>
      </c>
      <c r="B23" s="101" t="s">
        <v>24</v>
      </c>
      <c r="C23" s="407">
        <f>('ИМПОРТ '!C23/ЧН!C25)*1000</f>
        <v>256.59919028340079</v>
      </c>
      <c r="D23" s="408">
        <f>('ИМПОРТ '!D23/ЧН!D25)*1000</f>
        <v>311.497975708502</v>
      </c>
      <c r="E23" s="408">
        <f>('ИМПОРТ '!E23/ЧН!E25)*1000</f>
        <v>409.12052117263841</v>
      </c>
      <c r="F23" s="408">
        <f>('ИМПОРТ '!F23/ЧН!F25)*1000</f>
        <v>467.53883892068683</v>
      </c>
      <c r="G23" s="408">
        <f>('ИМПОРТ '!G23/ЧН!G25)*1000</f>
        <v>337.6847290640394</v>
      </c>
      <c r="H23" s="408">
        <f>('ИМПОРТ '!H23/ЧН!H25)*1000</f>
        <v>318.90091590341382</v>
      </c>
      <c r="I23" s="408">
        <f>('ИМПОРТ '!I23/ЧН!I25)*1000</f>
        <v>575.62604340567611</v>
      </c>
      <c r="J23" s="408">
        <f>('ИМПОРТ '!J23/ЧН!J25)*1000</f>
        <v>517.55852842809372</v>
      </c>
      <c r="K23" s="408">
        <f>('ИМПОРТ '!K23/ЧН!K25)*1000</f>
        <v>519.27912824811392</v>
      </c>
      <c r="L23" s="408">
        <f>('ИМПОРТ '!L23/ЧН!L25)*1000</f>
        <v>539.21074727120072</v>
      </c>
      <c r="M23" s="408">
        <f>('ИМПОРТ '!M23/ЧН!M25)*1000</f>
        <v>569.27609427609423</v>
      </c>
      <c r="N23" s="408">
        <f>('ИМПОРТ '!N23/ЧН!N25)*1000</f>
        <v>509.9662162162162</v>
      </c>
      <c r="O23" s="408">
        <f>('ИМПОРТ '!O23/ЧН!O25)*1000</f>
        <v>563.2965165675447</v>
      </c>
      <c r="P23" s="408">
        <f>('ИМПОРТ '!P23/ЧН!P25)*1000</f>
        <v>608.81849315068496</v>
      </c>
      <c r="Q23" s="408">
        <f>('ИМПОРТ '!Q23/ЧН!Q25)*1000</f>
        <v>714.48275862068965</v>
      </c>
      <c r="R23" s="409">
        <f>('ИМПОРТ '!R23/ЧН!R25)*1000</f>
        <v>702.78019113814082</v>
      </c>
    </row>
    <row r="24" spans="1:18" ht="15.75" customHeight="1">
      <c r="A24" s="247">
        <v>23</v>
      </c>
      <c r="B24" s="101" t="s">
        <v>25</v>
      </c>
      <c r="C24" s="407">
        <f>('ИМПОРТ '!C24/ЧН!C26)*1000</f>
        <v>4055.0213675213672</v>
      </c>
      <c r="D24" s="408">
        <f>('ИМПОРТ '!D24/ЧН!D26)*1000</f>
        <v>5485.9574468085111</v>
      </c>
      <c r="E24" s="408">
        <f>('ИМПОРТ '!E24/ЧН!E26)*1000</f>
        <v>8386.1259338313757</v>
      </c>
      <c r="F24" s="408">
        <f>('ИМПОРТ '!F24/ЧН!F26)*1000</f>
        <v>10059.551760939166</v>
      </c>
      <c r="G24" s="408">
        <f>('ИМПОРТ '!G24/ЧН!G26)*1000</f>
        <v>5594.4503735325507</v>
      </c>
      <c r="H24" s="408">
        <f>('ИМПОРТ '!H24/ЧН!H26)*1000</f>
        <v>8457.3248407643314</v>
      </c>
      <c r="I24" s="408">
        <f>('ИМПОРТ '!I24/ЧН!I26)*1000</f>
        <v>10949.419218585004</v>
      </c>
      <c r="J24" s="408">
        <f>('ИМПОРТ '!J24/ЧН!J26)*1000</f>
        <v>12728.795811518325</v>
      </c>
      <c r="K24" s="408">
        <f>('ИМПОРТ '!K24/ЧН!K26)*1000</f>
        <v>12696.573208722741</v>
      </c>
      <c r="L24" s="408">
        <f>('ИМПОРТ '!L24/ЧН!L26)*1000</f>
        <v>16404.334365325078</v>
      </c>
      <c r="M24" s="408">
        <f>('ИМПОРТ '!M24/ЧН!M26)*1000</f>
        <v>8162.6024590163925</v>
      </c>
      <c r="N24" s="408">
        <f>('ИМПОРТ '!N24/ЧН!N26)*1000</f>
        <v>5890.6693711967546</v>
      </c>
      <c r="O24" s="408">
        <f>('ИМПОРТ '!O24/ЧН!O26)*1000</f>
        <v>7244.4221105527631</v>
      </c>
      <c r="P24" s="408">
        <f>('ИМПОРТ '!P24/ЧН!P26)*1000</f>
        <v>8234.7305389221565</v>
      </c>
      <c r="Q24" s="408">
        <f>('ИМПОРТ '!Q24/ЧН!Q26)*1000</f>
        <v>7896.0513326752216</v>
      </c>
      <c r="R24" s="409">
        <f>('ИМПОРТ '!R24/ЧН!R26)*1000</f>
        <v>6633.4641805691854</v>
      </c>
    </row>
    <row r="25" spans="1:18" ht="15.75" customHeight="1">
      <c r="A25" s="247">
        <v>24</v>
      </c>
      <c r="B25" s="101" t="s">
        <v>26</v>
      </c>
      <c r="C25" s="407">
        <f>('ИМПОРТ '!C25/ЧН!C27)*1000</f>
        <v>1891.454005934718</v>
      </c>
      <c r="D25" s="408">
        <f>('ИМПОРТ '!D25/ЧН!D27)*1000</f>
        <v>2852.8588807785891</v>
      </c>
      <c r="E25" s="408">
        <f>('ИМПОРТ '!E25/ЧН!E27)*1000</f>
        <v>3990.1098901098903</v>
      </c>
      <c r="F25" s="408">
        <f>('ИМПОРТ '!F25/ЧН!F27)*1000</f>
        <v>5350.2143294549905</v>
      </c>
      <c r="G25" s="408">
        <f>('ИМПОРТ '!G25/ЧН!G27)*1000</f>
        <v>2242.8921568627452</v>
      </c>
      <c r="H25" s="408">
        <f>('ИМПОРТ '!H25/ЧН!H27)*1000</f>
        <v>2664.0488656195466</v>
      </c>
      <c r="I25" s="408">
        <f>('ИМПОРТ '!I25/ЧН!I27)*1000</f>
        <v>4348.8465974625142</v>
      </c>
      <c r="J25" s="408">
        <f>('ИМПОРТ '!J25/ЧН!J27)*1000</f>
        <v>2984.5802398629357</v>
      </c>
      <c r="K25" s="408">
        <f>('ИМПОРТ '!K25/ЧН!K27)*1000</f>
        <v>2867.5736961451244</v>
      </c>
      <c r="L25" s="408">
        <f>('ИМПОРТ '!L25/ЧН!L27)*1000</f>
        <v>2458.3333333333335</v>
      </c>
      <c r="M25" s="408">
        <f>('ИМПОРТ '!M25/ЧН!M27)*1000</f>
        <v>1771.5008431703202</v>
      </c>
      <c r="N25" s="408">
        <f>('ИМПОРТ '!N25/ЧН!N27)*1000</f>
        <v>1496.3727678571429</v>
      </c>
      <c r="O25" s="408">
        <f>('ИМПОРТ '!O25/ЧН!O27)*1000</f>
        <v>1976.6262403528115</v>
      </c>
      <c r="P25" s="408">
        <f>('ИМПОРТ '!P25/ЧН!P27)*1000</f>
        <v>2228.0844155844156</v>
      </c>
      <c r="Q25" s="408">
        <f>('ИМПОРТ '!Q25/ЧН!Q27)*1000</f>
        <v>2093.9765458422175</v>
      </c>
      <c r="R25" s="409">
        <f>('ИМПОРТ '!R25/ЧН!R27)*1000</f>
        <v>1889.1706286318015</v>
      </c>
    </row>
    <row r="26" spans="1:18" ht="15.75" customHeight="1">
      <c r="A26" s="247">
        <v>25</v>
      </c>
      <c r="B26" s="101" t="s">
        <v>27</v>
      </c>
      <c r="C26" s="407">
        <f>('ИМПОРТ '!C26/ЧН!C28)*1000</f>
        <v>242.31227651966628</v>
      </c>
      <c r="D26" s="408">
        <f>('ИМПОРТ '!D26/ЧН!D28)*1000</f>
        <v>168.28703703703704</v>
      </c>
      <c r="E26" s="408">
        <f>('ИМПОРТ '!E26/ЧН!E28)*1000</f>
        <v>434.30571761960323</v>
      </c>
      <c r="F26" s="408">
        <f>('ИМПОРТ '!F26/ЧН!F28)*1000</f>
        <v>419.7414806110458</v>
      </c>
      <c r="G26" s="408">
        <f>('ИМПОРТ '!G26/ЧН!G28)*1000</f>
        <v>406.99881376037962</v>
      </c>
      <c r="H26" s="408">
        <f>('ИМПОРТ '!H26/ЧН!H28)*1000</f>
        <v>260.20151133501258</v>
      </c>
      <c r="I26" s="408">
        <f>('ИМПОРТ '!I26/ЧН!I28)*1000</f>
        <v>713.32487309644671</v>
      </c>
      <c r="J26" s="408">
        <f>('ИМПОРТ '!J26/ЧН!J28)*1000</f>
        <v>829.61538461538464</v>
      </c>
      <c r="K26" s="408">
        <f>('ИМПОРТ '!K26/ЧН!K28)*1000</f>
        <v>1009.597924773022</v>
      </c>
      <c r="L26" s="408">
        <f>('ИМПОРТ '!L26/ЧН!L28)*1000</f>
        <v>586.81462140992164</v>
      </c>
      <c r="M26" s="408">
        <f>('ИМПОРТ '!M26/ЧН!M28)*1000</f>
        <v>480.83989501312334</v>
      </c>
      <c r="N26" s="408">
        <f>('ИМПОРТ '!N26/ЧН!N28)*1000</f>
        <v>522.32496697490092</v>
      </c>
      <c r="O26" s="408">
        <f>('ИМПОРТ '!O26/ЧН!O28)*1000</f>
        <v>475.33156498673736</v>
      </c>
      <c r="P26" s="408">
        <f>('ИМПОРТ '!P26/ЧН!P28)*1000</f>
        <v>441.57754010695186</v>
      </c>
      <c r="Q26" s="408">
        <f>('ИМПОРТ '!Q26/ЧН!Q28)*1000</f>
        <v>452.36167341430502</v>
      </c>
      <c r="R26" s="409">
        <f>('ИМПОРТ '!R26/ЧН!R28)*1000</f>
        <v>447.47612551159614</v>
      </c>
    </row>
    <row r="27" spans="1:18" ht="15.75" customHeight="1">
      <c r="A27" s="247">
        <v>26</v>
      </c>
      <c r="B27" s="101" t="s">
        <v>28</v>
      </c>
      <c r="C27" s="407">
        <f>('ИМПОРТ '!C27/ЧН!C29)*1000</f>
        <v>448.79879879879877</v>
      </c>
      <c r="D27" s="408">
        <f>('ИМПОРТ '!D27/ЧН!D29)*1000</f>
        <v>374.58646616541353</v>
      </c>
      <c r="E27" s="408">
        <f>('ИМПОРТ '!E27/ЧН!E29)*1000</f>
        <v>480.66971080669714</v>
      </c>
      <c r="F27" s="408">
        <f>('ИМПОРТ '!F27/ЧН!F29)*1000</f>
        <v>685.7361963190184</v>
      </c>
      <c r="G27" s="408">
        <f>('ИМПОРТ '!G27/ЧН!G29)*1000</f>
        <v>466.40866873065016</v>
      </c>
      <c r="H27" s="408">
        <f>('ИМПОРТ '!H27/ЧН!H29)*1000</f>
        <v>702.52764612954184</v>
      </c>
      <c r="I27" s="408">
        <f>('ИМПОРТ '!I27/ЧН!I29)*1000</f>
        <v>915.71428571428567</v>
      </c>
      <c r="J27" s="408">
        <f>('ИМПОРТ '!J27/ЧН!J29)*1000</f>
        <v>990.25559105431307</v>
      </c>
      <c r="K27" s="408">
        <f>('ИМПОРТ '!K27/ЧН!K29)*1000</f>
        <v>1125.521669341894</v>
      </c>
      <c r="L27" s="408">
        <f>('ИМПОРТ '!L27/ЧН!L29)*1000</f>
        <v>1242.0032310177705</v>
      </c>
      <c r="M27" s="408">
        <f>('ИМПОРТ '!M27/ЧН!M29)*1000</f>
        <v>1012.0129870129871</v>
      </c>
      <c r="N27" s="408">
        <f>('ИМПОРТ '!N27/ЧН!N29)*1000</f>
        <v>713.53996737357249</v>
      </c>
      <c r="O27" s="408">
        <f>('ИМПОРТ '!O27/ЧН!O29)*1000</f>
        <v>642.57425742574264</v>
      </c>
      <c r="P27" s="408">
        <f>('ИМПОРТ '!P27/ЧН!P29)*1000</f>
        <v>734.49999999999989</v>
      </c>
      <c r="Q27" s="408">
        <f>('ИМПОРТ '!Q27/ЧН!Q29)*1000</f>
        <v>986.09715242881077</v>
      </c>
      <c r="R27" s="409">
        <f>('ИМПОРТ '!R27/ЧН!R29)*1000</f>
        <v>958.10810810810801</v>
      </c>
    </row>
    <row r="28" spans="1:18" ht="15.75" customHeight="1">
      <c r="A28" s="247">
        <v>27</v>
      </c>
      <c r="B28" s="101" t="s">
        <v>29</v>
      </c>
      <c r="C28" s="407">
        <f>('ИМПОРТ '!C28/ЧН!C30)*1000</f>
        <v>452.28848821081834</v>
      </c>
      <c r="D28" s="408">
        <f>('ИМПОРТ '!D28/ЧН!D30)*1000</f>
        <v>607.31034482758616</v>
      </c>
      <c r="E28" s="408">
        <f>('ИМПОРТ '!E28/ЧН!E30)*1000</f>
        <v>831.37254901960785</v>
      </c>
      <c r="F28" s="408">
        <f>('ИМПОРТ '!F28/ЧН!F30)*1000</f>
        <v>1286.543909348442</v>
      </c>
      <c r="G28" s="408">
        <f>('ИМПОРТ '!G28/ЧН!G30)*1000</f>
        <v>925.43103448275861</v>
      </c>
      <c r="H28" s="408">
        <f>('ИМПОРТ '!H28/ЧН!H30)*1000</f>
        <v>1600.5961251862891</v>
      </c>
      <c r="I28" s="408">
        <f>('ИМПОРТ '!I28/ЧН!I30)*1000</f>
        <v>2054.2728635682161</v>
      </c>
      <c r="J28" s="408">
        <f>('ИМПОРТ '!J28/ЧН!J30)*1000</f>
        <v>1983.9879154078551</v>
      </c>
      <c r="K28" s="408">
        <f>('ИМПОРТ '!K28/ЧН!K30)*1000</f>
        <v>1607.4581430745814</v>
      </c>
      <c r="L28" s="408">
        <f>('ИМПОРТ '!L28/ЧН!L30)*1000</f>
        <v>1329.6466973886329</v>
      </c>
      <c r="M28" s="408">
        <f>('ИМПОРТ '!M28/ЧН!M30)*1000</f>
        <v>821.20743034055727</v>
      </c>
      <c r="N28" s="408">
        <f>('ИМПОРТ '!N28/ЧН!N30)*1000</f>
        <v>580.52959501557632</v>
      </c>
      <c r="O28" s="408">
        <f>('ИМПОРТ '!O28/ЧН!O30)*1000</f>
        <v>564.93710691823901</v>
      </c>
      <c r="P28" s="408">
        <f>('ИМПОРТ '!P28/ЧН!P30)*1000</f>
        <v>492.38095238095235</v>
      </c>
      <c r="Q28" s="408">
        <f>('ИМПОРТ '!Q28/ЧН!Q30)*1000</f>
        <v>514.53674121405754</v>
      </c>
      <c r="R28" s="409">
        <f>('ИМПОРТ '!R28/ЧН!R30)*1000</f>
        <v>499.51612903225805</v>
      </c>
    </row>
    <row r="29" spans="1:18" ht="15.75" customHeight="1">
      <c r="A29" s="255">
        <v>28</v>
      </c>
      <c r="B29" s="103" t="s">
        <v>30</v>
      </c>
      <c r="C29" s="413">
        <f>('ИМПОРТ '!C29/ЧН!C31)*1000</f>
        <v>2133.2484617016762</v>
      </c>
      <c r="D29" s="414">
        <f>('ИМПОРТ '!D29/ЧН!D31)*1000</f>
        <v>3093.320235756385</v>
      </c>
      <c r="E29" s="414">
        <f>('ИМПОРТ '!E29/ЧН!E31)*1000</f>
        <v>4370.8597681032597</v>
      </c>
      <c r="F29" s="414">
        <f>('ИМПОРТ '!F29/ЧН!F31)*1000</f>
        <v>5634.5227670753065</v>
      </c>
      <c r="G29" s="414">
        <f>('ИМПОРТ '!G29/ЧН!G31)*1000</f>
        <v>3893.8454823221296</v>
      </c>
      <c r="H29" s="414">
        <f>('ИМПОРТ '!H29/ЧН!H31)*1000</f>
        <v>5005.9399877526021</v>
      </c>
      <c r="I29" s="414">
        <f>('ИМПОРТ '!I29/ЧН!I31)*1000</f>
        <v>6616.9392287502524</v>
      </c>
      <c r="J29" s="414">
        <f>('ИМПОРТ '!J29/ЧН!J31)*1000</f>
        <v>7230.3102625298325</v>
      </c>
      <c r="K29" s="414">
        <f>('ИМПОРТ '!K29/ЧН!K31)*1000</f>
        <v>6969.6414653156662</v>
      </c>
      <c r="L29" s="414">
        <f>('ИМПОРТ '!L29/ЧН!L31)*1000</f>
        <v>5945.6856702619416</v>
      </c>
      <c r="M29" s="414">
        <f>('ИМПОРТ '!M29/ЧН!M31)*1000</f>
        <v>3874.531190202832</v>
      </c>
      <c r="N29" s="414">
        <f>('ИМПОРТ '!N29/ЧН!N31)*1000</f>
        <v>4039.2464975388107</v>
      </c>
      <c r="O29" s="414">
        <f>('ИМПОРТ '!O29/ЧН!O31)*1000</f>
        <v>4269.6935724962632</v>
      </c>
      <c r="P29" s="414">
        <f>('ИМПОРТ '!P29/ЧН!P31)*1000</f>
        <v>4229.9034175334318</v>
      </c>
      <c r="Q29" s="414">
        <f>('ИМПОРТ '!Q29/ЧН!Q31)*1000</f>
        <v>4285.6057799184882</v>
      </c>
      <c r="R29" s="415">
        <f>('ИМПОРТ '!R29/ЧН!R31)*1000</f>
        <v>4009.9182763744434</v>
      </c>
    </row>
    <row r="30" spans="1:18" ht="15.75" customHeight="1">
      <c r="A30" s="262">
        <v>29</v>
      </c>
      <c r="B30" s="109" t="s">
        <v>31</v>
      </c>
      <c r="C30" s="404">
        <f>('ИМПОРТ '!C30/ЧН!C32)*1000</f>
        <v>17.233560090702948</v>
      </c>
      <c r="D30" s="405">
        <f>('ИМПОРТ '!D30/ЧН!D32)*1000</f>
        <v>28.893905191873589</v>
      </c>
      <c r="E30" s="405">
        <f>('ИМПОРТ '!E30/ЧН!E32)*1000</f>
        <v>42.176870748299322</v>
      </c>
      <c r="F30" s="405">
        <f>('ИМПОРТ '!F30/ЧН!F32)*1000</f>
        <v>142.85714285714286</v>
      </c>
      <c r="G30" s="405">
        <f>('ИМПОРТ '!G30/ЧН!G32)*1000</f>
        <v>102.48306997742664</v>
      </c>
      <c r="H30" s="405">
        <f>('ИМПОРТ '!H30/ЧН!H32)*1000</f>
        <v>162.72727272727272</v>
      </c>
      <c r="I30" s="405">
        <f>('ИМПОРТ '!I30/ЧН!I32)*1000</f>
        <v>238.60045146726864</v>
      </c>
      <c r="J30" s="405">
        <f>('ИМПОРТ '!J30/ЧН!J32)*1000</f>
        <v>127.41573033707864</v>
      </c>
      <c r="K30" s="405">
        <f>('ИМПОРТ '!K30/ЧН!K32)*1000</f>
        <v>151.34529147982062</v>
      </c>
      <c r="L30" s="405">
        <f>('ИМПОРТ '!L30/ЧН!L32)*1000</f>
        <v>157.68374164810689</v>
      </c>
      <c r="M30" s="405">
        <f>('ИМПОРТ '!M30/ЧН!M32)*1000</f>
        <v>116.62971175166298</v>
      </c>
      <c r="N30" s="405">
        <f>('ИМПОРТ '!N30/ЧН!N32)*1000</f>
        <v>113.43612334801762</v>
      </c>
      <c r="O30" s="405">
        <f>('ИМПОРТ '!O30/ЧН!O32)*1000</f>
        <v>107.92951541850221</v>
      </c>
      <c r="P30" s="405">
        <f>('ИМПОРТ '!P30/ЧН!P32)*1000</f>
        <v>122.63736263736263</v>
      </c>
      <c r="Q30" s="405">
        <f>('ИМПОРТ '!Q30/ЧН!Q32)*1000</f>
        <v>147.51619870410369</v>
      </c>
      <c r="R30" s="406">
        <f>('ИМПОРТ '!R30/ЧН!R32)*1000</f>
        <v>116.63066954643629</v>
      </c>
    </row>
    <row r="31" spans="1:18" ht="15.75" customHeight="1">
      <c r="A31" s="264">
        <v>30</v>
      </c>
      <c r="B31" s="111" t="s">
        <v>32</v>
      </c>
      <c r="C31" s="407">
        <f>('ИМПОРТ '!C31/ЧН!C33)*1000</f>
        <v>255.44217687074828</v>
      </c>
      <c r="D31" s="408">
        <f>('ИМПОРТ '!D31/ЧН!D33)*1000</f>
        <v>152.94117647058826</v>
      </c>
      <c r="E31" s="408">
        <f>('ИМПОРТ '!E31/ЧН!E33)*1000</f>
        <v>138.32752613240422</v>
      </c>
      <c r="F31" s="408">
        <f>('ИМПОРТ '!F31/ЧН!F33)*1000</f>
        <v>208.04195804195805</v>
      </c>
      <c r="G31" s="408">
        <f>('ИМПОРТ '!G31/ЧН!G33)*1000</f>
        <v>198.94366197183101</v>
      </c>
      <c r="H31" s="408">
        <f>('ИМПОРТ '!H31/ЧН!H33)*1000</f>
        <v>244.63667820069205</v>
      </c>
      <c r="I31" s="408">
        <f>('ИМПОРТ '!I31/ЧН!I33)*1000</f>
        <v>232.05574912891984</v>
      </c>
      <c r="J31" s="408">
        <f>('ИМПОРТ '!J31/ЧН!J33)*1000</f>
        <v>222.88732394366195</v>
      </c>
      <c r="K31" s="408">
        <f>('ИМПОРТ '!K31/ЧН!K33)*1000</f>
        <v>141.13475177304963</v>
      </c>
      <c r="L31" s="408">
        <f>('ИМПОРТ '!L31/ЧН!L33)*1000</f>
        <v>75.80071174377224</v>
      </c>
      <c r="M31" s="408">
        <f>('ИМПОРТ '!M31/ЧН!M33)*1000</f>
        <v>3.9426523297491043</v>
      </c>
      <c r="N31" s="408">
        <v>1E-3</v>
      </c>
      <c r="O31" s="408">
        <v>1E-3</v>
      </c>
      <c r="P31" s="408">
        <f>('ИМПОРТ '!P31/ЧН!P33)*1000</f>
        <v>16.911764705882351</v>
      </c>
      <c r="Q31" s="408">
        <f>('ИМПОРТ '!Q31/ЧН!Q33)*1000</f>
        <v>2.5830258302583022</v>
      </c>
      <c r="R31" s="409">
        <v>1E-3</v>
      </c>
    </row>
    <row r="32" spans="1:18" ht="15.75" customHeight="1">
      <c r="A32" s="264">
        <v>31</v>
      </c>
      <c r="B32" s="111" t="s">
        <v>33</v>
      </c>
      <c r="C32" s="416"/>
      <c r="D32" s="417"/>
      <c r="E32" s="417"/>
      <c r="F32" s="417"/>
      <c r="G32" s="417"/>
      <c r="H32" s="417"/>
      <c r="I32" s="417"/>
      <c r="J32" s="417"/>
      <c r="K32" s="417"/>
      <c r="L32" s="408">
        <f>('ИМПОРТ '!L32/ЧН!L34)*1000</f>
        <v>30.537974683544302</v>
      </c>
      <c r="M32" s="408">
        <f>('ИМПОРТ '!M32/ЧН!M34)*1000</f>
        <v>52.543261667540641</v>
      </c>
      <c r="N32" s="408">
        <f>('ИМПОРТ '!N32/ЧН!N34)*1000</f>
        <v>35.0418410041841</v>
      </c>
      <c r="O32" s="408">
        <f>('ИМПОРТ '!O32/ЧН!O34)*1000</f>
        <v>33.228840125391855</v>
      </c>
      <c r="P32" s="408">
        <f>('ИМПОРТ '!P32/ЧН!P34)*1000</f>
        <v>29.55020920502092</v>
      </c>
      <c r="Q32" s="408">
        <f>('ИМПОРТ '!Q32/ЧН!Q34)*1000</f>
        <v>31.589958158995817</v>
      </c>
      <c r="R32" s="409">
        <f>('ИМПОРТ '!R32/ЧН!R34)*1000</f>
        <v>21.661409043112513</v>
      </c>
    </row>
    <row r="33" spans="1:18" ht="15.75" customHeight="1">
      <c r="A33" s="264">
        <v>32</v>
      </c>
      <c r="B33" s="111" t="s">
        <v>34</v>
      </c>
      <c r="C33" s="407">
        <f>('ИМПОРТ '!C33/ЧН!C35)*1000</f>
        <v>274.85859176906575</v>
      </c>
      <c r="D33" s="408">
        <f>('ИМПОРТ '!D33/ЧН!D35)*1000</f>
        <v>365.03139717425432</v>
      </c>
      <c r="E33" s="408">
        <f>('ИМПОРТ '!E33/ЧН!E35)*1000</f>
        <v>520.4273671829053</v>
      </c>
      <c r="F33" s="408">
        <f>('ИМПОРТ '!F33/ЧН!F35)*1000</f>
        <v>685.45490042951974</v>
      </c>
      <c r="G33" s="408">
        <f>('ИМПОРТ '!G33/ЧН!G35)*1000</f>
        <v>540.93737845196426</v>
      </c>
      <c r="H33" s="408">
        <f>('ИМПОРТ '!H33/ЧН!H35)*1000</f>
        <v>846.27151051625242</v>
      </c>
      <c r="I33" s="408">
        <f>('ИМПОРТ '!I33/ЧН!I35)*1000</f>
        <v>951.17335352006057</v>
      </c>
      <c r="J33" s="408">
        <f>('ИМПОРТ '!J33/ЧН!J35)*1000</f>
        <v>927.01688555347096</v>
      </c>
      <c r="K33" s="408">
        <f>('ИМПОРТ '!K33/ЧН!K35)*1000</f>
        <v>1073.2235381199112</v>
      </c>
      <c r="L33" s="408">
        <f>('ИМПОРТ '!L33/ЧН!L35)*1000</f>
        <v>969.7286395306196</v>
      </c>
      <c r="M33" s="408">
        <f>('ИМПОРТ '!M33/ЧН!M35)*1000</f>
        <v>726.15161407326798</v>
      </c>
      <c r="N33" s="408">
        <f>('ИМПОРТ '!N33/ЧН!N35)*1000</f>
        <v>652.34248788368336</v>
      </c>
      <c r="O33" s="408">
        <f>('ИМПОРТ '!O33/ЧН!O35)*1000</f>
        <v>821.79189719792964</v>
      </c>
      <c r="P33" s="408">
        <f>('ИМПОРТ '!P33/ЧН!P35)*1000</f>
        <v>828.13385269121818</v>
      </c>
      <c r="Q33" s="408">
        <f>('ИМПОРТ '!Q33/ЧН!Q35)*1000</f>
        <v>758.1219168428471</v>
      </c>
      <c r="R33" s="409">
        <f>('ИМПОРТ '!R33/ЧН!R35)*1000</f>
        <v>795.44334975369452</v>
      </c>
    </row>
    <row r="34" spans="1:18" ht="15.75" customHeight="1">
      <c r="A34" s="264">
        <v>33</v>
      </c>
      <c r="B34" s="111" t="s">
        <v>35</v>
      </c>
      <c r="C34" s="407">
        <f>('ИМПОРТ '!C34/ЧН!C36)*1000</f>
        <v>149.95014955134599</v>
      </c>
      <c r="D34" s="408">
        <f>('ИМПОРТ '!D34/ЧН!D36)*1000</f>
        <v>230.58350100603619</v>
      </c>
      <c r="E34" s="408">
        <f>('ИМПОРТ '!E34/ЧН!E36)*1000</f>
        <v>255.13078470824951</v>
      </c>
      <c r="F34" s="408">
        <f>('ИМПОРТ '!F34/ЧН!F36)*1000</f>
        <v>239.96003996003995</v>
      </c>
      <c r="G34" s="408">
        <f>('ИМПОРТ '!G34/ЧН!G36)*1000</f>
        <v>426.06965174129351</v>
      </c>
      <c r="H34" s="408">
        <f>('ИМПОРТ '!H34/ЧН!H36)*1000</f>
        <v>307.22772277227722</v>
      </c>
      <c r="I34" s="408">
        <f>('ИМПОРТ '!I34/ЧН!I36)*1000</f>
        <v>272.11822660098522</v>
      </c>
      <c r="J34" s="408">
        <f>('ИМПОРТ '!J34/ЧН!J36)*1000</f>
        <v>410.25641025641022</v>
      </c>
      <c r="K34" s="408">
        <f>('ИМПОРТ '!K34/ЧН!K36)*1000</f>
        <v>516.42084562438549</v>
      </c>
      <c r="L34" s="408">
        <f>('ИМПОРТ '!L34/ЧН!L36)*1000</f>
        <v>487.56121449559259</v>
      </c>
      <c r="M34" s="408">
        <f>('ИМПОРТ '!M34/ЧН!M36)*1000</f>
        <v>259.56820412168793</v>
      </c>
      <c r="N34" s="408">
        <f>('ИМПОРТ '!N34/ЧН!N36)*1000</f>
        <v>351.03042198233561</v>
      </c>
      <c r="O34" s="408">
        <f>('ИМПОРТ '!O34/ЧН!O36)*1000</f>
        <v>156.93215339233038</v>
      </c>
      <c r="P34" s="408">
        <f>('ИМПОРТ '!P34/ЧН!P36)*1000</f>
        <v>637.86982248520712</v>
      </c>
      <c r="Q34" s="408">
        <f>('ИМПОРТ '!Q34/ЧН!Q36)*1000</f>
        <v>130.81510934393637</v>
      </c>
      <c r="R34" s="409">
        <f>('ИМПОРТ '!R34/ЧН!R36)*1000</f>
        <v>336.57314629258519</v>
      </c>
    </row>
    <row r="35" spans="1:18" ht="15.75" customHeight="1">
      <c r="A35" s="264">
        <v>34</v>
      </c>
      <c r="B35" s="111" t="s">
        <v>36</v>
      </c>
      <c r="C35" s="407">
        <f>('ИМПОРТ '!C35/ЧН!C37)*1000</f>
        <v>206.74242424242422</v>
      </c>
      <c r="D35" s="408">
        <f>('ИМПОРТ '!D35/ЧН!D37)*1000</f>
        <v>190.25037936267071</v>
      </c>
      <c r="E35" s="408">
        <f>('ИМПОРТ '!E35/ЧН!E37)*1000</f>
        <v>327.82442748091603</v>
      </c>
      <c r="F35" s="408">
        <f>('ИМПОРТ '!F35/ЧН!F37)*1000</f>
        <v>379.57071674971252</v>
      </c>
      <c r="G35" s="408">
        <f>('ИМПОРТ '!G35/ЧН!G37)*1000</f>
        <v>267.60292420161602</v>
      </c>
      <c r="H35" s="408">
        <f>('ИМПОРТ '!H35/ЧН!H37)*1000</f>
        <v>365.97621787495206</v>
      </c>
      <c r="I35" s="408">
        <f>('ИМПОРТ '!I35/ЧН!I37)*1000</f>
        <v>497.84200385356456</v>
      </c>
      <c r="J35" s="408">
        <f>('ИМПОРТ '!J35/ЧН!J37)*1000</f>
        <v>544.71544715447146</v>
      </c>
      <c r="K35" s="408">
        <f>('ИМПОРТ '!K35/ЧН!K37)*1000</f>
        <v>477.15064227325803</v>
      </c>
      <c r="L35" s="408">
        <f>('ИМПОРТ '!L35/ЧН!L37)*1000</f>
        <v>688.93234258897144</v>
      </c>
      <c r="M35" s="408">
        <f>('ИМПОРТ '!M35/ЧН!M37)*1000</f>
        <v>406.91280439905734</v>
      </c>
      <c r="N35" s="408">
        <f>('ИМПОРТ '!N35/ЧН!N37)*1000</f>
        <v>264.61538461538458</v>
      </c>
      <c r="O35" s="408">
        <f>('ИМПОРТ '!O35/ЧН!O37)*1000</f>
        <v>285.04561681872275</v>
      </c>
      <c r="P35" s="408">
        <f>('ИМПОРТ '!P35/ЧН!P37)*1000</f>
        <v>363.11802232854865</v>
      </c>
      <c r="Q35" s="408">
        <f>('ИМПОРТ '!Q35/ЧН!Q37)*1000</f>
        <v>312.80610196708153</v>
      </c>
      <c r="R35" s="409">
        <f>('ИМПОРТ '!R35/ЧН!R37)*1000</f>
        <v>262.14141414141415</v>
      </c>
    </row>
    <row r="36" spans="1:18" ht="15.75" customHeight="1">
      <c r="A36" s="264">
        <v>35</v>
      </c>
      <c r="B36" s="111" t="s">
        <v>37</v>
      </c>
      <c r="C36" s="407">
        <f>('ИМПОРТ '!C36/ЧН!C38)*1000</f>
        <v>471.99907663896585</v>
      </c>
      <c r="D36" s="408">
        <f>('ИМПОРТ '!D36/ЧН!D38)*1000</f>
        <v>646.53810408921925</v>
      </c>
      <c r="E36" s="408">
        <f>('ИМПОРТ '!E36/ЧН!E38)*1000</f>
        <v>1081.9223573433117</v>
      </c>
      <c r="F36" s="408">
        <f>('ИМПОРТ '!F36/ЧН!F38)*1000</f>
        <v>1402.3031727379553</v>
      </c>
      <c r="G36" s="408">
        <f>('ИМПОРТ '!G36/ЧН!G38)*1000</f>
        <v>722.86657237152281</v>
      </c>
      <c r="H36" s="408">
        <f>('ИМПОРТ '!H36/ЧН!H38)*1000</f>
        <v>949.14619883040928</v>
      </c>
      <c r="I36" s="408">
        <f>('ИМПОРТ '!I36/ЧН!I38)*1000</f>
        <v>1223.9436619718308</v>
      </c>
      <c r="J36" s="408">
        <f>('ИМПОРТ '!J36/ЧН!J38)*1000</f>
        <v>1165.2562294311238</v>
      </c>
      <c r="K36" s="408">
        <f>('ИМПОРТ '!K36/ЧН!K38)*1000</f>
        <v>1081.4649081488458</v>
      </c>
      <c r="L36" s="408">
        <f>('ИМПОРТ '!L36/ЧН!L38)*1000</f>
        <v>803.20603488920312</v>
      </c>
      <c r="M36" s="408">
        <f>('ИМПОРТ '!M36/ЧН!M38)*1000</f>
        <v>500.73182247403201</v>
      </c>
      <c r="N36" s="408">
        <f>('ИМПОРТ '!N36/ЧН!N38)*1000</f>
        <v>516.80453793429444</v>
      </c>
      <c r="O36" s="408">
        <f>('ИМПОРТ '!O36/ЧН!O38)*1000</f>
        <v>684.55342335939349</v>
      </c>
      <c r="P36" s="408">
        <f>('ИМПОРТ '!P36/ЧН!P38)*1000</f>
        <v>726.6952177016417</v>
      </c>
      <c r="Q36" s="408">
        <f>('ИМПОРТ '!Q36/ЧН!Q38)*1000</f>
        <v>683.4921391138638</v>
      </c>
      <c r="R36" s="409">
        <f>('ИМПОРТ '!R36/ЧН!R38)*1000</f>
        <v>604.23242467718796</v>
      </c>
    </row>
    <row r="37" spans="1:18" ht="15.75" customHeight="1">
      <c r="A37" s="269">
        <v>36</v>
      </c>
      <c r="B37" s="117" t="s">
        <v>38</v>
      </c>
      <c r="C37" s="418"/>
      <c r="D37" s="419"/>
      <c r="E37" s="419"/>
      <c r="F37" s="419"/>
      <c r="G37" s="419"/>
      <c r="H37" s="419"/>
      <c r="I37" s="419"/>
      <c r="J37" s="419"/>
      <c r="K37" s="419"/>
      <c r="L37" s="414">
        <f>('ИМПОРТ '!L37/ЧН!L39)*1000</f>
        <v>216.54135338345867</v>
      </c>
      <c r="M37" s="414">
        <f>('ИМПОРТ '!M37/ЧН!M39)*1000</f>
        <v>91.82692307692308</v>
      </c>
      <c r="N37" s="414">
        <f>('ИМПОРТ '!N37/ЧН!N39)*1000</f>
        <v>78.088578088578089</v>
      </c>
      <c r="O37" s="414">
        <f>('ИМПОРТ '!O37/ЧН!O39)*1000</f>
        <v>34.09610983981694</v>
      </c>
      <c r="P37" s="414">
        <f>('ИМПОРТ '!P37/ЧН!P39)*1000</f>
        <v>21.444695259593679</v>
      </c>
      <c r="Q37" s="414">
        <f>('ИМПОРТ '!Q37/ЧН!Q39)*1000</f>
        <v>13.808463251670378</v>
      </c>
      <c r="R37" s="415">
        <v>15</v>
      </c>
    </row>
    <row r="38" spans="1:18" ht="15.75" customHeight="1">
      <c r="A38" s="262">
        <v>37</v>
      </c>
      <c r="B38" s="109" t="s">
        <v>39</v>
      </c>
      <c r="C38" s="404">
        <f>('ИМПОРТ '!C38/ЧН!C40)*1000</f>
        <v>52.320831786112144</v>
      </c>
      <c r="D38" s="405">
        <f>('ИМПОРТ '!D38/ЧН!D40)*1000</f>
        <v>108.14085573646346</v>
      </c>
      <c r="E38" s="405">
        <f>('ИМПОРТ '!E38/ЧН!E40)*1000</f>
        <v>91.61338849191425</v>
      </c>
      <c r="F38" s="405">
        <f>('ИМПОРТ '!F38/ЧН!F40)*1000</f>
        <v>187.53720238095241</v>
      </c>
      <c r="G38" s="405">
        <f>('ИМПОРТ '!G38/ЧН!G40)*1000</f>
        <v>97.492625368731552</v>
      </c>
      <c r="H38" s="405">
        <f>('ИМПОРТ '!H38/ЧН!H40)*1000</f>
        <v>124.2964996568291</v>
      </c>
      <c r="I38" s="405">
        <f>('ИМПОРТ '!I38/ЧН!I40)*1000</f>
        <v>204.3671102012965</v>
      </c>
      <c r="J38" s="405">
        <f>('ИМПОРТ '!J38/ЧН!J40)*1000</f>
        <v>194.84046164290564</v>
      </c>
      <c r="K38" s="405">
        <f>('ИМПОРТ '!K38/ЧН!K40)*1000</f>
        <v>244.16329284750339</v>
      </c>
      <c r="L38" s="405">
        <f>('ИМПОРТ '!L38/ЧН!L40)*1000</f>
        <v>189.76588628762542</v>
      </c>
      <c r="M38" s="405">
        <f>('ИМПОРТ '!M38/ЧН!M40)*1000</f>
        <v>101.39303482587064</v>
      </c>
      <c r="N38" s="405">
        <f>('ИМПОРТ '!N38/ЧН!N40)*1000</f>
        <v>68.27744904667982</v>
      </c>
      <c r="O38" s="405">
        <f>('ИМПОРТ '!O38/ЧН!O40)*1000</f>
        <v>50.685378590078329</v>
      </c>
      <c r="P38" s="405">
        <f>('ИМПОРТ '!P38/ЧН!P40)*1000</f>
        <v>35.482825664290338</v>
      </c>
      <c r="Q38" s="405">
        <f>('ИМПОРТ '!Q38/ЧН!Q40)*1000</f>
        <v>34.844101575056257</v>
      </c>
      <c r="R38" s="406">
        <f>('ИМПОРТ '!R38/ЧН!R40)*1000</f>
        <v>34.535588892435371</v>
      </c>
    </row>
    <row r="39" spans="1:18" ht="15.75" customHeight="1">
      <c r="A39" s="264">
        <v>38</v>
      </c>
      <c r="B39" s="111" t="s">
        <v>40</v>
      </c>
      <c r="C39" s="407">
        <f>('ИМПОРТ '!C39/ЧН!C41)*1000</f>
        <v>50.359712230215827</v>
      </c>
      <c r="D39" s="408">
        <f>('ИМПОРТ '!D39/ЧН!D41)*1000</f>
        <v>34.496919917864481</v>
      </c>
      <c r="E39" s="408">
        <f>('ИМПОРТ '!E39/ЧН!E41)*1000</f>
        <v>5.8823529411764701</v>
      </c>
      <c r="F39" s="408">
        <f>('ИМПОРТ '!F39/ЧН!F41)*1000</f>
        <v>7.214428857715431</v>
      </c>
      <c r="G39" s="408">
        <f>('ИМПОРТ '!G39/ЧН!G41)*1000</f>
        <v>9.4488188976377945</v>
      </c>
      <c r="H39" s="408">
        <f>('ИМПОРТ '!H39/ЧН!H41)*1000</f>
        <v>25.783132530120479</v>
      </c>
      <c r="I39" s="408">
        <f>('ИМПОРТ '!I39/ЧН!I41)*1000</f>
        <v>53.488372093023258</v>
      </c>
      <c r="J39" s="408">
        <f>('ИМПОРТ '!J39/ЧН!J41)*1000</f>
        <v>46.832579185520359</v>
      </c>
      <c r="K39" s="408">
        <f>('ИМПОРТ '!K39/ЧН!K41)*1000</f>
        <v>35.76158940397351</v>
      </c>
      <c r="L39" s="408">
        <f>('ИМПОРТ '!L39/ЧН!L41)*1000</f>
        <v>32.974137931034484</v>
      </c>
      <c r="M39" s="408">
        <f>('ИМПОРТ '!M39/ЧН!M41)*1000</f>
        <v>23.890063424947147</v>
      </c>
      <c r="N39" s="408">
        <f>('ИМПОРТ '!N39/ЧН!N41)*1000</f>
        <v>37.422037422037427</v>
      </c>
      <c r="O39" s="408">
        <f>('ИМПОРТ '!O39/ЧН!O41)*1000</f>
        <v>18.647540983606557</v>
      </c>
      <c r="P39" s="408">
        <f>('ИМПОРТ '!P39/ЧН!P41)*1000</f>
        <v>31.927710843373493</v>
      </c>
      <c r="Q39" s="408">
        <f>('ИМПОРТ '!Q39/ЧН!Q41)*1000</f>
        <v>12.22879684418146</v>
      </c>
      <c r="R39" s="409">
        <f>('ИМПОРТ '!R39/ЧН!R41)*1000</f>
        <v>17.441860465116278</v>
      </c>
    </row>
    <row r="40" spans="1:18" ht="15.75" customHeight="1">
      <c r="A40" s="264">
        <v>39</v>
      </c>
      <c r="B40" s="122" t="s">
        <v>41</v>
      </c>
      <c r="C40" s="407">
        <f>('ИМПОРТ '!C40/ЧН!C42)*1000</f>
        <v>13.972286374133947</v>
      </c>
      <c r="D40" s="408">
        <f>('ИМПОРТ '!D40/ЧН!D42)*1000</f>
        <v>30.648769574944073</v>
      </c>
      <c r="E40" s="408">
        <f>('ИМПОРТ '!E40/ЧН!E42)*1000</f>
        <v>50.392817059483725</v>
      </c>
      <c r="F40" s="408">
        <f>('ИМПОРТ '!F40/ЧН!F42)*1000</f>
        <v>103.03030303030303</v>
      </c>
      <c r="G40" s="408">
        <f>('ИМПОРТ '!G40/ЧН!G42)*1000</f>
        <v>80.269058295964115</v>
      </c>
      <c r="H40" s="408">
        <f>('ИМПОРТ '!H40/ЧН!H42)*1000</f>
        <v>73.372093023255815</v>
      </c>
      <c r="I40" s="408">
        <f>('ИМПОРТ '!I40/ЧН!I42)*1000</f>
        <v>167.86961583236319</v>
      </c>
      <c r="J40" s="408">
        <f>('ИМПОРТ '!J40/ЧН!J42)*1000</f>
        <v>158.55646100116414</v>
      </c>
      <c r="K40" s="408">
        <f>('ИМПОРТ '!K40/ЧН!K42)*1000</f>
        <v>71.827706635622818</v>
      </c>
      <c r="L40" s="408">
        <f>('ИМПОРТ '!L40/ЧН!L42)*1000</f>
        <v>93.960511033681783</v>
      </c>
      <c r="M40" s="408">
        <f>('ИМПОРТ '!M40/ЧН!M42)*1000</f>
        <v>44.547563805104403</v>
      </c>
      <c r="N40" s="408">
        <f>('ИМПОРТ '!N40/ЧН!N42)*1000</f>
        <v>56.994219653179186</v>
      </c>
      <c r="O40" s="408">
        <f>('ИМПОРТ '!O40/ЧН!O42)*1000</f>
        <v>81.156069364161851</v>
      </c>
      <c r="P40" s="408">
        <f>('ИМПОРТ '!P40/ЧН!P42)*1000</f>
        <v>79.099307159353344</v>
      </c>
      <c r="Q40" s="408">
        <f>('ИМПОРТ '!Q40/ЧН!Q42)*1000</f>
        <v>77.304147465437779</v>
      </c>
      <c r="R40" s="409">
        <f>('ИМПОРТ '!R40/ЧН!R42)*1000</f>
        <v>92.289988492520123</v>
      </c>
    </row>
    <row r="41" spans="1:18" ht="15.75" customHeight="1">
      <c r="A41" s="264">
        <v>40</v>
      </c>
      <c r="B41" s="122" t="s">
        <v>42</v>
      </c>
      <c r="C41" s="407">
        <f>('ИМПОРТ '!C41/ЧН!C43)*1000</f>
        <v>27.912087912087912</v>
      </c>
      <c r="D41" s="408">
        <f>('ИМПОРТ '!D41/ЧН!D43)*1000</f>
        <v>39.443155452436194</v>
      </c>
      <c r="E41" s="408">
        <f>('ИМПОРТ '!E41/ЧН!E43)*1000</f>
        <v>93.006993006993</v>
      </c>
      <c r="F41" s="408">
        <f>('ИМПОРТ '!F41/ЧН!F43)*1000</f>
        <v>162.76346604215456</v>
      </c>
      <c r="G41" s="408">
        <f>('ИМПОРТ '!G41/ЧН!G43)*1000</f>
        <v>97.658079625292743</v>
      </c>
      <c r="H41" s="408">
        <f>('ИМПОРТ '!H41/ЧН!H43)*1000</f>
        <v>259.3291404612159</v>
      </c>
      <c r="I41" s="408">
        <f>('ИМПОРТ '!I41/ЧН!I43)*1000</f>
        <v>538.31578947368416</v>
      </c>
      <c r="J41" s="408">
        <f>('ИМПОРТ '!J41/ЧН!J43)*1000</f>
        <v>852.33050847457628</v>
      </c>
      <c r="K41" s="408">
        <f>('ИМПОРТ '!K41/ЧН!K43)*1000</f>
        <v>1041.4893617021278</v>
      </c>
      <c r="L41" s="408">
        <f>('ИМПОРТ '!L41/ЧН!L43)*1000</f>
        <v>949.68017057569284</v>
      </c>
      <c r="M41" s="408">
        <f>('ИМПОРТ '!M41/ЧН!M43)*1000</f>
        <v>308.76068376068378</v>
      </c>
      <c r="N41" s="408">
        <f>('ИМПОРТ '!N41/ЧН!N43)*1000</f>
        <v>264.80686695278973</v>
      </c>
      <c r="O41" s="408">
        <f>('ИМПОРТ '!O41/ЧН!O43)*1000</f>
        <v>360.72961373390558</v>
      </c>
      <c r="P41" s="408">
        <f>('ИМПОРТ '!P41/ЧН!P43)*1000</f>
        <v>239.05579399141632</v>
      </c>
      <c r="Q41" s="408">
        <f>('ИМПОРТ '!Q41/ЧН!Q43)*1000</f>
        <v>108.58369098712446</v>
      </c>
      <c r="R41" s="409">
        <f>('ИМПОРТ '!R41/ЧН!R43)*1000</f>
        <v>102.15053763440861</v>
      </c>
    </row>
    <row r="42" spans="1:18" ht="15.75" customHeight="1">
      <c r="A42" s="264">
        <v>41</v>
      </c>
      <c r="B42" s="111" t="s">
        <v>43</v>
      </c>
      <c r="C42" s="407">
        <f>('ИМПОРТ '!C42/ЧН!C44)*1000</f>
        <v>72.701555869872706</v>
      </c>
      <c r="D42" s="408">
        <f>('ИМПОРТ '!D42/ЧН!D44)*1000</f>
        <v>88.319088319088308</v>
      </c>
      <c r="E42" s="408">
        <f>('ИМПОРТ '!E42/ЧН!E44)*1000</f>
        <v>87.731811697574898</v>
      </c>
      <c r="F42" s="408">
        <f>('ИМПОРТ '!F42/ЧН!F44)*1000</f>
        <v>94.586894586894587</v>
      </c>
      <c r="G42" s="408">
        <f>('ИМПОРТ '!G42/ЧН!G44)*1000</f>
        <v>54.843304843304843</v>
      </c>
      <c r="H42" s="408">
        <f>('ИМПОРТ '!H42/ЧН!H44)*1000</f>
        <v>99.438202247191001</v>
      </c>
      <c r="I42" s="408">
        <f>('ИМПОРТ '!I42/ЧН!I44)*1000</f>
        <v>221.57968970380819</v>
      </c>
      <c r="J42" s="408">
        <f>('ИМПОРТ '!J42/ЧН!J44)*1000</f>
        <v>92.351274787535402</v>
      </c>
      <c r="K42" s="408">
        <f>('ИМПОРТ '!K42/ЧН!K44)*1000</f>
        <v>93.607954545454547</v>
      </c>
      <c r="L42" s="408">
        <f>('ИМПОРТ '!L42/ЧН!L44)*1000</f>
        <v>68.980169971671387</v>
      </c>
      <c r="M42" s="408">
        <f>('ИМПОРТ '!M42/ЧН!M44)*1000</f>
        <v>56.818181818181813</v>
      </c>
      <c r="N42" s="408">
        <f>('ИМПОРТ '!N42/ЧН!N44)*1000</f>
        <v>64.438122332859166</v>
      </c>
      <c r="O42" s="408">
        <f>('ИМПОРТ '!O42/ЧН!O44)*1000</f>
        <v>48.005698005698008</v>
      </c>
      <c r="P42" s="408">
        <f>('ИМПОРТ '!P42/ЧН!P44)*1000</f>
        <v>69.384835479256083</v>
      </c>
      <c r="Q42" s="408">
        <f>('ИМПОРТ '!Q42/ЧН!Q44)*1000</f>
        <v>57.67575322812052</v>
      </c>
      <c r="R42" s="409">
        <f>('ИМПОРТ '!R42/ЧН!R44)*1000</f>
        <v>63.059163059163062</v>
      </c>
    </row>
    <row r="43" spans="1:18" ht="15.75" customHeight="1">
      <c r="A43" s="264">
        <v>42</v>
      </c>
      <c r="B43" s="122" t="s">
        <v>44</v>
      </c>
      <c r="C43" s="407">
        <v>1E-3</v>
      </c>
      <c r="D43" s="408">
        <v>1E-3</v>
      </c>
      <c r="E43" s="408">
        <f>('ИМПОРТ '!E43/ЧН!E45)*1000</f>
        <v>1.1824324324324322</v>
      </c>
      <c r="F43" s="408">
        <f>('ИМПОРТ '!F43/ЧН!F45)*1000</f>
        <v>11.000827129859388</v>
      </c>
      <c r="G43" s="408">
        <f>('ИМПОРТ '!G43/ЧН!G45)*1000</f>
        <v>3.228410008071025</v>
      </c>
      <c r="H43" s="408">
        <f>('ИМПОРТ '!H43/ЧН!H45)*1000</f>
        <v>1.5686274509803921</v>
      </c>
      <c r="I43" s="408">
        <f>('ИМПОРТ '!I43/ЧН!I45)*1000</f>
        <v>3.3026113671274961</v>
      </c>
      <c r="J43" s="408">
        <f>('ИМПОРТ '!J43/ЧН!J45)*1000</f>
        <v>5.132075471698113</v>
      </c>
      <c r="K43" s="408">
        <f>('ИМПОРТ '!K43/ЧН!K45)*1000</f>
        <v>22.511144130757799</v>
      </c>
      <c r="L43" s="408">
        <f>('ИМПОРТ '!L43/ЧН!L45)*1000</f>
        <v>25.474452554744527</v>
      </c>
      <c r="M43" s="408">
        <f>('ИМПОРТ '!M43/ЧН!M45)*1000</f>
        <v>10.688665710186514</v>
      </c>
      <c r="N43" s="408">
        <f>('ИМПОРТ '!N43/ЧН!N45)*1000</f>
        <v>26.219081272084807</v>
      </c>
      <c r="O43" s="408">
        <f>('ИМПОРТ '!O43/ЧН!O45)*1000</f>
        <v>30.758524704244955</v>
      </c>
      <c r="P43" s="408">
        <f>('ИМПОРТ '!P43/ЧН!P45)*1000</f>
        <v>36.787920384351409</v>
      </c>
      <c r="Q43" s="408">
        <f>('ИМПОРТ '!Q43/ЧН!Q45)*1000</f>
        <v>41.244083840432722</v>
      </c>
      <c r="R43" s="409">
        <f>('ИМПОРТ '!R43/ЧН!R45)*1000</f>
        <v>21.962616822429908</v>
      </c>
    </row>
    <row r="44" spans="1:18" ht="15.75" customHeight="1">
      <c r="A44" s="269">
        <v>43</v>
      </c>
      <c r="B44" s="125" t="s">
        <v>45</v>
      </c>
      <c r="C44" s="413">
        <f>('ИМПОРТ '!C44/ЧН!C46)*1000</f>
        <v>64.470331270476876</v>
      </c>
      <c r="D44" s="414">
        <f>('ИМПОРТ '!D44/ЧН!D46)*1000</f>
        <v>89.815498154981555</v>
      </c>
      <c r="E44" s="414">
        <f>('ИМПОРТ '!E44/ЧН!E46)*1000</f>
        <v>126.73084042947058</v>
      </c>
      <c r="F44" s="414">
        <f>('ИМПОРТ '!F44/ЧН!F46)*1000</f>
        <v>185.4713493530499</v>
      </c>
      <c r="G44" s="414">
        <f>('ИМПОРТ '!G44/ЧН!G46)*1000</f>
        <v>155.00554118950868</v>
      </c>
      <c r="H44" s="414">
        <f>('ИМПОРТ '!H44/ЧН!H46)*1000</f>
        <v>238.51399856424982</v>
      </c>
      <c r="I44" s="414">
        <f>('ИМПОРТ '!I44/ЧН!I46)*1000</f>
        <v>258.70111230714025</v>
      </c>
      <c r="J44" s="414">
        <f>('ИМПОРТ '!J44/ЧН!J46)*1000</f>
        <v>290.57685417413114</v>
      </c>
      <c r="K44" s="414">
        <f>('ИМПОРТ '!K44/ЧН!K46)*1000</f>
        <v>283.57193987115249</v>
      </c>
      <c r="L44" s="414">
        <f>('ИМПОРТ '!L44/ЧН!L46)*1000</f>
        <v>316.22007859949986</v>
      </c>
      <c r="M44" s="414">
        <f>('ИМПОРТ '!M44/ЧН!M46)*1000</f>
        <v>184.86795146324053</v>
      </c>
      <c r="N44" s="414">
        <f>('ИМПОРТ '!N44/ЧН!N46)*1000</f>
        <v>189.83594864479315</v>
      </c>
      <c r="O44" s="414">
        <f>('ИМПОРТ '!O44/ЧН!O46)*1000</f>
        <v>234.05926454837558</v>
      </c>
      <c r="P44" s="414">
        <f>('ИМПОРТ '!P44/ЧН!P46)*1000</f>
        <v>230.1967799642218</v>
      </c>
      <c r="Q44" s="414">
        <f>('ИМПОРТ '!Q44/ЧН!Q46)*1000</f>
        <v>219.44345344273995</v>
      </c>
      <c r="R44" s="415">
        <f>('ИМПОРТ '!R44/ЧН!R46)*1000</f>
        <v>203.90261367704977</v>
      </c>
    </row>
    <row r="45" spans="1:18" ht="15.75" customHeight="1">
      <c r="A45" s="262">
        <v>44</v>
      </c>
      <c r="B45" s="109" t="s">
        <v>46</v>
      </c>
      <c r="C45" s="404">
        <f>('ИМПОРТ '!C45/ЧН!C47)*1000</f>
        <v>119.13428430890309</v>
      </c>
      <c r="D45" s="405">
        <f>('ИМПОРТ '!D45/ЧН!D47)*1000</f>
        <v>115.11198621708098</v>
      </c>
      <c r="E45" s="405">
        <f>('ИМПОРТ '!E45/ЧН!E47)*1000</f>
        <v>204.59145889903726</v>
      </c>
      <c r="F45" s="405">
        <f>('ИМПОРТ '!F45/ЧН!F47)*1000</f>
        <v>214.72982975573649</v>
      </c>
      <c r="G45" s="405">
        <f>('ИМПОРТ '!G45/ЧН!G47)*1000</f>
        <v>129.20877495686469</v>
      </c>
      <c r="H45" s="405">
        <f>('ИМПОРТ '!H45/ЧН!H47)*1000</f>
        <v>152.72593320235757</v>
      </c>
      <c r="I45" s="405">
        <f>('ИМПОРТ '!I45/ЧН!I47)*1000</f>
        <v>231.22539370078741</v>
      </c>
      <c r="J45" s="405">
        <f>('ИМПОРТ '!J45/ЧН!J47)*1000</f>
        <v>339.81777887219891</v>
      </c>
      <c r="K45" s="405">
        <f>('ИМПОРТ '!K45/ЧН!K47)*1000</f>
        <v>286.46191646191647</v>
      </c>
      <c r="L45" s="405">
        <f>('ИМПОРТ '!L45/ЧН!L47)*1000</f>
        <v>291.38015717092338</v>
      </c>
      <c r="M45" s="405">
        <f>('ИМПОРТ '!M45/ЧН!M47)*1000</f>
        <v>159.32203389830511</v>
      </c>
      <c r="N45" s="405">
        <f>('ИМПОРТ '!N45/ЧН!N47)*1000</f>
        <v>154.85615933120235</v>
      </c>
      <c r="O45" s="405">
        <f>('ИМПОРТ '!O45/ЧН!O47)*1000</f>
        <v>187.17696283534335</v>
      </c>
      <c r="P45" s="405">
        <f>('ИМПОРТ '!P45/ЧН!P47)*1000</f>
        <v>251.64156998272031</v>
      </c>
      <c r="Q45" s="405">
        <f>('ИМПОРТ '!Q45/ЧН!Q47)*1000</f>
        <v>189.35116394254581</v>
      </c>
      <c r="R45" s="406">
        <f>('ИМПОРТ '!R45/ЧН!R47)*1000</f>
        <v>231.14100647732931</v>
      </c>
    </row>
    <row r="46" spans="1:18" ht="15.75" customHeight="1">
      <c r="A46" s="264">
        <v>45</v>
      </c>
      <c r="B46" s="111" t="s">
        <v>47</v>
      </c>
      <c r="C46" s="407">
        <f>('ИМПОРТ '!C46/ЧН!C48)*1000</f>
        <v>43.618513323983173</v>
      </c>
      <c r="D46" s="408">
        <f>('ИМПОРТ '!D46/ЧН!D48)*1000</f>
        <v>41.573033707865171</v>
      </c>
      <c r="E46" s="408">
        <f>('ИМПОРТ '!E46/ЧН!E48)*1000</f>
        <v>60.678925035360677</v>
      </c>
      <c r="F46" s="408">
        <f>('ИМПОРТ '!F46/ЧН!F48)*1000</f>
        <v>102.98719772403983</v>
      </c>
      <c r="G46" s="408">
        <f>('ИМПОРТ '!G46/ЧН!G48)*1000</f>
        <v>70.857142857142861</v>
      </c>
      <c r="H46" s="408">
        <f>('ИМПОРТ '!H46/ЧН!H48)*1000</f>
        <v>83.453237410071949</v>
      </c>
      <c r="I46" s="408">
        <f>('ИМПОРТ '!I46/ЧН!I48)*1000</f>
        <v>111.9942196531792</v>
      </c>
      <c r="J46" s="408">
        <f>('ИМПОРТ '!J46/ЧН!J48)*1000</f>
        <v>162.463768115942</v>
      </c>
      <c r="K46" s="408">
        <f>('ИМПОРТ '!K46/ЧН!K48)*1000</f>
        <v>200.14534883720927</v>
      </c>
      <c r="L46" s="408">
        <f>('ИМПОРТ '!L46/ЧН!L48)*1000</f>
        <v>212.66375545851525</v>
      </c>
      <c r="M46" s="408">
        <f>('ИМПОРТ '!M46/ЧН!M48)*1000</f>
        <v>123.0320699708455</v>
      </c>
      <c r="N46" s="408">
        <f>('ИМПОРТ '!N46/ЧН!N48)*1000</f>
        <v>73.868613138686129</v>
      </c>
      <c r="O46" s="408">
        <f>('ИМПОРТ '!O46/ЧН!O48)*1000</f>
        <v>114.22287390029327</v>
      </c>
      <c r="P46" s="408">
        <f>('ИМПОРТ '!P46/ЧН!P48)*1000</f>
        <v>140.52863436123349</v>
      </c>
      <c r="Q46" s="408">
        <f>('ИМПОРТ '!Q46/ЧН!Q48)*1000</f>
        <v>143.29896907216494</v>
      </c>
      <c r="R46" s="409">
        <f>('ИМПОРТ '!R46/ЧН!R48)*1000</f>
        <v>146.07407407407408</v>
      </c>
    </row>
    <row r="47" spans="1:18" ht="15.75" customHeight="1">
      <c r="A47" s="264">
        <v>46</v>
      </c>
      <c r="B47" s="111" t="s">
        <v>48</v>
      </c>
      <c r="C47" s="407">
        <f>('ИМПОРТ '!C47/ЧН!C49)*1000</f>
        <v>99.537572254335245</v>
      </c>
      <c r="D47" s="408">
        <f>('ИМПОРТ '!D47/ЧН!D49)*1000</f>
        <v>114.70245040840139</v>
      </c>
      <c r="E47" s="408">
        <f>('ИМПОРТ '!E47/ЧН!E49)*1000</f>
        <v>160.73113207547172</v>
      </c>
      <c r="F47" s="408">
        <f>('ИМПОРТ '!F47/ЧН!F49)*1000</f>
        <v>314.64285714285717</v>
      </c>
      <c r="G47" s="408">
        <f>('ИМПОРТ '!G47/ЧН!G49)*1000</f>
        <v>238.8955582232893</v>
      </c>
      <c r="H47" s="408">
        <f>('ИМПОРТ '!H47/ЧН!H49)*1000</f>
        <v>218.2254196642686</v>
      </c>
      <c r="I47" s="408">
        <f>('ИМПОРТ '!I47/ЧН!I49)*1000</f>
        <v>215.75757575757575</v>
      </c>
      <c r="J47" s="408">
        <f>('ИМПОРТ '!J47/ЧН!J49)*1000</f>
        <v>336.3858363858364</v>
      </c>
      <c r="K47" s="408">
        <f>('ИМПОРТ '!K47/ЧН!K49)*1000</f>
        <v>190.64039408866995</v>
      </c>
      <c r="L47" s="408">
        <f>('ИМПОРТ '!L47/ЧН!L49)*1000</f>
        <v>142.52163164400494</v>
      </c>
      <c r="M47" s="408">
        <f>('ИМПОРТ '!M47/ЧН!M49)*1000</f>
        <v>151.42503097893433</v>
      </c>
      <c r="N47" s="408">
        <f>('ИМПОРТ '!N47/ЧН!N49)*1000</f>
        <v>160.02475247524754</v>
      </c>
      <c r="O47" s="408">
        <f>('ИМПОРТ '!O47/ЧН!O49)*1000</f>
        <v>187.82608695652172</v>
      </c>
      <c r="P47" s="408">
        <f>('ИМПОРТ '!P47/ЧН!P49)*1000</f>
        <v>274.84276729559747</v>
      </c>
      <c r="Q47" s="408">
        <f>('ИМПОРТ '!Q47/ЧН!Q49)*1000</f>
        <v>220.25316455696202</v>
      </c>
      <c r="R47" s="409">
        <f>('ИМПОРТ '!R47/ЧН!R49)*1000</f>
        <v>264.31322207958925</v>
      </c>
    </row>
    <row r="48" spans="1:18" ht="15.75" customHeight="1">
      <c r="A48" s="264">
        <v>47</v>
      </c>
      <c r="B48" s="111" t="s">
        <v>49</v>
      </c>
      <c r="C48" s="407">
        <f>('ИМПОРТ '!C48/ЧН!C50)*1000</f>
        <v>149.81392876129718</v>
      </c>
      <c r="D48" s="408">
        <f>('ИМПОРТ '!D48/ЧН!D50)*1000</f>
        <v>245.18872939925569</v>
      </c>
      <c r="E48" s="408">
        <f>('ИМПОРТ '!E48/ЧН!E50)*1000</f>
        <v>407.42021276595744</v>
      </c>
      <c r="F48" s="408">
        <f>('ИМПОРТ '!F48/ЧН!F50)*1000</f>
        <v>683.36433696518736</v>
      </c>
      <c r="G48" s="408">
        <f>('ИМПОРТ '!G48/ЧН!G50)*1000</f>
        <v>418.3337755372778</v>
      </c>
      <c r="H48" s="408">
        <f>('ИМПОРТ '!H48/ЧН!H50)*1000</f>
        <v>607.28809083707426</v>
      </c>
      <c r="I48" s="408">
        <f>('ИМПОРТ '!I48/ЧН!I50)*1000</f>
        <v>777.88587956876154</v>
      </c>
      <c r="J48" s="408">
        <f>('ИМПОРТ '!J48/ЧН!J50)*1000</f>
        <v>946.3631606488749</v>
      </c>
      <c r="K48" s="408">
        <f>('ИМПОРТ '!K48/ЧН!K50)*1000</f>
        <v>1321.834288692027</v>
      </c>
      <c r="L48" s="408">
        <f>('ИМПОРТ '!L48/ЧН!L50)*1000</f>
        <v>1091.5693904020752</v>
      </c>
      <c r="M48" s="408">
        <f>('ИМПОРТ '!M48/ЧН!M50)*1000</f>
        <v>666.81313000775401</v>
      </c>
      <c r="N48" s="408">
        <f>('ИМПОРТ '!N48/ЧН!N50)*1000</f>
        <v>691.68597168597171</v>
      </c>
      <c r="O48" s="408">
        <f>('ИМПОРТ '!O48/ЧН!O50)*1000</f>
        <v>995.1219512195122</v>
      </c>
      <c r="P48" s="408">
        <f>('ИМПОРТ '!P48/ЧН!P50)*1000</f>
        <v>988.71505514234411</v>
      </c>
      <c r="Q48" s="408">
        <f>('ИМПОРТ '!Q48/ЧН!Q50)*1000</f>
        <v>811.88829105816035</v>
      </c>
      <c r="R48" s="409">
        <f>('ИМПОРТ '!R48/ЧН!R50)*1000</f>
        <v>934.84848484848487</v>
      </c>
    </row>
    <row r="49" spans="1:18" ht="15.75" customHeight="1">
      <c r="A49" s="264">
        <v>48</v>
      </c>
      <c r="B49" s="111" t="s">
        <v>50</v>
      </c>
      <c r="C49" s="407">
        <f>('ИМПОРТ '!C49/ЧН!C51)*1000</f>
        <v>136.61060802069858</v>
      </c>
      <c r="D49" s="408">
        <f>('ИМПОРТ '!D49/ЧН!D51)*1000</f>
        <v>173.89896373056996</v>
      </c>
      <c r="E49" s="408">
        <f>('ИМПОРТ '!E49/ЧН!E51)*1000</f>
        <v>463.19895968790638</v>
      </c>
      <c r="F49" s="408">
        <f>('ИМПОРТ '!F49/ЧН!F51)*1000</f>
        <v>355.83822570123942</v>
      </c>
      <c r="G49" s="408">
        <f>('ИМПОРТ '!G49/ЧН!G51)*1000</f>
        <v>124.52583387835186</v>
      </c>
      <c r="H49" s="408">
        <f>('ИМПОРТ '!H49/ЧН!H51)*1000</f>
        <v>163.42105263157893</v>
      </c>
      <c r="I49" s="408">
        <f>('ИМПОРТ '!I49/ЧН!I51)*1000</f>
        <v>295.58629776021075</v>
      </c>
      <c r="J49" s="408">
        <f>('ИМПОРТ '!J49/ЧН!J51)*1000</f>
        <v>264.163372859025</v>
      </c>
      <c r="K49" s="408">
        <f>('ИМПОРТ '!K49/ЧН!K51)*1000</f>
        <v>488.46407382992754</v>
      </c>
      <c r="L49" s="408">
        <f>('ИМПОРТ '!L49/ЧН!L51)*1000</f>
        <v>550.52700922266138</v>
      </c>
      <c r="M49" s="408">
        <f>('ИМПОРТ '!M49/ЧН!M51)*1000</f>
        <v>330.65260382333554</v>
      </c>
      <c r="N49" s="408">
        <f>('ИМПОРТ '!N49/ЧН!N51)*1000</f>
        <v>178.44429795649307</v>
      </c>
      <c r="O49" s="408">
        <f>('ИМПОРТ '!O49/ЧН!O51)*1000</f>
        <v>191.80436219431593</v>
      </c>
      <c r="P49" s="408">
        <f>('ИМПОРТ '!P49/ЧН!P51)*1000</f>
        <v>254.08095554080955</v>
      </c>
      <c r="Q49" s="408">
        <f>('ИМПОРТ '!Q49/ЧН!Q51)*1000</f>
        <v>256.0293137908061</v>
      </c>
      <c r="R49" s="409">
        <f>('ИМПОРТ '!R49/ЧН!R51)*1000</f>
        <v>240.18754186202275</v>
      </c>
    </row>
    <row r="50" spans="1:18" ht="15.75" customHeight="1">
      <c r="A50" s="264">
        <v>49</v>
      </c>
      <c r="B50" s="111" t="s">
        <v>51</v>
      </c>
      <c r="C50" s="407">
        <f>('ИМПОРТ '!C50/ЧН!C52)*1000</f>
        <v>72.556684910086005</v>
      </c>
      <c r="D50" s="408">
        <f>('ИМПОРТ '!D50/ЧН!D52)*1000</f>
        <v>81.501547987616092</v>
      </c>
      <c r="E50" s="408">
        <f>('ИМПОРТ '!E50/ЧН!E52)*1000</f>
        <v>130.17107309486781</v>
      </c>
      <c r="F50" s="408">
        <f>('ИМПОРТ '!F50/ЧН!F52)*1000</f>
        <v>128.70514820592823</v>
      </c>
      <c r="G50" s="408">
        <f>('ИМПОРТ '!G50/ЧН!G52)*1000</f>
        <v>106.48944487881157</v>
      </c>
      <c r="H50" s="408">
        <f>('ИМПОРТ '!H50/ЧН!H52)*1000</f>
        <v>86.410871302957631</v>
      </c>
      <c r="I50" s="408">
        <f>('ИМПОРТ '!I50/ЧН!I52)*1000</f>
        <v>453.08740978348033</v>
      </c>
      <c r="J50" s="408">
        <f>('ИМПОРТ '!J50/ЧН!J52)*1000</f>
        <v>294.935691318328</v>
      </c>
      <c r="K50" s="408">
        <f>('ИМПОРТ '!K50/ЧН!K52)*1000</f>
        <v>269.11290322580646</v>
      </c>
      <c r="L50" s="408">
        <f>('ИМПОРТ '!L50/ЧН!L52)*1000</f>
        <v>227.30210016155087</v>
      </c>
      <c r="M50" s="408">
        <f>('ИМПОРТ '!M50/ЧН!M52)*1000</f>
        <v>179.54729183508488</v>
      </c>
      <c r="N50" s="408">
        <f>('ИМПОРТ '!N50/ЧН!N52)*1000</f>
        <v>188.34951456310679</v>
      </c>
      <c r="O50" s="408">
        <f>('ИМПОРТ '!O50/ЧН!O52)*1000</f>
        <v>261.57595450852966</v>
      </c>
      <c r="P50" s="408">
        <f>('ИМПОРТ '!P50/ЧН!P52)*1000</f>
        <v>292.96811120196242</v>
      </c>
      <c r="Q50" s="408">
        <f>('ИМПОРТ '!Q50/ЧН!Q52)*1000</f>
        <v>267.32348111658462</v>
      </c>
      <c r="R50" s="409">
        <f>('ИМПОРТ '!R50/ЧН!R52)*1000</f>
        <v>240.89403973509934</v>
      </c>
    </row>
    <row r="51" spans="1:18" ht="15.75" customHeight="1">
      <c r="A51" s="264">
        <v>50</v>
      </c>
      <c r="B51" s="111" t="s">
        <v>52</v>
      </c>
      <c r="C51" s="407">
        <f>('ИМПОРТ '!C51/ЧН!C53)*1000</f>
        <v>117.72710555351233</v>
      </c>
      <c r="D51" s="408">
        <f>('ИМПОРТ '!D51/ЧН!D53)*1000</f>
        <v>177.87481804949053</v>
      </c>
      <c r="E51" s="408">
        <f>('ИМПОРТ '!E51/ЧН!E53)*1000</f>
        <v>189.30794580739658</v>
      </c>
      <c r="F51" s="408">
        <f>('ИМПОРТ '!F51/ЧН!F53)*1000</f>
        <v>287.82192788815303</v>
      </c>
      <c r="G51" s="408">
        <f>('ИМПОРТ '!G51/ЧН!G53)*1000</f>
        <v>253.21270310192023</v>
      </c>
      <c r="H51" s="408">
        <f>('ИМПОРТ '!H51/ЧН!H53)*1000</f>
        <v>240.50873196659072</v>
      </c>
      <c r="I51" s="408">
        <f>('ИМПОРТ '!I51/ЧН!I53)*1000</f>
        <v>313.03686811098441</v>
      </c>
      <c r="J51" s="408">
        <f>('ИМПОРТ '!J51/ЧН!J53)*1000</f>
        <v>360.668185269552</v>
      </c>
      <c r="K51" s="408">
        <f>('ИМПОРТ '!K51/ЧН!K53)*1000</f>
        <v>437.97420333839148</v>
      </c>
      <c r="L51" s="408">
        <f>('ИМПОРТ '!L51/ЧН!L53)*1000</f>
        <v>440.7660219946909</v>
      </c>
      <c r="M51" s="408">
        <f>('ИМПОРТ '!M51/ЧН!M53)*1000</f>
        <v>255.20121488230828</v>
      </c>
      <c r="N51" s="408">
        <f>('ИМПОРТ '!N51/ЧН!N53)*1000</f>
        <v>271.01063829787233</v>
      </c>
      <c r="O51" s="408">
        <f>('ИМПОРТ '!O51/ЧН!O53)*1000</f>
        <v>258.6351505909264</v>
      </c>
      <c r="P51" s="408">
        <f>('ИМПОРТ '!P51/ЧН!P53)*1000</f>
        <v>303.71505170432783</v>
      </c>
      <c r="Q51" s="408">
        <f>('ИМПОРТ '!Q51/ЧН!Q53)*1000</f>
        <v>442.6317814544056</v>
      </c>
      <c r="R51" s="409">
        <f>('ИМПОРТ '!R51/ЧН!R53)*1000</f>
        <v>320.82202404032574</v>
      </c>
    </row>
    <row r="52" spans="1:18" ht="15.75" customHeight="1">
      <c r="A52" s="264">
        <v>51</v>
      </c>
      <c r="B52" s="111" t="s">
        <v>53</v>
      </c>
      <c r="C52" s="407">
        <f>('ИМПОРТ '!C52/ЧН!C54)*1000</f>
        <v>33.192389006342502</v>
      </c>
      <c r="D52" s="408">
        <f>('ИМПОРТ '!D52/ЧН!D54)*1000</f>
        <v>62.785862785862776</v>
      </c>
      <c r="E52" s="408">
        <f>('ИМПОРТ '!E52/ЧН!E54)*1000</f>
        <v>179.46741415557113</v>
      </c>
      <c r="F52" s="408">
        <f>('ИМПОРТ '!F52/ЧН!F54)*1000</f>
        <v>185.27954706298655</v>
      </c>
      <c r="G52" s="408">
        <f>('ИМПОРТ '!G52/ЧН!G54)*1000</f>
        <v>86.937901498929335</v>
      </c>
      <c r="H52" s="408">
        <f>('ИМПОРТ '!H52/ЧН!H54)*1000</f>
        <v>104.7796863330844</v>
      </c>
      <c r="I52" s="408">
        <f>('ИМПОРТ '!I52/ЧН!I54)*1000</f>
        <v>178.53915662650601</v>
      </c>
      <c r="J52" s="408">
        <f>('ИМПОРТ '!J52/ЧН!J54)*1000</f>
        <v>239.04473085670963</v>
      </c>
      <c r="K52" s="408">
        <f>('ИМПОРТ '!K52/ЧН!K54)*1000</f>
        <v>214.56903127383677</v>
      </c>
      <c r="L52" s="408">
        <f>('ИМПОРТ '!L52/ЧН!L54)*1000</f>
        <v>204.37116564417178</v>
      </c>
      <c r="M52" s="408">
        <f>('ИМПОРТ '!M52/ЧН!M54)*1000</f>
        <v>117.19352351580571</v>
      </c>
      <c r="N52" s="408">
        <f>('ИМПОРТ '!N52/ЧН!N54)*1000</f>
        <v>148.60681114551082</v>
      </c>
      <c r="O52" s="408">
        <f>('ИМПОРТ '!O52/ЧН!O54)*1000</f>
        <v>278.87763055339047</v>
      </c>
      <c r="P52" s="408">
        <f>('ИМПОРТ '!P52/ЧН!P54)*1000</f>
        <v>254.08805031446542</v>
      </c>
      <c r="Q52" s="408">
        <f>('ИМПОРТ '!Q52/ЧН!Q54)*1000</f>
        <v>298.02058590657168</v>
      </c>
      <c r="R52" s="409">
        <f>('ИМПОРТ '!R52/ЧН!R54)*1000</f>
        <v>285.83999999999997</v>
      </c>
    </row>
    <row r="53" spans="1:18" ht="15.75" customHeight="1">
      <c r="A53" s="264">
        <v>52</v>
      </c>
      <c r="B53" s="111" t="s">
        <v>54</v>
      </c>
      <c r="C53" s="407">
        <f>('ИМПОРТ '!C53/ЧН!C55)*1000</f>
        <v>296.10427650849442</v>
      </c>
      <c r="D53" s="408">
        <f>('ИМПОРТ '!D53/ЧН!D55)*1000</f>
        <v>273.26297273526831</v>
      </c>
      <c r="E53" s="408">
        <f>('ИМПОРТ '!E53/ЧН!E55)*1000</f>
        <v>731.6178645371192</v>
      </c>
      <c r="F53" s="408">
        <f>('ИМПОРТ '!F53/ЧН!F55)*1000</f>
        <v>907.94642857142844</v>
      </c>
      <c r="G53" s="408">
        <f>('ИМПОРТ '!G53/ЧН!G55)*1000</f>
        <v>673.81023645615085</v>
      </c>
      <c r="H53" s="408">
        <f>('ИМПОРТ '!H53/ЧН!H55)*1000</f>
        <v>765.50785973397831</v>
      </c>
      <c r="I53" s="408">
        <f>('ИМПОРТ '!I53/ЧН!I55)*1000</f>
        <v>1078.0406430087958</v>
      </c>
      <c r="J53" s="408">
        <f>('ИМПОРТ '!J53/ЧН!J55)*1000</f>
        <v>1155.6231003039513</v>
      </c>
      <c r="K53" s="408">
        <f>('ИМПОРТ '!K53/ЧН!K55)*1000</f>
        <v>1124.2304175556233</v>
      </c>
      <c r="L53" s="408">
        <f>('ИМПОРТ '!L53/ЧН!L55)*1000</f>
        <v>1009.9388379204892</v>
      </c>
      <c r="M53" s="408">
        <f>('ИМПОРТ '!M53/ЧН!M55)*1000</f>
        <v>653.37423312883436</v>
      </c>
      <c r="N53" s="408">
        <f>('ИМПОРТ '!N53/ЧН!N55)*1000</f>
        <v>633.09729064039414</v>
      </c>
      <c r="O53" s="408">
        <f>('ИМПОРТ '!O53/ЧН!O55)*1000</f>
        <v>890.57187017001547</v>
      </c>
      <c r="P53" s="408">
        <f>('ИМПОРТ '!P53/ЧН!P55)*1000</f>
        <v>1009.8600311041989</v>
      </c>
      <c r="Q53" s="408">
        <f>('ИМПОРТ '!Q53/ЧН!Q55)*1000</f>
        <v>1072.11988760537</v>
      </c>
      <c r="R53" s="409">
        <f>('ИМПОРТ '!R53/ЧН!R55)*1000</f>
        <v>924.36260623229475</v>
      </c>
    </row>
    <row r="54" spans="1:18" ht="15.75" customHeight="1">
      <c r="A54" s="264">
        <v>53</v>
      </c>
      <c r="B54" s="111" t="s">
        <v>55</v>
      </c>
      <c r="C54" s="407">
        <f>('ИМПОРТ '!C54/ЧН!C56)*1000</f>
        <v>380.36311514572384</v>
      </c>
      <c r="D54" s="408">
        <f>('ИМПОРТ '!D54/ЧН!D56)*1000</f>
        <v>515.99625818521986</v>
      </c>
      <c r="E54" s="408">
        <f>('ИМПОРТ '!E54/ЧН!E56)*1000</f>
        <v>623.5183443085607</v>
      </c>
      <c r="F54" s="408">
        <f>('ИМПОРТ '!F54/ЧН!F56)*1000</f>
        <v>819.49032562529499</v>
      </c>
      <c r="G54" s="408">
        <f>('ИМПОРТ '!G54/ЧН!G56)*1000</f>
        <v>469.83901515151513</v>
      </c>
      <c r="H54" s="408">
        <f>('ИМПОРТ '!H54/ЧН!H56)*1000</f>
        <v>548.52362204724398</v>
      </c>
      <c r="I54" s="408">
        <f>('ИМПОРТ '!I54/ЧН!I56)*1000</f>
        <v>442.83596837944663</v>
      </c>
      <c r="J54" s="408">
        <f>('ИМПОРТ '!J54/ЧН!J56)*1000</f>
        <v>564.48412698412699</v>
      </c>
      <c r="K54" s="408">
        <f>('ИМПОРТ '!K54/ЧН!K56)*1000</f>
        <v>444.59930313588853</v>
      </c>
      <c r="L54" s="408">
        <f>('ИМПОРТ '!L54/ЧН!L56)*1000</f>
        <v>556.17191404297864</v>
      </c>
      <c r="M54" s="408">
        <f>('ИМПОРТ '!M54/ЧН!M56)*1000</f>
        <v>327.96992481203006</v>
      </c>
      <c r="N54" s="408">
        <f>('ИМПОРТ '!N54/ЧН!N56)*1000</f>
        <v>203.5678391959799</v>
      </c>
      <c r="O54" s="408">
        <f>('ИМПОРТ '!O54/ЧН!O56)*1000</f>
        <v>275.07583417593531</v>
      </c>
      <c r="P54" s="408">
        <f>('ИМПОРТ '!P54/ЧН!P56)*1000</f>
        <v>269.79113601630161</v>
      </c>
      <c r="Q54" s="408">
        <f>('ИМПОРТ '!Q54/ЧН!Q56)*1000</f>
        <v>152.12059274399593</v>
      </c>
      <c r="R54" s="409">
        <f>('ИМПОРТ '!R54/ЧН!R56)*1000</f>
        <v>165.87750900669067</v>
      </c>
    </row>
    <row r="55" spans="1:18" ht="15.75" customHeight="1">
      <c r="A55" s="264">
        <v>54</v>
      </c>
      <c r="B55" s="111" t="s">
        <v>56</v>
      </c>
      <c r="C55" s="407">
        <f>('ИМПОРТ '!C55/ЧН!C57)*1000</f>
        <v>54.929577464788736</v>
      </c>
      <c r="D55" s="408">
        <f>('ИМПОРТ '!D55/ЧН!D57)*1000</f>
        <v>63.49431818181818</v>
      </c>
      <c r="E55" s="408">
        <f>('ИМПОРТ '!E55/ЧН!E57)*1000</f>
        <v>117.47851002865329</v>
      </c>
      <c r="F55" s="408">
        <f>('ИМПОРТ '!F55/ЧН!F57)*1000</f>
        <v>152.80979827089337</v>
      </c>
      <c r="G55" s="408">
        <f>('ИМПОРТ '!G55/ЧН!G57)*1000</f>
        <v>73.478260869565219</v>
      </c>
      <c r="H55" s="408">
        <f>('ИМПОРТ '!H55/ЧН!H57)*1000</f>
        <v>104.98554913294798</v>
      </c>
      <c r="I55" s="408">
        <f>('ИМПОРТ '!I55/ЧН!I57)*1000</f>
        <v>132.8976034858388</v>
      </c>
      <c r="J55" s="408">
        <f>('ИМПОРТ '!J55/ЧН!J57)*1000</f>
        <v>169.97808619430242</v>
      </c>
      <c r="K55" s="408">
        <f>('ИМПОРТ '!K55/ЧН!K57)*1000</f>
        <v>205.58412931667891</v>
      </c>
      <c r="L55" s="408">
        <f>('ИМПОРТ '!L55/ЧН!L57)*1000</f>
        <v>164.97050147492627</v>
      </c>
      <c r="M55" s="408">
        <f>('ИМПОРТ '!M55/ЧН!M57)*1000</f>
        <v>126.76056338028168</v>
      </c>
      <c r="N55" s="408">
        <f>('ИМПОРТ '!N55/ЧН!N57)*1000</f>
        <v>117.13859910581222</v>
      </c>
      <c r="O55" s="408">
        <f>('ИМПОРТ '!O55/ЧН!O57)*1000</f>
        <v>192.34234234234233</v>
      </c>
      <c r="P55" s="408">
        <f>('ИМПОРТ '!P55/ЧН!P57)*1000</f>
        <v>206.752655538695</v>
      </c>
      <c r="Q55" s="408">
        <f>('ИМПОРТ '!Q55/ЧН!Q57)*1000</f>
        <v>193.26186830015317</v>
      </c>
      <c r="R55" s="409">
        <f>('ИМПОРТ '!R55/ЧН!R57)*1000</f>
        <v>233.53989155693262</v>
      </c>
    </row>
    <row r="56" spans="1:18" ht="15.75" customHeight="1">
      <c r="A56" s="264">
        <v>55</v>
      </c>
      <c r="B56" s="111" t="s">
        <v>57</v>
      </c>
      <c r="C56" s="407">
        <f>('ИМПОРТ '!C56/ЧН!C58)*1000</f>
        <v>318.3199008059517</v>
      </c>
      <c r="D56" s="408">
        <f>('ИМПОРТ '!D56/ЧН!D58)*1000</f>
        <v>345.75101912825335</v>
      </c>
      <c r="E56" s="408">
        <f>('ИМПОРТ '!E56/ЧН!E58)*1000</f>
        <v>512.24040276903713</v>
      </c>
      <c r="F56" s="408">
        <f>('ИМПОРТ '!F56/ЧН!F58)*1000</f>
        <v>620.6744405924992</v>
      </c>
      <c r="G56" s="408">
        <f>('ИМПОРТ '!G56/ЧН!G58)*1000</f>
        <v>375.71743929359826</v>
      </c>
      <c r="H56" s="408">
        <f>('ИМПОРТ '!H56/ЧН!H58)*1000</f>
        <v>507.24727838258167</v>
      </c>
      <c r="I56" s="408">
        <f>('ИМПОРТ '!I56/ЧН!I58)*1000</f>
        <v>719.97510889856881</v>
      </c>
      <c r="J56" s="408">
        <f>('ИМПОРТ '!J56/ЧН!J58)*1000</f>
        <v>810.45751633986924</v>
      </c>
      <c r="K56" s="408">
        <f>('ИМПОРТ '!K56/ЧН!K58)*1000</f>
        <v>1105.9171597633135</v>
      </c>
      <c r="L56" s="408">
        <f>('ИМПОРТ '!L56/ЧН!L58)*1000</f>
        <v>1115.6240273887333</v>
      </c>
      <c r="M56" s="408">
        <f>('ИМПОРТ '!M56/ЧН!M58)*1000</f>
        <v>764.81597005614481</v>
      </c>
      <c r="N56" s="408">
        <f>('ИМПОРТ '!N56/ЧН!N58)*1000</f>
        <v>588.19856384639399</v>
      </c>
      <c r="O56" s="408">
        <f>('ИМПОРТ '!O56/ЧН!O58)*1000</f>
        <v>709.30159724397129</v>
      </c>
      <c r="P56" s="408">
        <f>('ИМПОРТ '!P56/ЧН!P58)*1000</f>
        <v>769.24285265472827</v>
      </c>
      <c r="Q56" s="408">
        <f>('ИМПОРТ '!Q56/ЧН!Q58)*1000</f>
        <v>765.11481597986801</v>
      </c>
      <c r="R56" s="409">
        <f>('ИМПОРТ '!R56/ЧН!R58)*1000</f>
        <v>720.13316423589083</v>
      </c>
    </row>
    <row r="57" spans="1:18" ht="15.75" customHeight="1">
      <c r="A57" s="264">
        <v>56</v>
      </c>
      <c r="B57" s="111" t="s">
        <v>58</v>
      </c>
      <c r="C57" s="407">
        <f>('ИМПОРТ '!C57/ЧН!C59)*1000</f>
        <v>175.06754148977231</v>
      </c>
      <c r="D57" s="408">
        <f>('ИМПОРТ '!D57/ЧН!D59)*1000</f>
        <v>203.33588957055213</v>
      </c>
      <c r="E57" s="408">
        <f>('ИМПОРТ '!E57/ЧН!E59)*1000</f>
        <v>186.47398843930634</v>
      </c>
      <c r="F57" s="408">
        <f>('ИМПОРТ '!F57/ЧН!F59)*1000</f>
        <v>282.85603715170276</v>
      </c>
      <c r="G57" s="408">
        <f>('ИМПОРТ '!G57/ЧН!G59)*1000</f>
        <v>176.75864749319862</v>
      </c>
      <c r="H57" s="408">
        <f>('ИМПОРТ '!H57/ЧН!H59)*1000</f>
        <v>246.72489082969432</v>
      </c>
      <c r="I57" s="408">
        <f>('ИМПОРТ '!I57/ЧН!I59)*1000</f>
        <v>298.00717417297727</v>
      </c>
      <c r="J57" s="408">
        <f>('ИМПОРТ '!J57/ЧН!J59)*1000</f>
        <v>304.03515781062725</v>
      </c>
      <c r="K57" s="408">
        <f>('ИМПОРТ '!K57/ЧН!K59)*1000</f>
        <v>318.6223468161794</v>
      </c>
      <c r="L57" s="408">
        <f>('ИМПОРТ '!L57/ЧН!L59)*1000</f>
        <v>289.16967509025272</v>
      </c>
      <c r="M57" s="408">
        <f>('ИМПОРТ '!M57/ЧН!M59)*1000</f>
        <v>209.84726688102896</v>
      </c>
      <c r="N57" s="408">
        <f>('ИМПОРТ '!N57/ЧН!N59)*1000</f>
        <v>191.69019766034691</v>
      </c>
      <c r="O57" s="408">
        <f>('ИМПОРТ '!O57/ЧН!O59)*1000</f>
        <v>243.03694681282988</v>
      </c>
      <c r="P57" s="408">
        <f>('ИМПОРТ '!P57/ЧН!P59)*1000</f>
        <v>260.99959033183126</v>
      </c>
      <c r="Q57" s="408">
        <f>('ИМПОРТ '!Q57/ЧН!Q59)*1000</f>
        <v>279.47976878612718</v>
      </c>
      <c r="R57" s="409">
        <f>('ИМПОРТ '!R57/ЧН!R59)*1000</f>
        <v>318.20459290187887</v>
      </c>
    </row>
    <row r="58" spans="1:18" ht="15.75" customHeight="1">
      <c r="A58" s="269">
        <v>57</v>
      </c>
      <c r="B58" s="117" t="s">
        <v>59</v>
      </c>
      <c r="C58" s="413">
        <f>('ИМПОРТ '!C58/ЧН!C60)*1000</f>
        <v>51.044776119402989</v>
      </c>
      <c r="D58" s="414">
        <f>('ИМПОРТ '!D58/ЧН!D60)*1000</f>
        <v>94.835329341317376</v>
      </c>
      <c r="E58" s="414">
        <f>('ИМПОРТ '!E58/ЧН!E60)*1000</f>
        <v>168.22995461422087</v>
      </c>
      <c r="F58" s="414">
        <f>('ИМПОРТ '!F58/ЧН!F60)*1000</f>
        <v>161.81402439024393</v>
      </c>
      <c r="G58" s="414">
        <f>('ИМПОРТ '!G58/ЧН!G60)*1000</f>
        <v>112.87356321839081</v>
      </c>
      <c r="H58" s="414">
        <f>('ИМПОРТ '!H58/ЧН!H60)*1000</f>
        <v>228.06201550387595</v>
      </c>
      <c r="I58" s="414">
        <f>('ИМПОРТ '!I58/ЧН!I60)*1000</f>
        <v>317.31669266770672</v>
      </c>
      <c r="J58" s="414">
        <f>('ИМПОРТ '!J58/ЧН!J60)*1000</f>
        <v>335.16483516483515</v>
      </c>
      <c r="K58" s="414">
        <f>('ИМПОРТ '!K58/ЧН!K60)*1000</f>
        <v>485.17350157728714</v>
      </c>
      <c r="L58" s="414">
        <f>('ИМПОРТ '!L58/ЧН!L60)*1000</f>
        <v>391.04595879556257</v>
      </c>
      <c r="M58" s="414">
        <f>('ИМПОРТ '!M58/ЧН!M60)*1000</f>
        <v>386.00953895071541</v>
      </c>
      <c r="N58" s="414">
        <f>('ИМПОРТ '!N58/ЧН!N60)*1000</f>
        <v>349.48124501197123</v>
      </c>
      <c r="O58" s="414">
        <f>('ИМПОРТ '!O58/ЧН!O60)*1000</f>
        <v>410.9061748195669</v>
      </c>
      <c r="P58" s="414">
        <f>('ИМПОРТ '!P58/ЧН!P60)*1000</f>
        <v>523.26332794830364</v>
      </c>
      <c r="Q58" s="414">
        <f>('ИМПОРТ '!Q58/ЧН!Q60)*1000</f>
        <v>593.73983739837399</v>
      </c>
      <c r="R58" s="415">
        <f>('ИМПОРТ '!R58/ЧН!R60)*1000</f>
        <v>448.02955665024638</v>
      </c>
    </row>
    <row r="59" spans="1:18" ht="15.75" customHeight="1">
      <c r="A59" s="262">
        <v>58</v>
      </c>
      <c r="B59" s="109" t="s">
        <v>60</v>
      </c>
      <c r="C59" s="404">
        <f>('ИМПОРТ '!C59/ЧН!C61)*1000</f>
        <v>164.55301455301458</v>
      </c>
      <c r="D59" s="405">
        <f>('ИМПОРТ '!D59/ЧН!D61)*1000</f>
        <v>249.59183673469389</v>
      </c>
      <c r="E59" s="405">
        <f>('ИМПОРТ '!E59/ЧН!E61)*1000</f>
        <v>338.80288957688339</v>
      </c>
      <c r="F59" s="405">
        <f>('ИМПОРТ '!F59/ЧН!F61)*1000</f>
        <v>390.625</v>
      </c>
      <c r="G59" s="405">
        <f>('ИМПОРТ '!G59/ЧН!G61)*1000</f>
        <v>252.57082896117521</v>
      </c>
      <c r="H59" s="405">
        <f>('ИМПОРТ '!H59/ЧН!H61)*1000</f>
        <v>190.64906490649068</v>
      </c>
      <c r="I59" s="405">
        <f>('ИМПОРТ '!I59/ЧН!I61)*1000</f>
        <v>169.41964285714286</v>
      </c>
      <c r="J59" s="405">
        <f>('ИМПОРТ '!J59/ЧН!J61)*1000</f>
        <v>202.93453724604967</v>
      </c>
      <c r="K59" s="405">
        <f>('ИМПОРТ '!K59/ЧН!K61)*1000</f>
        <v>170.12542759407069</v>
      </c>
      <c r="L59" s="405">
        <f>('ИМПОРТ '!L59/ЧН!L61)*1000</f>
        <v>51097.701149425287</v>
      </c>
      <c r="M59" s="405">
        <f>('ИМПОРТ '!M59/ЧН!M61)*1000</f>
        <v>85.150812064965208</v>
      </c>
      <c r="N59" s="405">
        <f>('ИМПОРТ '!N59/ЧН!N61)*1000</f>
        <v>85.362997658079635</v>
      </c>
      <c r="O59" s="405">
        <f>('ИМПОРТ '!O59/ЧН!O61)*1000</f>
        <v>85.93380614657211</v>
      </c>
      <c r="P59" s="405">
        <f>('ИМПОРТ '!P59/ЧН!P61)*1000</f>
        <v>99.041916167664667</v>
      </c>
      <c r="Q59" s="405">
        <f>('ИМПОРТ '!Q59/ЧН!Q61)*1000</f>
        <v>156.2273276904474</v>
      </c>
      <c r="R59" s="406">
        <f>('ИМПОРТ '!R59/ЧН!R61)*1000</f>
        <v>172.52747252747255</v>
      </c>
    </row>
    <row r="60" spans="1:18" ht="15.75" customHeight="1">
      <c r="A60" s="264">
        <v>59</v>
      </c>
      <c r="B60" s="111" t="s">
        <v>61</v>
      </c>
      <c r="C60" s="407">
        <f>('ИМПОРТ '!C60/ЧН!C62)*1000</f>
        <v>361.43250688705234</v>
      </c>
      <c r="D60" s="408">
        <f>('ИМПОРТ '!D60/ЧН!D62)*1000</f>
        <v>486.03174603174602</v>
      </c>
      <c r="E60" s="408">
        <f>('ИМПОРТ '!E60/ЧН!E62)*1000</f>
        <v>670.27272727272725</v>
      </c>
      <c r="F60" s="408">
        <f>('ИМПОРТ '!F60/ЧН!F62)*1000</f>
        <v>1033.1665150136489</v>
      </c>
      <c r="G60" s="408">
        <f>('ИМПОРТ '!G60/ЧН!G62)*1000</f>
        <v>646.50739476678041</v>
      </c>
      <c r="H60" s="408">
        <f>('ИМПОРТ '!H60/ЧН!H62)*1000</f>
        <v>795.85757505236222</v>
      </c>
      <c r="I60" s="408">
        <f>('ИМПОРТ '!I60/ЧН!I62)*1000</f>
        <v>894.24193173902938</v>
      </c>
      <c r="J60" s="408">
        <f>('ИМПОРТ '!J60/ЧН!J62)*1000</f>
        <v>929.79610750695088</v>
      </c>
      <c r="K60" s="408">
        <f>('ИМПОРТ '!K60/ЧН!K62)*1000</f>
        <v>964.03610275399217</v>
      </c>
      <c r="L60" s="408">
        <f>('ИМПОРТ '!L60/ЧН!L62)*1000</f>
        <v>856.45944072105385</v>
      </c>
      <c r="M60" s="408">
        <f>('ИМПОРТ '!M60/ЧН!M62)*1000</f>
        <v>706.21247113163975</v>
      </c>
      <c r="N60" s="408">
        <f>('ИМПОРТ '!N60/ЧН!N62)*1000</f>
        <v>589.28158928158928</v>
      </c>
      <c r="O60" s="408">
        <f>('ИМПОРТ '!O60/ЧН!O62)*1000</f>
        <v>857.78034682080931</v>
      </c>
      <c r="P60" s="408">
        <f>('ИМПОРТ '!P60/ЧН!P62)*1000</f>
        <v>1047.0574606116777</v>
      </c>
      <c r="Q60" s="408">
        <f>('ИМПОРТ '!Q60/ЧН!Q62)*1000</f>
        <v>1100.2551612154953</v>
      </c>
      <c r="R60" s="409">
        <f>('ИМПОРТ '!R60/ЧН!R62)*1000</f>
        <v>1166.5967365967365</v>
      </c>
    </row>
    <row r="61" spans="1:18" ht="15.75" customHeight="1">
      <c r="A61" s="264">
        <v>60</v>
      </c>
      <c r="B61" s="111" t="s">
        <v>62</v>
      </c>
      <c r="C61" s="407">
        <f>('ИМПОРТ '!C61/ЧН!C63)*1000</f>
        <v>210.44323011536127</v>
      </c>
      <c r="D61" s="408">
        <f>('ИМПОРТ '!D61/ЧН!D63)*1000</f>
        <v>254.49894673487816</v>
      </c>
      <c r="E61" s="408">
        <f>('ИМПОРТ '!E61/ЧН!E63)*1000</f>
        <v>343.40807174887897</v>
      </c>
      <c r="F61" s="408">
        <f>('ИМПОРТ '!F61/ЧН!F63)*1000</f>
        <v>555.48310610551277</v>
      </c>
      <c r="G61" s="408">
        <f>('ИМПОРТ '!G61/ЧН!G63)*1000</f>
        <v>523.7716975581053</v>
      </c>
      <c r="H61" s="408">
        <f>('ИМПОРТ '!H61/ЧН!H63)*1000</f>
        <v>633.42143906020567</v>
      </c>
      <c r="I61" s="408">
        <f>('ИМПОРТ '!I61/ЧН!I63)*1000</f>
        <v>1141.936416184971</v>
      </c>
      <c r="J61" s="408">
        <f>('ИМПОРТ '!J61/ЧН!J63)*1000</f>
        <v>690.11677584733695</v>
      </c>
      <c r="K61" s="408">
        <f>('ИМПОРТ '!K61/ЧН!K63)*1000</f>
        <v>580.42865200225606</v>
      </c>
      <c r="L61" s="408">
        <f>('ИМПОРТ '!L61/ЧН!L63)*1000</f>
        <v>580.00558503211391</v>
      </c>
      <c r="M61" s="408">
        <f>('ИМПОРТ '!M61/ЧН!M63)*1000</f>
        <v>549.54356846473024</v>
      </c>
      <c r="N61" s="408">
        <f>('ИМПОРТ '!N61/ЧН!N63)*1000</f>
        <v>1744.0710382513662</v>
      </c>
      <c r="O61" s="408">
        <f>('ИМПОРТ '!O61/ЧН!O63)*1000</f>
        <v>2028.2231852654386</v>
      </c>
      <c r="P61" s="408">
        <f>('ИМПОРТ '!P61/ЧН!P63)*1000</f>
        <v>578.40451248992747</v>
      </c>
      <c r="Q61" s="408">
        <f>('ИМПОРТ '!Q61/ЧН!Q63)*1000</f>
        <v>689.35320734628692</v>
      </c>
      <c r="R61" s="409">
        <f>('ИМПОРТ '!R61/ЧН!R63)*1000</f>
        <v>599.76177871889888</v>
      </c>
    </row>
    <row r="62" spans="1:18" ht="15.75" customHeight="1">
      <c r="A62" s="269">
        <v>61</v>
      </c>
      <c r="B62" s="125" t="s">
        <v>63</v>
      </c>
      <c r="C62" s="413">
        <f>('ИМПОРТ '!C62/ЧН!C64)*1000</f>
        <v>439.92038669320442</v>
      </c>
      <c r="D62" s="414">
        <f>('ИМПОРТ '!D62/ЧН!D64)*1000</f>
        <v>475.72925516850751</v>
      </c>
      <c r="E62" s="414">
        <f>('ИМПОРТ '!E62/ЧН!E64)*1000</f>
        <v>777.02587432470864</v>
      </c>
      <c r="F62" s="414">
        <f>('ИМПОРТ '!F62/ЧН!F64)*1000</f>
        <v>1139.5613785246369</v>
      </c>
      <c r="G62" s="414">
        <f>('ИМПОРТ '!G62/ЧН!G64)*1000</f>
        <v>743.95667046750293</v>
      </c>
      <c r="H62" s="414">
        <f>('ИМПОРТ '!H62/ЧН!H64)*1000</f>
        <v>836.59378596087447</v>
      </c>
      <c r="I62" s="414">
        <f>('ИМПОРТ '!I62/ЧН!I64)*1000</f>
        <v>702.70114942528744</v>
      </c>
      <c r="J62" s="414">
        <f>('ИМПОРТ '!J62/ЧН!J64)*1000</f>
        <v>1096.413199426112</v>
      </c>
      <c r="K62" s="414">
        <f>('ИМПОРТ '!K62/ЧН!K64)*1000</f>
        <v>1140</v>
      </c>
      <c r="L62" s="414">
        <f>('ИМПОРТ '!L62/ЧН!L64)*1000</f>
        <v>789.27958833619221</v>
      </c>
      <c r="M62" s="414">
        <f>('ИМПОРТ '!M62/ЧН!M64)*1000</f>
        <v>562.26792345044271</v>
      </c>
      <c r="N62" s="414">
        <f>('ИМПОРТ '!N62/ЧН!N64)*1000</f>
        <v>524.30039977155911</v>
      </c>
      <c r="O62" s="414">
        <f>('ИМПОРТ '!O62/ЧН!O64)*1000</f>
        <v>772.17291726309759</v>
      </c>
      <c r="P62" s="414">
        <f>('ИМПОРТ '!P62/ЧН!P64)*1000</f>
        <v>798.56156501726127</v>
      </c>
      <c r="Q62" s="414">
        <f>('ИМПОРТ '!Q62/ЧН!Q64)*1000</f>
        <v>869.93652625504899</v>
      </c>
      <c r="R62" s="415">
        <f>('ИМПОРТ '!R62/ЧН!R64)*1000</f>
        <v>708.10339819924479</v>
      </c>
    </row>
    <row r="63" spans="1:18" ht="15.75" customHeight="1">
      <c r="A63" s="262">
        <v>62</v>
      </c>
      <c r="B63" s="126" t="s">
        <v>64</v>
      </c>
      <c r="C63" s="404">
        <f>('ИМПОРТ '!C63/ЧН!C65)*1000</f>
        <v>506.43564356435644</v>
      </c>
      <c r="D63" s="405">
        <f>('ИМПОРТ '!D63/ЧН!D65)*1000</f>
        <v>836.27450980392155</v>
      </c>
      <c r="E63" s="405">
        <f>('ИМПОРТ '!E63/ЧН!E65)*1000</f>
        <v>718.04878048780483</v>
      </c>
      <c r="F63" s="405">
        <f>('ИМПОРТ '!F63/ЧН!F65)*1000</f>
        <v>232.85024154589374</v>
      </c>
      <c r="G63" s="405">
        <f>('ИМПОРТ '!G63/ЧН!G65)*1000</f>
        <v>76.076555023923447</v>
      </c>
      <c r="H63" s="405">
        <f>('ИМПОРТ '!H63/ЧН!H65)*1000</f>
        <v>144.92753623188406</v>
      </c>
      <c r="I63" s="405">
        <f>('ИМПОРТ '!I63/ЧН!I65)*1000</f>
        <v>490.43062200956939</v>
      </c>
      <c r="J63" s="405">
        <f>('ИМПОРТ '!J63/ЧН!J65)*1000</f>
        <v>76.666666666666671</v>
      </c>
      <c r="K63" s="405">
        <f>('ИМПОРТ '!K63/ЧН!K65)*1000</f>
        <v>63.507109004739341</v>
      </c>
      <c r="L63" s="405">
        <f>('ИМПОРТ '!L63/ЧН!L65)*1000</f>
        <v>195.79439252336448</v>
      </c>
      <c r="M63" s="405">
        <f>('ИМПОРТ '!M63/ЧН!M65)*1000</f>
        <v>66.04651162790698</v>
      </c>
      <c r="N63" s="405">
        <f>('ИМПОРТ '!N63/ЧН!N65)*1000</f>
        <v>72.811059907834107</v>
      </c>
      <c r="O63" s="405">
        <f>('ИМПОРТ '!O63/ЧН!O65)*1000</f>
        <v>66.055045871559642</v>
      </c>
      <c r="P63" s="405">
        <f>('ИМПОРТ '!P63/ЧН!P65)*1000</f>
        <v>71.232876712328761</v>
      </c>
      <c r="Q63" s="405">
        <f>('ИМПОРТ '!Q63/ЧН!Q65)*1000</f>
        <v>66.36363636363636</v>
      </c>
      <c r="R63" s="421">
        <v>70</v>
      </c>
    </row>
    <row r="64" spans="1:18" ht="15.75" customHeight="1">
      <c r="A64" s="264">
        <v>63</v>
      </c>
      <c r="B64" s="111" t="s">
        <v>65</v>
      </c>
      <c r="C64" s="407">
        <f>('ИМПОРТ '!C64/ЧН!C66)*1000</f>
        <v>43.329886246122022</v>
      </c>
      <c r="D64" s="408">
        <f>('ИМПОРТ '!D64/ЧН!D66)*1000</f>
        <v>74.481327800829874</v>
      </c>
      <c r="E64" s="408">
        <f>('ИМПОРТ '!E64/ЧН!E66)*1000</f>
        <v>195.3125</v>
      </c>
      <c r="F64" s="408">
        <f>('ИМПОРТ '!F64/ЧН!F66)*1000</f>
        <v>193.12500000000003</v>
      </c>
      <c r="G64" s="408">
        <f>('ИМПОРТ '!G64/ЧН!G66)*1000</f>
        <v>117.68990634755463</v>
      </c>
      <c r="H64" s="408">
        <f>('ИМПОРТ '!H64/ЧН!H66)*1000</f>
        <v>166.15226337448561</v>
      </c>
      <c r="I64" s="408">
        <f>('ИМПОРТ '!I64/ЧН!I66)*1000</f>
        <v>194.33573635427393</v>
      </c>
      <c r="J64" s="408">
        <f>('ИМПОРТ '!J64/ЧН!J66)*1000</f>
        <v>260.80246913580248</v>
      </c>
      <c r="K64" s="408">
        <f>('ИМПОРТ '!K64/ЧН!K66)*1000</f>
        <v>167.76180698151953</v>
      </c>
      <c r="L64" s="408">
        <f>('ИМПОРТ '!L64/ЧН!L66)*1000</f>
        <v>149.38650306748465</v>
      </c>
      <c r="M64" s="408">
        <f>('ИМПОРТ '!M64/ЧН!M66)*1000</f>
        <v>114.76578411405296</v>
      </c>
      <c r="N64" s="408">
        <f>('ИМПОРТ '!N64/ЧН!N66)*1000</f>
        <v>60.060975609756099</v>
      </c>
      <c r="O64" s="408">
        <f>('ИМПОРТ '!O64/ЧН!O66)*1000</f>
        <v>84.365482233502533</v>
      </c>
      <c r="P64" s="408">
        <f>('ИМПОРТ '!P64/ЧН!P66)*1000</f>
        <v>107.01932858596135</v>
      </c>
      <c r="Q64" s="408">
        <f>('ИМПОРТ '!Q64/ЧН!Q66)*1000</f>
        <v>97.160243407707895</v>
      </c>
      <c r="R64" s="409">
        <f>('ИМПОРТ '!R64/ЧН!R66)*1000</f>
        <v>70.152284263959388</v>
      </c>
    </row>
    <row r="65" spans="1:18" ht="15.75" customHeight="1">
      <c r="A65" s="264">
        <v>64</v>
      </c>
      <c r="B65" s="122" t="s">
        <v>66</v>
      </c>
      <c r="C65" s="407">
        <f>('ИМПОРТ '!C65/ЧН!C67)*1000</f>
        <v>13.201320132013201</v>
      </c>
      <c r="D65" s="408">
        <f>('ИМПОРТ '!D65/ЧН!D67)*1000</f>
        <v>50.809061488673137</v>
      </c>
      <c r="E65" s="408">
        <f>('ИМПОРТ '!E65/ЧН!E67)*1000</f>
        <v>64.077669902912618</v>
      </c>
      <c r="F65" s="408">
        <f>('ИМПОРТ '!F65/ЧН!F67)*1000</f>
        <v>21.153846153846153</v>
      </c>
      <c r="G65" s="408">
        <f>('ИМПОРТ '!G65/ЧН!G67)*1000</f>
        <v>11.146496815286623</v>
      </c>
      <c r="H65" s="408">
        <f>('ИМПОРТ '!H65/ЧН!H67)*1000</f>
        <v>20.129870129870131</v>
      </c>
      <c r="I65" s="408">
        <f>('ИМПОРТ '!I65/ЧН!I67)*1000</f>
        <v>15.210355987055015</v>
      </c>
      <c r="J65" s="408">
        <f>('ИМПОРТ '!J65/ЧН!J67)*1000</f>
        <v>35.806451612903224</v>
      </c>
      <c r="K65" s="408">
        <f>('ИМПОРТ '!K65/ЧН!K67)*1000</f>
        <v>48.717948717948715</v>
      </c>
      <c r="L65" s="408">
        <f>('ИМПОРТ '!L65/ЧН!L67)*1000</f>
        <v>33.757961783439491</v>
      </c>
      <c r="M65" s="408">
        <f>('ИМПОРТ '!M65/ЧН!M67)*1000</f>
        <v>8.8607594936708853</v>
      </c>
      <c r="N65" s="408">
        <f>('ИМПОРТ '!N65/ЧН!N67)*1000</f>
        <v>12.578616352201259</v>
      </c>
      <c r="O65" s="408">
        <f>('ИМПОРТ '!O65/ЧН!O67)*1000</f>
        <v>32.919254658385093</v>
      </c>
      <c r="P65" s="408">
        <f>('ИМПОРТ '!P65/ЧН!P67)*1000</f>
        <v>40.432098765432102</v>
      </c>
      <c r="Q65" s="408">
        <f>('ИМПОРТ '!Q65/ЧН!Q67)*1000</f>
        <v>51.070336391437309</v>
      </c>
      <c r="R65" s="409">
        <f>('ИМПОРТ '!R65/ЧН!R67)*1000</f>
        <v>27.878787878787879</v>
      </c>
    </row>
    <row r="66" spans="1:18" ht="15.75" customHeight="1">
      <c r="A66" s="264">
        <v>65</v>
      </c>
      <c r="B66" s="111" t="s">
        <v>67</v>
      </c>
      <c r="C66" s="407">
        <f>('ИМПОРТ '!C66/ЧН!C68)*1000</f>
        <v>607.49063670411988</v>
      </c>
      <c r="D66" s="408">
        <f>('ИМПОРТ '!D66/ЧН!D68)*1000</f>
        <v>975.46468401486982</v>
      </c>
      <c r="E66" s="408">
        <f>('ИМПОРТ '!E66/ЧН!E68)*1000</f>
        <v>1179.5158286778399</v>
      </c>
      <c r="F66" s="408">
        <f>('ИМПОРТ '!F66/ЧН!F68)*1000</f>
        <v>1511.9180633147114</v>
      </c>
      <c r="G66" s="408">
        <f>('ИМПОРТ '!G66/ЧН!G68)*1000</f>
        <v>808.36431226765797</v>
      </c>
      <c r="H66" s="408">
        <f>('ИМПОРТ '!H66/ЧН!H68)*1000</f>
        <v>1153.3834586466164</v>
      </c>
      <c r="I66" s="408">
        <f>('ИМПОРТ '!I66/ЧН!I68)*1000</f>
        <v>1299.0601503759399</v>
      </c>
      <c r="J66" s="408">
        <f>('ИМПОРТ '!J66/ЧН!J68)*1000</f>
        <v>1309.5684803001877</v>
      </c>
      <c r="K66" s="408">
        <f>('ИМПОРТ '!K66/ЧН!K68)*1000</f>
        <v>1073.7827715355807</v>
      </c>
      <c r="L66" s="408">
        <f>('ИМПОРТ '!L66/ЧН!L68)*1000</f>
        <v>613.61940298507454</v>
      </c>
      <c r="M66" s="408">
        <f>('ИМПОРТ '!M66/ЧН!M68)*1000</f>
        <v>551.02420856610797</v>
      </c>
      <c r="N66" s="408">
        <f>('ИМПОРТ '!N66/ЧН!N68)*1000</f>
        <v>465.36312849162016</v>
      </c>
      <c r="O66" s="408">
        <f>('ИМПОРТ '!O66/ЧН!O68)*1000</f>
        <v>556.69144981412649</v>
      </c>
      <c r="P66" s="408">
        <f>('ИМПОРТ '!P66/ЧН!P68)*1000</f>
        <v>687.89571694599624</v>
      </c>
      <c r="Q66" s="408">
        <f>('ИМПОРТ '!Q66/ЧН!Q68)*1000</f>
        <v>615.35580524344573</v>
      </c>
      <c r="R66" s="409">
        <f>('ИМПОРТ '!R66/ЧН!R68)*1000</f>
        <v>580.26315789473676</v>
      </c>
    </row>
    <row r="67" spans="1:18" ht="15.75" customHeight="1">
      <c r="A67" s="264">
        <v>66</v>
      </c>
      <c r="B67" s="111" t="s">
        <v>68</v>
      </c>
      <c r="C67" s="407">
        <f>('ИМПОРТ '!C67/ЧН!C69)*1000</f>
        <v>82.540950858969225</v>
      </c>
      <c r="D67" s="408">
        <f>('ИМПОРТ '!D67/ЧН!D69)*1000</f>
        <v>121.19543845851356</v>
      </c>
      <c r="E67" s="408">
        <f>('ИМПОРТ '!E67/ЧН!E69)*1000</f>
        <v>133.65041617122472</v>
      </c>
      <c r="F67" s="408">
        <f>('ИМПОРТ '!F67/ЧН!F69)*1000</f>
        <v>264.51355661881973</v>
      </c>
      <c r="G67" s="408">
        <f>('ИМПОРТ '!G67/ЧН!G69)*1000</f>
        <v>137.40488586303564</v>
      </c>
      <c r="H67" s="408">
        <f>('ИМПОРТ '!H67/ЧН!H69)*1000</f>
        <v>176.70666115018619</v>
      </c>
      <c r="I67" s="408">
        <f>('ИМПОРТ '!I67/ЧН!I69)*1000</f>
        <v>173.78479434981307</v>
      </c>
      <c r="J67" s="408">
        <f>('ИМПОРТ '!J67/ЧН!J69)*1000</f>
        <v>232.18007503126304</v>
      </c>
      <c r="K67" s="408">
        <f>('ИМПОРТ '!K67/ЧН!K69)*1000</f>
        <v>208.90840652446673</v>
      </c>
      <c r="L67" s="408">
        <f>('ИМПОРТ '!L67/ЧН!L69)*1000</f>
        <v>181.38364779874215</v>
      </c>
      <c r="M67" s="408">
        <f>('ИМПОРТ '!M67/ЧН!M69)*1000</f>
        <v>107.57257046697518</v>
      </c>
      <c r="N67" s="408">
        <f>('ИМПОРТ '!N67/ЧН!N69)*1000</f>
        <v>127.51479289940829</v>
      </c>
      <c r="O67" s="408">
        <f>('ИМПОРТ '!O67/ЧН!O69)*1000</f>
        <v>207.48936170212767</v>
      </c>
      <c r="P67" s="408">
        <f>('ИМПОРТ '!P67/ЧН!P69)*1000</f>
        <v>218.81697385340763</v>
      </c>
      <c r="Q67" s="408">
        <f>('ИМПОРТ '!Q67/ЧН!Q69)*1000</f>
        <v>227.01769529564092</v>
      </c>
      <c r="R67" s="409">
        <f>('ИМПОРТ '!R67/ЧН!R69)*1000</f>
        <v>203.78919860627175</v>
      </c>
    </row>
    <row r="68" spans="1:18" ht="15.75" customHeight="1">
      <c r="A68" s="264">
        <v>67</v>
      </c>
      <c r="B68" s="111" t="s">
        <v>69</v>
      </c>
      <c r="C68" s="407">
        <f>('ИМПОРТ '!C68/ЧН!C70)*1000</f>
        <v>187.98932384341637</v>
      </c>
      <c r="D68" s="408">
        <f>('ИМПОРТ '!D68/ЧН!D70)*1000</f>
        <v>210.63829787234042</v>
      </c>
      <c r="E68" s="408">
        <f>('ИМПОРТ '!E68/ЧН!E70)*1000</f>
        <v>325.49019607843138</v>
      </c>
      <c r="F68" s="408">
        <f>('ИМПОРТ '!F68/ЧН!F70)*1000</f>
        <v>430.92046470062559</v>
      </c>
      <c r="G68" s="408">
        <f>('ИМПОРТ '!G68/ЧН!G70)*1000</f>
        <v>251.92479856759175</v>
      </c>
      <c r="H68" s="408">
        <f>('ИМПОРТ '!H68/ЧН!H70)*1000</f>
        <v>343.30922242314648</v>
      </c>
      <c r="I68" s="408">
        <f>('ИМПОРТ '!I68/ЧН!I70)*1000</f>
        <v>493.27272727272731</v>
      </c>
      <c r="J68" s="408">
        <f>('ИМПОРТ '!J68/ЧН!J70)*1000</f>
        <v>473.78995433789947</v>
      </c>
      <c r="K68" s="408">
        <f>('ИМПОРТ '!K68/ЧН!K70)*1000</f>
        <v>489.72477064220175</v>
      </c>
      <c r="L68" s="408">
        <f>('ИМПОРТ '!L68/ЧН!L70)*1000</f>
        <v>507.17571297148112</v>
      </c>
      <c r="M68" s="408">
        <f>('ИМПОРТ '!M68/ЧН!M70)*1000</f>
        <v>428.90120036934445</v>
      </c>
      <c r="N68" s="408">
        <f>('ИМПОРТ '!N68/ЧН!N70)*1000</f>
        <v>382.02038924930491</v>
      </c>
      <c r="O68" s="408">
        <f>('ИМПОРТ '!O68/ЧН!O70)*1000</f>
        <v>549.48741845293569</v>
      </c>
      <c r="P68" s="408">
        <f>('ИМПОРТ '!P68/ЧН!P70)*1000</f>
        <v>514.54033771106947</v>
      </c>
      <c r="Q68" s="408">
        <f>('ИМПОРТ '!Q68/ЧН!Q70)*1000</f>
        <v>356.50943396226415</v>
      </c>
      <c r="R68" s="409">
        <f>('ИМПОРТ '!R68/ЧН!R70)*1000</f>
        <v>422.88698955365624</v>
      </c>
    </row>
    <row r="69" spans="1:18" ht="15.75" customHeight="1">
      <c r="A69" s="264">
        <v>68</v>
      </c>
      <c r="B69" s="111" t="s">
        <v>70</v>
      </c>
      <c r="C69" s="407">
        <f>('ИМПОРТ '!C69/ЧН!C71)*1000</f>
        <v>225.06099686301849</v>
      </c>
      <c r="D69" s="408">
        <f>('ИМПОРТ '!D69/ЧН!D71)*1000</f>
        <v>364.62491397109426</v>
      </c>
      <c r="E69" s="408">
        <f>('ИМПОРТ '!E69/ЧН!E71)*1000</f>
        <v>435.38355217691776</v>
      </c>
      <c r="F69" s="408">
        <f>('ИМПОРТ '!F69/ЧН!F71)*1000</f>
        <v>705.77854671280284</v>
      </c>
      <c r="G69" s="408">
        <f>('ИМПОРТ '!G69/ЧН!G71)*1000</f>
        <v>453.49480968858131</v>
      </c>
      <c r="H69" s="408">
        <f>('ИМПОРТ '!H69/ЧН!H71)*1000</f>
        <v>437.50441852244609</v>
      </c>
      <c r="I69" s="408">
        <f>('ИМПОРТ '!I69/ЧН!I71)*1000</f>
        <v>692.42424242424238</v>
      </c>
      <c r="J69" s="408">
        <f>('ИМПОРТ '!J69/ЧН!J71)*1000</f>
        <v>688.09272918861961</v>
      </c>
      <c r="K69" s="408">
        <f>('ИМПОРТ '!K69/ЧН!K71)*1000</f>
        <v>735.82194181563273</v>
      </c>
      <c r="L69" s="408">
        <f>('ИМПОРТ '!L69/ЧН!L71)*1000</f>
        <v>517.45365512416925</v>
      </c>
      <c r="M69" s="408">
        <f>('ИМПОРТ '!M69/ЧН!M71)*1000</f>
        <v>518.98115840893229</v>
      </c>
      <c r="N69" s="408">
        <f>('ИМПОРТ '!N69/ЧН!N71)*1000</f>
        <v>430.22608695652178</v>
      </c>
      <c r="O69" s="408">
        <f>('ИМПОРТ '!O69/ЧН!O71)*1000</f>
        <v>452.43393602225314</v>
      </c>
      <c r="P69" s="408">
        <f>('ИМПОРТ '!P69/ЧН!P71)*1000</f>
        <v>730.65414057063322</v>
      </c>
      <c r="Q69" s="408">
        <f>('ИМПОРТ '!Q69/ЧН!Q71)*1000</f>
        <v>865.8757850662945</v>
      </c>
      <c r="R69" s="409">
        <f>('ИМПОРТ '!R69/ЧН!R71)*1000</f>
        <v>879.09663865546213</v>
      </c>
    </row>
    <row r="70" spans="1:18" ht="15.75" customHeight="1">
      <c r="A70" s="264">
        <v>69</v>
      </c>
      <c r="B70" s="111" t="s">
        <v>71</v>
      </c>
      <c r="C70" s="407">
        <f>('ИМПОРТ '!C70/ЧН!C72)*1000</f>
        <v>335.55377207062605</v>
      </c>
      <c r="D70" s="408">
        <f>('ИМПОРТ '!D70/ЧН!D72)*1000</f>
        <v>417.64938662445587</v>
      </c>
      <c r="E70" s="408">
        <f>('ИМПОРТ '!E70/ЧН!E72)*1000</f>
        <v>566.34844868735081</v>
      </c>
      <c r="F70" s="408">
        <f>('ИМПОРТ '!F70/ЧН!F72)*1000</f>
        <v>711.72248803827756</v>
      </c>
      <c r="G70" s="408">
        <f>('ИМПОРТ '!G70/ЧН!G72)*1000</f>
        <v>462.1556886227545</v>
      </c>
      <c r="H70" s="408">
        <f>('ИМПОРТ '!H70/ЧН!H72)*1000</f>
        <v>491.02141680395391</v>
      </c>
      <c r="I70" s="408">
        <f>('ИМПОРТ '!I70/ЧН!I72)*1000</f>
        <v>601.8151815181518</v>
      </c>
      <c r="J70" s="408">
        <f>('ИМПОРТ '!J70/ЧН!J72)*1000</f>
        <v>651.11478117258457</v>
      </c>
      <c r="K70" s="408">
        <f>('ИМПОРТ '!K70/ЧН!K72)*1000</f>
        <v>485.6079404466501</v>
      </c>
      <c r="L70" s="408">
        <f>('ИМПОРТ '!L70/ЧН!L72)*1000</f>
        <v>643.10559006211179</v>
      </c>
      <c r="M70" s="408">
        <f>('ИМПОРТ '!M70/ЧН!M72)*1000</f>
        <v>575.30045586406959</v>
      </c>
      <c r="N70" s="408">
        <f>('ИМПОРТ '!N70/ЧН!N72)*1000</f>
        <v>421.58572021585724</v>
      </c>
      <c r="O70" s="408">
        <f>('ИМПОРТ '!O70/ЧН!O72)*1000</f>
        <v>522.83693843594017</v>
      </c>
      <c r="P70" s="408">
        <f>('ИМПОРТ '!P70/ЧН!P72)*1000</f>
        <v>737.86488740617187</v>
      </c>
      <c r="Q70" s="408">
        <f>('ИМПОРТ '!Q70/ЧН!Q72)*1000</f>
        <v>688.3730656629026</v>
      </c>
      <c r="R70" s="409">
        <f>('ИМПОРТ '!R70/ЧН!R72)*1000</f>
        <v>652.04210526315785</v>
      </c>
    </row>
    <row r="71" spans="1:18" ht="15.75" customHeight="1">
      <c r="A71" s="264">
        <v>70</v>
      </c>
      <c r="B71" s="111" t="s">
        <v>72</v>
      </c>
      <c r="C71" s="407">
        <f>('ИМПОРТ '!C71/ЧН!C73)*1000</f>
        <v>248.85958660014253</v>
      </c>
      <c r="D71" s="408">
        <f>('ИМПОРТ '!D71/ЧН!D73)*1000</f>
        <v>270.62345896442406</v>
      </c>
      <c r="E71" s="408">
        <f>('ИМПОРТ '!E71/ЧН!E73)*1000</f>
        <v>236.34111818825193</v>
      </c>
      <c r="F71" s="408">
        <f>('ИМПОРТ '!F71/ЧН!F73)*1000</f>
        <v>353.45377258235914</v>
      </c>
      <c r="G71" s="408">
        <f>('ИМПОРТ '!G71/ЧН!G73)*1000</f>
        <v>201.84266477675408</v>
      </c>
      <c r="H71" s="408">
        <f>('ИМПОРТ '!H71/ЧН!H73)*1000</f>
        <v>237.19666787395872</v>
      </c>
      <c r="I71" s="408">
        <f>('ИМПОРТ '!I71/ЧН!I73)*1000</f>
        <v>310.94147582697201</v>
      </c>
      <c r="J71" s="408">
        <f>('ИМПОРТ '!J71/ЧН!J73)*1000</f>
        <v>681.98395331874542</v>
      </c>
      <c r="K71" s="408">
        <f>('ИМПОРТ '!K71/ЧН!K73)*1000</f>
        <v>375.82297000731529</v>
      </c>
      <c r="L71" s="408">
        <f>('ИМПОРТ '!L71/ЧН!L73)*1000</f>
        <v>255.30275229357801</v>
      </c>
      <c r="M71" s="408">
        <f>('ИМПОРТ '!M71/ЧН!M73)*1000</f>
        <v>234.87858719646798</v>
      </c>
      <c r="N71" s="408">
        <f>('ИМПОРТ '!N71/ЧН!N73)*1000</f>
        <v>185.01291989664082</v>
      </c>
      <c r="O71" s="408">
        <f>('ИМПОРТ '!O71/ЧН!O73)*1000</f>
        <v>239.77736549165121</v>
      </c>
      <c r="P71" s="408">
        <f>('ИМПОРТ '!P71/ЧН!P73)*1000</f>
        <v>333.84442782348543</v>
      </c>
      <c r="Q71" s="408">
        <f>('ИМПОРТ '!Q71/ЧН!Q73)*1000</f>
        <v>325.39503386004515</v>
      </c>
      <c r="R71" s="409">
        <f>('ИМПОРТ '!R71/ЧН!R73)*1000</f>
        <v>300.18989745537414</v>
      </c>
    </row>
    <row r="72" spans="1:18" ht="15.75" customHeight="1">
      <c r="A72" s="264">
        <v>71</v>
      </c>
      <c r="B72" s="111" t="s">
        <v>73</v>
      </c>
      <c r="C72" s="407">
        <f>('ИМПОРТ '!C72/ЧН!C74)*1000</f>
        <v>228.54990583804141</v>
      </c>
      <c r="D72" s="408">
        <f>('ИМПОРТ '!D72/ЧН!D74)*1000</f>
        <v>255.77358490566039</v>
      </c>
      <c r="E72" s="408">
        <f>('ИМПОРТ '!E72/ЧН!E74)*1000</f>
        <v>549.33737220749708</v>
      </c>
      <c r="F72" s="408">
        <f>('ИМПОРТ '!F72/ЧН!F74)*1000</f>
        <v>697.49620637329281</v>
      </c>
      <c r="G72" s="408">
        <f>('ИМПОРТ '!G72/ЧН!G74)*1000</f>
        <v>395.15151515151513</v>
      </c>
      <c r="H72" s="408">
        <f>('ИМПОРТ '!H72/ЧН!H74)*1000</f>
        <v>776.85671417854462</v>
      </c>
      <c r="I72" s="408">
        <f>('ИМПОРТ '!I72/ЧН!I74)*1000</f>
        <v>853.44250093040569</v>
      </c>
      <c r="J72" s="408">
        <f>('ИМПОРТ '!J72/ЧН!J74)*1000</f>
        <v>843.54243542435427</v>
      </c>
      <c r="K72" s="408">
        <f>('ИМПОРТ '!K72/ЧН!K74)*1000</f>
        <v>791.72464298791647</v>
      </c>
      <c r="L72" s="408">
        <f>('ИМПОРТ '!L72/ЧН!L74)*1000</f>
        <v>704.36840189297425</v>
      </c>
      <c r="M72" s="408">
        <f>('ИМПОРТ '!M72/ЧН!M74)*1000</f>
        <v>455.03258508327298</v>
      </c>
      <c r="N72" s="408">
        <f>('ИМПОРТ '!N72/ЧН!N74)*1000</f>
        <v>495.61151079136687</v>
      </c>
      <c r="O72" s="408">
        <f>('ИМПОРТ '!O72/ЧН!O74)*1000</f>
        <v>783.14808174973109</v>
      </c>
      <c r="P72" s="408">
        <f>('ИМПОРТ '!P72/ЧН!P74)*1000</f>
        <v>967.9197994987469</v>
      </c>
      <c r="Q72" s="408">
        <f>('ИМПОРТ '!Q72/ЧН!Q74)*1000</f>
        <v>1042.3874195854182</v>
      </c>
      <c r="R72" s="409">
        <f>('ИМПОРТ '!R72/ЧН!R74)*1000</f>
        <v>976.13065326633159</v>
      </c>
    </row>
    <row r="73" spans="1:18" ht="15.75" customHeight="1">
      <c r="A73" s="264">
        <v>72</v>
      </c>
      <c r="B73" s="111" t="s">
        <v>74</v>
      </c>
      <c r="C73" s="407">
        <f>('ИМПОРТ '!C73/ЧН!C75)*1000</f>
        <v>143.75000000000003</v>
      </c>
      <c r="D73" s="408">
        <f>('ИМПОРТ '!D73/ЧН!D75)*1000</f>
        <v>177.78869778869779</v>
      </c>
      <c r="E73" s="408">
        <f>('ИМПОРТ '!E73/ЧН!E75)*1000</f>
        <v>261.50049358341562</v>
      </c>
      <c r="F73" s="408">
        <f>('ИМПОРТ '!F73/ЧН!F75)*1000</f>
        <v>358.87016848364721</v>
      </c>
      <c r="G73" s="408">
        <f>('ИМПОРТ '!G73/ЧН!G75)*1000</f>
        <v>193.44587884806359</v>
      </c>
      <c r="H73" s="408">
        <f>('ИМПОРТ '!H73/ЧН!H75)*1000</f>
        <v>214.6181082448154</v>
      </c>
      <c r="I73" s="408">
        <f>('ИМПОРТ '!I73/ЧН!I75)*1000</f>
        <v>199.94936708860757</v>
      </c>
      <c r="J73" s="408">
        <f>('ИМПОРТ '!J73/ЧН!J75)*1000</f>
        <v>261.90476190476193</v>
      </c>
      <c r="K73" s="408">
        <f>('ИМПОРТ '!K73/ЧН!K75)*1000</f>
        <v>264.89361702127655</v>
      </c>
      <c r="L73" s="408">
        <f>('ИМПОРТ '!L73/ЧН!L75)*1000</f>
        <v>216.63296258847319</v>
      </c>
      <c r="M73" s="408">
        <f>('ИМПОРТ '!M73/ЧН!M75)*1000</f>
        <v>186.80485338725987</v>
      </c>
      <c r="N73" s="408">
        <f>('ИМПОРТ '!N73/ЧН!N75)*1000</f>
        <v>136.74607197161683</v>
      </c>
      <c r="O73" s="408">
        <f>('ИМПОРТ '!O73/ЧН!O75)*1000</f>
        <v>184.84693877551021</v>
      </c>
      <c r="P73" s="408">
        <f>('ИМПОРТ '!P73/ЧН!P75)*1000</f>
        <v>204.21810699588477</v>
      </c>
      <c r="Q73" s="408">
        <f>('ИМПОРТ '!Q73/ЧН!Q75)*1000</f>
        <v>245.82252205500779</v>
      </c>
      <c r="R73" s="409">
        <f>('ИМПОРТ '!R73/ЧН!R75)*1000</f>
        <v>237.02731092436971</v>
      </c>
    </row>
    <row r="74" spans="1:18" ht="15.75" customHeight="1">
      <c r="A74" s="269">
        <v>73</v>
      </c>
      <c r="B74" s="117" t="s">
        <v>75</v>
      </c>
      <c r="C74" s="413">
        <f>('ИМПОРТ '!C74/ЧН!C76)*1000</f>
        <v>53.515625</v>
      </c>
      <c r="D74" s="414">
        <f>('ИМПОРТ '!D74/ЧН!D76)*1000</f>
        <v>123.59767891682785</v>
      </c>
      <c r="E74" s="414">
        <f>('ИМПОРТ '!E74/ЧН!E76)*1000</f>
        <v>139.78702807357212</v>
      </c>
      <c r="F74" s="414">
        <f>('ИМПОРТ '!F74/ЧН!F76)*1000</f>
        <v>191.59420289855072</v>
      </c>
      <c r="G74" s="414">
        <f>('ИМПОРТ '!G74/ЧН!G76)*1000</f>
        <v>155.58766859344894</v>
      </c>
      <c r="H74" s="414">
        <f>('ИМПОРТ '!H74/ЧН!H76)*1000</f>
        <v>156.81601525262153</v>
      </c>
      <c r="I74" s="414">
        <f>('ИМПОРТ '!I74/ЧН!I76)*1000</f>
        <v>117.48582230623818</v>
      </c>
      <c r="J74" s="414">
        <f>('ИМПОРТ '!J74/ЧН!J76)*1000</f>
        <v>220.1127819548872</v>
      </c>
      <c r="K74" s="414">
        <f>('ИМПОРТ '!K74/ЧН!K76)*1000</f>
        <v>368.69158878504669</v>
      </c>
      <c r="L74" s="414">
        <f>('ИМПОРТ '!L74/ЧН!L76)*1000</f>
        <v>437.33705772811913</v>
      </c>
      <c r="M74" s="414">
        <f>('ИМПОРТ '!M74/ЧН!M76)*1000</f>
        <v>528.31940575673161</v>
      </c>
      <c r="N74" s="414">
        <f>('ИМПОРТ '!N74/ЧН!N76)*1000</f>
        <v>239.2956441149212</v>
      </c>
      <c r="O74" s="414">
        <f>('ИМПОРТ '!O74/ЧН!O76)*1000</f>
        <v>296.38218923933209</v>
      </c>
      <c r="P74" s="414">
        <f>('ИМПОРТ '!P74/ЧН!P76)*1000</f>
        <v>302.2284122562674</v>
      </c>
      <c r="Q74" s="414">
        <f>('ИМПОРТ '!Q74/ЧН!Q76)*1000</f>
        <v>358.7962962962963</v>
      </c>
      <c r="R74" s="415">
        <f>('ИМПОРТ '!R74/ЧН!R76)*1000</f>
        <v>315.79439252336442</v>
      </c>
    </row>
    <row r="75" spans="1:18" ht="15.75" customHeight="1">
      <c r="A75" s="262">
        <v>74</v>
      </c>
      <c r="B75" s="126" t="s">
        <v>76</v>
      </c>
      <c r="C75" s="404">
        <f>('ИМПОРТ '!C75/ЧН!C77)*1000</f>
        <v>73.584905660377359</v>
      </c>
      <c r="D75" s="405">
        <f>('ИМПОРТ '!D75/ЧН!D77)*1000</f>
        <v>91.05263157894737</v>
      </c>
      <c r="E75" s="405">
        <f>('ИМПОРТ '!E75/ЧН!E77)*1000</f>
        <v>67.89473684210526</v>
      </c>
      <c r="F75" s="405">
        <f>('ИМПОРТ '!F75/ЧН!F77)*1000</f>
        <v>107.99158780231336</v>
      </c>
      <c r="G75" s="405">
        <f>('ИМПОРТ '!G75/ЧН!G77)*1000</f>
        <v>92.84210526315789</v>
      </c>
      <c r="H75" s="405">
        <f>('ИМПОРТ '!H75/ЧН!H77)*1000</f>
        <v>94.676409185803763</v>
      </c>
      <c r="I75" s="405">
        <f>('ИМПОРТ '!I75/ЧН!I77)*1000</f>
        <v>196.96652719665272</v>
      </c>
      <c r="J75" s="405">
        <f>('ИМПОРТ '!J75/ЧН!J77)*1000</f>
        <v>138.4937238493724</v>
      </c>
      <c r="K75" s="405">
        <f>('ИМПОРТ '!K75/ЧН!K77)*1000</f>
        <v>186.1780104712042</v>
      </c>
      <c r="L75" s="405">
        <f>('ИМПОРТ '!L75/ЧН!L77)*1000</f>
        <v>78.474399164054333</v>
      </c>
      <c r="M75" s="405">
        <f>('ИМПОРТ '!M75/ЧН!M77)*1000</f>
        <v>194.79166666666666</v>
      </c>
      <c r="N75" s="405">
        <f>('ИМПОРТ '!N75/ЧН!N77)*1000</f>
        <v>102.28452751817238</v>
      </c>
      <c r="O75" s="405">
        <f>('ИМПОРТ '!O75/ЧН!O77)*1000</f>
        <v>153.73443983402487</v>
      </c>
      <c r="P75" s="405">
        <f>('ИМПОРТ '!P75/ЧН!P77)*1000</f>
        <v>280.97207859358844</v>
      </c>
      <c r="Q75" s="405">
        <f>('ИМПОРТ '!Q75/ЧН!Q77)*1000</f>
        <v>289.30041152263374</v>
      </c>
      <c r="R75" s="406">
        <f>('ИМПОРТ '!R75/ЧН!R77)*1000</f>
        <v>99.083503054989805</v>
      </c>
    </row>
    <row r="76" spans="1:18" ht="15.75" customHeight="1">
      <c r="A76" s="264">
        <v>75</v>
      </c>
      <c r="B76" s="122" t="s">
        <v>77</v>
      </c>
      <c r="C76" s="407">
        <f>('ИМПОРТ '!C76/ЧН!C78)*1000</f>
        <v>120.47477744807122</v>
      </c>
      <c r="D76" s="408">
        <f>('ИМПОРТ '!D76/ЧН!D78)*1000</f>
        <v>163.89684813753584</v>
      </c>
      <c r="E76" s="408">
        <f>('ИМПОРТ '!E76/ЧН!E78)*1000</f>
        <v>231.98847262247838</v>
      </c>
      <c r="F76" s="408">
        <f>('ИМПОРТ '!F76/ЧН!F78)*1000</f>
        <v>340.17341040462429</v>
      </c>
      <c r="G76" s="408">
        <f>('ИМПОРТ '!G76/ЧН!G78)*1000</f>
        <v>194.47674418604652</v>
      </c>
      <c r="H76" s="408">
        <f>('ИМПОРТ '!H76/ЧН!H78)*1000</f>
        <v>209.31677018633542</v>
      </c>
      <c r="I76" s="408">
        <f>('ИМПОРТ '!I76/ЧН!I78)*1000</f>
        <v>334.68749999999994</v>
      </c>
      <c r="J76" s="408">
        <f>('ИМПОРТ '!J76/ЧН!J78)*1000</f>
        <v>316.56249999999994</v>
      </c>
      <c r="K76" s="408">
        <f>('ИМПОРТ '!K76/ЧН!K78)*1000</f>
        <v>295.00000000000006</v>
      </c>
      <c r="L76" s="408">
        <f>('ИМПОРТ '!L76/ЧН!L78)*1000</f>
        <v>274.76340694006308</v>
      </c>
      <c r="M76" s="408">
        <f>('ИМПОРТ '!M76/ЧН!M78)*1000</f>
        <v>200.63291139240505</v>
      </c>
      <c r="N76" s="408">
        <f>('ИМПОРТ '!N76/ЧН!N78)*1000</f>
        <v>280</v>
      </c>
      <c r="O76" s="408">
        <f>('ИМПОРТ '!O76/ЧН!O78)*1000</f>
        <v>350.31645569620258</v>
      </c>
      <c r="P76" s="408">
        <f>('ИМПОРТ '!P76/ЧН!P78)*1000</f>
        <v>234.92063492063491</v>
      </c>
      <c r="Q76" s="408">
        <f>('ИМПОРТ '!Q76/ЧН!Q78)*1000</f>
        <v>569.32907348242816</v>
      </c>
      <c r="R76" s="409">
        <f>('ИМПОРТ '!R76/ЧН!R78)*1000</f>
        <v>734.72668810289383</v>
      </c>
    </row>
    <row r="77" spans="1:18" ht="15.75" customHeight="1">
      <c r="A77" s="264">
        <v>76</v>
      </c>
      <c r="B77" s="122" t="s">
        <v>78</v>
      </c>
      <c r="C77" s="407">
        <f>('ИМПОРТ '!C77/ЧН!C79)*1000</f>
        <v>1101.7438963627303</v>
      </c>
      <c r="D77" s="408">
        <f>('ИМПОРТ '!D77/ЧН!D79)*1000</f>
        <v>1459.7325408618126</v>
      </c>
      <c r="E77" s="408">
        <f>('ИМПОРТ '!E77/ЧН!E79)*1000</f>
        <v>2100.6979062811565</v>
      </c>
      <c r="F77" s="408">
        <f>('ИМПОРТ '!F77/ЧН!F79)*1000</f>
        <v>2910.8717434869741</v>
      </c>
      <c r="G77" s="408">
        <f>('ИМПОРТ '!G77/ЧН!G79)*1000</f>
        <v>1472.4849094567405</v>
      </c>
      <c r="H77" s="408">
        <f>('ИМПОРТ '!H77/ЧН!H79)*1000</f>
        <v>2581.2083973374297</v>
      </c>
      <c r="I77" s="408">
        <f>('ИМПОРТ '!I77/ЧН!I79)*1000</f>
        <v>2965.6073808303431</v>
      </c>
      <c r="J77" s="408">
        <f>('ИМПОРТ '!J77/ЧН!J79)*1000</f>
        <v>3440.8834103749359</v>
      </c>
      <c r="K77" s="408">
        <f>('ИМПОРТ '!K77/ЧН!K79)*1000</f>
        <v>4461.9195046439627</v>
      </c>
      <c r="L77" s="408">
        <f>('ИМПОРТ '!L77/ЧН!L79)*1000</f>
        <v>3908.5359544749094</v>
      </c>
      <c r="M77" s="408">
        <f>('ИМПОРТ '!M77/ЧН!M79)*1000</f>
        <v>1882.6334888543286</v>
      </c>
      <c r="N77" s="408">
        <f>('ИМПОРТ '!N77/ЧН!N79)*1000</f>
        <v>1657.6703068122724</v>
      </c>
      <c r="O77" s="408">
        <f>('ИМПОРТ '!O77/ЧН!O79)*1000</f>
        <v>1957.5013068478829</v>
      </c>
      <c r="P77" s="408">
        <f>('ИМПОРТ '!P77/ЧН!P79)*1000</f>
        <v>2175.6572029442696</v>
      </c>
      <c r="Q77" s="408">
        <f>('ИМПОРТ '!Q77/ЧН!Q79)*1000</f>
        <v>2748.4704641350213</v>
      </c>
      <c r="R77" s="409">
        <f>('ИМПОРТ '!R77/ЧН!R79)*1000</f>
        <v>2708.9456869009587</v>
      </c>
    </row>
    <row r="78" spans="1:18" ht="15.75" customHeight="1">
      <c r="A78" s="264">
        <v>77</v>
      </c>
      <c r="B78" s="122" t="s">
        <v>79</v>
      </c>
      <c r="C78" s="407">
        <f>('ИМПОРТ '!C78/ЧН!C80)*1000</f>
        <v>408.93895348837214</v>
      </c>
      <c r="D78" s="408">
        <f>('ИМПОРТ '!D78/ЧН!D80)*1000</f>
        <v>625.35410764872518</v>
      </c>
      <c r="E78" s="408">
        <f>('ИМПОРТ '!E78/ЧН!E80)*1000</f>
        <v>748.96797153024909</v>
      </c>
      <c r="F78" s="408">
        <f>('ИМПОРТ '!F78/ЧН!F80)*1000</f>
        <v>779.13105413105416</v>
      </c>
      <c r="G78" s="408">
        <f>('ИМПОРТ '!G78/ЧН!G80)*1000</f>
        <v>383.52353780313842</v>
      </c>
      <c r="H78" s="408">
        <f>('ИМПОРТ '!H78/ЧН!H80)*1000</f>
        <v>699.62769918093829</v>
      </c>
      <c r="I78" s="408">
        <f>('ИМПОРТ '!I78/ЧН!I80)*1000</f>
        <v>817.06408345752618</v>
      </c>
      <c r="J78" s="408">
        <f>('ИМПОРТ '!J78/ЧН!J80)*1000</f>
        <v>809.31445603576742</v>
      </c>
      <c r="K78" s="408">
        <f>('ИМПОРТ '!K78/ЧН!K80)*1000</f>
        <v>693.05970149253733</v>
      </c>
      <c r="L78" s="408">
        <f>('ИМПОРТ '!L78/ЧН!L80)*1000</f>
        <v>611.50971599402089</v>
      </c>
      <c r="M78" s="408">
        <f>('ИМПОРТ '!M78/ЧН!M80)*1000</f>
        <v>355.09745127436281</v>
      </c>
      <c r="N78" s="408">
        <f>('ИМПОРТ '!N78/ЧН!N80)*1000</f>
        <v>314.17854463615907</v>
      </c>
      <c r="O78" s="408">
        <f>('ИМПОРТ '!O78/ЧН!O80)*1000</f>
        <v>395.63253012048187</v>
      </c>
      <c r="P78" s="408">
        <f>('ИМПОРТ '!P78/ЧН!P80)*1000</f>
        <v>407.87282361847082</v>
      </c>
      <c r="Q78" s="408">
        <f>('ИМПОРТ '!Q78/ЧН!Q80)*1000</f>
        <v>681.68693009118545</v>
      </c>
      <c r="R78" s="409">
        <f>('ИМПОРТ '!R78/ЧН!R80)*1000</f>
        <v>599.46195234435061</v>
      </c>
    </row>
    <row r="79" spans="1:18" ht="15.75" customHeight="1">
      <c r="A79" s="264">
        <v>78</v>
      </c>
      <c r="B79" s="111" t="s">
        <v>80</v>
      </c>
      <c r="C79" s="407">
        <f>('ИМПОРТ '!C79/ЧН!C81)*1000</f>
        <v>132.40418118466897</v>
      </c>
      <c r="D79" s="408">
        <f>('ИМПОРТ '!D79/ЧН!D81)*1000</f>
        <v>164.58569807037458</v>
      </c>
      <c r="E79" s="408">
        <f>('ИМПОРТ '!E79/ЧН!E81)*1000</f>
        <v>317.82857142857148</v>
      </c>
      <c r="F79" s="408">
        <f>('ИМПОРТ '!F79/ЧН!F81)*1000</f>
        <v>475.40229885057471</v>
      </c>
      <c r="G79" s="408">
        <f>('ИМПОРТ '!G79/ЧН!G81)*1000</f>
        <v>244.90740740740742</v>
      </c>
      <c r="H79" s="408">
        <f>('ИМПОРТ '!H79/ЧН!H81)*1000</f>
        <v>343.18455971049457</v>
      </c>
      <c r="I79" s="408">
        <f>('ИМПОРТ '!I79/ЧН!I81)*1000</f>
        <v>642.26552984165642</v>
      </c>
      <c r="J79" s="408">
        <f>('ИМПОРТ '!J79/ЧН!J81)*1000</f>
        <v>942.47246022031823</v>
      </c>
      <c r="K79" s="408">
        <f>('ИМПОРТ '!K79/ЧН!K81)*1000</f>
        <v>622.81134401972872</v>
      </c>
      <c r="L79" s="408">
        <f>('ИМПОРТ '!L79/ЧН!L81)*1000</f>
        <v>618.64197530864192</v>
      </c>
      <c r="M79" s="408">
        <f>('ИМПОРТ '!M79/ЧН!M81)*1000</f>
        <v>343.54838709677415</v>
      </c>
      <c r="N79" s="408">
        <f>('ИМПОРТ '!N79/ЧН!N81)*1000</f>
        <v>206.73316708229427</v>
      </c>
      <c r="O79" s="408">
        <f>('ИМПОРТ '!O79/ЧН!O81)*1000</f>
        <v>260.77694235588973</v>
      </c>
      <c r="P79" s="408">
        <f>('ИМПОРТ '!P79/ЧН!P81)*1000</f>
        <v>393.95465994962223</v>
      </c>
      <c r="Q79" s="408">
        <f>('ИМПОРТ '!Q79/ЧН!Q81)*1000</f>
        <v>349.36708860759489</v>
      </c>
      <c r="R79" s="409">
        <f>('ИМПОРТ '!R79/ЧН!R81)*1000</f>
        <v>354.9872122762149</v>
      </c>
    </row>
    <row r="80" spans="1:18" ht="15.75" customHeight="1">
      <c r="A80" s="264">
        <v>79</v>
      </c>
      <c r="B80" s="111" t="s">
        <v>81</v>
      </c>
      <c r="C80" s="407">
        <f>('ИМПОРТ '!C80/ЧН!C82)*1000</f>
        <v>472.94117647058823</v>
      </c>
      <c r="D80" s="408">
        <f>('ИМПОРТ '!D80/ЧН!D82)*1000</f>
        <v>490.11627906976742</v>
      </c>
      <c r="E80" s="408">
        <f>('ИМПОРТ '!E80/ЧН!E82)*1000</f>
        <v>614.79289940828403</v>
      </c>
      <c r="F80" s="408">
        <f>('ИМПОРТ '!F80/ЧН!F82)*1000</f>
        <v>775.30120481927702</v>
      </c>
      <c r="G80" s="408">
        <f>('ИМПОРТ '!G80/ЧН!G82)*1000</f>
        <v>467.48466257668713</v>
      </c>
      <c r="H80" s="408">
        <f>('ИМПОРТ '!H80/ЧН!H82)*1000</f>
        <v>826.28205128205138</v>
      </c>
      <c r="I80" s="408">
        <f>('ИМПОРТ '!I80/ЧН!I82)*1000</f>
        <v>923.87096774193549</v>
      </c>
      <c r="J80" s="408">
        <f>('ИМПОРТ '!J80/ЧН!J82)*1000</f>
        <v>1243.421052631579</v>
      </c>
      <c r="K80" s="408">
        <f>('ИМПОРТ '!K80/ЧН!K82)*1000</f>
        <v>3054.0000000000005</v>
      </c>
      <c r="L80" s="408">
        <f>('ИМПОРТ '!L80/ЧН!L82)*1000</f>
        <v>762.83783783783792</v>
      </c>
      <c r="M80" s="408">
        <f>('ИМПОРТ '!M80/ЧН!M82)*1000</f>
        <v>310.20408163265307</v>
      </c>
      <c r="N80" s="408">
        <f>('ИМПОРТ '!N80/ЧН!N82)*1000</f>
        <v>332.1917808219178</v>
      </c>
      <c r="O80" s="408">
        <f>('ИМПОРТ '!O80/ЧН!O82)*1000</f>
        <v>481.94444444444451</v>
      </c>
      <c r="P80" s="408">
        <f>('ИМПОРТ '!P80/ЧН!P82)*1000</f>
        <v>462.41134751773052</v>
      </c>
      <c r="Q80" s="408">
        <f>('ИМПОРТ '!Q80/ЧН!Q82)*1000</f>
        <v>492.14285714285717</v>
      </c>
      <c r="R80" s="409">
        <f>('ИМПОРТ '!R80/ЧН!R82)*1000</f>
        <v>600.00000000000011</v>
      </c>
    </row>
    <row r="81" spans="1:18" ht="15.75" customHeight="1">
      <c r="A81" s="264">
        <v>80</v>
      </c>
      <c r="B81" s="111" t="s">
        <v>82</v>
      </c>
      <c r="C81" s="407">
        <f>('ИМПОРТ '!C81/ЧН!C83)*1000</f>
        <v>4773.3205374280233</v>
      </c>
      <c r="D81" s="408">
        <f>('ИМПОРТ '!D81/ЧН!D83)*1000</f>
        <v>4896.7680608365017</v>
      </c>
      <c r="E81" s="408">
        <f>('ИМПОРТ '!E81/ЧН!E83)*1000</f>
        <v>3439.3474088291746</v>
      </c>
      <c r="F81" s="408">
        <f>('ИМПОРТ '!F81/ЧН!F83)*1000</f>
        <v>1942.4710424710424</v>
      </c>
      <c r="G81" s="408">
        <f>('ИМПОРТ '!G81/ЧН!G83)*1000</f>
        <v>1818.8715953307392</v>
      </c>
      <c r="H81" s="408">
        <f>('ИМПОРТ '!H81/ЧН!H83)*1000</f>
        <v>1986.7203219315895</v>
      </c>
      <c r="I81" s="408">
        <f>('ИМПОРТ '!I81/ЧН!I83)*1000</f>
        <v>2291.1111111111109</v>
      </c>
      <c r="J81" s="408">
        <f>('ИМПОРТ '!J81/ЧН!J83)*1000</f>
        <v>2758.9068825910931</v>
      </c>
      <c r="K81" s="408">
        <f>('ИМПОРТ '!K81/ЧН!K83)*1000</f>
        <v>2443.1771894093686</v>
      </c>
      <c r="L81" s="408">
        <f>('ИМПОРТ '!L81/ЧН!L83)*1000</f>
        <v>2677.2540983606555</v>
      </c>
      <c r="M81" s="408">
        <f>('ИМПОРТ '!M81/ЧН!M83)*1000</f>
        <v>2244.147843942505</v>
      </c>
      <c r="N81" s="408">
        <f>('ИМПОРТ '!N81/ЧН!N83)*1000</f>
        <v>3501.0266940451747</v>
      </c>
      <c r="O81" s="408">
        <f>('ИМПОРТ '!O81/ЧН!O83)*1000</f>
        <v>2839.387755102041</v>
      </c>
      <c r="P81" s="408">
        <f>('ИМПОРТ '!P81/ЧН!P83)*1000</f>
        <v>1409.3877551020407</v>
      </c>
      <c r="Q81" s="408">
        <f>('ИМПОРТ '!Q81/ЧН!Q83)*1000</f>
        <v>1948.9754098360656</v>
      </c>
      <c r="R81" s="409">
        <f>('ИМПОРТ '!R81/ЧН!R83)*1000</f>
        <v>1855.5555555555557</v>
      </c>
    </row>
    <row r="82" spans="1:18" ht="15.75" customHeight="1">
      <c r="A82" s="264">
        <v>81</v>
      </c>
      <c r="B82" s="111" t="s">
        <v>83</v>
      </c>
      <c r="C82" s="407">
        <f>('ИМПОРТ '!C82/ЧН!C84)*1000</f>
        <v>49.999999999999993</v>
      </c>
      <c r="D82" s="408">
        <f>('ИМПОРТ '!D82/ЧН!D84)*1000</f>
        <v>93.048128342245974</v>
      </c>
      <c r="E82" s="408">
        <f>('ИМПОРТ '!E82/ЧН!E84)*1000</f>
        <v>89.784946236559136</v>
      </c>
      <c r="F82" s="408">
        <f>('ИМПОРТ '!F82/ЧН!F84)*1000</f>
        <v>198.38709677419354</v>
      </c>
      <c r="G82" s="408">
        <f>('ИМПОРТ '!G82/ЧН!G84)*1000</f>
        <v>90.27027027027026</v>
      </c>
      <c r="H82" s="408">
        <f>('ИМПОРТ '!H82/ЧН!H84)*1000</f>
        <v>214.20454545454547</v>
      </c>
      <c r="I82" s="408">
        <f>('ИМПОРТ '!I82/ЧН!I84)*1000</f>
        <v>345.71428571428572</v>
      </c>
      <c r="J82" s="408">
        <f>('ИМПОРТ '!J82/ЧН!J84)*1000</f>
        <v>262.42774566473986</v>
      </c>
      <c r="K82" s="408">
        <f>('ИМПОРТ '!K82/ЧН!K84)*1000</f>
        <v>493.56725146198835</v>
      </c>
      <c r="L82" s="408">
        <f>('ИМПОРТ '!L82/ЧН!L84)*1000</f>
        <v>417.75147928994079</v>
      </c>
      <c r="M82" s="408">
        <f>('ИМПОРТ '!M82/ЧН!M84)*1000</f>
        <v>245.78313253012047</v>
      </c>
      <c r="N82" s="408">
        <f>('ИМПОРТ '!N82/ЧН!N84)*1000</f>
        <v>166.46341463414635</v>
      </c>
      <c r="O82" s="408">
        <f>('ИМПОРТ '!O82/ЧН!O84)*1000</f>
        <v>216.04938271604937</v>
      </c>
      <c r="P82" s="408">
        <f>('ИМПОРТ '!P82/ЧН!P84)*1000</f>
        <v>181.875</v>
      </c>
      <c r="Q82" s="408">
        <f>('ИМПОРТ '!Q82/ЧН!Q84)*1000</f>
        <v>148.73417721518987</v>
      </c>
      <c r="R82" s="409">
        <f>('ИМПОРТ '!R82/ЧН!R84)*1000</f>
        <v>57.324840764331213</v>
      </c>
    </row>
    <row r="83" spans="1:18" ht="15.75" customHeight="1">
      <c r="A83" s="277">
        <v>82</v>
      </c>
      <c r="B83" s="117" t="s">
        <v>84</v>
      </c>
      <c r="C83" s="413">
        <f>('ИМПОРТ '!C83/ЧН!C85)*1000</f>
        <v>1371.1538461538462</v>
      </c>
      <c r="D83" s="414">
        <f>('ИМПОРТ '!D83/ЧН!D85)*1000</f>
        <v>1323.5294117647059</v>
      </c>
      <c r="E83" s="414">
        <f>('ИМПОРТ '!E83/ЧН!E85)*1000</f>
        <v>2318</v>
      </c>
      <c r="F83" s="414">
        <f>('ИМПОРТ '!F83/ЧН!F85)*1000</f>
        <v>2806</v>
      </c>
      <c r="G83" s="414">
        <f>('ИМПОРТ '!G83/ЧН!G85)*1000</f>
        <v>2044</v>
      </c>
      <c r="H83" s="414">
        <f>('ИМПОРТ '!H83/ЧН!H85)*1000</f>
        <v>2321.5686274509808</v>
      </c>
      <c r="I83" s="414">
        <f>('ИМПОРТ '!I83/ЧН!I85)*1000</f>
        <v>2756.8627450980393</v>
      </c>
      <c r="J83" s="414">
        <f>('ИМПОРТ '!J83/ЧН!J85)*1000</f>
        <v>3156.8627450980389</v>
      </c>
      <c r="K83" s="414">
        <f>('ИМПОРТ '!K83/ЧН!K85)*1000</f>
        <v>3358.8235294117649</v>
      </c>
      <c r="L83" s="414">
        <f>('ИМПОРТ '!L83/ЧН!L85)*1000</f>
        <v>2480.3921568627452</v>
      </c>
      <c r="M83" s="414">
        <f>('ИМПОРТ '!M83/ЧН!M85)*1000</f>
        <v>1418.0000000000002</v>
      </c>
      <c r="N83" s="414">
        <f>('ИМПОРТ '!N83/ЧН!N85)*1000</f>
        <v>1046</v>
      </c>
      <c r="O83" s="414">
        <f>('ИМПОРТ '!O83/ЧН!O85)*1000</f>
        <v>1142.0000000000002</v>
      </c>
      <c r="P83" s="414">
        <f>('ИМПОРТ '!P83/ЧН!P85)*1000</f>
        <v>1107.9999999999998</v>
      </c>
      <c r="Q83" s="414">
        <f>('ИМПОРТ '!Q83/ЧН!Q85)*1000</f>
        <v>1216</v>
      </c>
      <c r="R83" s="415">
        <f>('ИМПОРТ '!R83/ЧН!R85)*1000</f>
        <v>1686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R1000"/>
  <sheetViews>
    <sheetView topLeftCell="A66" workbookViewId="0">
      <selection activeCell="C1" sqref="C1:D83"/>
    </sheetView>
  </sheetViews>
  <sheetFormatPr defaultColWidth="12.625" defaultRowHeight="15" customHeight="1"/>
  <cols>
    <col min="1" max="1" width="4.375" customWidth="1"/>
    <col min="2" max="2" width="32.5" customWidth="1"/>
    <col min="3" max="18" width="9.625" customWidth="1"/>
    <col min="19" max="26" width="11" customWidth="1"/>
  </cols>
  <sheetData>
    <row r="1" spans="1:17" ht="16.5" thickBot="1">
      <c r="A1" s="278" t="s">
        <v>494</v>
      </c>
      <c r="B1" s="238" t="s">
        <v>491</v>
      </c>
      <c r="C1" t="s">
        <v>492</v>
      </c>
      <c r="D1" t="s">
        <v>493</v>
      </c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7"/>
    </row>
    <row r="2" spans="1:17" ht="16.5" thickBot="1">
      <c r="A2" s="239">
        <v>1</v>
      </c>
      <c r="B2" s="404">
        <v>0.32424543339422801</v>
      </c>
      <c r="C2" s="566">
        <v>43831</v>
      </c>
      <c r="D2">
        <v>23</v>
      </c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17" ht="16.5" thickBot="1">
      <c r="A3" s="247">
        <v>2</v>
      </c>
      <c r="B3" s="404">
        <v>0.30119724681807647</v>
      </c>
      <c r="C3" s="566">
        <v>43831</v>
      </c>
      <c r="D3">
        <v>23</v>
      </c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</row>
    <row r="4" spans="1:17" ht="16.5" thickBot="1">
      <c r="A4" s="247">
        <v>3</v>
      </c>
      <c r="B4" s="404">
        <v>0.35489323407951406</v>
      </c>
      <c r="C4" s="566">
        <v>43831</v>
      </c>
      <c r="D4">
        <v>23</v>
      </c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</row>
    <row r="5" spans="1:17" ht="16.5" thickBot="1">
      <c r="A5" s="247">
        <v>4</v>
      </c>
      <c r="B5" s="404">
        <v>8.9303557684756799E-2</v>
      </c>
      <c r="C5" s="566">
        <v>43831</v>
      </c>
      <c r="D5">
        <v>23</v>
      </c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</row>
    <row r="6" spans="1:17" ht="16.5" thickBot="1">
      <c r="A6" s="247">
        <v>5</v>
      </c>
      <c r="B6" s="404">
        <v>0.16152958309252299</v>
      </c>
      <c r="C6" s="566">
        <v>43831</v>
      </c>
      <c r="D6">
        <v>23</v>
      </c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</row>
    <row r="7" spans="1:17" ht="16.5" thickBot="1">
      <c r="A7" s="247">
        <v>6</v>
      </c>
      <c r="B7" s="404">
        <v>0.83986841288738945</v>
      </c>
      <c r="C7" s="566">
        <v>43831</v>
      </c>
      <c r="D7">
        <v>23</v>
      </c>
      <c r="E7" s="404"/>
      <c r="F7" s="404"/>
      <c r="G7" s="404"/>
      <c r="H7" s="404"/>
      <c r="I7" s="404"/>
      <c r="J7" s="404"/>
      <c r="K7" s="404"/>
      <c r="L7" s="404"/>
      <c r="M7" s="404"/>
      <c r="N7" s="404"/>
      <c r="O7" s="404"/>
      <c r="P7" s="404"/>
      <c r="Q7" s="404"/>
    </row>
    <row r="8" spans="1:17" ht="16.5" thickBot="1">
      <c r="A8" s="247">
        <v>7</v>
      </c>
      <c r="B8" s="404">
        <v>1.2905983330441609E-2</v>
      </c>
      <c r="C8" s="566">
        <v>43831</v>
      </c>
      <c r="D8">
        <v>23</v>
      </c>
      <c r="E8" s="404"/>
      <c r="F8" s="404"/>
      <c r="G8" s="404"/>
      <c r="H8" s="404"/>
      <c r="I8" s="404"/>
      <c r="J8" s="404"/>
      <c r="K8" s="404"/>
      <c r="L8" s="404"/>
      <c r="M8" s="404"/>
      <c r="N8" s="404"/>
      <c r="O8" s="404"/>
      <c r="P8" s="404"/>
      <c r="Q8" s="404"/>
    </row>
    <row r="9" spans="1:17" ht="16.5" thickBot="1">
      <c r="A9" s="247">
        <v>8</v>
      </c>
      <c r="B9" s="404">
        <v>0.15838707546466804</v>
      </c>
      <c r="C9" s="566">
        <v>43831</v>
      </c>
      <c r="D9">
        <v>23</v>
      </c>
      <c r="E9" s="404"/>
      <c r="F9" s="404"/>
      <c r="G9" s="404"/>
      <c r="H9" s="404"/>
      <c r="I9" s="404"/>
      <c r="J9" s="404"/>
      <c r="K9" s="404"/>
      <c r="L9" s="404"/>
      <c r="M9" s="404"/>
      <c r="N9" s="404"/>
      <c r="O9" s="404"/>
      <c r="P9" s="404"/>
      <c r="Q9" s="404"/>
    </row>
    <row r="10" spans="1:17" ht="16.5" thickBot="1">
      <c r="A10" s="247">
        <v>9</v>
      </c>
      <c r="B10" s="404">
        <v>0.36922420154995039</v>
      </c>
      <c r="C10" s="566">
        <v>43831</v>
      </c>
      <c r="D10">
        <v>23</v>
      </c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404"/>
      <c r="P10" s="404"/>
      <c r="Q10" s="404"/>
    </row>
    <row r="11" spans="1:17" ht="16.5" thickBot="1">
      <c r="A11" s="247">
        <v>10</v>
      </c>
      <c r="B11" s="404">
        <v>0.72942336551359754</v>
      </c>
      <c r="C11" s="566">
        <v>43831</v>
      </c>
      <c r="D11">
        <v>23</v>
      </c>
      <c r="E11" s="404"/>
      <c r="F11" s="404"/>
      <c r="G11" s="404"/>
      <c r="H11" s="404"/>
      <c r="I11" s="404"/>
      <c r="J11" s="404"/>
      <c r="K11" s="404"/>
      <c r="L11" s="404"/>
      <c r="M11" s="404"/>
      <c r="N11" s="404"/>
      <c r="O11" s="404"/>
      <c r="P11" s="404"/>
      <c r="Q11" s="404"/>
    </row>
    <row r="12" spans="1:17" ht="16.5" thickBot="1">
      <c r="A12" s="247">
        <v>11</v>
      </c>
      <c r="B12" s="404">
        <v>6.4371969469823237E-2</v>
      </c>
      <c r="C12" s="566">
        <v>43831</v>
      </c>
      <c r="D12">
        <v>23</v>
      </c>
      <c r="E12" s="404"/>
      <c r="F12" s="404"/>
      <c r="G12" s="404"/>
      <c r="H12" s="404"/>
      <c r="I12" s="404"/>
      <c r="J12" s="404"/>
      <c r="K12" s="404"/>
      <c r="L12" s="404"/>
      <c r="M12" s="404"/>
      <c r="N12" s="404"/>
      <c r="O12" s="404"/>
      <c r="P12" s="404"/>
      <c r="Q12" s="404"/>
    </row>
    <row r="13" spans="1:17" ht="16.5" thickBot="1">
      <c r="A13" s="247">
        <v>12</v>
      </c>
      <c r="B13" s="404">
        <v>0.20546139987635648</v>
      </c>
      <c r="C13" s="566">
        <v>43831</v>
      </c>
      <c r="D13">
        <v>23</v>
      </c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404"/>
      <c r="Q13" s="404"/>
    </row>
    <row r="14" spans="1:17" ht="16.5" thickBot="1">
      <c r="A14" s="247">
        <v>13</v>
      </c>
      <c r="B14" s="404">
        <v>0.61675342237850539</v>
      </c>
      <c r="C14" s="566">
        <v>43831</v>
      </c>
      <c r="D14">
        <v>23</v>
      </c>
      <c r="E14" s="404"/>
      <c r="F14" s="404"/>
      <c r="G14" s="404"/>
      <c r="H14" s="404"/>
      <c r="I14" s="404"/>
      <c r="J14" s="404"/>
      <c r="K14" s="404"/>
      <c r="L14" s="404"/>
      <c r="M14" s="404"/>
      <c r="N14" s="404"/>
      <c r="O14" s="404"/>
      <c r="P14" s="404"/>
      <c r="Q14" s="404"/>
    </row>
    <row r="15" spans="1:17" ht="16.5" thickBot="1">
      <c r="A15" s="247">
        <v>14</v>
      </c>
      <c r="B15" s="404">
        <v>8.1002947539643693E-3</v>
      </c>
      <c r="C15" s="566">
        <v>43831</v>
      </c>
      <c r="D15">
        <v>23</v>
      </c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404"/>
    </row>
    <row r="16" spans="1:17" ht="16.5" thickBot="1">
      <c r="A16" s="247">
        <v>15</v>
      </c>
      <c r="B16" s="404">
        <v>8.7906710918927641E-2</v>
      </c>
      <c r="C16" s="566">
        <v>43831</v>
      </c>
      <c r="D16">
        <v>23</v>
      </c>
      <c r="E16" s="404"/>
      <c r="F16" s="404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404"/>
    </row>
    <row r="17" spans="1:17" ht="16.5" thickBot="1">
      <c r="A17" s="247">
        <v>16</v>
      </c>
      <c r="B17" s="404">
        <v>0.26212800594964353</v>
      </c>
      <c r="C17" s="566">
        <v>43831</v>
      </c>
      <c r="D17">
        <v>23</v>
      </c>
      <c r="E17" s="404"/>
      <c r="F17" s="404"/>
      <c r="G17" s="404"/>
      <c r="H17" s="404"/>
      <c r="I17" s="404"/>
      <c r="J17" s="404"/>
      <c r="K17" s="404"/>
      <c r="L17" s="404"/>
      <c r="M17" s="404"/>
      <c r="N17" s="404"/>
      <c r="O17" s="404"/>
      <c r="P17" s="404"/>
      <c r="Q17" s="404"/>
    </row>
    <row r="18" spans="1:17" ht="16.5" thickBot="1">
      <c r="A18" s="247">
        <v>17</v>
      </c>
      <c r="B18" s="404">
        <v>0.12730472107673771</v>
      </c>
      <c r="C18" s="566">
        <v>43831</v>
      </c>
      <c r="D18">
        <v>23</v>
      </c>
      <c r="E18" s="404"/>
      <c r="F18" s="404"/>
      <c r="G18" s="404"/>
      <c r="H18" s="404"/>
      <c r="I18" s="404"/>
      <c r="J18" s="404"/>
      <c r="K18" s="404"/>
      <c r="L18" s="404"/>
      <c r="M18" s="404"/>
      <c r="N18" s="404"/>
      <c r="O18" s="404"/>
      <c r="P18" s="404"/>
      <c r="Q18" s="404"/>
    </row>
    <row r="19" spans="1:17" ht="16.5" thickBot="1">
      <c r="A19" s="255">
        <v>18</v>
      </c>
      <c r="B19" s="404">
        <v>0.88014086758558074</v>
      </c>
      <c r="C19" s="566">
        <v>43831</v>
      </c>
      <c r="D19">
        <v>23</v>
      </c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</row>
    <row r="20" spans="1:17" ht="16.5" thickBot="1">
      <c r="A20" s="239">
        <v>19</v>
      </c>
      <c r="B20" s="404">
        <v>5.9056127309757699E-2</v>
      </c>
      <c r="C20" s="566">
        <v>43831</v>
      </c>
      <c r="D20">
        <v>23</v>
      </c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</row>
    <row r="21" spans="1:17" ht="15.75" customHeight="1" thickBot="1">
      <c r="A21" s="247">
        <v>20</v>
      </c>
      <c r="B21" s="404">
        <v>1.7234902734394491E-3</v>
      </c>
      <c r="C21" s="566">
        <v>43831</v>
      </c>
      <c r="D21">
        <v>23</v>
      </c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</row>
    <row r="22" spans="1:17" ht="15.75" customHeight="1" thickBot="1">
      <c r="A22" s="247">
        <v>21</v>
      </c>
      <c r="B22" s="404">
        <v>6.4466808447899886E-3</v>
      </c>
      <c r="C22" s="566">
        <v>43831</v>
      </c>
      <c r="D22">
        <v>23</v>
      </c>
      <c r="E22" s="404"/>
      <c r="F22" s="404"/>
      <c r="G22" s="404"/>
      <c r="H22" s="404"/>
      <c r="I22" s="404"/>
      <c r="J22" s="404"/>
      <c r="K22" s="404"/>
      <c r="L22" s="404"/>
      <c r="M22" s="404"/>
      <c r="N22" s="404"/>
      <c r="O22" s="404"/>
      <c r="P22" s="404"/>
      <c r="Q22" s="404"/>
    </row>
    <row r="23" spans="1:17" ht="15.75" customHeight="1" thickBot="1">
      <c r="A23" s="247">
        <v>22</v>
      </c>
      <c r="B23" s="404">
        <v>0.22776531628669094</v>
      </c>
      <c r="C23" s="566">
        <v>43831</v>
      </c>
      <c r="D23">
        <v>23</v>
      </c>
      <c r="E23" s="404"/>
      <c r="F23" s="404"/>
      <c r="G23" s="404"/>
      <c r="H23" s="404"/>
      <c r="I23" s="404"/>
      <c r="J23" s="404"/>
      <c r="K23" s="404"/>
      <c r="L23" s="404"/>
      <c r="M23" s="404"/>
      <c r="N23" s="404"/>
      <c r="O23" s="404"/>
      <c r="P23" s="404"/>
      <c r="Q23" s="404"/>
    </row>
    <row r="24" spans="1:17" ht="15.75" customHeight="1" thickBot="1">
      <c r="A24" s="247">
        <v>23</v>
      </c>
      <c r="B24" s="404">
        <v>0.85492739398559003</v>
      </c>
      <c r="C24" s="566">
        <v>43831</v>
      </c>
      <c r="D24">
        <v>23</v>
      </c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  <c r="P24" s="404"/>
      <c r="Q24" s="404"/>
    </row>
    <row r="25" spans="1:17" ht="15.75" customHeight="1" thickBot="1">
      <c r="A25" s="247">
        <v>24</v>
      </c>
      <c r="B25" s="404">
        <v>0.57674311552976432</v>
      </c>
      <c r="C25" s="566">
        <v>43831</v>
      </c>
      <c r="D25">
        <v>23</v>
      </c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4"/>
    </row>
    <row r="26" spans="1:17" ht="15.75" customHeight="1" thickBot="1">
      <c r="A26" s="247">
        <v>25</v>
      </c>
      <c r="B26" s="404">
        <v>9.7928042286653416E-2</v>
      </c>
      <c r="C26" s="566">
        <v>43831</v>
      </c>
      <c r="D26">
        <v>23</v>
      </c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</row>
    <row r="27" spans="1:17" ht="15.75" customHeight="1" thickBot="1">
      <c r="A27" s="247">
        <v>26</v>
      </c>
      <c r="B27" s="404">
        <v>0.33784061146864491</v>
      </c>
      <c r="C27" s="566">
        <v>43831</v>
      </c>
      <c r="D27">
        <v>23</v>
      </c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</row>
    <row r="28" spans="1:17" ht="15.75" customHeight="1" thickBot="1">
      <c r="A28" s="247">
        <v>27</v>
      </c>
      <c r="B28" s="404">
        <v>0.12474846440607462</v>
      </c>
      <c r="C28" s="566">
        <v>43831</v>
      </c>
      <c r="D28">
        <v>23</v>
      </c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  <c r="P28" s="404"/>
      <c r="Q28" s="404"/>
    </row>
    <row r="29" spans="1:17" ht="15.75" customHeight="1" thickBot="1">
      <c r="A29" s="255">
        <v>28</v>
      </c>
      <c r="B29" s="404">
        <v>0.77160133174155443</v>
      </c>
      <c r="C29" s="566">
        <v>43831</v>
      </c>
      <c r="D29">
        <v>23</v>
      </c>
      <c r="E29" s="404"/>
      <c r="F29" s="404"/>
      <c r="G29" s="404"/>
      <c r="H29" s="404"/>
      <c r="I29" s="404"/>
      <c r="J29" s="404"/>
      <c r="K29" s="404"/>
      <c r="L29" s="404"/>
      <c r="M29" s="404"/>
      <c r="N29" s="404"/>
      <c r="O29" s="404"/>
      <c r="P29" s="404"/>
      <c r="Q29" s="404"/>
    </row>
    <row r="30" spans="1:17" ht="15.75" customHeight="1" thickBot="1">
      <c r="A30" s="262">
        <v>29</v>
      </c>
      <c r="B30" s="404">
        <v>1.3440634710121387E-4</v>
      </c>
      <c r="C30" s="566">
        <v>43831</v>
      </c>
      <c r="D30">
        <v>23</v>
      </c>
      <c r="E30" s="404"/>
      <c r="F30" s="404"/>
      <c r="G30" s="404"/>
      <c r="H30" s="404"/>
      <c r="I30" s="404"/>
      <c r="J30" s="404"/>
      <c r="K30" s="404"/>
      <c r="L30" s="404"/>
      <c r="M30" s="404"/>
      <c r="N30" s="404"/>
      <c r="O30" s="404"/>
      <c r="P30" s="404"/>
      <c r="Q30" s="404"/>
    </row>
    <row r="31" spans="1:17" ht="15.75" customHeight="1" thickBot="1">
      <c r="A31" s="264">
        <v>30</v>
      </c>
      <c r="B31" s="404">
        <v>0</v>
      </c>
      <c r="C31" s="566">
        <v>43831</v>
      </c>
      <c r="D31">
        <v>23</v>
      </c>
      <c r="E31" s="404"/>
      <c r="F31" s="404"/>
      <c r="G31" s="404"/>
      <c r="H31" s="404"/>
      <c r="I31" s="404"/>
      <c r="J31" s="404"/>
      <c r="K31" s="404"/>
      <c r="L31" s="404"/>
      <c r="M31" s="404"/>
      <c r="N31" s="404"/>
      <c r="O31" s="404"/>
      <c r="P31" s="404"/>
      <c r="Q31" s="404"/>
    </row>
    <row r="32" spans="1:17" ht="15.75" customHeight="1" thickBot="1">
      <c r="A32" s="264">
        <v>31</v>
      </c>
      <c r="B32" s="404">
        <v>1.4269325853653522E-21</v>
      </c>
      <c r="C32" s="566">
        <v>43831</v>
      </c>
      <c r="D32">
        <v>23</v>
      </c>
      <c r="E32" s="420"/>
      <c r="F32" s="420"/>
      <c r="G32" s="420"/>
      <c r="H32" s="420"/>
      <c r="I32" s="420"/>
      <c r="J32" s="420"/>
      <c r="K32" s="420"/>
      <c r="L32" s="404"/>
      <c r="M32" s="404"/>
      <c r="N32" s="404"/>
      <c r="O32" s="404"/>
      <c r="P32" s="404"/>
      <c r="Q32" s="404"/>
    </row>
    <row r="33" spans="1:17" ht="15.75" customHeight="1" thickBot="1">
      <c r="A33" s="264">
        <v>32</v>
      </c>
      <c r="B33" s="404">
        <v>0.27060476961451757</v>
      </c>
      <c r="C33" s="566">
        <v>43831</v>
      </c>
      <c r="D33">
        <v>23</v>
      </c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</row>
    <row r="34" spans="1:17" ht="15.75" customHeight="1" thickBot="1">
      <c r="A34" s="264">
        <v>33</v>
      </c>
      <c r="B34" s="404">
        <v>4.5541210933290284E-2</v>
      </c>
      <c r="C34" s="566">
        <v>43831</v>
      </c>
      <c r="D34">
        <v>23</v>
      </c>
      <c r="E34" s="404"/>
      <c r="F34" s="404"/>
      <c r="G34" s="404"/>
      <c r="H34" s="404"/>
      <c r="I34" s="404"/>
      <c r="J34" s="404"/>
      <c r="K34" s="404"/>
      <c r="L34" s="404"/>
      <c r="M34" s="404"/>
      <c r="N34" s="404"/>
      <c r="O34" s="404"/>
      <c r="P34" s="404"/>
      <c r="Q34" s="404"/>
    </row>
    <row r="35" spans="1:17" ht="15.75" customHeight="1" thickBot="1">
      <c r="A35" s="264">
        <v>34</v>
      </c>
      <c r="B35" s="404">
        <v>1.8944168877087993E-2</v>
      </c>
      <c r="C35" s="566">
        <v>43831</v>
      </c>
      <c r="D35">
        <v>23</v>
      </c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Q35" s="404"/>
    </row>
    <row r="36" spans="1:17" ht="15.75" customHeight="1" thickBot="1">
      <c r="A36" s="264">
        <v>35</v>
      </c>
      <c r="B36" s="404">
        <v>0.1789355037616614</v>
      </c>
      <c r="C36" s="566">
        <v>43831</v>
      </c>
      <c r="D36">
        <v>23</v>
      </c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4"/>
      <c r="P36" s="404"/>
      <c r="Q36" s="404"/>
    </row>
    <row r="37" spans="1:17" ht="15.75" customHeight="1" thickBot="1">
      <c r="A37" s="269">
        <v>36</v>
      </c>
      <c r="B37" s="404">
        <v>7.8886090522101181E-31</v>
      </c>
      <c r="C37" s="566">
        <v>43831</v>
      </c>
      <c r="D37">
        <v>23</v>
      </c>
      <c r="E37" s="420"/>
      <c r="F37" s="420"/>
      <c r="G37" s="420"/>
      <c r="H37" s="420"/>
      <c r="I37" s="420"/>
      <c r="J37" s="420"/>
      <c r="K37" s="420"/>
      <c r="L37" s="404"/>
      <c r="M37" s="404"/>
      <c r="N37" s="404"/>
      <c r="O37" s="404"/>
      <c r="P37" s="404"/>
      <c r="Q37" s="404"/>
    </row>
    <row r="38" spans="1:17" ht="15.75" customHeight="1" thickBot="1">
      <c r="A38" s="262">
        <v>37</v>
      </c>
      <c r="B38" s="404">
        <v>8.4183457654984069E-14</v>
      </c>
      <c r="C38" s="566">
        <v>43831</v>
      </c>
      <c r="D38">
        <v>23</v>
      </c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404"/>
    </row>
    <row r="39" spans="1:17" ht="15.75" customHeight="1" thickBot="1">
      <c r="A39" s="264">
        <v>38</v>
      </c>
      <c r="B39" s="404">
        <v>1.2924697071141057E-26</v>
      </c>
      <c r="C39" s="566">
        <v>43831</v>
      </c>
      <c r="D39">
        <v>23</v>
      </c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4"/>
      <c r="P39" s="404"/>
      <c r="Q39" s="404"/>
    </row>
    <row r="40" spans="1:17" ht="15.75" customHeight="1" thickBot="1">
      <c r="A40" s="264">
        <v>39</v>
      </c>
      <c r="B40" s="404">
        <v>1.2803367095054547E-5</v>
      </c>
      <c r="C40" s="566">
        <v>43831</v>
      </c>
      <c r="D40">
        <v>23</v>
      </c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</row>
    <row r="41" spans="1:17" ht="15.75" customHeight="1" thickBot="1">
      <c r="A41" s="264">
        <v>40</v>
      </c>
      <c r="B41" s="404">
        <v>3.7985003340576876E-5</v>
      </c>
      <c r="C41" s="566">
        <v>43831</v>
      </c>
      <c r="D41">
        <v>23</v>
      </c>
      <c r="E41" s="404"/>
      <c r="F41" s="404"/>
      <c r="G41" s="404"/>
      <c r="H41" s="404"/>
      <c r="I41" s="404"/>
      <c r="J41" s="404"/>
      <c r="K41" s="404"/>
      <c r="L41" s="404"/>
      <c r="M41" s="404"/>
      <c r="N41" s="404"/>
      <c r="O41" s="404"/>
      <c r="P41" s="404"/>
      <c r="Q41" s="404"/>
    </row>
    <row r="42" spans="1:17" ht="15.75" customHeight="1" thickBot="1">
      <c r="A42" s="264">
        <v>41</v>
      </c>
      <c r="B42" s="404">
        <v>6.9078626814259429E-8</v>
      </c>
      <c r="C42" s="566">
        <v>43831</v>
      </c>
      <c r="D42">
        <v>23</v>
      </c>
      <c r="E42" s="404"/>
      <c r="F42" s="404"/>
      <c r="G42" s="404"/>
      <c r="H42" s="404"/>
      <c r="I42" s="404"/>
      <c r="J42" s="404"/>
      <c r="K42" s="404"/>
      <c r="L42" s="404"/>
      <c r="M42" s="404"/>
      <c r="N42" s="404"/>
      <c r="O42" s="404"/>
      <c r="P42" s="404"/>
      <c r="Q42" s="404"/>
    </row>
    <row r="43" spans="1:17" ht="15.75" customHeight="1" thickBot="1">
      <c r="A43" s="264">
        <v>42</v>
      </c>
      <c r="B43" s="404">
        <v>2.7560797838120388E-21</v>
      </c>
      <c r="C43" s="566">
        <v>43831</v>
      </c>
      <c r="D43">
        <v>23</v>
      </c>
      <c r="E43" s="404"/>
      <c r="F43" s="404"/>
      <c r="G43" s="404"/>
      <c r="H43" s="404"/>
      <c r="I43" s="404"/>
      <c r="J43" s="404"/>
      <c r="K43" s="404"/>
      <c r="L43" s="404"/>
      <c r="M43" s="404"/>
      <c r="N43" s="404"/>
      <c r="O43" s="404"/>
      <c r="P43" s="404"/>
      <c r="Q43" s="404"/>
    </row>
    <row r="44" spans="1:17" ht="15.75" customHeight="1" thickBot="1">
      <c r="A44" s="269">
        <v>43</v>
      </c>
      <c r="B44" s="404">
        <v>6.1022075736383132E-3</v>
      </c>
      <c r="C44" s="566">
        <v>43831</v>
      </c>
      <c r="D44">
        <v>23</v>
      </c>
      <c r="E44" s="404"/>
      <c r="F44" s="404"/>
      <c r="G44" s="404"/>
      <c r="H44" s="404"/>
      <c r="I44" s="404"/>
      <c r="J44" s="404"/>
      <c r="K44" s="404"/>
      <c r="L44" s="404"/>
      <c r="M44" s="404"/>
      <c r="N44" s="404"/>
      <c r="O44" s="404"/>
      <c r="P44" s="404"/>
      <c r="Q44" s="404"/>
    </row>
    <row r="45" spans="1:17" ht="15.75" customHeight="1" thickBot="1">
      <c r="A45" s="262">
        <v>44</v>
      </c>
      <c r="B45" s="404">
        <v>1.1128900215696772E-2</v>
      </c>
      <c r="C45" s="566">
        <v>43831</v>
      </c>
      <c r="D45">
        <v>23</v>
      </c>
      <c r="E45" s="404"/>
      <c r="F45" s="404"/>
      <c r="G45" s="404"/>
      <c r="H45" s="404"/>
      <c r="I45" s="404"/>
      <c r="J45" s="404"/>
      <c r="K45" s="404"/>
      <c r="L45" s="404"/>
      <c r="M45" s="404"/>
      <c r="N45" s="404"/>
      <c r="O45" s="404"/>
      <c r="P45" s="404"/>
      <c r="Q45" s="404"/>
    </row>
    <row r="46" spans="1:17" ht="15.75" customHeight="1" thickBot="1">
      <c r="A46" s="264">
        <v>45</v>
      </c>
      <c r="B46" s="404">
        <v>8.1057725977275337E-4</v>
      </c>
      <c r="C46" s="566">
        <v>43831</v>
      </c>
      <c r="D46">
        <v>23</v>
      </c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</row>
    <row r="47" spans="1:17" ht="15.75" customHeight="1" thickBot="1">
      <c r="A47" s="264">
        <v>46</v>
      </c>
      <c r="B47" s="404">
        <v>1.9571728800833792E-2</v>
      </c>
      <c r="C47" s="566">
        <v>43831</v>
      </c>
      <c r="D47">
        <v>23</v>
      </c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</row>
    <row r="48" spans="1:17" ht="15.75" customHeight="1" thickBot="1">
      <c r="A48" s="264">
        <v>47</v>
      </c>
      <c r="B48" s="404">
        <v>0.32884095930413121</v>
      </c>
      <c r="C48" s="566">
        <v>43831</v>
      </c>
      <c r="D48">
        <v>23</v>
      </c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</row>
    <row r="49" spans="1:17" ht="15.75" customHeight="1" thickBot="1">
      <c r="A49" s="264">
        <v>48</v>
      </c>
      <c r="B49" s="404">
        <v>1.3183526009575666E-2</v>
      </c>
      <c r="C49" s="566">
        <v>43831</v>
      </c>
      <c r="D49">
        <v>23</v>
      </c>
      <c r="E49" s="404"/>
      <c r="F49" s="404"/>
      <c r="G49" s="404"/>
      <c r="H49" s="404"/>
      <c r="I49" s="404"/>
      <c r="J49" s="404"/>
      <c r="K49" s="404"/>
      <c r="L49" s="404"/>
      <c r="M49" s="404"/>
      <c r="N49" s="404"/>
      <c r="O49" s="404"/>
      <c r="P49" s="404"/>
      <c r="Q49" s="404"/>
    </row>
    <row r="50" spans="1:17" ht="15.75" customHeight="1" thickBot="1">
      <c r="A50" s="264">
        <v>49</v>
      </c>
      <c r="B50" s="404">
        <v>1.3351964889267086E-2</v>
      </c>
      <c r="C50" s="566">
        <v>43831</v>
      </c>
      <c r="D50">
        <v>23</v>
      </c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</row>
    <row r="51" spans="1:17" ht="15.75" customHeight="1" thickBot="1">
      <c r="A51" s="264">
        <v>50</v>
      </c>
      <c r="B51" s="404">
        <v>3.9132484380010851E-2</v>
      </c>
      <c r="C51" s="566">
        <v>43831</v>
      </c>
      <c r="D51">
        <v>23</v>
      </c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</row>
    <row r="52" spans="1:17" ht="15.75" customHeight="1" thickBot="1">
      <c r="A52" s="264">
        <v>51</v>
      </c>
      <c r="B52" s="404">
        <v>2.6320103710675807E-2</v>
      </c>
      <c r="C52" s="566">
        <v>43831</v>
      </c>
      <c r="D52">
        <v>23</v>
      </c>
      <c r="E52" s="404"/>
      <c r="F52" s="404"/>
      <c r="G52" s="404"/>
      <c r="H52" s="404"/>
      <c r="I52" s="404"/>
      <c r="J52" s="404"/>
      <c r="K52" s="404"/>
      <c r="L52" s="404"/>
      <c r="M52" s="404"/>
      <c r="N52" s="404"/>
      <c r="O52" s="404"/>
      <c r="P52" s="404"/>
      <c r="Q52" s="404"/>
    </row>
    <row r="53" spans="1:17" ht="15.75" customHeight="1" thickBot="1">
      <c r="A53" s="264">
        <v>52</v>
      </c>
      <c r="B53" s="404">
        <v>0.32471820832142378</v>
      </c>
      <c r="C53" s="566">
        <v>43831</v>
      </c>
      <c r="D53">
        <v>23</v>
      </c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</row>
    <row r="54" spans="1:17" ht="15.75" customHeight="1" thickBot="1">
      <c r="A54" s="264">
        <v>53</v>
      </c>
      <c r="B54" s="404">
        <v>1.8960106049151102E-3</v>
      </c>
      <c r="C54" s="566">
        <v>43831</v>
      </c>
      <c r="D54">
        <v>23</v>
      </c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</row>
    <row r="55" spans="1:17" ht="15.75" customHeight="1" thickBot="1">
      <c r="A55" s="264">
        <v>54</v>
      </c>
      <c r="B55" s="404">
        <v>1.1655174606108903E-2</v>
      </c>
      <c r="C55" s="566">
        <v>43831</v>
      </c>
      <c r="D55">
        <v>23</v>
      </c>
      <c r="E55" s="404"/>
      <c r="F55" s="404"/>
      <c r="G55" s="404"/>
      <c r="H55" s="404"/>
      <c r="I55" s="404"/>
      <c r="J55" s="404"/>
      <c r="K55" s="404"/>
      <c r="L55" s="404"/>
      <c r="M55" s="404"/>
      <c r="N55" s="404"/>
      <c r="O55" s="404"/>
      <c r="P55" s="404"/>
      <c r="Q55" s="404"/>
    </row>
    <row r="56" spans="1:17" ht="15.75" customHeight="1" thickBot="1">
      <c r="A56" s="264">
        <v>55</v>
      </c>
      <c r="B56" s="404">
        <v>0.23603159712216593</v>
      </c>
      <c r="C56" s="566">
        <v>43831</v>
      </c>
      <c r="D56">
        <v>23</v>
      </c>
      <c r="E56" s="404"/>
      <c r="F56" s="404"/>
      <c r="G56" s="404"/>
      <c r="H56" s="404"/>
      <c r="I56" s="404"/>
      <c r="J56" s="404"/>
      <c r="K56" s="404"/>
      <c r="L56" s="404"/>
      <c r="M56" s="404"/>
      <c r="N56" s="404"/>
      <c r="O56" s="404"/>
      <c r="P56" s="404"/>
      <c r="Q56" s="404"/>
    </row>
    <row r="57" spans="1:17" ht="15.75" customHeight="1" thickBot="1">
      <c r="A57" s="264">
        <v>56</v>
      </c>
      <c r="B57" s="404">
        <v>3.8103087096815959E-2</v>
      </c>
      <c r="C57" s="566">
        <v>43831</v>
      </c>
      <c r="D57">
        <v>23</v>
      </c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</row>
    <row r="58" spans="1:17" ht="15.75" customHeight="1" thickBot="1">
      <c r="A58" s="269">
        <v>57</v>
      </c>
      <c r="B58" s="404">
        <v>9.8209513666406553E-2</v>
      </c>
      <c r="C58" s="566">
        <v>43831</v>
      </c>
      <c r="D58">
        <v>23</v>
      </c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</row>
    <row r="59" spans="1:17" ht="15.75" customHeight="1" thickBot="1">
      <c r="A59" s="262">
        <v>58</v>
      </c>
      <c r="B59" s="404">
        <v>2.4141524262457407E-3</v>
      </c>
      <c r="C59" s="566">
        <v>43831</v>
      </c>
      <c r="D59">
        <v>23</v>
      </c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</row>
    <row r="60" spans="1:17" ht="15.75" customHeight="1" thickBot="1">
      <c r="A60" s="264">
        <v>59</v>
      </c>
      <c r="B60" s="404">
        <v>0.41014576696492644</v>
      </c>
      <c r="C60" s="566">
        <v>43831</v>
      </c>
      <c r="D60">
        <v>23</v>
      </c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</row>
    <row r="61" spans="1:17" ht="15.75" customHeight="1" thickBot="1">
      <c r="A61" s="264">
        <v>60</v>
      </c>
      <c r="B61" s="404">
        <v>0.17665506471029807</v>
      </c>
      <c r="C61" s="566">
        <v>43831</v>
      </c>
      <c r="D61">
        <v>23</v>
      </c>
      <c r="E61" s="404"/>
      <c r="F61" s="404"/>
      <c r="G61" s="404"/>
      <c r="H61" s="404"/>
      <c r="I61" s="404"/>
      <c r="J61" s="404"/>
      <c r="K61" s="404"/>
      <c r="L61" s="404"/>
      <c r="M61" s="404"/>
      <c r="N61" s="404"/>
      <c r="O61" s="404"/>
      <c r="P61" s="404"/>
      <c r="Q61" s="404"/>
    </row>
    <row r="62" spans="1:17" ht="15.75" customHeight="1" thickBot="1">
      <c r="A62" s="269">
        <v>61</v>
      </c>
      <c r="B62" s="404">
        <v>0.23031260857236671</v>
      </c>
      <c r="C62" s="566">
        <v>43831</v>
      </c>
      <c r="D62">
        <v>23</v>
      </c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</row>
    <row r="63" spans="1:17" ht="15.75" customHeight="1" thickBot="1">
      <c r="A63" s="262">
        <v>62</v>
      </c>
      <c r="B63" s="404">
        <v>3.542886469690682E-7</v>
      </c>
      <c r="C63" s="566">
        <v>43831</v>
      </c>
      <c r="D63">
        <v>23</v>
      </c>
      <c r="E63" s="404"/>
      <c r="F63" s="404"/>
      <c r="G63" s="404"/>
      <c r="H63" s="404"/>
      <c r="I63" s="404"/>
      <c r="J63" s="404"/>
      <c r="K63" s="404"/>
      <c r="L63" s="404"/>
      <c r="M63" s="404"/>
      <c r="N63" s="404"/>
      <c r="O63" s="404"/>
      <c r="P63" s="404"/>
      <c r="Q63" s="404"/>
    </row>
    <row r="64" spans="1:17" ht="15.75" customHeight="1" thickBot="1">
      <c r="A64" s="264">
        <v>63</v>
      </c>
      <c r="B64" s="404">
        <v>3.6589803589399344E-7</v>
      </c>
      <c r="C64" s="566">
        <v>43831</v>
      </c>
      <c r="D64">
        <v>23</v>
      </c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</row>
    <row r="65" spans="1:17" ht="15.75" customHeight="1" thickBot="1">
      <c r="A65" s="264">
        <v>64</v>
      </c>
      <c r="B65" s="404">
        <v>6.3573688147596001E-17</v>
      </c>
      <c r="C65" s="566">
        <v>43831</v>
      </c>
      <c r="D65">
        <v>23</v>
      </c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</row>
    <row r="66" spans="1:17" ht="15.75" customHeight="1" thickBot="1">
      <c r="A66" s="264">
        <v>65</v>
      </c>
      <c r="B66" s="404">
        <v>0.16665840537906729</v>
      </c>
      <c r="C66" s="566">
        <v>43831</v>
      </c>
      <c r="D66">
        <v>23</v>
      </c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</row>
    <row r="67" spans="1:17" ht="15.75" customHeight="1" thickBot="1">
      <c r="A67" s="264">
        <v>66</v>
      </c>
      <c r="B67" s="404">
        <v>6.0849152070619299E-3</v>
      </c>
      <c r="C67" s="566">
        <v>43831</v>
      </c>
      <c r="D67">
        <v>23</v>
      </c>
      <c r="E67" s="404"/>
      <c r="F67" s="404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</row>
    <row r="68" spans="1:17" ht="15.75" customHeight="1" thickBot="1">
      <c r="A68" s="264">
        <v>67</v>
      </c>
      <c r="B68" s="404">
        <v>8.5552455027382332E-2</v>
      </c>
      <c r="C68" s="566">
        <v>43831</v>
      </c>
      <c r="D68">
        <v>23</v>
      </c>
      <c r="E68" s="404"/>
      <c r="F68" s="404"/>
      <c r="G68" s="404"/>
      <c r="H68" s="404"/>
      <c r="I68" s="404"/>
      <c r="J68" s="404"/>
      <c r="K68" s="404"/>
      <c r="L68" s="404"/>
      <c r="M68" s="404"/>
      <c r="N68" s="404"/>
      <c r="O68" s="404"/>
      <c r="P68" s="404"/>
      <c r="Q68" s="404"/>
    </row>
    <row r="69" spans="1:17" ht="15.75" customHeight="1" thickBot="1">
      <c r="A69" s="264">
        <v>68</v>
      </c>
      <c r="B69" s="404">
        <v>0.3064456118492867</v>
      </c>
      <c r="C69" s="566">
        <v>43831</v>
      </c>
      <c r="D69">
        <v>23</v>
      </c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  <c r="P69" s="404"/>
      <c r="Q69" s="404"/>
    </row>
    <row r="70" spans="1:17" ht="15.75" customHeight="1" thickBot="1">
      <c r="A70" s="264">
        <v>69</v>
      </c>
      <c r="B70" s="404">
        <v>0.20299766866506769</v>
      </c>
      <c r="C70" s="566">
        <v>43831</v>
      </c>
      <c r="D70">
        <v>23</v>
      </c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4"/>
      <c r="P70" s="404"/>
      <c r="Q70" s="404"/>
    </row>
    <row r="71" spans="1:17" ht="15.75" customHeight="1" thickBot="1">
      <c r="A71" s="264">
        <v>70</v>
      </c>
      <c r="B71" s="404">
        <v>3.1318587459858827E-2</v>
      </c>
      <c r="C71" s="566">
        <v>43831</v>
      </c>
      <c r="D71">
        <v>23</v>
      </c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</row>
    <row r="72" spans="1:17" ht="15.75" customHeight="1" thickBot="1">
      <c r="A72" s="264">
        <v>71</v>
      </c>
      <c r="B72" s="404">
        <v>0.3446778424261055</v>
      </c>
      <c r="C72" s="566">
        <v>43831</v>
      </c>
      <c r="D72">
        <v>23</v>
      </c>
      <c r="E72" s="404"/>
      <c r="F72" s="404"/>
      <c r="G72" s="404"/>
      <c r="H72" s="404"/>
      <c r="I72" s="404"/>
      <c r="J72" s="404"/>
      <c r="K72" s="404"/>
      <c r="L72" s="404"/>
      <c r="M72" s="404"/>
      <c r="N72" s="404"/>
      <c r="O72" s="404"/>
      <c r="P72" s="404"/>
      <c r="Q72" s="404"/>
    </row>
    <row r="73" spans="1:17" ht="15.75" customHeight="1" thickBot="1">
      <c r="A73" s="264">
        <v>72</v>
      </c>
      <c r="B73" s="404">
        <v>1.2444183063168244E-2</v>
      </c>
      <c r="C73" s="566">
        <v>43831</v>
      </c>
      <c r="D73">
        <v>23</v>
      </c>
      <c r="E73" s="404"/>
      <c r="F73" s="404"/>
      <c r="G73" s="404"/>
      <c r="H73" s="404"/>
      <c r="I73" s="404"/>
      <c r="J73" s="404"/>
      <c r="K73" s="404"/>
      <c r="L73" s="404"/>
      <c r="M73" s="404"/>
      <c r="N73" s="404"/>
      <c r="O73" s="404"/>
      <c r="P73" s="404"/>
      <c r="Q73" s="404"/>
    </row>
    <row r="74" spans="1:17" ht="15.75" customHeight="1" thickBot="1">
      <c r="A74" s="269">
        <v>73</v>
      </c>
      <c r="B74" s="404">
        <v>3.7164628225511316E-2</v>
      </c>
      <c r="C74" s="566">
        <v>43831</v>
      </c>
      <c r="D74">
        <v>23</v>
      </c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</row>
    <row r="75" spans="1:17" ht="15.75" customHeight="1" thickBot="1">
      <c r="A75" s="262">
        <v>74</v>
      </c>
      <c r="B75" s="404">
        <v>2.7719367308511565E-5</v>
      </c>
      <c r="C75" s="566">
        <v>43831</v>
      </c>
      <c r="D75">
        <v>23</v>
      </c>
      <c r="E75" s="404"/>
      <c r="F75" s="404"/>
      <c r="G75" s="404"/>
      <c r="H75" s="404"/>
      <c r="I75" s="404"/>
      <c r="J75" s="404"/>
      <c r="K75" s="404"/>
      <c r="L75" s="404"/>
      <c r="M75" s="404"/>
      <c r="N75" s="404"/>
      <c r="O75" s="404"/>
      <c r="P75" s="404"/>
      <c r="Q75" s="404"/>
    </row>
    <row r="76" spans="1:17" ht="15.75" customHeight="1" thickBot="1">
      <c r="A76" s="264">
        <v>75</v>
      </c>
      <c r="B76" s="404">
        <v>0.2428983353044766</v>
      </c>
      <c r="C76" s="566">
        <v>43831</v>
      </c>
      <c r="D76">
        <v>23</v>
      </c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4"/>
    </row>
    <row r="77" spans="1:17" ht="15.75" customHeight="1" thickBot="1">
      <c r="A77" s="264">
        <v>76</v>
      </c>
      <c r="B77" s="404">
        <v>0.68126077227287862</v>
      </c>
      <c r="C77" s="566">
        <v>43831</v>
      </c>
      <c r="D77">
        <v>23</v>
      </c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4"/>
      <c r="P77" s="404"/>
      <c r="Q77" s="404"/>
    </row>
    <row r="78" spans="1:17" ht="15.75" customHeight="1" thickBot="1">
      <c r="A78" s="264">
        <v>77</v>
      </c>
      <c r="B78" s="404">
        <v>0.17650196161453316</v>
      </c>
      <c r="C78" s="566">
        <v>43831</v>
      </c>
      <c r="D78">
        <v>23</v>
      </c>
      <c r="E78" s="404"/>
      <c r="F78" s="404"/>
      <c r="G78" s="404"/>
      <c r="H78" s="404"/>
      <c r="I78" s="404"/>
      <c r="J78" s="404"/>
      <c r="K78" s="404"/>
      <c r="L78" s="404"/>
      <c r="M78" s="404"/>
      <c r="N78" s="404"/>
      <c r="O78" s="404"/>
      <c r="P78" s="404"/>
      <c r="Q78" s="404"/>
    </row>
    <row r="79" spans="1:17" ht="15.75" customHeight="1" thickBot="1">
      <c r="A79" s="264">
        <v>78</v>
      </c>
      <c r="B79" s="404">
        <v>5.3455999230138856E-2</v>
      </c>
      <c r="C79" s="566">
        <v>43831</v>
      </c>
      <c r="D79">
        <v>23</v>
      </c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  <c r="P79" s="404"/>
      <c r="Q79" s="404"/>
    </row>
    <row r="80" spans="1:17" ht="15.75" customHeight="1" thickBot="1">
      <c r="A80" s="264">
        <v>79</v>
      </c>
      <c r="B80" s="404">
        <v>0.17677669529663695</v>
      </c>
      <c r="C80" s="566">
        <v>43831</v>
      </c>
      <c r="D80">
        <v>23</v>
      </c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</row>
    <row r="81" spans="1:18" ht="15.75" customHeight="1" thickBot="1">
      <c r="A81" s="264">
        <v>80</v>
      </c>
      <c r="B81" s="404">
        <v>0.57102141872067824</v>
      </c>
      <c r="C81" s="566">
        <v>43831</v>
      </c>
      <c r="D81">
        <v>23</v>
      </c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4"/>
    </row>
    <row r="82" spans="1:18" ht="15.75" customHeight="1" thickBot="1">
      <c r="A82" s="264">
        <v>81</v>
      </c>
      <c r="B82" s="404">
        <v>1.3275425406401458E-8</v>
      </c>
      <c r="C82" s="566">
        <v>43831</v>
      </c>
      <c r="D82">
        <v>23</v>
      </c>
      <c r="E82" s="404"/>
      <c r="F82" s="404"/>
      <c r="G82" s="404"/>
      <c r="H82" s="404"/>
      <c r="I82" s="404"/>
      <c r="J82" s="404"/>
      <c r="K82" s="404"/>
      <c r="L82" s="404"/>
      <c r="M82" s="404"/>
      <c r="N82" s="404"/>
      <c r="O82" s="404"/>
      <c r="P82" s="404"/>
      <c r="Q82" s="404"/>
    </row>
    <row r="83" spans="1:18" ht="15.75" customHeight="1" thickBot="1">
      <c r="A83" s="277">
        <v>82</v>
      </c>
      <c r="B83" s="404">
        <v>0.5397339282783703</v>
      </c>
      <c r="C83" s="566">
        <v>43831</v>
      </c>
      <c r="D83">
        <v>23</v>
      </c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319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900FF"/>
    <outlinePr summaryBelow="0" summaryRight="0"/>
  </sheetPr>
  <dimension ref="A1:R1000"/>
  <sheetViews>
    <sheetView topLeftCell="G58" workbookViewId="0">
      <selection activeCell="R72" sqref="R72"/>
    </sheetView>
  </sheetViews>
  <sheetFormatPr defaultColWidth="12.625" defaultRowHeight="15" customHeight="1"/>
  <cols>
    <col min="1" max="1" width="4.125" customWidth="1"/>
    <col min="2" max="2" width="22.5" customWidth="1"/>
    <col min="3" max="17" width="9.625" customWidth="1"/>
    <col min="18" max="18" width="11.75" customWidth="1"/>
    <col min="19" max="26" width="11" customWidth="1"/>
  </cols>
  <sheetData>
    <row r="1" spans="1:18" ht="15.75">
      <c r="A1" s="422" t="s">
        <v>1</v>
      </c>
      <c r="B1" s="235" t="s">
        <v>2</v>
      </c>
      <c r="C1" s="236">
        <v>2005</v>
      </c>
      <c r="D1" s="236">
        <v>2006</v>
      </c>
      <c r="E1" s="236">
        <v>2007</v>
      </c>
      <c r="F1" s="236">
        <v>2008</v>
      </c>
      <c r="G1" s="236">
        <v>2009</v>
      </c>
      <c r="H1" s="236">
        <v>2010</v>
      </c>
      <c r="I1" s="236">
        <v>2011</v>
      </c>
      <c r="J1" s="236">
        <v>2012</v>
      </c>
      <c r="K1" s="236">
        <v>2013</v>
      </c>
      <c r="L1" s="236">
        <v>2014</v>
      </c>
      <c r="M1" s="236">
        <v>2015</v>
      </c>
      <c r="N1" s="236">
        <v>2016</v>
      </c>
      <c r="O1" s="236">
        <v>2017</v>
      </c>
      <c r="P1" s="236">
        <v>2018</v>
      </c>
      <c r="Q1" s="237">
        <v>2019</v>
      </c>
      <c r="R1" s="238">
        <v>2020</v>
      </c>
    </row>
    <row r="2" spans="1:18" ht="15.75">
      <c r="A2" s="423">
        <v>1</v>
      </c>
      <c r="B2" s="92" t="s">
        <v>3</v>
      </c>
      <c r="C2" s="424">
        <v>1E-3</v>
      </c>
      <c r="D2" s="425">
        <v>1E-3</v>
      </c>
      <c r="E2" s="425">
        <v>1E-3</v>
      </c>
      <c r="F2" s="425">
        <f>'ЭКСПОРТ ТЕХНОЛОГИЙ И УСЛУГ ТЕХН'!F2/ЧН!F4</f>
        <v>0.45424621461487819</v>
      </c>
      <c r="G2" s="425">
        <v>1E-3</v>
      </c>
      <c r="H2" s="425">
        <v>1E-3</v>
      </c>
      <c r="I2" s="425">
        <v>1E-3</v>
      </c>
      <c r="J2" s="425">
        <v>1E-3</v>
      </c>
      <c r="K2" s="425">
        <v>1E-3</v>
      </c>
      <c r="L2" s="425">
        <v>1E-3</v>
      </c>
      <c r="M2" s="425">
        <v>1E-3</v>
      </c>
      <c r="N2" s="425">
        <f>'ЭКСПОРТ ТЕХНОЛОГИЙ И УСЛУГ ТЕХН'!N2/ЧН!N4</f>
        <v>1.0624597553122988E-2</v>
      </c>
      <c r="O2" s="425">
        <v>1E-3</v>
      </c>
      <c r="P2" s="425">
        <v>1E-3</v>
      </c>
      <c r="Q2" s="425">
        <v>1E-3</v>
      </c>
      <c r="R2" s="426">
        <f>'ЭКСПОРТ ТЕХНОЛОГИЙ И УСЛУГ ТЕХН'!R2/ЧН!R4</f>
        <v>6.4892926670992861E-7</v>
      </c>
    </row>
    <row r="3" spans="1:18" ht="15.75">
      <c r="A3" s="427">
        <v>2</v>
      </c>
      <c r="B3" s="97" t="s">
        <v>4</v>
      </c>
      <c r="C3" s="428">
        <v>1E-3</v>
      </c>
      <c r="D3" s="429">
        <v>1E-3</v>
      </c>
      <c r="E3" s="429">
        <v>1E-3</v>
      </c>
      <c r="F3" s="429">
        <v>1E-3</v>
      </c>
      <c r="G3" s="429">
        <v>1E-3</v>
      </c>
      <c r="H3" s="429">
        <v>1E-3</v>
      </c>
      <c r="I3" s="429">
        <v>1E-3</v>
      </c>
      <c r="J3" s="429">
        <v>1E-3</v>
      </c>
      <c r="K3" s="429">
        <v>1E-3</v>
      </c>
      <c r="L3" s="429">
        <v>1E-3</v>
      </c>
      <c r="M3" s="429">
        <v>1E-3</v>
      </c>
      <c r="N3" s="429">
        <v>1E-3</v>
      </c>
      <c r="O3" s="429">
        <v>1E-3</v>
      </c>
      <c r="P3" s="429">
        <v>1E-3</v>
      </c>
      <c r="Q3" s="429">
        <v>1E-3</v>
      </c>
      <c r="R3" s="430">
        <f>'ЭКСПОРТ ТЕХНОЛОГИЙ И УСЛУГ ТЕХН'!R3/ЧН!R5</f>
        <v>0.25604395604395602</v>
      </c>
    </row>
    <row r="4" spans="1:18" ht="15.75">
      <c r="A4" s="427">
        <v>3</v>
      </c>
      <c r="B4" s="97" t="s">
        <v>5</v>
      </c>
      <c r="C4" s="428">
        <f>'ЭКСПОРТ ТЕХНОЛОГИЙ И УСЛУГ ТЕХН'!C4/ЧН!C6</f>
        <v>0.45659488559892331</v>
      </c>
      <c r="D4" s="429">
        <f>'ЭКСПОРТ ТЕХНОЛОГИЙ И УСЛУГ ТЕХН'!D4/ЧН!D6</f>
        <v>0.29192124915139173</v>
      </c>
      <c r="E4" s="429">
        <f>'ЭКСПОРТ ТЕХНОЛОГИЙ И УСЛУГ ТЕХН'!E4/ЧН!E6</f>
        <v>7.5394105551747775E-2</v>
      </c>
      <c r="F4" s="429">
        <f>'ЭКСПОРТ ТЕХНОЛОГИЙ И УСЛУГ ТЕХН'!F4/ЧН!F6</f>
        <v>1.0213940648723256</v>
      </c>
      <c r="G4" s="429">
        <f>'ЭКСПОРТ ТЕХНОЛОГИЙ И УСЛУГ ТЕХН'!G4/ЧН!G6</f>
        <v>0.58652777777777776</v>
      </c>
      <c r="H4" s="429">
        <f>'ЭКСПОРТ ТЕХНОЛОГИЙ И УСЛУГ ТЕХН'!H4/ЧН!H6</f>
        <v>0.2773768216516308</v>
      </c>
      <c r="I4" s="429">
        <f>'ЭКСПОРТ ТЕХНОЛОГИЙ И УСЛУГ ТЕХН'!I4/ЧН!I6</f>
        <v>0.17318435754189945</v>
      </c>
      <c r="J4" s="429">
        <f>'ЭКСПОРТ ТЕХНОЛОГИЙ И УСЛУГ ТЕХН'!J4/ЧН!J6</f>
        <v>9.7819971870604774E-2</v>
      </c>
      <c r="K4" s="429">
        <f>'ЭКСПОРТ ТЕХНОЛОГИЙ И УСЛУГ ТЕХН'!K4/ЧН!K6</f>
        <v>0.11903750884642604</v>
      </c>
      <c r="L4" s="429">
        <f>'ЭКСПОРТ ТЕХНОЛОГИЙ И УСЛУГ ТЕХН'!L4/ЧН!L6</f>
        <v>8.4708392603129443E-2</v>
      </c>
      <c r="M4" s="429">
        <f>'ЭКСПОРТ ТЕХНОЛОГИЙ И УСЛУГ ТЕХН'!M4/ЧН!M6</f>
        <v>5.2254831782390834E-2</v>
      </c>
      <c r="N4" s="429">
        <f>'ЭКСПОРТ ТЕХНОЛОГИЙ И УСЛУГ ТЕХН'!N4/ЧН!N6</f>
        <v>2.050359712230216E-2</v>
      </c>
      <c r="O4" s="429">
        <f>'ЭКСПОРТ ТЕХНОЛОГИЙ И УСЛУГ ТЕХН'!O4/ЧН!O6</f>
        <v>1.4063134978229319</v>
      </c>
      <c r="P4" s="429">
        <f>'ЭКСПОРТ ТЕХНОЛОГИЙ И УСЛУГ ТЕХН'!P4/ЧН!P6</f>
        <v>1.9538799414348462</v>
      </c>
      <c r="Q4" s="429">
        <f>'ЭКСПОРТ ТЕХНОЛОГИЙ И УСЛУГ ТЕХН'!Q4/ЧН!Q6</f>
        <v>2.7743004418262149</v>
      </c>
      <c r="R4" s="430">
        <f>'ЭКСПОРТ ТЕХНОЛОГИЙ И УСЛУГ ТЕХН'!R4/ЧН!R6</f>
        <v>4.3687034277198213</v>
      </c>
    </row>
    <row r="5" spans="1:18" ht="15.75">
      <c r="A5" s="427">
        <v>4</v>
      </c>
      <c r="B5" s="97" t="s">
        <v>6</v>
      </c>
      <c r="C5" s="428">
        <f>'ЭКСПОРТ ТЕХНОЛОГИЙ И УСЛУГ ТЕХН'!C5/ЧН!C7</f>
        <v>1.8520118593816182</v>
      </c>
      <c r="D5" s="429">
        <f>'ЭКСПОРТ ТЕХНОЛОГИЙ И УСЛУГ ТЕХН'!D5/ЧН!D7</f>
        <v>4.0276577355229044</v>
      </c>
      <c r="E5" s="429">
        <f>'ЭКСПОРТ ТЕХНОЛОГИЙ И УСЛУГ ТЕХН'!E5/ЧН!E7</f>
        <v>7.9782135076252727</v>
      </c>
      <c r="F5" s="429">
        <f>'ЭКСПОРТ ТЕХНОЛОГИЙ И УСЛУГ ТЕХН'!F5/ЧН!F7</f>
        <v>7.6491228070175437</v>
      </c>
      <c r="G5" s="429">
        <f>'ЭКСПОРТ ТЕХНОЛОГИЙ И УСЛУГ ТЕХН'!G5/ЧН!G7</f>
        <v>3.913348017621145</v>
      </c>
      <c r="H5" s="429">
        <f>'ЭКСПОРТ ТЕХНОЛОГИЙ И УСЛУГ ТЕХН'!H5/ЧН!H7</f>
        <v>2.1605567451820127</v>
      </c>
      <c r="I5" s="429">
        <f>'ЭКСПОРТ ТЕХНОЛОГИЙ И УСЛУГ ТЕХН'!I5/ЧН!I7</f>
        <v>3.2759005145797597</v>
      </c>
      <c r="J5" s="429">
        <f>'ЭКСПОРТ ТЕХНОЛОГИЙ И УСЛУГ ТЕХН'!J5/ЧН!J7</f>
        <v>1.3721888412017167</v>
      </c>
      <c r="K5" s="429">
        <f>'ЭКСПОРТ ТЕХНОЛОГИЙ И УСЛУГ ТЕХН'!K5/ЧН!K7</f>
        <v>1.5717045942464578</v>
      </c>
      <c r="L5" s="429">
        <f>'ЭКСПОРТ ТЕХНОЛОГИЙ И УСЛУГ ТЕХН'!L5/ЧН!L7</f>
        <v>1.2343200343200342</v>
      </c>
      <c r="M5" s="429">
        <f>'ЭКСПОРТ ТЕХНОЛОГИЙ И УСЛУГ ТЕХН'!M5/ЧН!M7</f>
        <v>2.273253321903129</v>
      </c>
      <c r="N5" s="429">
        <f>'ЭКСПОРТ ТЕХНОЛОГИЙ И УСЛУГ ТЕХН'!N5/ЧН!N7</f>
        <v>0.62205567451820132</v>
      </c>
      <c r="O5" s="429">
        <f>'ЭКСПОРТ ТЕХНОЛОГИЙ И УСЛУГ ТЕХН'!O5/ЧН!O7</f>
        <v>1.0756536648092585</v>
      </c>
      <c r="P5" s="429">
        <f>'ЭКСПОРТ ТЕХНОЛОГИЙ И УСЛУГ ТЕХН'!P5/ЧН!P7</f>
        <v>2.0463917525773194</v>
      </c>
      <c r="Q5" s="429">
        <f>'ЭКСПОРТ ТЕХНОЛОГИЙ И УСЛУГ ТЕХН'!Q5/ЧН!Q7</f>
        <v>5.9982788296041312E-2</v>
      </c>
      <c r="R5" s="430">
        <f>'ЭКСПОРТ ТЕХНОЛОГИЙ И УСЛУГ ТЕХН'!R5/ЧН!R7</f>
        <v>1.123894189071986</v>
      </c>
    </row>
    <row r="6" spans="1:18" ht="15.75">
      <c r="A6" s="427">
        <v>5</v>
      </c>
      <c r="B6" s="97" t="s">
        <v>7</v>
      </c>
      <c r="C6" s="428">
        <f>'ЭКСПОРТ ТЕХНОЛОГИЙ И УСЛУГ ТЕХН'!C6/ЧН!C8</f>
        <v>0.16578947368421051</v>
      </c>
      <c r="D6" s="429">
        <f>'ЭКСПОРТ ТЕХНОЛОГИЙ И УСЛУГ ТЕХН'!D6/ЧН!D8</f>
        <v>0.8</v>
      </c>
      <c r="E6" s="429">
        <f>'ЭКСПОРТ ТЕХНОЛОГИЙ И УСЛУГ ТЕХН'!E6/ЧН!E8</f>
        <v>0.68014705882352944</v>
      </c>
      <c r="F6" s="429">
        <f>'ЭКСПОРТ ТЕХНОЛОГИЙ И УСЛУГ ТЕХН'!F6/ЧН!F8</f>
        <v>0.66666666666666663</v>
      </c>
      <c r="G6" s="429">
        <f>'ЭКСПОРТ ТЕХНОЛОГИЙ И УСЛУГ ТЕХН'!G6/ЧН!G8</f>
        <v>0.32246039142590865</v>
      </c>
      <c r="H6" s="429">
        <f>'ЭКСПОРТ ТЕХНОЛОГИЙ И УСЛУГ ТЕХН'!H6/ЧН!H8</f>
        <v>0.34330188679245283</v>
      </c>
      <c r="I6" s="429">
        <v>1E-3</v>
      </c>
      <c r="J6" s="429">
        <f>'ЭКСПОРТ ТЕХНОЛОГИЙ И УСЛУГ ТЕХН'!J6/ЧН!J8</f>
        <v>0.23641563393708293</v>
      </c>
      <c r="K6" s="429">
        <f>'ЭКСПОРТ ТЕХНОЛОГИЙ И УСЛУГ ТЕХН'!K6/ЧН!K8</f>
        <v>0.22905081495685523</v>
      </c>
      <c r="L6" s="429">
        <f>'ЭКСПОРТ ТЕХНОЛОГИЙ И УСЛУГ ТЕХН'!L6/ЧН!L8</f>
        <v>0.21822565091610416</v>
      </c>
      <c r="M6" s="429">
        <f>'ЭКСПОРТ ТЕХНОЛОГИЙ И УСЛУГ ТЕХН'!M6/ЧН!M8</f>
        <v>1.0726213592233009</v>
      </c>
      <c r="N6" s="429">
        <f>'ЭКСПОРТ ТЕХНОЛОГИЙ И УСЛУГ ТЕХН'!N6/ЧН!N8</f>
        <v>9.7751710654936457E-7</v>
      </c>
      <c r="O6" s="429">
        <f>'ЭКСПОРТ ТЕХНОЛОГИЙ И УСЛУГ ТЕХН'!O6/ЧН!O8</f>
        <v>0.16729064039408867</v>
      </c>
      <c r="P6" s="429">
        <f>'ЭКСПОРТ ТЕХНОЛОГИЙ И УСЛУГ ТЕХН'!P6/ЧН!P8</f>
        <v>9.9601593625498007E-7</v>
      </c>
      <c r="Q6" s="429">
        <f>'ЭКСПОРТ ТЕХНОЛОГИЙ И УСЛУГ ТЕХН'!Q6/ЧН!Q8</f>
        <v>1.0030090270812438E-6</v>
      </c>
      <c r="R6" s="430">
        <f>'ЭКСПОРТ ТЕХНОЛОГИЙ И УСЛУГ ТЕХН'!R6/ЧН!R8</f>
        <v>1.0131712259371833E-6</v>
      </c>
    </row>
    <row r="7" spans="1:18" ht="15.75">
      <c r="A7" s="427">
        <v>6</v>
      </c>
      <c r="B7" s="101" t="s">
        <v>8</v>
      </c>
      <c r="C7" s="428">
        <f>'ЭКСПОРТ ТЕХНОЛОГИЙ И УСЛУГ ТЕХН'!C7/ЧН!C9</f>
        <v>2.8106549364613884</v>
      </c>
      <c r="D7" s="429">
        <f>'ЭКСПОРТ ТЕХНОЛОГИЙ И УСЛУГ ТЕХН'!D7/ЧН!D9</f>
        <v>4.9309664694280082</v>
      </c>
      <c r="E7" s="429">
        <f>'ЭКСПОРТ ТЕХНОЛОГИЙ И УСЛУГ ТЕХН'!E7/ЧН!E9</f>
        <v>10.644202180376611</v>
      </c>
      <c r="F7" s="429">
        <f>'ЭКСПОРТ ТЕХНОЛОГИЙ И УСЛУГ ТЕХН'!F7/ЧН!F9</f>
        <v>12.624254473161034</v>
      </c>
      <c r="G7" s="429">
        <f>'ЭКСПОРТ ТЕХНОЛОГИЙ И УСЛУГ ТЕХН'!G7/ЧН!G9</f>
        <v>5.0126620139581251</v>
      </c>
      <c r="H7" s="429">
        <f>'ЭКСПОРТ ТЕХНОЛОГИЙ И УСЛУГ ТЕХН'!H7/ЧН!H9</f>
        <v>6.898612487611496</v>
      </c>
      <c r="I7" s="429">
        <f>'ЭКСПОРТ ТЕХНОЛОГИЙ И УСЛУГ ТЕХН'!I7/ЧН!I9</f>
        <v>6.7747023809523803</v>
      </c>
      <c r="J7" s="429">
        <f>'ЭКСПОРТ ТЕХНОЛОГИЙ И УСЛУГ ТЕХН'!J7/ЧН!J9</f>
        <v>6.6254473161033793</v>
      </c>
      <c r="K7" s="429">
        <f>'ЭКСПОРТ ТЕХНОЛОГИЙ И УСЛУГ ТЕХН'!K7/ЧН!K9</f>
        <v>4.6449751243781092</v>
      </c>
      <c r="L7" s="429">
        <f>'ЭКСПОРТ ТЕХНОЛОГИЙ И УСЛУГ ТЕХН'!L7/ЧН!L9</f>
        <v>9.2893175074183976</v>
      </c>
      <c r="M7" s="429">
        <f>'ЭКСПОРТ ТЕХНОЛОГИЙ И УСЛУГ ТЕХН'!M7/ЧН!M9</f>
        <v>6.9412871287128715</v>
      </c>
      <c r="N7" s="429">
        <f>'ЭКСПОРТ ТЕХНОЛОГИЙ И УСЛУГ ТЕХН'!N7/ЧН!N9</f>
        <v>3.1666666666666665</v>
      </c>
      <c r="O7" s="429">
        <f>'ЭКСПОРТ ТЕХНОЛОГИЙ И УСЛУГ ТЕХН'!O7/ЧН!O9</f>
        <v>2.6329051383399209</v>
      </c>
      <c r="P7" s="429">
        <f>'ЭКСПОРТ ТЕХНОЛОГИЙ И УСЛУГ ТЕХН'!P7/ЧН!P9</f>
        <v>13.234886025768088</v>
      </c>
      <c r="Q7" s="429">
        <f>'ЭКСПОРТ ТЕХНОЛОГИЙ И УСЛУГ ТЕХН'!Q7/ЧН!Q9</f>
        <v>23.293718843469591</v>
      </c>
      <c r="R7" s="430">
        <f>'ЭКСПОРТ ТЕХНОЛОГИЙ И УСЛУГ ТЕХН'!R7/ЧН!R9</f>
        <v>10.829470529470528</v>
      </c>
    </row>
    <row r="8" spans="1:18" ht="15.75">
      <c r="A8" s="427">
        <v>7</v>
      </c>
      <c r="B8" s="101" t="s">
        <v>9</v>
      </c>
      <c r="C8" s="428">
        <f>'ЭКСПОРТ ТЕХНОЛОГИЙ И УСЛУГ ТЕХН'!C8/ЧН!C10</f>
        <v>1.4285714285714286E-6</v>
      </c>
      <c r="D8" s="429">
        <f>'ЭКСПОРТ ТЕХНОЛОГИЙ И УСЛУГ ТЕХН'!D8/ЧН!D10</f>
        <v>1.4104372355430184E-6</v>
      </c>
      <c r="E8" s="429">
        <f>'ЭКСПОРТ ТЕХНОЛОГИЙ И УСЛУГ ТЕХН'!E8/ЧН!E10</f>
        <v>6.3247863247863245</v>
      </c>
      <c r="F8" s="429">
        <f>'ЭКСПОРТ ТЕХНОЛОГИЙ И УСЛУГ ТЕХН'!F8/ЧН!F10</f>
        <v>4.1606886657101869</v>
      </c>
      <c r="G8" s="429">
        <f>'ЭКСПОРТ ТЕХНОЛОГИЙ И УСЛУГ ТЕХН'!G8/ЧН!G10</f>
        <v>2.2615606936416186</v>
      </c>
      <c r="H8" s="429">
        <f>'ЭКСПОРТ ТЕХНОЛОГИЙ И УСЛУГ ТЕХН'!H8/ЧН!H10</f>
        <v>1.1887387387387387</v>
      </c>
      <c r="I8" s="429">
        <f>'ЭКСПОРТ ТЕХНОЛОГИЙ И УСЛУГ ТЕХН'!I8/ЧН!I10</f>
        <v>2.175226586102719E-2</v>
      </c>
      <c r="J8" s="429">
        <f>'ЭКСПОРТ ТЕХНОЛОГИЙ И УСЛУГ ТЕХН'!J8/ЧН!J10</f>
        <v>1.2746585735963581E-2</v>
      </c>
      <c r="K8" s="429">
        <f>'ЭКСПОРТ ТЕХНОЛОГИЙ И УСЛУГ ТЕХН'!K8/ЧН!K10</f>
        <v>1.4634146341463414E-2</v>
      </c>
      <c r="L8" s="429">
        <f>'ЭКСПОРТ ТЕХНОЛОГИЙ И УСЛУГ ТЕХН'!L8/ЧН!L10</f>
        <v>1.3149847094801223E-2</v>
      </c>
      <c r="M8" s="429">
        <f>'ЭКСПОРТ ТЕХНОЛОГИЙ И УСЛУГ ТЕХН'!M8/ЧН!M10</f>
        <v>1.935483870967742E-2</v>
      </c>
      <c r="N8" s="429">
        <f>'ЭКСПОРТ ТЕХНОЛОГИЙ И УСЛУГ ТЕХН'!N8/ЧН!N10</f>
        <v>3.7037037037037035E-2</v>
      </c>
      <c r="O8" s="429">
        <f>'ЭКСПОРТ ТЕХНОЛОГИЙ И УСЛУГ ТЕХН'!O8/ЧН!O10</f>
        <v>8.7402799377916021E-2</v>
      </c>
      <c r="P8" s="429">
        <f>'ЭКСПОРТ ТЕХНОЛОГИЙ И УСЛУГ ТЕХН'!P8/ЧН!P10</f>
        <v>5.1805337519623233E-2</v>
      </c>
      <c r="Q8" s="429">
        <f>'ЭКСПОРТ ТЕХНОЛОГИЙ И УСЛУГ ТЕХН'!Q8/ЧН!Q10</f>
        <v>0.27867298578199051</v>
      </c>
      <c r="R8" s="430">
        <f>'ЭКСПОРТ ТЕХНОЛОГИЙ И УСЛУГ ТЕХН'!R8/ЧН!R10</f>
        <v>1.5923566878980892E-6</v>
      </c>
    </row>
    <row r="9" spans="1:18" ht="15.75">
      <c r="A9" s="427">
        <v>8</v>
      </c>
      <c r="B9" s="101" t="s">
        <v>10</v>
      </c>
      <c r="C9" s="428">
        <f>'ЭКСПОРТ ТЕХНОЛОГИЙ И УСЛУГ ТЕХН'!C9/ЧН!C11</f>
        <v>1.236842105263158</v>
      </c>
      <c r="D9" s="429">
        <f>'ЭКСПОРТ ТЕХНОЛОГИЙ И УСЛУГ ТЕХН'!D9/ЧН!D11</f>
        <v>3.623310810810811</v>
      </c>
      <c r="E9" s="429">
        <f>'ЭКСПОРТ ТЕХНОЛОГИЙ И УСЛУГ ТЕХН'!E9/ЧН!E11</f>
        <v>4.3210930828351835</v>
      </c>
      <c r="F9" s="429">
        <v>1E-3</v>
      </c>
      <c r="G9" s="429">
        <v>1E-3</v>
      </c>
      <c r="H9" s="431">
        <v>1E-3</v>
      </c>
      <c r="I9" s="431">
        <v>1E-3</v>
      </c>
      <c r="J9" s="431">
        <v>1E-3</v>
      </c>
      <c r="K9" s="431">
        <v>1E-3</v>
      </c>
      <c r="L9" s="431">
        <v>1E-3</v>
      </c>
      <c r="M9" s="429">
        <f>'ЭКСПОРТ ТЕХНОЛОГИЙ И УСЛУГ ТЕХН'!M9/ЧН!M11</f>
        <v>4.7321428571428566E-3</v>
      </c>
      <c r="N9" s="429">
        <f>'ЭКСПОРТ ТЕХНОЛОГИЙ И УСЛУГ ТЕХН'!N9/ЧН!N11</f>
        <v>4.3633125556544975E-3</v>
      </c>
      <c r="O9" s="429">
        <f>'ЭКСПОРТ ТЕХНОЛОГИЙ И УСЛУГ ТЕХН'!O9/ЧН!O11</f>
        <v>1.883408071748879E-3</v>
      </c>
      <c r="P9" s="431">
        <v>1E-3</v>
      </c>
      <c r="Q9" s="431">
        <v>1E-3</v>
      </c>
      <c r="R9" s="430">
        <f>'ЭКСПОРТ ТЕХНОЛОГИЙ И УСЛУГ ТЕХН'!R9/ЧН!R11</f>
        <v>9.1240875912408763E-7</v>
      </c>
    </row>
    <row r="10" spans="1:18" ht="15.75">
      <c r="A10" s="427">
        <v>9</v>
      </c>
      <c r="B10" s="101" t="s">
        <v>11</v>
      </c>
      <c r="C10" s="428">
        <v>1E-3</v>
      </c>
      <c r="D10" s="431">
        <v>1E-3</v>
      </c>
      <c r="E10" s="431">
        <v>1E-3</v>
      </c>
      <c r="F10" s="431">
        <v>1E-3</v>
      </c>
      <c r="G10" s="429">
        <f>'ЭКСПОРТ ТЕХНОЛОГИЙ И УСЛУГ ТЕХН'!G10/ЧН!G12</f>
        <v>5.5030094582975064E-3</v>
      </c>
      <c r="H10" s="431">
        <v>1E-3</v>
      </c>
      <c r="I10" s="431">
        <v>1E-3</v>
      </c>
      <c r="J10" s="431">
        <v>1E-3</v>
      </c>
      <c r="K10" s="429">
        <f>'ЭКСПОРТ ТЕХНОЛОГИЙ И УСЛУГ ТЕХН'!K10/ЧН!K12</f>
        <v>0.30681034482758618</v>
      </c>
      <c r="L10" s="429">
        <f>'ЭКСПОРТ ТЕХНОЛОГИЙ И УСЛУГ ТЕХН'!L10/ЧН!L12</f>
        <v>1.8276338514680484</v>
      </c>
      <c r="M10" s="429">
        <f>'ЭКСПОРТ ТЕХНОЛОГИЙ И УСЛУГ ТЕХН'!M10/ЧН!M12</f>
        <v>1.4101211072664359</v>
      </c>
      <c r="N10" s="429">
        <f>'ЭКСПОРТ ТЕХНОЛОГИЙ И УСЛУГ ТЕХН'!N10/ЧН!N12</f>
        <v>2.1739619377162631</v>
      </c>
      <c r="O10" s="429">
        <f>'ЭКСПОРТ ТЕХНОЛОГИЙ И УСЛУГ ТЕХН'!O10/ЧН!O12</f>
        <v>1.9254782608695653</v>
      </c>
      <c r="P10" s="429">
        <f>'ЭКСПОРТ ТЕХНОЛОГИЙ И УСЛУГ ТЕХН'!P10/ЧН!P12</f>
        <v>3.4152097902097904</v>
      </c>
      <c r="Q10" s="429">
        <f>'ЭКСПОРТ ТЕХНОЛОГИЙ И УСЛУГ ТЕХН'!Q10/ЧН!Q12</f>
        <v>2.5639157155399475</v>
      </c>
      <c r="R10" s="430">
        <f>'ЭКСПОРТ ТЕХНОЛОГИЙ И УСЛУГ ТЕХН'!R10/ЧН!R12</f>
        <v>2.8015070921985816</v>
      </c>
    </row>
    <row r="11" spans="1:18" ht="15.75">
      <c r="A11" s="427">
        <v>10</v>
      </c>
      <c r="B11" s="101" t="s">
        <v>12</v>
      </c>
      <c r="C11" s="428">
        <f>'ЭКСПОРТ ТЕХНОЛОГИЙ И УСЛУГ ТЕХН'!C11/ЧН!C13</f>
        <v>2.7013561320754715</v>
      </c>
      <c r="D11" s="429">
        <f>'ЭКСПОРТ ТЕХНОЛОГИЙ И УСЛУГ ТЕХН'!D11/ЧН!D13</f>
        <v>10.973144236572118</v>
      </c>
      <c r="E11" s="429">
        <f>'ЭКСПОРТ ТЕХНОЛОГИЙ И УСЛУГ ТЕХН'!E11/ЧН!E13</f>
        <v>11.157086969605778</v>
      </c>
      <c r="F11" s="429">
        <f>'ЭКСПОРТ ТЕХНОЛОГИЙ И УСЛУГ ТЕХН'!F11/ЧН!F13</f>
        <v>12.130975573205454</v>
      </c>
      <c r="G11" s="429">
        <f>'ЭКСПОРТ ТЕХНОЛОГИЙ И УСЛУГ ТЕХН'!G11/ЧН!G13</f>
        <v>7.4342320869953822</v>
      </c>
      <c r="H11" s="429">
        <f>'ЭКСПОРТ ТЕХНОЛОГИЙ И УСЛУГ ТЕХН'!H11/ЧН!H13</f>
        <v>8.5256543765831694</v>
      </c>
      <c r="I11" s="429">
        <f>'ЭКСПОРТ ТЕХНОЛОГИЙ И УСЛУГ ТЕХН'!I11/ЧН!I13</f>
        <v>12.533129601333519</v>
      </c>
      <c r="J11" s="429">
        <f>'ЭКСПОРТ ТЕХНОЛОГИЙ И УСЛУГ ТЕХН'!J11/ЧН!J13</f>
        <v>2.9646140749148691</v>
      </c>
      <c r="K11" s="429">
        <f>'ЭКСПОРТ ТЕХНОЛОГИЙ И УСЛУГ ТЕХН'!K11/ЧН!K13</f>
        <v>2.9018783291281189</v>
      </c>
      <c r="L11" s="429">
        <f>'ЭКСПОРТ ТЕХНОЛОГИЙ И УСЛУГ ТЕХН'!L11/ЧН!L13</f>
        <v>2.245844281565482</v>
      </c>
      <c r="M11" s="429">
        <f>'ЭКСПОРТ ТЕХНОЛОГИЙ И УСЛУГ ТЕХН'!M11/ЧН!M13</f>
        <v>2.7618663751878669</v>
      </c>
      <c r="N11" s="429">
        <f>'ЭКСПОРТ ТЕХНОЛОГИЙ И УСЛУГ ТЕХН'!N11/ЧН!N13</f>
        <v>5.9416812609457095</v>
      </c>
      <c r="O11" s="429">
        <f>'ЭКСПОРТ ТЕХНОЛОГИЙ И УСЛУГ ТЕХН'!O11/ЧН!O13</f>
        <v>7.2800746368119418</v>
      </c>
      <c r="P11" s="429">
        <f>'ЭКСПОРТ ТЕХНОЛОГИЙ И УСЛУГ ТЕХН'!P11/ЧН!P13</f>
        <v>6.7179892091064612</v>
      </c>
      <c r="Q11" s="429">
        <f>'ЭКСПОРТ ТЕХНОЛОГИЙ И УСЛУГ ТЕХН'!Q11/ЧН!Q13</f>
        <v>12.551280717722012</v>
      </c>
      <c r="R11" s="430">
        <f>'ЭКСПОРТ ТЕХНОЛОГИЙ И УСЛУГ ТЕХН'!R11/ЧН!R13</f>
        <v>10.333843559475937</v>
      </c>
    </row>
    <row r="12" spans="1:18" ht="15.75">
      <c r="A12" s="427">
        <v>11</v>
      </c>
      <c r="B12" s="101" t="s">
        <v>13</v>
      </c>
      <c r="C12" s="428">
        <f>'ЭКСПОРТ ТЕХНОЛОГИЙ И УСЛУГ ТЕХН'!C12/ЧН!C14</f>
        <v>0.11763990267639902</v>
      </c>
      <c r="D12" s="429">
        <f>'ЭКСПОРТ ТЕХНОЛОГИЙ И УСЛУГ ТЕХН'!D12/ЧН!D14</f>
        <v>9.5923261390887291E-2</v>
      </c>
      <c r="E12" s="431">
        <v>1E-3</v>
      </c>
      <c r="F12" s="431">
        <v>1E-3</v>
      </c>
      <c r="G12" s="431">
        <v>1E-3</v>
      </c>
      <c r="H12" s="429">
        <f>'ЭКСПОРТ ТЕХНОЛОГИЙ И УСЛУГ ТЕХН'!H12/ЧН!H14</f>
        <v>1.7302798982188294E-2</v>
      </c>
      <c r="I12" s="431">
        <v>1E-3</v>
      </c>
      <c r="J12" s="431">
        <v>1E-3</v>
      </c>
      <c r="K12" s="431">
        <v>1E-3</v>
      </c>
      <c r="L12" s="431">
        <v>1E-3</v>
      </c>
      <c r="M12" s="431">
        <v>1E-3</v>
      </c>
      <c r="N12" s="431">
        <v>1E-3</v>
      </c>
      <c r="O12" s="431">
        <v>1E-3</v>
      </c>
      <c r="P12" s="431">
        <v>1E-3</v>
      </c>
      <c r="Q12" s="431">
        <v>1E-3</v>
      </c>
      <c r="R12" s="430">
        <f>'ЭКСПОРТ ТЕХНОЛОГИЙ И УСЛУГ ТЕХН'!R12/ЧН!R14</f>
        <v>1.3793103448275862E-6</v>
      </c>
    </row>
    <row r="13" spans="1:18" ht="15.75">
      <c r="A13" s="427">
        <v>12</v>
      </c>
      <c r="B13" s="101" t="s">
        <v>14</v>
      </c>
      <c r="C13" s="428">
        <f>'ЭКСПОРТ ТЕХНОЛОГИЙ И УСЛУГ ТЕХН'!C13/ЧН!C15</f>
        <v>0.26736753574432293</v>
      </c>
      <c r="D13" s="429">
        <f>'ЭКСПОРТ ТЕХНОЛОГИЙ И УСЛУГ ТЕХН'!D13/ЧН!D15</f>
        <v>9.3062605752961089E-2</v>
      </c>
      <c r="E13" s="429">
        <f>'ЭКСПОРТ ТЕХНОЛОГИЙ И УСЛУГ ТЕХН'!E13/ЧН!E15</f>
        <v>6.8259385665529013E-2</v>
      </c>
      <c r="F13" s="429">
        <f>'ЭКСПОРТ ТЕХНОЛОГИЙ И УСЛУГ ТЕХН'!F13/ЧН!F15</f>
        <v>0.17167381974248927</v>
      </c>
      <c r="G13" s="429">
        <f>'ЭКСПОРТ ТЕХНОЛОГИЙ И УСЛУГ ТЕХН'!G13/ЧН!G15</f>
        <v>9.6718480138169263E-2</v>
      </c>
      <c r="H13" s="431">
        <v>1E-3</v>
      </c>
      <c r="I13" s="431">
        <v>1E-3</v>
      </c>
      <c r="J13" s="431">
        <v>1E-3</v>
      </c>
      <c r="K13" s="429">
        <f>'ЭКСПОРТ ТЕХНОЛОГИЙ И УСЛУГ ТЕХН'!K13/ЧН!K15</f>
        <v>6.6345311130587212E-2</v>
      </c>
      <c r="L13" s="429">
        <f>'ЭКСПОРТ ТЕХНОЛОГИЙ И УСЛУГ ТЕХН'!L13/ЧН!L15</f>
        <v>0.84616740088105724</v>
      </c>
      <c r="M13" s="429">
        <f>'ЭКСПОРТ ТЕХНОЛОГИЙ И УСЛУГ ТЕХН'!M13/ЧН!M15</f>
        <v>8.9911504424778757E-2</v>
      </c>
      <c r="N13" s="429">
        <f>'ЭКСПОРТ ТЕХНОЛОГИЙ И УСЛУГ ТЕХН'!N13/ЧН!N15</f>
        <v>0.16415261756876665</v>
      </c>
      <c r="O13" s="429">
        <f>'ЭКСПОРТ ТЕХНОЛОГИЙ И УСЛУГ ТЕХН'!O13/ЧН!O15</f>
        <v>0.14518716577540108</v>
      </c>
      <c r="P13" s="429">
        <f>'ЭКСПОРТ ТЕХНОЛОГИЙ И УСЛУГ ТЕХН'!P13/ЧН!P15</f>
        <v>0.33931777378815081</v>
      </c>
      <c r="Q13" s="429">
        <f>'ЭКСПОРТ ТЕХНОЛОГИЙ И УСЛУГ ТЕХН'!Q13/ЧН!Q15</f>
        <v>0.37231740306582506</v>
      </c>
      <c r="R13" s="430">
        <f>'ЭКСПОРТ ТЕХНОЛОГИЙ И УСЛУГ ТЕХН'!R13/ЧН!R15</f>
        <v>0.5926229508196722</v>
      </c>
    </row>
    <row r="14" spans="1:18" ht="15.75">
      <c r="A14" s="427">
        <v>13</v>
      </c>
      <c r="B14" s="101" t="s">
        <v>15</v>
      </c>
      <c r="C14" s="432">
        <v>1E-3</v>
      </c>
      <c r="D14" s="431">
        <v>1E-3</v>
      </c>
      <c r="E14" s="431">
        <v>1E-3</v>
      </c>
      <c r="F14" s="431">
        <v>1E-3</v>
      </c>
      <c r="G14" s="431">
        <v>1E-3</v>
      </c>
      <c r="H14" s="431">
        <v>1E-3</v>
      </c>
      <c r="I14" s="429">
        <f>'ЭКСПОРТ ТЕХНОЛОГИЙ И УСЛУГ ТЕХН'!I14/ЧН!I16</f>
        <v>0.13027522935779817</v>
      </c>
      <c r="J14" s="429">
        <f>'ЭКСПОРТ ТЕХНОЛОГИЙ И УСЛУГ ТЕХН'!J14/ЧН!J16</f>
        <v>6.892307692307692E-2</v>
      </c>
      <c r="K14" s="429">
        <f>'ЭКСПОРТ ТЕХНОЛОГИЙ И УСЛУГ ТЕХН'!K14/ЧН!K16</f>
        <v>19.68543388429752</v>
      </c>
      <c r="L14" s="429">
        <f>'ЭКСПОРТ ТЕХНОЛОГИЙ И УСЛУГ ТЕХН'!L14/ЧН!L16</f>
        <v>20.964870466321241</v>
      </c>
      <c r="M14" s="429">
        <f>'ЭКСПОРТ ТЕХНОЛОГИЙ И УСЛУГ ТЕХН'!M14/ЧН!M16</f>
        <v>15.416058394160585</v>
      </c>
      <c r="N14" s="429">
        <f>'ЭКСПОРТ ТЕХНОЛОГИЙ И УСЛУГ ТЕХН'!N14/ЧН!N16</f>
        <v>15.884994753410282</v>
      </c>
      <c r="O14" s="429">
        <f>'ЭКСПОРТ ТЕХНОЛОГИЙ И УСЛУГ ТЕХН'!O14/ЧН!O16</f>
        <v>21.434631578947371</v>
      </c>
      <c r="P14" s="429">
        <f>'ЭКСПОРТ ТЕХНОЛОГИЙ И УСЛУГ ТЕХН'!P14/ЧН!P16</f>
        <v>15.863057324840764</v>
      </c>
      <c r="Q14" s="429">
        <f>'ЭКСПОРТ ТЕХНОЛОГИЙ И УСЛУГ ТЕХН'!Q14/ЧН!Q16</f>
        <v>18.736791443850269</v>
      </c>
      <c r="R14" s="430">
        <f>'ЭКСПОРТ ТЕХНОЛОГИЙ И УСЛУГ ТЕХН'!R14/ЧН!R16</f>
        <v>15.459174809989142</v>
      </c>
    </row>
    <row r="15" spans="1:18" ht="15.75">
      <c r="A15" s="427">
        <v>14</v>
      </c>
      <c r="B15" s="101" t="s">
        <v>16</v>
      </c>
      <c r="C15" s="428">
        <f>'ЭКСПОРТ ТЕХНОЛОГИЙ И УСЛУГ ТЕХН'!C15/ЧН!C17</f>
        <v>3.9947322212467079E-2</v>
      </c>
      <c r="D15" s="429">
        <f>'ЭКСПОРТ ТЕХНОЛОГИЙ И УСЛУГ ТЕХН'!D15/ЧН!D17</f>
        <v>0.61061946902654862</v>
      </c>
      <c r="E15" s="429">
        <f>'ЭКСПОРТ ТЕХНОЛОГИЙ И УСЛУГ ТЕХН'!E15/ЧН!E17</f>
        <v>0.27752909579230078</v>
      </c>
      <c r="F15" s="429">
        <f>'ЭКСПОРТ ТЕХНОЛОГИЙ И УСЛУГ ТЕХН'!F15/ЧН!F17</f>
        <v>0.569620253164557</v>
      </c>
      <c r="G15" s="429">
        <f>'ЭКСПОРТ ТЕХНОЛОГИЙ И УСЛУГ ТЕХН'!G15/ЧН!G17</f>
        <v>0.59070191431175934</v>
      </c>
      <c r="H15" s="429">
        <f>'ЭКСПОРТ ТЕХНОЛОГИЙ И УСЛУГ ТЕХН'!H15/ЧН!H17</f>
        <v>5.165137614678899E-2</v>
      </c>
      <c r="I15" s="429">
        <f>'ЭКСПОРТ ТЕХНОЛОГИЙ И УСЛУГ ТЕХН'!I15/ЧН!I17</f>
        <v>0.22809611829944548</v>
      </c>
      <c r="J15" s="429">
        <f>'ЭКСПОРТ ТЕХНОЛОГИЙ И УСЛУГ ТЕХН'!J15/ЧН!J17</f>
        <v>0.39498141263940523</v>
      </c>
      <c r="K15" s="429">
        <f>'ЭКСПОРТ ТЕХНОЛОГИЙ И УСЛУГ ТЕХН'!K15/ЧН!K17</f>
        <v>8.783910196445277E-2</v>
      </c>
      <c r="L15" s="429">
        <f>'ЭКСПОРТ ТЕХНОЛОГИЙ И УСЛУГ ТЕХН'!L15/ЧН!L17</f>
        <v>4.2090395480225994E-2</v>
      </c>
      <c r="M15" s="429">
        <f>'ЭКСПОРТ ТЕХНОЛОГИЙ И УСЛУГ ТЕХН'!M15/ЧН!M17</f>
        <v>5.7142857142857143E-3</v>
      </c>
      <c r="N15" s="431">
        <v>1E-3</v>
      </c>
      <c r="O15" s="429">
        <f>'ЭКСПОРТ ТЕХНОЛОГИЙ И УСЛУГ ТЕХН'!O15/ЧН!O17</f>
        <v>0.16350435624394966</v>
      </c>
      <c r="P15" s="431">
        <v>1E-3</v>
      </c>
      <c r="Q15" s="429">
        <f>'ЭКСПОРТ ТЕХНОЛОГИЙ И УСЛУГ ТЕХН'!Q15/ЧН!Q17</f>
        <v>1.2948361469712018</v>
      </c>
      <c r="R15" s="430">
        <f>'ЭКСПОРТ ТЕХНОЛОГИЙ И УСЛУГ ТЕХН'!R15/ЧН!R17</f>
        <v>0.55211267605633796</v>
      </c>
    </row>
    <row r="16" spans="1:18" ht="15.75">
      <c r="A16" s="427">
        <v>15</v>
      </c>
      <c r="B16" s="101" t="s">
        <v>17</v>
      </c>
      <c r="C16" s="428">
        <f>'ЭКСПОРТ ТЕХНОЛОГИЙ И УСЛУГ ТЕХН'!C16/ЧН!C18</f>
        <v>0.48833922261484097</v>
      </c>
      <c r="D16" s="429">
        <f>'ЭКСПОРТ ТЕХНОЛОГИЙ И УСЛУГ ТЕХН'!D16/ЧН!D18</f>
        <v>1.5636105188343994</v>
      </c>
      <c r="E16" s="429">
        <f>'ЭКСПОРТ ТЕХНОЛОГИЙ И УСЛУГ ТЕХН'!E16/ЧН!E18</f>
        <v>3.0071942446043165</v>
      </c>
      <c r="F16" s="429">
        <f>'ЭКСПОРТ ТЕХНОЛОГИЙ И УСЛУГ ТЕХН'!F16/ЧН!F18</f>
        <v>2.1594202898550723</v>
      </c>
      <c r="G16" s="429">
        <f>'ЭКСПОРТ ТЕХНОЛОГИЙ И УСЛУГ ТЕХН'!G16/ЧН!G18</f>
        <v>1.0199415631848063</v>
      </c>
      <c r="H16" s="429">
        <f>'ЭКСПОРТ ТЕХНОЛОГИЙ И УСЛУГ ТЕХН'!H16/ЧН!H18</f>
        <v>1.2317777777777779</v>
      </c>
      <c r="I16" s="429">
        <f>'ЭКСПОРТ ТЕХНОЛОГИЙ И УСЛУГ ТЕХН'!I16/ЧН!I18</f>
        <v>0.18301043219076005</v>
      </c>
      <c r="J16" s="429">
        <f>'ЭКСПОРТ ТЕХНОЛОГИЙ И УСЛУГ ТЕХН'!J16/ЧН!J18</f>
        <v>0.3293103448275862</v>
      </c>
      <c r="K16" s="429">
        <f>'ЭКСПОРТ ТЕХНОЛОГИЙ И УСЛУГ ТЕХН'!K16/ЧН!K18</f>
        <v>0.33532075471698114</v>
      </c>
      <c r="L16" s="429">
        <f>'ЭКСПОРТ ТЕХНОЛОГИЙ И УСЛУГ ТЕХН'!L16/ЧН!L18</f>
        <v>0.43353612167300382</v>
      </c>
      <c r="M16" s="429">
        <f>'ЭКСПОРТ ТЕХНОЛОГИЙ И УСЛУГ ТЕХН'!M16/ЧН!M18</f>
        <v>7.2183908045977019E-2</v>
      </c>
      <c r="N16" s="429">
        <f>'ЭКСПОРТ ТЕХНОЛОГИЙ И УСЛУГ ТЕХН'!N16/ЧН!N18</f>
        <v>4.3253662297609873E-2</v>
      </c>
      <c r="O16" s="429">
        <f>'ЭКСПОРТ ТЕХНОЛОГИЙ И УСЛУГ ТЕХН'!O16/ЧН!O18</f>
        <v>2.8894080996884737E-2</v>
      </c>
      <c r="P16" s="429">
        <f>'ЭКСПОРТ ТЕХНОЛОГИЙ И УСЛУГ ТЕХН'!P16/ЧН!P18</f>
        <v>2.6771653543307086E-2</v>
      </c>
      <c r="Q16" s="429">
        <f>'ЭКСПОРТ ТЕХНОЛОГИЙ И УСЛУГ ТЕХН'!Q16/ЧН!Q18</f>
        <v>0.11722222222222221</v>
      </c>
      <c r="R16" s="430">
        <f>'ЭКСПОРТ ТЕХНОЛОГИЙ И УСЛУГ ТЕХН'!R16/ЧН!R18</f>
        <v>101.0521669341894</v>
      </c>
    </row>
    <row r="17" spans="1:18" ht="15.75">
      <c r="A17" s="427">
        <v>16</v>
      </c>
      <c r="B17" s="101" t="s">
        <v>18</v>
      </c>
      <c r="C17" s="428">
        <f>'ЭКСПОРТ ТЕХНОЛОГИЙ И УСЛУГ ТЕХН'!C17/ЧН!C19</f>
        <v>0.41120743034055729</v>
      </c>
      <c r="D17" s="429">
        <f>'ЭКСПОРТ ТЕХНОЛОГИЙ И УСЛУГ ТЕХН'!D17/ЧН!D19</f>
        <v>4.5687499999999996</v>
      </c>
      <c r="E17" s="429">
        <f>'ЭКСПОРТ ТЕХНОЛОГИЙ И УСЛУГ ТЕХН'!E17/ЧН!E19</f>
        <v>0.25949367088607594</v>
      </c>
      <c r="F17" s="429">
        <f>'ЭКСПОРТ ТЕХНОЛОГИЙ И УСЛУГ ТЕХН'!F17/ЧН!F19</f>
        <v>8.05874840357599</v>
      </c>
      <c r="G17" s="429">
        <f>'ЭКСПОРТ ТЕХНОЛОГИЙ И УСЛУГ ТЕХН'!G17/ЧН!G19</f>
        <v>1.1581455247907275</v>
      </c>
      <c r="H17" s="429">
        <f>'ЭКСПОРТ ТЕХНОЛОГИЙ И УСЛУГ ТЕХН'!H17/ЧН!H19</f>
        <v>2.7848387096774192</v>
      </c>
      <c r="I17" s="429">
        <f>'ЭКСПОРТ ТЕХНОЛОГИЙ И УСЛУГ ТЕХН'!I17/ЧН!I19</f>
        <v>3.9935275080906147</v>
      </c>
      <c r="J17" s="429">
        <f>'ЭКСПОРТ ТЕХНОЛОГИЙ И УСЛУГ ТЕХН'!J17/ЧН!J19</f>
        <v>11.66742819843342</v>
      </c>
      <c r="K17" s="429">
        <f>'ЭКСПОРТ ТЕХНОЛОГИЙ И УСЛУГ ТЕХН'!K17/ЧН!K19</f>
        <v>2.8936925098554531</v>
      </c>
      <c r="L17" s="429">
        <f>'ЭКСПОРТ ТЕХНОЛОГИЙ И УСЛУГ ТЕХН'!L17/ЧН!L19</f>
        <v>8.4476882430647287</v>
      </c>
      <c r="M17" s="429">
        <f>'ЭКСПОРТ ТЕХНОЛОГИЙ И УСЛУГ ТЕХН'!M17/ЧН!M19</f>
        <v>22.299402390438249</v>
      </c>
      <c r="N17" s="429">
        <f>'ЭКСПОРТ ТЕХНОЛОГИЙ И УСЛУГ ТЕХН'!N17/ЧН!N19</f>
        <v>14.58285523682455</v>
      </c>
      <c r="O17" s="429">
        <f>'ЭКСПОРТ ТЕХНОЛОГИЙ И УСЛУГ ТЕХН'!O17/ЧН!O19</f>
        <v>14.183713136729221</v>
      </c>
      <c r="P17" s="429">
        <f>'ЭКСПОРТ ТЕХНОЛОГИЙ И УСЛУГ ТЕХН'!P17/ЧН!P19</f>
        <v>17.677484787018255</v>
      </c>
      <c r="Q17" s="429">
        <f>'ЭКСПОРТ ТЕХНОЛОГИЙ И УСЛУГ ТЕХН'!Q17/ЧН!Q19</f>
        <v>18.564870395634379</v>
      </c>
      <c r="R17" s="430">
        <f>'ЭКСПОРТ ТЕХНОЛОГИЙ И УСЛУГ ТЕХН'!R17/ЧН!R19</f>
        <v>34.500552104899931</v>
      </c>
    </row>
    <row r="18" spans="1:18" ht="15.75">
      <c r="A18" s="427">
        <v>17</v>
      </c>
      <c r="B18" s="101" t="s">
        <v>19</v>
      </c>
      <c r="C18" s="428">
        <f>'ЭКСПОРТ ТЕХНОЛОГИЙ И УСЛУГ ТЕХН'!C18/ЧН!C20</f>
        <v>0.18362528560548363</v>
      </c>
      <c r="D18" s="429">
        <f>'ЭКСПОРТ ТЕХНОЛОГИЙ И УСЛУГ ТЕХН'!D18/ЧН!D20</f>
        <v>0.27861445783132532</v>
      </c>
      <c r="E18" s="429">
        <f>'ЭКСПОРТ ТЕХНОЛОГИЙ И УСЛУГ ТЕХН'!E18/ЧН!E20</f>
        <v>0.65151515151515149</v>
      </c>
      <c r="F18" s="429">
        <f>'ЭКСПОРТ ТЕХНОЛОГИЙ И УСЛУГ ТЕХН'!F18/ЧН!F20</f>
        <v>9.8403041825095059</v>
      </c>
      <c r="G18" s="429">
        <f>'ЭКСПОРТ ТЕХНОЛОГИЙ И УСЛУГ ТЕХН'!G18/ЧН!G20</f>
        <v>5.2142748091603055</v>
      </c>
      <c r="H18" s="429">
        <f>'ЭКСПОРТ ТЕХНОЛОГИЙ И УСЛУГ ТЕХН'!H18/ЧН!H20</f>
        <v>18.553265145554683</v>
      </c>
      <c r="I18" s="429">
        <f>'ЭКСПОРТ ТЕХНОЛОГИЙ И УСЛУГ ТЕХН'!I18/ЧН!I20</f>
        <v>8.3889063729346969</v>
      </c>
      <c r="J18" s="429">
        <f>'ЭКСПОРТ ТЕХНОЛОГИЙ И УСЛУГ ТЕХН'!J18/ЧН!J20</f>
        <v>7.9077830188679252</v>
      </c>
      <c r="K18" s="429">
        <f>'ЭКСПОРТ ТЕХНОЛОГИЙ И УСЛУГ ТЕХН'!K18/ЧН!K20</f>
        <v>11.080974842767295</v>
      </c>
      <c r="L18" s="429">
        <f>'ЭКСПОРТ ТЕХНОЛОГИЙ И УСЛУГ ТЕХН'!L18/ЧН!L20</f>
        <v>3.2302672955974838</v>
      </c>
      <c r="M18" s="429">
        <f>'ЭКСПОРТ ТЕХНОЛОГИЙ И УСЛУГ ТЕХН'!M18/ЧН!M20</f>
        <v>1.2096698113207547</v>
      </c>
      <c r="N18" s="429">
        <f>'ЭКСПОРТ ТЕХНОЛОГИЙ И УСЛУГ ТЕХН'!N18/ЧН!N20</f>
        <v>3.8915027537372149</v>
      </c>
      <c r="O18" s="429">
        <f>'ЭКСПОРТ ТЕХНОЛОГИЙ И УСЛУГ ТЕХН'!O18/ЧН!O20</f>
        <v>2.7433649289099526</v>
      </c>
      <c r="P18" s="429">
        <f>'ЭКСПОРТ ТЕХНОЛОГИЙ И УСЛУГ ТЕХН'!P18/ЧН!P20</f>
        <v>4.8476190476190473</v>
      </c>
      <c r="Q18" s="429">
        <f>'ЭКСПОРТ ТЕХНОЛОГИЙ И УСЛУГ ТЕХН'!Q18/ЧН!Q20</f>
        <v>0.38181818181818183</v>
      </c>
      <c r="R18" s="430">
        <f>'ЭКСПОРТ ТЕХНОЛОГИЙ И УСЛУГ ТЕХН'!R18/ЧН!R20</f>
        <v>4.7643029814665594</v>
      </c>
    </row>
    <row r="19" spans="1:18" ht="15.75">
      <c r="A19" s="433">
        <v>18</v>
      </c>
      <c r="B19" s="103" t="s">
        <v>20</v>
      </c>
      <c r="C19" s="434">
        <f>'ЭКСПОРТ ТЕХНОЛОГИЙ И УСЛУГ ТЕХН'!C19/ЧН!C21</f>
        <v>11.782689491028927</v>
      </c>
      <c r="D19" s="435">
        <f>'ЭКСПОРТ ТЕХНОЛОГИЙ И УСЛУГ ТЕХН'!D19/ЧН!D21</f>
        <v>44.705995203836927</v>
      </c>
      <c r="E19" s="435">
        <f>'ЭКСПОРТ ТЕХНОЛОГИЙ И УСЛУГ ТЕХН'!E19/ЧН!E21</f>
        <v>64.246863927990034</v>
      </c>
      <c r="F19" s="435">
        <f>'ЭКСПОРТ ТЕХНОЛОГИЙ И УСЛУГ ТЕХН'!F19/ЧН!F21</f>
        <v>70.755491881566385</v>
      </c>
      <c r="G19" s="435">
        <f>'ЭКСПОРТ ТЕХНОЛОГИЙ И УСЛУГ ТЕХН'!G19/ЧН!G21</f>
        <v>19.046350746978781</v>
      </c>
      <c r="H19" s="435">
        <f>'ЭКСПОРТ ТЕХНОЛОГИЙ И УСЛУГ ТЕХН'!H19/ЧН!H21</f>
        <v>15.5900268607573</v>
      </c>
      <c r="I19" s="435">
        <f>'ЭКСПОРТ ТЕХНОЛОГИЙ И УСЛУГ ТЕХН'!I19/ЧН!I21</f>
        <v>9.6034185826229219</v>
      </c>
      <c r="J19" s="435">
        <f>'ЭКСПОРТ ТЕХНОЛОГИЙ И УСЛУГ ТЕХН'!J19/ЧН!J21</f>
        <v>16.242404006677795</v>
      </c>
      <c r="K19" s="435">
        <f>'ЭКСПОРТ ТЕХНОЛОГИЙ И УСЛУГ ТЕХН'!K19/ЧН!K21</f>
        <v>20.102725470763129</v>
      </c>
      <c r="L19" s="435">
        <f>'ЭКСПОРТ ТЕХНОЛОГИЙ И УСЛУГ ТЕХН'!L19/ЧН!L21</f>
        <v>40.227113224563418</v>
      </c>
      <c r="M19" s="435">
        <f>'ЭКСПОРТ ТЕХНОЛОГИЙ И УСЛУГ ТЕХН'!M19/ЧН!M21</f>
        <v>75.96678021086781</v>
      </c>
      <c r="N19" s="435">
        <f>'ЭКСПОРТ ТЕХНОЛОГИЙ И УСЛУГ ТЕХН'!N19/ЧН!N21</f>
        <v>14.299547694047332</v>
      </c>
      <c r="O19" s="435">
        <f>'ЭКСПОРТ ТЕХНОЛОГИЙ И УСЛУГ ТЕХН'!O19/ЧН!O21</f>
        <v>10.187638922203567</v>
      </c>
      <c r="P19" s="435">
        <f>'ЭКСПОРТ ТЕХНОЛОГИЙ И УСЛУГ ТЕХН'!P19/ЧН!P21</f>
        <v>3.9647245342845818</v>
      </c>
      <c r="Q19" s="435">
        <f>'ЭКСПОРТ ТЕХНОЛОГИЙ И УСЛУГ ТЕХН'!Q19/ЧН!Q21</f>
        <v>13.19420255560814</v>
      </c>
      <c r="R19" s="436">
        <f>'ЭКСПОРТ ТЕХНОЛОГИЙ И УСЛУГ ТЕХН'!R19/ЧН!R21</f>
        <v>202.18596602133545</v>
      </c>
    </row>
    <row r="20" spans="1:18" ht="15.75">
      <c r="A20" s="423">
        <v>19</v>
      </c>
      <c r="B20" s="107" t="s">
        <v>21</v>
      </c>
      <c r="C20" s="437">
        <v>1E-3</v>
      </c>
      <c r="D20" s="425">
        <f>'ЭКСПОРТ ТЕХНОЛОГИЙ И УСЛУГ ТЕХН'!D20/ЧН!D22</f>
        <v>1.4326647564469915E-6</v>
      </c>
      <c r="E20" s="425">
        <f>'ЭКСПОРТ ТЕХНОЛОГИЙ И УСЛУГ ТЕХН'!E20/ЧН!E22</f>
        <v>1.443001443001443E-2</v>
      </c>
      <c r="F20" s="425">
        <f>'ЭКСПОРТ ТЕХНОЛОГИЙ И УСЛУГ ТЕХН'!F20/ЧН!F22</f>
        <v>4.8191027496382057</v>
      </c>
      <c r="G20" s="438">
        <v>1E-3</v>
      </c>
      <c r="H20" s="425">
        <f>'ЭКСПОРТ ТЕХНОЛОГИЙ И УСЛУГ ТЕХН'!H20/ЧН!H22</f>
        <v>0.58164852255054433</v>
      </c>
      <c r="I20" s="438">
        <v>1E-3</v>
      </c>
      <c r="J20" s="438">
        <v>1E-3</v>
      </c>
      <c r="K20" s="438">
        <v>1E-3</v>
      </c>
      <c r="L20" s="438">
        <v>1E-3</v>
      </c>
      <c r="M20" s="438">
        <v>1E-3</v>
      </c>
      <c r="N20" s="438">
        <v>1E-3</v>
      </c>
      <c r="O20" s="438">
        <v>1E-3</v>
      </c>
      <c r="P20" s="438">
        <v>1E-3</v>
      </c>
      <c r="Q20" s="425">
        <f>'ЭКСПОРТ ТЕХНОЛОГИЙ И УСЛУГ ТЕХН'!Q20/ЧН!Q22</f>
        <v>2.5545602605863191</v>
      </c>
      <c r="R20" s="426">
        <f>'ЭКСПОРТ ТЕХНОЛОГИЙ И УСЛУГ ТЕХН'!R20/ЧН!R22</f>
        <v>3.0834154351395728</v>
      </c>
    </row>
    <row r="21" spans="1:18" ht="15.75" customHeight="1">
      <c r="A21" s="427">
        <v>20</v>
      </c>
      <c r="B21" s="101" t="s">
        <v>22</v>
      </c>
      <c r="C21" s="432">
        <v>1E-3</v>
      </c>
      <c r="D21" s="429">
        <f>'ЭКСПОРТ ТЕХНОЛОГИЙ И УСЛУГ ТЕХН'!D21/ЧН!D23</f>
        <v>2.030456852791878E-2</v>
      </c>
      <c r="E21" s="431">
        <v>1E-3</v>
      </c>
      <c r="F21" s="429">
        <f>'ЭКСПОРТ ТЕХНОЛОГИЙ И УСЛУГ ТЕХН'!F21/ЧН!F23</f>
        <v>0.40289256198347106</v>
      </c>
      <c r="G21" s="429">
        <f>'ЭКСПОРТ ТЕХНОЛОГИЙ И УСЛУГ ТЕХН'!G21/ЧН!G23</f>
        <v>0.18550573514077165</v>
      </c>
      <c r="H21" s="429">
        <f>'ЭКСПОРТ ТЕХНОЛОГИЙ И УСЛУГ ТЕХН'!H21/ЧН!H23</f>
        <v>1.5350389321468299E-2</v>
      </c>
      <c r="I21" s="431">
        <v>1E-3</v>
      </c>
      <c r="J21" s="431">
        <v>1E-3</v>
      </c>
      <c r="K21" s="431">
        <v>1E-3</v>
      </c>
      <c r="L21" s="431">
        <v>1E-3</v>
      </c>
      <c r="M21" s="431">
        <v>1E-3</v>
      </c>
      <c r="N21" s="429">
        <f>'ЭКСПОРТ ТЕХНОЛОГИЙ И УСЛУГ ТЕХН'!N21/ЧН!N23</f>
        <v>7.0588235294117641E-4</v>
      </c>
      <c r="O21" s="429">
        <f>'ЭКСПОРТ ТЕХНОЛОГИЙ И УСЛУГ ТЕХН'!O21/ЧН!O23</f>
        <v>0.30059453032104638</v>
      </c>
      <c r="P21" s="431">
        <v>1E-3</v>
      </c>
      <c r="Q21" s="429">
        <f>'ЭКСПОРТ ТЕХНОЛОГИЙ И УСЛУГ ТЕХН'!Q21/ЧН!Q23</f>
        <v>7.8075517661388538E-2</v>
      </c>
      <c r="R21" s="430">
        <f>'ЭКСПОРТ ТЕХНОЛОГИЙ И УСЛУГ ТЕХН'!R21/ЧН!R23</f>
        <v>9.3366093366093368E-3</v>
      </c>
    </row>
    <row r="22" spans="1:18" ht="15.75" customHeight="1">
      <c r="A22" s="427">
        <v>21</v>
      </c>
      <c r="B22" s="101" t="s">
        <v>23</v>
      </c>
      <c r="C22" s="428">
        <f>'ЭКСПОРТ ТЕХНОЛОГИЙ И УСЛУГ ТЕХН'!C22/ЧН!C24</f>
        <v>2.6131045241809672E-2</v>
      </c>
      <c r="D22" s="431">
        <v>1E-3</v>
      </c>
      <c r="E22" s="431">
        <v>1E-3</v>
      </c>
      <c r="F22" s="431">
        <v>1E-3</v>
      </c>
      <c r="G22" s="429">
        <f>'ЭКСПОРТ ТЕХНОЛОГИЙ И УСЛУГ ТЕХН'!G22/ЧН!G24</f>
        <v>5.024801901743265</v>
      </c>
      <c r="H22" s="429">
        <f>'ЭКСПОРТ ТЕХНОЛОГИЙ И УСЛУГ ТЕХН'!H22/ЧН!H24</f>
        <v>0.83640816326530609</v>
      </c>
      <c r="I22" s="429">
        <f>'ЭКСПОРТ ТЕХНОЛОГИЙ И УСЛУГ ТЕХН'!I22/ЧН!I24</f>
        <v>0.31178895300906839</v>
      </c>
      <c r="J22" s="431">
        <v>1E-3</v>
      </c>
      <c r="K22" s="429">
        <f>'ЭКСПОРТ ТЕХНОЛОГИЙ И УСЛУГ ТЕХН'!K22/ЧН!K24</f>
        <v>0.36476510067114093</v>
      </c>
      <c r="L22" s="429">
        <f>'ЭКСПОРТ ТЕХНОЛОГИЙ И УСЛУГ ТЕХН'!L22/ЧН!L24</f>
        <v>0.33896872358410818</v>
      </c>
      <c r="M22" s="429">
        <f>'ЭКСПОРТ ТЕХНОЛОГИЙ И УСЛУГ ТЕХН'!M22/ЧН!M24</f>
        <v>0.81856899488926749</v>
      </c>
      <c r="N22" s="431">
        <v>1E-3</v>
      </c>
      <c r="O22" s="431">
        <v>1E-3</v>
      </c>
      <c r="P22" s="431">
        <v>1E-3</v>
      </c>
      <c r="Q22" s="431">
        <v>1E-3</v>
      </c>
      <c r="R22" s="430">
        <f>'ЭКСПОРТ ТЕХНОЛОГИЙ И УСЛУГ ТЕХН'!R22/ЧН!R24</f>
        <v>0.24853593611357588</v>
      </c>
    </row>
    <row r="23" spans="1:18" ht="15.75" customHeight="1">
      <c r="A23" s="427">
        <v>22</v>
      </c>
      <c r="B23" s="101" t="s">
        <v>24</v>
      </c>
      <c r="C23" s="432">
        <v>1E-3</v>
      </c>
      <c r="D23" s="431">
        <v>1E-3</v>
      </c>
      <c r="E23" s="431">
        <v>1E-3</v>
      </c>
      <c r="F23" s="431">
        <v>1E-3</v>
      </c>
      <c r="G23" s="431">
        <v>1E-3</v>
      </c>
      <c r="H23" s="431">
        <v>1E-3</v>
      </c>
      <c r="I23" s="431">
        <v>1E-3</v>
      </c>
      <c r="J23" s="429">
        <f>'ЭКСПОРТ ТЕХНОЛОГИЙ И УСЛУГ ТЕХН'!J23/ЧН!J25</f>
        <v>0.43737458193979933</v>
      </c>
      <c r="K23" s="429">
        <f>'ЭКСПОРТ ТЕХНОЛОГИЙ И УСЛУГ ТЕХН'!K23/ЧН!K25</f>
        <v>8.1642917015926242E-2</v>
      </c>
      <c r="L23" s="429">
        <f>'ЭКСПОРТ ТЕХНОЛОГИЙ И УСЛУГ ТЕХН'!L23/ЧН!L25</f>
        <v>3.4592779177162053E-2</v>
      </c>
      <c r="M23" s="429">
        <f>'ЭКСПОРТ ТЕХНОЛОГИЙ И УСЛУГ ТЕХН'!M23/ЧН!M25</f>
        <v>2.2053872053872055E-2</v>
      </c>
      <c r="N23" s="429">
        <f>'ЭКСПОРТ ТЕХНОЛОГИЙ И УСЛУГ ТЕХН'!N23/ЧН!N25</f>
        <v>0.13750000000000001</v>
      </c>
      <c r="O23" s="429">
        <f>'ЭКСПОРТ ТЕХНОЛОГИЙ И УСЛУГ ТЕХН'!O23/ЧН!O25</f>
        <v>1.1451146983857263</v>
      </c>
      <c r="P23" s="429">
        <f>'ЭКСПОРТ ТЕХНОЛОГИЙ И УСЛУГ ТЕХН'!P23/ЧН!P25</f>
        <v>0.19263698630136986</v>
      </c>
      <c r="Q23" s="429">
        <f>'ЭКСПОРТ ТЕХНОЛОГИЙ И УСЛУГ ТЕХН'!Q23/ЧН!Q25</f>
        <v>2.3789655172413791</v>
      </c>
      <c r="R23" s="430">
        <f>'ЭКСПОРТ ТЕХНОЛОГИЙ И УСЛУГ ТЕХН'!R23/ЧН!R25</f>
        <v>2.4800173761946134</v>
      </c>
    </row>
    <row r="24" spans="1:18" ht="15.75" customHeight="1">
      <c r="A24" s="427">
        <v>23</v>
      </c>
      <c r="B24" s="101" t="s">
        <v>25</v>
      </c>
      <c r="C24" s="428">
        <f>'ЭКСПОРТ ТЕХНОЛОГИЙ И УСЛУГ ТЕХН'!C24/ЧН!C26</f>
        <v>1.0303418803418802</v>
      </c>
      <c r="D24" s="429">
        <f>'ЭКСПОРТ ТЕХНОЛОГИЙ И УСЛУГ ТЕХН'!D24/ЧН!D26</f>
        <v>5.4148936170212769</v>
      </c>
      <c r="E24" s="429">
        <f>'ЭКСПОРТ ТЕХНОЛОГИЙ И УСЛУГ ТЕХН'!E24/ЧН!E26</f>
        <v>4.2902881536819635</v>
      </c>
      <c r="F24" s="429">
        <f>'ЭКСПОРТ ТЕХНОЛОГИЙ И УСЛУГ ТЕХН'!F24/ЧН!F26</f>
        <v>14.450373532550694</v>
      </c>
      <c r="G24" s="429">
        <f>'ЭКСПОРТ ТЕХНОЛОГИЙ И УСЛУГ ТЕХН'!G24/ЧН!G26</f>
        <v>1.0672358591248667E-6</v>
      </c>
      <c r="H24" s="429">
        <f>'ЭКСПОРТ ТЕХНОЛОГИЙ И УСЛУГ ТЕХН'!H24/ЧН!H26</f>
        <v>5.0420382165605098</v>
      </c>
      <c r="I24" s="429">
        <f>'ЭКСПОРТ ТЕХНОЛОГИЙ И УСЛУГ ТЕХН'!I24/ЧН!I26</f>
        <v>6.886800422386484</v>
      </c>
      <c r="J24" s="429">
        <f>'ЭКСПОРТ ТЕХНОЛОГИЙ И УСЛУГ ТЕХН'!J24/ЧН!J26</f>
        <v>15.747539267015707</v>
      </c>
      <c r="K24" s="429">
        <f>'ЭКСПОРТ ТЕХНОЛОГИЙ И УСЛУГ ТЕХН'!K24/ЧН!K26</f>
        <v>13.835410176531672</v>
      </c>
      <c r="L24" s="429">
        <f>'ЭКСПОРТ ТЕХНОЛОГИЙ И УСЛУГ ТЕХН'!L24/ЧН!L26</f>
        <v>33.507223942208462</v>
      </c>
      <c r="M24" s="429">
        <f>'ЭКСПОРТ ТЕХНОЛОГИЙ И УСЛУГ ТЕХН'!M24/ЧН!M26</f>
        <v>7.2631147540983605</v>
      </c>
      <c r="N24" s="429">
        <f>'ЭКСПОРТ ТЕХНОЛОГИЙ И УСЛУГ ТЕХН'!N24/ЧН!N26</f>
        <v>5.7430020283975667</v>
      </c>
      <c r="O24" s="429">
        <f>'ЭКСПОРТ ТЕХНОЛОГИЙ И УСЛУГ ТЕХН'!O24/ЧН!O26</f>
        <v>2.2033165829145731</v>
      </c>
      <c r="P24" s="429">
        <f>'ЭКСПОРТ ТЕХНОЛОГИЙ И УСЛУГ ТЕХН'!P24/ЧН!P26</f>
        <v>4.1906187624750499</v>
      </c>
      <c r="Q24" s="429">
        <f>'ЭКСПОРТ ТЕХНОЛОГИЙ И УСЛУГ ТЕХН'!Q24/ЧН!Q26</f>
        <v>6.9698914116485682</v>
      </c>
      <c r="R24" s="430">
        <f>'ЭКСПОРТ ТЕХНОЛОГИЙ И УСЛУГ ТЕХН'!R24/ЧН!R26</f>
        <v>9.8552502453385671</v>
      </c>
    </row>
    <row r="25" spans="1:18" ht="15.75" customHeight="1">
      <c r="A25" s="427">
        <v>24</v>
      </c>
      <c r="B25" s="101" t="s">
        <v>26</v>
      </c>
      <c r="C25" s="428">
        <f>'ЭКСПОРТ ТЕХНОЛОГИЙ И УСЛУГ ТЕХН'!C25/ЧН!C27</f>
        <v>7.0623145400593473E-2</v>
      </c>
      <c r="D25" s="429">
        <f>'ЭКСПОРТ ТЕХНОЛОГИЙ И УСЛУГ ТЕХН'!D25/ЧН!D27</f>
        <v>7.5425790754257909</v>
      </c>
      <c r="E25" s="429">
        <f>'ЭКСПОРТ ТЕХНОЛОГИЙ И УСЛУГ ТЕХН'!E25/ЧН!E27</f>
        <v>1.1294261294261294</v>
      </c>
      <c r="F25" s="429">
        <f>'ЭКСПОРТ ТЕХНОЛОГИЙ И УСЛУГ ТЕХН'!F25/ЧН!F27</f>
        <v>7.7526025719534601</v>
      </c>
      <c r="G25" s="429">
        <f>'ЭКСПОРТ ТЕХНОЛОГИЙ И УСЛУГ ТЕХН'!G25/ЧН!G27</f>
        <v>0.84534313725490196</v>
      </c>
      <c r="H25" s="429">
        <f>'ЭКСПОРТ ТЕХНОЛОГИЙ И УСЛУГ ТЕХН'!H25/ЧН!H27</f>
        <v>1.118848167539267</v>
      </c>
      <c r="I25" s="429">
        <f>'ЭКСПОРТ ТЕХНОЛОГИЙ И УСЛУГ ТЕХН'!I25/ЧН!I27</f>
        <v>0.97502883506343718</v>
      </c>
      <c r="J25" s="429">
        <f>'ЭКСПОРТ ТЕХНОЛОГИЙ И УСЛУГ ТЕХН'!J25/ЧН!J27</f>
        <v>4.5370645345516847</v>
      </c>
      <c r="K25" s="429">
        <f>'ЭКСПОРТ ТЕХНОЛОГИЙ И УСЛУГ ТЕХН'!K25/ЧН!K27</f>
        <v>4.5755668934240363</v>
      </c>
      <c r="L25" s="429">
        <f>'ЭКСПОРТ ТЕХНОЛОГИЙ И УСЛУГ ТЕХН'!L25/ЧН!L27</f>
        <v>0.70658783783783785</v>
      </c>
      <c r="M25" s="429">
        <f>'ЭКСПОРТ ТЕХНОЛОГИЙ И УСЛУГ ТЕХН'!M25/ЧН!M27</f>
        <v>2.2593029792017987</v>
      </c>
      <c r="N25" s="429">
        <f>'ЭКСПОРТ ТЕХНОЛОГИЙ И УСЛУГ ТЕХН'!N25/ЧН!N27</f>
        <v>2.3333705357142853</v>
      </c>
      <c r="O25" s="429">
        <f>'ЭКСПОРТ ТЕХНОЛОГИЙ И УСЛУГ ТЕХН'!O25/ЧН!O27</f>
        <v>1.0921168687982359</v>
      </c>
      <c r="P25" s="429">
        <f>'ЭКСПОРТ ТЕХНОЛОГИЙ И УСЛУГ ТЕХН'!P25/ЧН!P27</f>
        <v>1.9393939393939394</v>
      </c>
      <c r="Q25" s="429">
        <f>'ЭКСПОРТ ТЕХНОЛОГИЙ И УСЛУГ ТЕХН'!Q25/ЧН!Q27</f>
        <v>0.84573560767590616</v>
      </c>
      <c r="R25" s="430">
        <f>'ЭКСПОРТ ТЕХНОЛОГИЙ И УСЛУГ ТЕХН'!R25/ЧН!R27</f>
        <v>0.98552562070787109</v>
      </c>
    </row>
    <row r="26" spans="1:18" ht="15.75" customHeight="1">
      <c r="A26" s="427">
        <v>25</v>
      </c>
      <c r="B26" s="101" t="s">
        <v>27</v>
      </c>
      <c r="C26" s="428">
        <f>'ЭКСПОРТ ТЕХНОЛОГИЙ И УСЛУГ ТЕХН'!C26/ЧН!C28</f>
        <v>31.227413587604289</v>
      </c>
      <c r="D26" s="429">
        <f>'ЭКСПОРТ ТЕХНОЛОГИЙ И УСЛУГ ТЕХН'!D26/ЧН!D28</f>
        <v>129.23611111111111</v>
      </c>
      <c r="E26" s="429">
        <f>'ЭКСПОРТ ТЕХНОЛОГИЙ И УСЛУГ ТЕХН'!E26/ЧН!E28</f>
        <v>126.17269544924154</v>
      </c>
      <c r="F26" s="429">
        <f>'ЭКСПОРТ ТЕХНОЛОГИЙ И УСЛУГ ТЕХН'!F26/ЧН!F28</f>
        <v>187.46180963572269</v>
      </c>
      <c r="G26" s="429">
        <f>'ЭКСПОРТ ТЕХНОЛОГИЙ И УСЛУГ ТЕХН'!G26/ЧН!G28</f>
        <v>35.001897983392645</v>
      </c>
      <c r="H26" s="429">
        <f>'ЭКСПОРТ ТЕХНОЛОГИЙ И УСЛУГ ТЕХН'!H26/ЧН!H28</f>
        <v>32.680226700251886</v>
      </c>
      <c r="I26" s="429">
        <f>'ЭКСПОРТ ТЕХНОЛОГИЙ И УСЛУГ ТЕХН'!I26/ЧН!I28</f>
        <v>43.441116751269035</v>
      </c>
      <c r="J26" s="429">
        <f>'ЭКСПОРТ ТЕХНОЛОГИЙ И УСЛУГ ТЕХН'!J26/ЧН!J28</f>
        <v>96.697564102564115</v>
      </c>
      <c r="K26" s="429">
        <f>'ЭКСПОРТ ТЕХНОЛОГИЙ И УСЛУГ ТЕХН'!K26/ЧН!K28</f>
        <v>93.301037613488987</v>
      </c>
      <c r="L26" s="429">
        <f>'ЭКСПОРТ ТЕХНОЛОГИЙ И УСЛУГ ТЕХН'!L26/ЧН!L28</f>
        <v>60.722976501305489</v>
      </c>
      <c r="M26" s="429">
        <f>'ЭКСПОРТ ТЕХНОЛОГИЙ И УСЛУГ ТЕХН'!M26/ЧН!M28</f>
        <v>17.308661417322835</v>
      </c>
      <c r="N26" s="429">
        <f>'ЭКСПОРТ ТЕХНОЛОГИЙ И УСЛУГ ТЕХН'!N26/ЧН!N28</f>
        <v>28.059180977542933</v>
      </c>
      <c r="O26" s="429">
        <f>'ЭКСПОРТ ТЕХНОЛОГИЙ И УСЛУГ ТЕХН'!O26/ЧН!O28</f>
        <v>5.7827586206896546</v>
      </c>
      <c r="P26" s="429">
        <f>'ЭКСПОРТ ТЕХНОЛОГИЙ И УСЛУГ ТЕХН'!P26/ЧН!P28</f>
        <v>4.7767379679144382</v>
      </c>
      <c r="Q26" s="429">
        <f>'ЭКСПОРТ ТЕХНОЛОГИЙ И УСЛУГ ТЕХН'!Q26/ЧН!Q28</f>
        <v>10.977867746288799</v>
      </c>
      <c r="R26" s="430">
        <f>'ЭКСПОРТ ТЕХНОЛОГИЙ И УСЛУГ ТЕХН'!R26/ЧН!R28</f>
        <v>25.926603001364256</v>
      </c>
    </row>
    <row r="27" spans="1:18" ht="15.75" customHeight="1">
      <c r="A27" s="427">
        <v>26</v>
      </c>
      <c r="B27" s="101" t="s">
        <v>28</v>
      </c>
      <c r="C27" s="428">
        <f>'ЭКСПОРТ ТЕХНОЛОГИЙ И УСЛУГ ТЕХН'!C27/ЧН!C29</f>
        <v>0.51981981981981984</v>
      </c>
      <c r="D27" s="429">
        <f>'ЭКСПОРТ ТЕХНОЛОГИЙ И УСЛУГ ТЕХН'!D27/ЧН!D29</f>
        <v>1.8045112781954886</v>
      </c>
      <c r="E27" s="429">
        <f>'ЭКСПОРТ ТЕХНОЛОГИЙ И УСЛУГ ТЕХН'!E27/ЧН!E29</f>
        <v>2.0091324200913241</v>
      </c>
      <c r="F27" s="429">
        <f>'ЭКСПОРТ ТЕХНОЛОГИЙ И УСЛУГ ТЕХН'!F27/ЧН!F29</f>
        <v>1.9785276073619631</v>
      </c>
      <c r="G27" s="429">
        <f>'ЭКСПОРТ ТЕХНОЛОГИЙ И УСЛУГ ТЕХН'!G27/ЧН!G29</f>
        <v>1.7140866873065015</v>
      </c>
      <c r="H27" s="429">
        <f>'ЭКСПОРТ ТЕХНОЛОГИЙ И УСЛУГ ТЕХН'!H27/ЧН!H29</f>
        <v>1.9083728278041074</v>
      </c>
      <c r="I27" s="429">
        <f>'ЭКСПОРТ ТЕХНОЛОГИЙ И УСЛУГ ТЕХН'!I27/ЧН!I29</f>
        <v>3.225714285714286</v>
      </c>
      <c r="J27" s="429">
        <f>'ЭКСПОРТ ТЕХНОЛОГИЙ И УСЛУГ ТЕХН'!J27/ЧН!J29</f>
        <v>3.7019169329073485</v>
      </c>
      <c r="K27" s="429">
        <f>'ЭКСПОРТ ТЕХНОЛОГИЙ И УСЛУГ ТЕХН'!K27/ЧН!K29</f>
        <v>3.4486356340288924</v>
      </c>
      <c r="L27" s="429">
        <f>'ЭКСПОРТ ТЕХНОЛОГИЙ И УСЛУГ ТЕХН'!L27/ЧН!L29</f>
        <v>0.82827140549273026</v>
      </c>
      <c r="M27" s="429">
        <f>'ЭКСПОРТ ТЕХНОЛОГИЙ И УСЛУГ ТЕХН'!M27/ЧН!M29</f>
        <v>3.0079545454545458</v>
      </c>
      <c r="N27" s="429">
        <f>'ЭКСПОРТ ТЕХНОЛОГИЙ И УСЛУГ ТЕХН'!N27/ЧН!N29</f>
        <v>1.4745513866231648</v>
      </c>
      <c r="O27" s="429">
        <f>'ЭКСПОРТ ТЕХНОЛОГИЙ И УСЛУГ ТЕХН'!O27/ЧН!O29</f>
        <v>2.2277227722772279</v>
      </c>
      <c r="P27" s="429">
        <f>'ЭКСПОРТ ТЕХНОЛОГИЙ И УСЛУГ ТЕХН'!P27/ЧН!P29</f>
        <v>1.8183333333333334</v>
      </c>
      <c r="Q27" s="429">
        <f>'ЭКСПОРТ ТЕХНОЛОГИЙ И УСЛУГ ТЕХН'!Q27/ЧН!Q29</f>
        <v>3.8139028475711894</v>
      </c>
      <c r="R27" s="430">
        <f>'ЭКСПОРТ ТЕХНОЛОГИЙ И УСЛУГ ТЕХН'!R27/ЧН!R29</f>
        <v>2.4883445945945946</v>
      </c>
    </row>
    <row r="28" spans="1:18" ht="15.75" customHeight="1">
      <c r="A28" s="427">
        <v>27</v>
      </c>
      <c r="B28" s="101" t="s">
        <v>29</v>
      </c>
      <c r="C28" s="428">
        <f>'ЭКСПОРТ ТЕХНОЛОГИЙ И УСЛУГ ТЕХН'!C28/ЧН!C30</f>
        <v>118.99015256588072</v>
      </c>
      <c r="D28" s="431">
        <v>1E-3</v>
      </c>
      <c r="E28" s="431">
        <v>1E-3</v>
      </c>
      <c r="F28" s="431">
        <v>1E-3</v>
      </c>
      <c r="G28" s="431">
        <v>1E-3</v>
      </c>
      <c r="H28" s="431">
        <v>1E-3</v>
      </c>
      <c r="I28" s="431">
        <v>1E-3</v>
      </c>
      <c r="J28" s="431">
        <v>1E-3</v>
      </c>
      <c r="K28" s="431">
        <v>1E-3</v>
      </c>
      <c r="L28" s="431">
        <v>1E-3</v>
      </c>
      <c r="M28" s="431">
        <v>1E-3</v>
      </c>
      <c r="N28" s="431">
        <v>1E-3</v>
      </c>
      <c r="O28" s="429">
        <f>'ЭКСПОРТ ТЕХНОЛОГИЙ И УСЛУГ ТЕХН'!O28/ЧН!O30</f>
        <v>0.77059748427672958</v>
      </c>
      <c r="P28" s="429">
        <f>'ЭКСПОРТ ТЕХНОЛОГИЙ И УСЛУГ ТЕХН'!P28/ЧН!P30</f>
        <v>1.1952380952380952</v>
      </c>
      <c r="Q28" s="429">
        <v>1E-3</v>
      </c>
      <c r="R28" s="430">
        <f>'ЭКСПОРТ ТЕХНОЛОГИЙ И УСЛУГ ТЕХН'!R28/ЧН!R30</f>
        <v>1.6129032258064516E-6</v>
      </c>
    </row>
    <row r="29" spans="1:18" ht="15.75" customHeight="1">
      <c r="A29" s="433">
        <v>28</v>
      </c>
      <c r="B29" s="103" t="s">
        <v>30</v>
      </c>
      <c r="C29" s="439">
        <v>1E-3</v>
      </c>
      <c r="D29" s="435">
        <f>'ЭКСПОРТ ТЕХНОЛОГИЙ И УСЛУГ ТЕХН'!D29/ЧН!D31</f>
        <v>68.899803536345772</v>
      </c>
      <c r="E29" s="435">
        <f>'ЭКСПОРТ ТЕХНОЛОГИЙ И УСЛУГ ТЕХН'!E29/ЧН!E31</f>
        <v>60</v>
      </c>
      <c r="F29" s="435">
        <f>'ЭКСПОРТ ТЕХНОЛОГИЙ И УСЛУГ ТЕХН'!F29/ЧН!F31</f>
        <v>77.598511383537655</v>
      </c>
      <c r="G29" s="435">
        <f>'ЭКСПОРТ ТЕХНОЛОГИЙ И УСЛУГ ТЕХН'!G29/ЧН!G31</f>
        <v>31.621890004364907</v>
      </c>
      <c r="H29" s="435">
        <f>'ЭКСПОРТ ТЕХНОЛОГИЙ И УСЛУГ ТЕХН'!H29/ЧН!H31</f>
        <v>17.635150030618494</v>
      </c>
      <c r="I29" s="435">
        <f>'ЭКСПОРТ ТЕХНОЛОГИЙ И УСЛУГ ТЕХН'!I29/ЧН!I31</f>
        <v>20.442257217847768</v>
      </c>
      <c r="J29" s="435">
        <f>'ЭКСПОРТ ТЕХНОЛОГИЙ И УСЛУГ ТЕХН'!J29/ЧН!J31</f>
        <v>18.37484089101034</v>
      </c>
      <c r="K29" s="435">
        <f>'ЭКСПОРТ ТЕХНОЛОГИЙ И УСЛУГ ТЕХН'!K29/ЧН!K31</f>
        <v>30.54049103663289</v>
      </c>
      <c r="L29" s="435">
        <f>'ЭКСПОРТ ТЕХНОЛОГИЙ И УСЛУГ ТЕХН'!L29/ЧН!L31</f>
        <v>51.610843605546997</v>
      </c>
      <c r="M29" s="435">
        <f>'ЭКСПОРТ ТЕХНОЛОГИЙ И УСЛУГ ТЕХН'!M29/ЧН!M31</f>
        <v>42.096957520091848</v>
      </c>
      <c r="N29" s="435">
        <f>'ЭКСПОРТ ТЕХНОЛОГИЙ И УСЛУГ ТЕХН'!N29/ЧН!N31</f>
        <v>35.602896630064372</v>
      </c>
      <c r="O29" s="435">
        <f>'ЭКСПОРТ ТЕХНОЛОГИЙ И УСЛУГ ТЕХН'!O29/ЧН!O31</f>
        <v>56.814985052316892</v>
      </c>
      <c r="P29" s="435">
        <f>'ЭКСПОРТ ТЕХНОЛОГИЙ И УСЛУГ ТЕХН'!P29/ЧН!P31</f>
        <v>123.0971396731055</v>
      </c>
      <c r="Q29" s="435">
        <f>'ЭКСПОРТ ТЕХНОЛОГИЙ И УСЛУГ ТЕХН'!Q29/ЧН!Q31</f>
        <v>139.53353093738423</v>
      </c>
      <c r="R29" s="436">
        <f>'ЭКСПОРТ ТЕХНОЛОГИЙ И УСЛУГ ТЕХН'!R29/ЧН!R31</f>
        <v>154.61381872213968</v>
      </c>
    </row>
    <row r="30" spans="1:18" ht="15.75" customHeight="1">
      <c r="A30" s="440">
        <v>29</v>
      </c>
      <c r="B30" s="109" t="s">
        <v>31</v>
      </c>
      <c r="C30" s="437">
        <v>1E-3</v>
      </c>
      <c r="D30" s="438">
        <v>1E-3</v>
      </c>
      <c r="E30" s="438">
        <v>1E-3</v>
      </c>
      <c r="F30" s="438">
        <v>1E-3</v>
      </c>
      <c r="G30" s="438">
        <v>1E-3</v>
      </c>
      <c r="H30" s="438">
        <v>1E-3</v>
      </c>
      <c r="I30" s="438">
        <v>1E-3</v>
      </c>
      <c r="J30" s="438">
        <v>1E-3</v>
      </c>
      <c r="K30" s="438">
        <v>1E-3</v>
      </c>
      <c r="L30" s="438">
        <v>1E-3</v>
      </c>
      <c r="M30" s="438">
        <v>1E-3</v>
      </c>
      <c r="N30" s="438">
        <v>1E-3</v>
      </c>
      <c r="O30" s="438">
        <v>1E-3</v>
      </c>
      <c r="P30" s="438">
        <v>1E-3</v>
      </c>
      <c r="Q30" s="438">
        <v>1E-3</v>
      </c>
      <c r="R30" s="441">
        <v>1E-3</v>
      </c>
    </row>
    <row r="31" spans="1:18" ht="15.75" customHeight="1">
      <c r="A31" s="442">
        <v>30</v>
      </c>
      <c r="B31" s="111" t="s">
        <v>32</v>
      </c>
      <c r="C31" s="432">
        <v>1E-3</v>
      </c>
      <c r="D31" s="431">
        <v>1E-3</v>
      </c>
      <c r="E31" s="431">
        <v>1E-3</v>
      </c>
      <c r="F31" s="431">
        <v>1E-3</v>
      </c>
      <c r="G31" s="431">
        <v>1E-3</v>
      </c>
      <c r="H31" s="431">
        <v>1E-3</v>
      </c>
      <c r="I31" s="431">
        <v>1E-3</v>
      </c>
      <c r="J31" s="431">
        <v>1E-3</v>
      </c>
      <c r="K31" s="431">
        <v>1E-3</v>
      </c>
      <c r="L31" s="431">
        <v>1E-3</v>
      </c>
      <c r="M31" s="431">
        <v>1E-3</v>
      </c>
      <c r="N31" s="431">
        <v>1E-3</v>
      </c>
      <c r="O31" s="431">
        <v>1E-3</v>
      </c>
      <c r="P31" s="431">
        <v>1E-3</v>
      </c>
      <c r="Q31" s="431">
        <v>1E-3</v>
      </c>
      <c r="R31" s="443">
        <v>1E-3</v>
      </c>
    </row>
    <row r="32" spans="1:18" ht="15.75" customHeight="1">
      <c r="A32" s="442">
        <v>31</v>
      </c>
      <c r="B32" s="111" t="s">
        <v>33</v>
      </c>
      <c r="C32" s="444"/>
      <c r="D32" s="445"/>
      <c r="E32" s="445"/>
      <c r="F32" s="445"/>
      <c r="G32" s="445"/>
      <c r="H32" s="445"/>
      <c r="I32" s="445"/>
      <c r="J32" s="445"/>
      <c r="K32" s="445"/>
      <c r="L32" s="431">
        <v>1E-3</v>
      </c>
      <c r="M32" s="431">
        <v>1E-3</v>
      </c>
      <c r="N32" s="431">
        <v>1E-3</v>
      </c>
      <c r="O32" s="431">
        <v>1E-3</v>
      </c>
      <c r="P32" s="431">
        <v>1E-3</v>
      </c>
      <c r="Q32" s="431">
        <v>1E-3</v>
      </c>
      <c r="R32" s="443">
        <v>1E-3</v>
      </c>
    </row>
    <row r="33" spans="1:18" ht="15.75" customHeight="1">
      <c r="A33" s="442">
        <v>32</v>
      </c>
      <c r="B33" s="111" t="s">
        <v>34</v>
      </c>
      <c r="C33" s="428">
        <f>'ЭКСПОРТ ТЕХНОЛОГИЙ И УСЛУГ ТЕХН'!C33/ЧН!C35</f>
        <v>2.6139652818412324</v>
      </c>
      <c r="D33" s="429">
        <f>'ЭКСПОРТ ТЕХНОЛОГИЙ И УСЛУГ ТЕХН'!D33/ЧН!D35</f>
        <v>8.0141287284144429</v>
      </c>
      <c r="E33" s="429">
        <f>'ЭКСПОРТ ТЕХНОЛОГИЙ И УСЛУГ ТЕХН'!E33/ЧН!E35</f>
        <v>10.537149578514017</v>
      </c>
      <c r="F33" s="429">
        <f>'ЭКСПОРТ ТЕХНОЛОГИЙ И УСЛУГ ТЕХН'!F33/ЧН!F35</f>
        <v>13.133541585318236</v>
      </c>
      <c r="G33" s="429">
        <f>'ЭКСПОРТ ТЕХНОЛОГИЙ И УСЛУГ ТЕХН'!G33/ЧН!G35</f>
        <v>4.7436795021392451</v>
      </c>
      <c r="H33" s="429">
        <f>'ЭКСПОРТ ТЕХНОЛОГИЙ И УСЛУГ ТЕХН'!H33/ЧН!H35</f>
        <v>4.3773804971319317</v>
      </c>
      <c r="I33" s="429">
        <f>'ЭКСПОРТ ТЕХНОЛОГИЙ И УСЛУГ ТЕХН'!I33/ЧН!I35</f>
        <v>5.4830620741862228</v>
      </c>
      <c r="J33" s="429">
        <f>'ЭКСПОРТ ТЕХНОЛОГИЙ И УСЛУГ ТЕХН'!J33/ЧН!J35</f>
        <v>8.6474484052532841</v>
      </c>
      <c r="K33" s="429">
        <f>'ЭКСПОРТ ТЕХНОЛОГИЙ И УСЛУГ ТЕХН'!K33/ЧН!K35</f>
        <v>5.4364544781643227</v>
      </c>
      <c r="L33" s="429">
        <f>'ЭКСПОРТ ТЕХНОЛОГИЙ И УСЛУГ ТЕХН'!L33/ЧН!L35</f>
        <v>6.9305647231389811</v>
      </c>
      <c r="M33" s="429">
        <f>'ЭКСПОРТ ТЕХНОЛОГИЙ И УСЛУГ ТЕХН'!M33/ЧН!M35</f>
        <v>4.6613347841857085</v>
      </c>
      <c r="N33" s="429">
        <f>'ЭКСПОРТ ТЕХНОЛОГИЙ И УСЛУГ ТЕХН'!N33/ЧН!N35</f>
        <v>1.8256147908813498</v>
      </c>
      <c r="O33" s="429">
        <f>'ЭКСПОРТ ТЕХНОЛОГИЙ И УСЛУГ ТЕХН'!O33/ЧН!O35</f>
        <v>3.6207924326253793</v>
      </c>
      <c r="P33" s="429">
        <f>'ЭКСПОРТ ТЕХНОЛОГИЙ И УСЛУГ ТЕХН'!P33/ЧН!P35</f>
        <v>4.1508498583569402</v>
      </c>
      <c r="Q33" s="429">
        <f>'ЭКСПОРТ ТЕХНОЛОГИЙ И УСЛУГ ТЕХН'!Q33/ЧН!Q35</f>
        <v>2.9205954897815363</v>
      </c>
      <c r="R33" s="430">
        <f>'ЭКСПОРТ ТЕХНОЛОГИЙ И УСЛУГ ТЕХН'!R33/ЧН!R35</f>
        <v>24.938335679099225</v>
      </c>
    </row>
    <row r="34" spans="1:18" ht="15.75" customHeight="1">
      <c r="A34" s="442">
        <v>33</v>
      </c>
      <c r="B34" s="111" t="s">
        <v>35</v>
      </c>
      <c r="C34" s="428">
        <f>'ЭКСПОРТ ТЕХНОЛОГИЙ И УСЛУГ ТЕХН'!C34/ЧН!C36</f>
        <v>9.970089730807578E-7</v>
      </c>
      <c r="D34" s="429">
        <f>'ЭКСПОРТ ТЕХНОЛОГИЙ И УСЛУГ ТЕХН'!D34/ЧН!D36</f>
        <v>1.0060362173038231E-6</v>
      </c>
      <c r="E34" s="429">
        <f>'ЭКСПОРТ ТЕХНОЛОГИЙ И УСЛУГ ТЕХН'!E34/ЧН!E36</f>
        <v>1.0060362173038231E-6</v>
      </c>
      <c r="F34" s="429">
        <f>'ЭКСПОРТ ТЕХНОЛОГИЙ И УСЛУГ ТЕХН'!F34/ЧН!F36</f>
        <v>10.039960039960039</v>
      </c>
      <c r="G34" s="429">
        <f>'ЭКСПОРТ ТЕХНОЛОГИЙ И УСЛУГ ТЕХН'!G34/ЧН!G36</f>
        <v>5.6604975124378107</v>
      </c>
      <c r="H34" s="429">
        <f>'ЭКСПОРТ ТЕХНОЛОГИЙ И УСЛУГ ТЕХН'!H34/ЧН!H36</f>
        <v>4.8564356435643568</v>
      </c>
      <c r="I34" s="429">
        <f>'ЭКСПОРТ ТЕХНОЛОГИЙ И УСЛУГ ТЕХН'!I34/ЧН!I36</f>
        <v>2.6026600985221675</v>
      </c>
      <c r="J34" s="429">
        <f>'ЭКСПОРТ ТЕХНОЛОГИЙ И УСЛУГ ТЕХН'!J34/ЧН!J36</f>
        <v>1.1110453648915186</v>
      </c>
      <c r="K34" s="429">
        <f>'ЭКСПОРТ ТЕХНОЛОГИЙ И УСЛУГ ТЕХН'!K34/ЧН!K36</f>
        <v>7.4139626352015736E-2</v>
      </c>
      <c r="L34" s="429">
        <f>'ЭКСПОРТ ТЕХНОЛОГИЙ И УСЛУГ ТЕХН'!L34/ЧН!L36</f>
        <v>9.7943192948090104E-7</v>
      </c>
      <c r="M34" s="429">
        <f>'ЭКСПОРТ ТЕХНОЛОГИЙ И УСЛУГ ТЕХН'!M34/ЧН!M36</f>
        <v>9.8135426889106972E-7</v>
      </c>
      <c r="N34" s="429">
        <f>'ЭКСПОРТ ТЕХНОЛОГИЙ И УСЛУГ ТЕХН'!N34/ЧН!N36</f>
        <v>9.8135426889106972E-7</v>
      </c>
      <c r="O34" s="429">
        <f>'ЭКСПОРТ ТЕХНОЛОГИЙ И УСЛУГ ТЕХН'!O34/ЧН!O36</f>
        <v>5.5850540806293016E-2</v>
      </c>
      <c r="P34" s="429">
        <f>'ЭКСПОРТ ТЕХНОЛОГИЙ И УСЛУГ ТЕХН'!P34/ЧН!P36</f>
        <v>0.62031558185404334</v>
      </c>
      <c r="Q34" s="429">
        <f>'ЭКСПОРТ ТЕХНОЛОГИЙ И УСЛУГ ТЕХН'!Q34/ЧН!Q36</f>
        <v>0.86998011928429431</v>
      </c>
      <c r="R34" s="430">
        <f>'ЭКСПОРТ ТЕХНОЛОГИЙ И УСЛУГ ТЕХН'!R34/ЧН!R36</f>
        <v>1.002004008016032E-6</v>
      </c>
    </row>
    <row r="35" spans="1:18" ht="15.75" customHeight="1">
      <c r="A35" s="442">
        <v>34</v>
      </c>
      <c r="B35" s="111" t="s">
        <v>36</v>
      </c>
      <c r="C35" s="428">
        <f>'ЭКСПОРТ ТЕХНОЛОГИЙ И УСЛУГ ТЕХН'!C35/ЧН!C37</f>
        <v>1.4839015151515151</v>
      </c>
      <c r="D35" s="429">
        <f>'ЭКСПОРТ ТЕХНОЛОГИЙ И УСЛУГ ТЕХН'!D35/ЧН!D37</f>
        <v>4.0743550834597873</v>
      </c>
      <c r="E35" s="429">
        <f>'ЭКСПОРТ ТЕХНОЛОГИЙ И УСЛУГ ТЕХН'!E35/ЧН!E37</f>
        <v>5.0877862595419847</v>
      </c>
      <c r="F35" s="429">
        <f>'ЭКСПОРТ ТЕХНОЛОГИЙ И УСЛУГ ТЕХН'!F35/ЧН!F37</f>
        <v>3.5799156765044078</v>
      </c>
      <c r="G35" s="429">
        <f>'ЭКСПОРТ ТЕХНОЛОГИЙ И УСЛУГ ТЕХН'!G35/ЧН!G37</f>
        <v>0.94948056944978831</v>
      </c>
      <c r="H35" s="429">
        <f>'ЭКСПОРТ ТЕХНОЛОГИЙ И УСЛУГ ТЕХН'!H35/ЧН!H37</f>
        <v>2.2445339470655927</v>
      </c>
      <c r="I35" s="429">
        <f>'ЭКСПОРТ ТЕХНОЛОГИЙ И УСЛУГ ТЕХН'!I35/ЧН!I37</f>
        <v>1.7855876685934491</v>
      </c>
      <c r="J35" s="429">
        <f>'ЭКСПОРТ ТЕХНОЛОГИЙ И УСЛУГ ТЕХН'!J35/ЧН!J37</f>
        <v>1.3003871467286101</v>
      </c>
      <c r="K35" s="429">
        <f>'ЭКСПОРТ ТЕХНОЛОГИЙ И УСЛУГ ТЕХН'!K35/ЧН!K37</f>
        <v>8.1899571817827949E-2</v>
      </c>
      <c r="L35" s="429">
        <f>'ЭКСПОРТ ТЕХНОЛОГИЙ И УСЛУГ ТЕХН'!L35/ЧН!L37</f>
        <v>1.3808369182635902</v>
      </c>
      <c r="M35" s="429">
        <f>'ЭКСПОРТ ТЕХНОЛОГИЙ И УСЛУГ ТЕХН'!M35/ЧН!M37</f>
        <v>0.51959937156323643</v>
      </c>
      <c r="N35" s="429">
        <f>'ЭКСПОРТ ТЕХНОЛОГИЙ И УСЛУГ ТЕХН'!N35/ЧН!N37</f>
        <v>0.21625246548323473</v>
      </c>
      <c r="O35" s="429">
        <f>'ЭКСПОРТ ТЕХНОЛОГИЙ И УСЛУГ ТЕХН'!O35/ЧН!O37</f>
        <v>9.2978976596588658E-2</v>
      </c>
      <c r="P35" s="429">
        <f>'ЭКСПОРТ ТЕХНОЛОГИЙ И УСЛУГ ТЕХН'!P35/ЧН!P37</f>
        <v>0.45773524720893144</v>
      </c>
      <c r="Q35" s="429">
        <f>'ЭКСПОРТ ТЕХНОЛОГИЙ И УСЛУГ ТЕХН'!Q35/ЧН!Q37</f>
        <v>0.6714973906061823</v>
      </c>
      <c r="R35" s="430">
        <f>'ЭКСПОРТ ТЕХНОЛОГИЙ И УСЛУГ ТЕХН'!R35/ЧН!R37</f>
        <v>1.3296565656565658</v>
      </c>
    </row>
    <row r="36" spans="1:18" ht="15.75" customHeight="1">
      <c r="A36" s="442">
        <v>35</v>
      </c>
      <c r="B36" s="111" t="s">
        <v>37</v>
      </c>
      <c r="C36" s="428">
        <f>'ЭКСПОРТ ТЕХНОЛОГИЙ И УСЛУГ ТЕХН'!C36/ЧН!C38</f>
        <v>0.17753924284395198</v>
      </c>
      <c r="D36" s="429">
        <f>'ЭКСПОРТ ТЕХНОЛОГИЙ И УСЛУГ ТЕХН'!D36/ЧН!D38</f>
        <v>2.6068773234200742</v>
      </c>
      <c r="E36" s="429">
        <f>'ЭКСПОРТ ТЕХНОЛОГИЙ И УСЛУГ ТЕХН'!E36/ЧН!E38</f>
        <v>1.2768942937324603</v>
      </c>
      <c r="F36" s="429">
        <f>'ЭКСПОРТ ТЕХНОЛОГИЙ И УСЛУГ ТЕХН'!F36/ЧН!F38</f>
        <v>0.86721504112808456</v>
      </c>
      <c r="G36" s="429">
        <f>'ЭКСПОРТ ТЕХНОЛОГИЙ И УСЛУГ ТЕХН'!G36/ЧН!G38</f>
        <v>0.43413484205563413</v>
      </c>
      <c r="H36" s="429">
        <v>1E-3</v>
      </c>
      <c r="I36" s="429">
        <f>'ЭКСПОРТ ТЕХНОЛОГИЙ И УСЛУГ ТЕХН'!I36/ЧН!I38</f>
        <v>0.43495305164319253</v>
      </c>
      <c r="J36" s="429">
        <f>'ЭКСПОРТ ТЕХНОЛОГИЙ И УСЛУГ ТЕХН'!J36/ЧН!J38</f>
        <v>0.26544428772919604</v>
      </c>
      <c r="K36" s="429">
        <f>'ЭКСПОРТ ТЕХНОЛОГИЙ И УСЛУГ ТЕХН'!K36/ЧН!K38</f>
        <v>0.39552520018841264</v>
      </c>
      <c r="L36" s="429">
        <f>'ЭКСПОРТ ТЕХНОЛОГИЙ И УСЛУГ ТЕХН'!L36/ЧН!L38</f>
        <v>0.34306930693069304</v>
      </c>
      <c r="M36" s="429">
        <f>'ЭКСПОРТ ТЕХНОЛОГИЙ И УСЛУГ ТЕХН'!M36/ЧН!M38</f>
        <v>0.39787535410764874</v>
      </c>
      <c r="N36" s="429">
        <f>'ЭКСПОРТ ТЕХНОЛОГИЙ И УСЛУГ ТЕХН'!N36/ЧН!N38</f>
        <v>0.26809264949184591</v>
      </c>
      <c r="O36" s="429">
        <f>'ЭКСПОРТ ТЕХНОЛОГИЙ И УСЛУГ ТЕХН'!O36/ЧН!O38</f>
        <v>0.31674958540630183</v>
      </c>
      <c r="P36" s="429">
        <f>'ЭКСПОРТ ТЕХНОЛОГИЙ И УСЛУГ ТЕХН'!P36/ЧН!P38</f>
        <v>0.3683083511777302</v>
      </c>
      <c r="Q36" s="429">
        <f>'ЭКСПОРТ ТЕХНОЛОГИЙ И УСЛУГ ТЕХН'!Q36/ЧН!Q38</f>
        <v>0.94171033825631256</v>
      </c>
      <c r="R36" s="430">
        <f>'ЭКСПОРТ ТЕХНОЛОГИЙ И УСЛУГ ТЕХН'!R36/ЧН!R38</f>
        <v>2.6079866092778574</v>
      </c>
    </row>
    <row r="37" spans="1:18" ht="15.75" customHeight="1" thickBot="1">
      <c r="A37" s="446">
        <v>36</v>
      </c>
      <c r="B37" s="117" t="s">
        <v>38</v>
      </c>
      <c r="C37" s="447"/>
      <c r="D37" s="448"/>
      <c r="E37" s="448"/>
      <c r="F37" s="448"/>
      <c r="G37" s="448"/>
      <c r="H37" s="448"/>
      <c r="I37" s="448"/>
      <c r="J37" s="448"/>
      <c r="K37" s="448"/>
      <c r="L37" s="435">
        <f>'ЭКСПОРТ ТЕХНОЛОГИЙ И УСЛУГ ТЕХН'!L37/ЧН!L39</f>
        <v>2.4348370927318297</v>
      </c>
      <c r="M37" s="435">
        <f>'ЭКСПОРТ ТЕХНОЛОГИЙ И УСЛУГ ТЕХН'!M37/ЧН!M39</f>
        <v>0.32524038461538463</v>
      </c>
      <c r="N37" s="435">
        <f>'ЭКСПОРТ ТЕХНОЛОГИЙ И УСЛУГ ТЕХН'!N37/ЧН!N39</f>
        <v>1.0282051282051283</v>
      </c>
      <c r="O37" s="435">
        <f>'ЭКСПОРТ ТЕХНОЛОГИЙ И УСЛУГ ТЕХН'!O37/ЧН!O39</f>
        <v>3.7421052631578946</v>
      </c>
      <c r="P37" s="435">
        <f>'ЭКСПОРТ ТЕХНОЛОГИЙ И УСЛУГ ТЕХН'!P37/ЧН!P39</f>
        <v>2.0586907449209932</v>
      </c>
      <c r="Q37" s="435">
        <v>1E-3</v>
      </c>
      <c r="R37" s="436">
        <f>'ЭКСПОРТ ТЕХНОЛОГИЙ И УСЛУГ ТЕХН'!R37/ЧН!R39</f>
        <v>1.9607843137254902E-6</v>
      </c>
    </row>
    <row r="38" spans="1:18" ht="15.75" customHeight="1" thickBot="1">
      <c r="A38" s="440">
        <v>37</v>
      </c>
      <c r="B38" s="109" t="s">
        <v>39</v>
      </c>
      <c r="C38" s="437">
        <v>1E-3</v>
      </c>
      <c r="D38" s="438">
        <v>1E-3</v>
      </c>
      <c r="E38" s="438">
        <v>1E-3</v>
      </c>
      <c r="F38" s="438">
        <v>1E-3</v>
      </c>
      <c r="G38" s="438">
        <v>1E-3</v>
      </c>
      <c r="H38" s="438">
        <v>1E-3</v>
      </c>
      <c r="I38" s="438">
        <v>1E-3</v>
      </c>
      <c r="J38" s="438">
        <v>1E-3</v>
      </c>
      <c r="K38" s="438">
        <v>1E-3</v>
      </c>
      <c r="L38" s="438">
        <v>1E-3</v>
      </c>
      <c r="M38" s="438">
        <v>1E-3</v>
      </c>
      <c r="N38" s="438">
        <v>1E-3</v>
      </c>
      <c r="O38" s="438">
        <v>1E-3</v>
      </c>
      <c r="P38" s="438">
        <v>1E-3</v>
      </c>
      <c r="Q38" s="438">
        <v>1E-3</v>
      </c>
      <c r="R38" s="436">
        <f>'ЭКСПОРТ ТЕХНОЛОГИЙ И УСЛУГ ТЕХН'!R38/ЧН!R40</f>
        <v>3.191828917969997E-7</v>
      </c>
    </row>
    <row r="39" spans="1:18" ht="15.75" customHeight="1" thickBot="1">
      <c r="A39" s="442">
        <v>38</v>
      </c>
      <c r="B39" s="111" t="s">
        <v>40</v>
      </c>
      <c r="C39" s="432">
        <v>1E-3</v>
      </c>
      <c r="D39" s="431">
        <v>1E-3</v>
      </c>
      <c r="E39" s="431">
        <v>1E-3</v>
      </c>
      <c r="F39" s="431">
        <v>1E-3</v>
      </c>
      <c r="G39" s="431">
        <v>1E-3</v>
      </c>
      <c r="H39" s="431">
        <v>1E-3</v>
      </c>
      <c r="I39" s="431">
        <v>1E-3</v>
      </c>
      <c r="J39" s="431">
        <v>1E-3</v>
      </c>
      <c r="K39" s="431">
        <v>1E-3</v>
      </c>
      <c r="L39" s="431">
        <v>1E-3</v>
      </c>
      <c r="M39" s="431">
        <v>1E-3</v>
      </c>
      <c r="N39" s="431">
        <v>1E-3</v>
      </c>
      <c r="O39" s="431">
        <v>1E-3</v>
      </c>
      <c r="P39" s="431">
        <v>1E-3</v>
      </c>
      <c r="Q39" s="431">
        <v>1E-3</v>
      </c>
      <c r="R39" s="436">
        <f>'ЭКСПОРТ ТЕХНОЛОГИЙ И УСЛУГ ТЕХН'!R39/ЧН!R41</f>
        <v>1.937984496124031E-6</v>
      </c>
    </row>
    <row r="40" spans="1:18" ht="15.75" customHeight="1" thickBot="1">
      <c r="A40" s="442">
        <v>39</v>
      </c>
      <c r="B40" s="122" t="s">
        <v>41</v>
      </c>
      <c r="C40" s="432">
        <v>1E-3</v>
      </c>
      <c r="D40" s="431">
        <v>1E-3</v>
      </c>
      <c r="E40" s="431">
        <v>1E-3</v>
      </c>
      <c r="F40" s="431">
        <v>1E-3</v>
      </c>
      <c r="G40" s="431">
        <v>1E-3</v>
      </c>
      <c r="H40" s="431">
        <v>1E-3</v>
      </c>
      <c r="I40" s="431">
        <v>1E-3</v>
      </c>
      <c r="J40" s="431">
        <v>1E-3</v>
      </c>
      <c r="K40" s="431">
        <v>1E-3</v>
      </c>
      <c r="L40" s="431">
        <v>1E-3</v>
      </c>
      <c r="M40" s="431">
        <v>1E-3</v>
      </c>
      <c r="N40" s="431">
        <v>1E-3</v>
      </c>
      <c r="O40" s="431">
        <v>1E-3</v>
      </c>
      <c r="P40" s="431">
        <v>1E-3</v>
      </c>
      <c r="Q40" s="431">
        <v>1E-3</v>
      </c>
      <c r="R40" s="436">
        <f>'ЭКСПОРТ ТЕХНОЛОГИЙ И УСЛУГ ТЕХН'!R40/ЧН!R42</f>
        <v>1.1507479861910242E-6</v>
      </c>
    </row>
    <row r="41" spans="1:18" ht="15.75" customHeight="1" thickBot="1">
      <c r="A41" s="442">
        <v>40</v>
      </c>
      <c r="B41" s="122" t="s">
        <v>42</v>
      </c>
      <c r="C41" s="432">
        <v>1E-3</v>
      </c>
      <c r="D41" s="431">
        <v>1E-3</v>
      </c>
      <c r="E41" s="431">
        <v>1E-3</v>
      </c>
      <c r="F41" s="431">
        <v>1E-3</v>
      </c>
      <c r="G41" s="431">
        <v>1E-3</v>
      </c>
      <c r="H41" s="431">
        <v>1E-3</v>
      </c>
      <c r="I41" s="431">
        <v>1E-3</v>
      </c>
      <c r="J41" s="431">
        <v>1E-3</v>
      </c>
      <c r="K41" s="431">
        <v>1E-3</v>
      </c>
      <c r="L41" s="431">
        <v>1E-3</v>
      </c>
      <c r="M41" s="431">
        <v>1E-3</v>
      </c>
      <c r="N41" s="431">
        <v>1E-3</v>
      </c>
      <c r="O41" s="431">
        <v>1E-3</v>
      </c>
      <c r="P41" s="431">
        <v>1E-3</v>
      </c>
      <c r="Q41" s="431">
        <v>1E-3</v>
      </c>
      <c r="R41" s="436">
        <f>'ЭКСПОРТ ТЕХНОЛОГИЙ И УСЛУГ ТЕХН'!R41/ЧН!R43</f>
        <v>2.1505376344086023E-6</v>
      </c>
    </row>
    <row r="42" spans="1:18" ht="15.75" customHeight="1" thickBot="1">
      <c r="A42" s="442">
        <v>41</v>
      </c>
      <c r="B42" s="111" t="s">
        <v>43</v>
      </c>
      <c r="C42" s="432">
        <v>1E-3</v>
      </c>
      <c r="D42" s="431">
        <v>1E-3</v>
      </c>
      <c r="E42" s="431">
        <v>1E-3</v>
      </c>
      <c r="F42" s="431">
        <v>1E-3</v>
      </c>
      <c r="G42" s="431">
        <v>1E-3</v>
      </c>
      <c r="H42" s="431">
        <v>1E-3</v>
      </c>
      <c r="I42" s="431">
        <v>1E-3</v>
      </c>
      <c r="J42" s="431">
        <v>1E-3</v>
      </c>
      <c r="K42" s="431">
        <v>1E-3</v>
      </c>
      <c r="L42" s="431">
        <v>1E-3</v>
      </c>
      <c r="M42" s="431">
        <v>1E-3</v>
      </c>
      <c r="N42" s="431">
        <v>1E-3</v>
      </c>
      <c r="O42" s="431">
        <v>1E-3</v>
      </c>
      <c r="P42" s="431">
        <v>1E-3</v>
      </c>
      <c r="Q42" s="431">
        <v>1E-3</v>
      </c>
      <c r="R42" s="436">
        <f>'ЭКСПОРТ ТЕХНОЛОГИЙ И УСЛУГ ТЕХН'!R42/ЧН!R44</f>
        <v>1.443001443001443E-6</v>
      </c>
    </row>
    <row r="43" spans="1:18" ht="15.75" customHeight="1" thickBot="1">
      <c r="A43" s="442">
        <v>42</v>
      </c>
      <c r="B43" s="122" t="s">
        <v>44</v>
      </c>
      <c r="C43" s="432">
        <v>1E-3</v>
      </c>
      <c r="D43" s="431">
        <v>1E-3</v>
      </c>
      <c r="E43" s="431">
        <v>1E-3</v>
      </c>
      <c r="F43" s="431">
        <v>1E-3</v>
      </c>
      <c r="G43" s="431">
        <v>1E-3</v>
      </c>
      <c r="H43" s="431">
        <v>1E-3</v>
      </c>
      <c r="I43" s="431">
        <v>1E-3</v>
      </c>
      <c r="J43" s="431">
        <v>1E-3</v>
      </c>
      <c r="K43" s="431">
        <v>1E-3</v>
      </c>
      <c r="L43" s="431">
        <v>1E-3</v>
      </c>
      <c r="M43" s="431">
        <v>1E-3</v>
      </c>
      <c r="N43" s="431">
        <v>1E-3</v>
      </c>
      <c r="O43" s="431">
        <v>1E-3</v>
      </c>
      <c r="P43" s="431">
        <v>1E-3</v>
      </c>
      <c r="Q43" s="431">
        <v>1E-3</v>
      </c>
      <c r="R43" s="436">
        <f>'ЭКСПОРТ ТЕХНОЛОГИЙ И УСЛУГ ТЕХН'!R43/ЧН!R45</f>
        <v>6.6755674232309751E-7</v>
      </c>
    </row>
    <row r="44" spans="1:18" ht="15.75" customHeight="1" thickBot="1">
      <c r="A44" s="449">
        <v>43</v>
      </c>
      <c r="B44" s="125" t="s">
        <v>45</v>
      </c>
      <c r="C44" s="434">
        <f>'ЭКСПОРТ ТЕХНОЛОГИЙ И УСЛУГ ТЕХН'!C44/ЧН!C46</f>
        <v>1.8420094648707683E-2</v>
      </c>
      <c r="D44" s="435">
        <f>'ЭКСПОРТ ТЕХНОЛОГИЙ И УСЛУГ ТЕХН'!D44/ЧН!D46</f>
        <v>0.18450184501845018</v>
      </c>
      <c r="E44" s="435">
        <f>'ЭКСПОРТ ТЕХНОЛОГИЙ И УСЛУГ ТЕХН'!E44/ЧН!E46</f>
        <v>0.67382450944094785</v>
      </c>
      <c r="F44" s="435">
        <f>'ЭКСПОРТ ТЕХНОЛОГИЙ И УСЛУГ ТЕХН'!F44/ЧН!F46</f>
        <v>0.81330868761552677</v>
      </c>
      <c r="G44" s="435">
        <f>'ЭКСПОРТ ТЕХНОЛОГИЙ И УСЛУГ ТЕХН'!G44/ЧН!G46</f>
        <v>0.44639822681935726</v>
      </c>
      <c r="H44" s="435">
        <f>'ЭКСПОРТ ТЕХНОЛОГИЙ И УСЛУГ ТЕХН'!H44/ЧН!H46</f>
        <v>0.20710696338837042</v>
      </c>
      <c r="I44" s="435">
        <f>'ЭКСПОРТ ТЕХНОЛОГИЙ И УСЛУГ ТЕХН'!I44/ЧН!I46</f>
        <v>0.16157158234660926</v>
      </c>
      <c r="J44" s="435">
        <f>'ЭКСПОРТ ТЕХНОЛОГИЙ И УСЛУГ ТЕХН'!J44/ЧН!J46</f>
        <v>0.10096739519885346</v>
      </c>
      <c r="K44" s="435">
        <f>'ЭКСПОРТ ТЕХНОЛОГИЙ И УСЛУГ ТЕХН'!K44/ЧН!K46</f>
        <v>0.13793843951324267</v>
      </c>
      <c r="L44" s="435">
        <f>'ЭКСПОРТ ТЕХНОЛОГИЙ И УСЛУГ ТЕХН'!L44/ЧН!L46</f>
        <v>7.5669882100750277E-2</v>
      </c>
      <c r="M44" s="435">
        <f>'ЭКСПОРТ ТЕХНОЛОГИЙ И УСЛУГ ТЕХН'!M44/ЧН!M46</f>
        <v>0.19161313347608849</v>
      </c>
      <c r="N44" s="435">
        <f>'ЭКСПОРТ ТЕХНОЛОГИЙ И УСЛУГ ТЕХН'!N44/ЧН!N46</f>
        <v>0.10249643366619114</v>
      </c>
      <c r="O44" s="435">
        <f>'ЭКСПОРТ ТЕХНОЛОГИЙ И УСЛУГ ТЕХН'!O44/ЧН!O46</f>
        <v>6.9189575151731533E-2</v>
      </c>
      <c r="P44" s="435">
        <f>'ЭКСПОРТ ТЕХНОЛОГИЙ И УСЛУГ ТЕХН'!P44/ЧН!P46</f>
        <v>0.10268336314847942</v>
      </c>
      <c r="Q44" s="435">
        <f>'ЭКСПОРТ ТЕХНОЛОГИЙ И УСЛУГ ТЕХН'!Q44/ЧН!Q46</f>
        <v>0.11626828398144844</v>
      </c>
      <c r="R44" s="436">
        <f>'ЭКСПОРТ ТЕХНОЛОГИЙ И УСЛУГ ТЕХН'!R44/ЧН!R46</f>
        <v>5.9147869674185456E-2</v>
      </c>
    </row>
    <row r="45" spans="1:18" ht="15.75" customHeight="1" thickBot="1">
      <c r="A45" s="450">
        <v>44</v>
      </c>
      <c r="B45" s="451" t="s">
        <v>46</v>
      </c>
      <c r="C45" s="437">
        <v>1E-3</v>
      </c>
      <c r="D45" s="438">
        <v>1E-3</v>
      </c>
      <c r="E45" s="438">
        <v>1E-3</v>
      </c>
      <c r="F45" s="425">
        <f>'ЭКСПОРТ ТЕХНОЛОГИЙ И УСЛУГ ТЕХН'!F45/ЧН!F47</f>
        <v>1.8430792005921539</v>
      </c>
      <c r="G45" s="425">
        <f>'ЭКСПОРТ ТЕХНОЛОГИЙ И УСЛУГ ТЕХН'!G45/ЧН!G47</f>
        <v>0.16665023416317476</v>
      </c>
      <c r="H45" s="425">
        <f>'ЭКСПОРТ ТЕХНОЛОГИЙ И УСЛУГ ТЕХН'!H45/ЧН!H47</f>
        <v>0.84769155206286839</v>
      </c>
      <c r="I45" s="425">
        <f>'ЭКСПОРТ ТЕХНОЛОГИЙ И УСЛУГ ТЕХН'!I45/ЧН!I47</f>
        <v>2.8026574803149608E-2</v>
      </c>
      <c r="J45" s="425">
        <f>'ЭКСПОРТ ТЕХНОЛОГИЙ И УСЛУГ ТЕХН'!J45/ЧН!J47</f>
        <v>0.53536074858409255</v>
      </c>
      <c r="K45" s="425">
        <f>'ЭКСПОРТ ТЕХНОЛОГИЙ И УСЛУГ ТЕХН'!K45/ЧН!K47</f>
        <v>0.15176904176904177</v>
      </c>
      <c r="L45" s="425">
        <f>'ЭКСПОРТ ТЕХНОЛОГИЙ И УСЛУГ ТЕХН'!L45/ЧН!L47</f>
        <v>35.261615913555993</v>
      </c>
      <c r="M45" s="425">
        <f>'ЭКСПОРТ ТЕХНОЛОГИЙ И УСЛУГ ТЕХН'!M45/ЧН!M47</f>
        <v>0.17226725620240727</v>
      </c>
      <c r="N45" s="425">
        <f>'ЭКСПОРТ ТЕХНОЛОГИЙ И УСЛУГ ТЕХН'!N45/ЧН!N47</f>
        <v>7.5928202606343739E-2</v>
      </c>
      <c r="O45" s="425">
        <f>'ЭКСПОРТ ТЕХНОЛОГИЙ И УСЛУГ ТЕХН'!O45/ЧН!O47</f>
        <v>0.20337189269013042</v>
      </c>
      <c r="P45" s="425">
        <f>'ЭКСПОРТ ТЕХНОЛОГИЙ И УСЛУГ ТЕХН'!P45/ЧН!P47</f>
        <v>7.7018020241915577E-2</v>
      </c>
      <c r="Q45" s="425">
        <f>'ЭКСПОРТ ТЕХНОЛОГИЙ И УСЛУГ ТЕХН'!Q45/ЧН!Q47</f>
        <v>9.5616641901931657E-2</v>
      </c>
      <c r="R45" s="426">
        <f>'ЭКСПОРТ ТЕХНОЛОГИЙ И УСЛУГ ТЕХН'!R45/ЧН!R47</f>
        <v>0.26449925261584456</v>
      </c>
    </row>
    <row r="46" spans="1:18" ht="15.75" customHeight="1" thickBot="1">
      <c r="A46" s="452">
        <v>45</v>
      </c>
      <c r="B46" s="453" t="s">
        <v>47</v>
      </c>
      <c r="C46" s="432">
        <v>1E-3</v>
      </c>
      <c r="D46" s="431">
        <v>1E-3</v>
      </c>
      <c r="E46" s="431">
        <v>1E-3</v>
      </c>
      <c r="F46" s="431">
        <v>1E-3</v>
      </c>
      <c r="G46" s="431">
        <v>1E-3</v>
      </c>
      <c r="H46" s="431">
        <v>1E-3</v>
      </c>
      <c r="I46" s="431">
        <v>1E-3</v>
      </c>
      <c r="J46" s="431">
        <v>1E-3</v>
      </c>
      <c r="K46" s="431">
        <v>1E-3</v>
      </c>
      <c r="L46" s="431">
        <v>1E-3</v>
      </c>
      <c r="M46" s="431">
        <v>1E-3</v>
      </c>
      <c r="N46" s="431">
        <v>1E-3</v>
      </c>
      <c r="O46" s="431">
        <v>1E-3</v>
      </c>
      <c r="P46" s="431">
        <v>1E-3</v>
      </c>
      <c r="Q46" s="431">
        <v>1E-3</v>
      </c>
      <c r="R46" s="426">
        <f>'ЭКСПОРТ ТЕХНОЛОГИЙ И УСЛУГ ТЕХН'!R46/ЧН!R48</f>
        <v>1.4814814814814815E-6</v>
      </c>
    </row>
    <row r="47" spans="1:18" ht="15.75" customHeight="1" thickBot="1">
      <c r="A47" s="442">
        <v>46</v>
      </c>
      <c r="B47" s="111" t="s">
        <v>48</v>
      </c>
      <c r="C47" s="432">
        <v>1E-3</v>
      </c>
      <c r="D47" s="431">
        <v>1E-3</v>
      </c>
      <c r="E47" s="431">
        <v>1E-3</v>
      </c>
      <c r="F47" s="431">
        <v>1E-3</v>
      </c>
      <c r="G47" s="431">
        <v>1E-3</v>
      </c>
      <c r="H47" s="431">
        <v>1E-3</v>
      </c>
      <c r="I47" s="431">
        <v>1E-3</v>
      </c>
      <c r="J47" s="431">
        <v>1E-3</v>
      </c>
      <c r="K47" s="431">
        <v>1E-3</v>
      </c>
      <c r="L47" s="431">
        <v>1E-3</v>
      </c>
      <c r="M47" s="431">
        <v>1E-3</v>
      </c>
      <c r="N47" s="431">
        <v>1E-3</v>
      </c>
      <c r="O47" s="431">
        <v>1E-3</v>
      </c>
      <c r="P47" s="429">
        <f>'ЭКСПОРТ ТЕХНОЛОГИЙ И УСЛУГ ТЕХН'!P47/ЧН!P49</f>
        <v>2.438993710691824</v>
      </c>
      <c r="Q47" s="429">
        <f>'ЭКСПОРТ ТЕХНОЛОГИЙ И УСЛУГ ТЕХН'!Q47/ЧН!Q49</f>
        <v>2.7568354430379749</v>
      </c>
      <c r="R47" s="426">
        <f>'ЭКСПОРТ ТЕХНОЛОГИЙ И УСЛУГ ТЕХН'!R47/ЧН!R49</f>
        <v>4.9943517329910136</v>
      </c>
    </row>
    <row r="48" spans="1:18" ht="15.75" customHeight="1" thickBot="1">
      <c r="A48" s="442">
        <v>47</v>
      </c>
      <c r="B48" s="111" t="s">
        <v>49</v>
      </c>
      <c r="C48" s="428">
        <f>'ЭКСПОРТ ТЕХНОЛОГИЙ И УСЛУГ ТЕХН'!C48/ЧН!C50</f>
        <v>0.52426900584795322</v>
      </c>
      <c r="D48" s="429">
        <f>'ЭКСПОРТ ТЕХНОЛОГИЙ И УСЛУГ ТЕХН'!D48/ЧН!D50</f>
        <v>2.7830940988835726</v>
      </c>
      <c r="E48" s="429">
        <f>'ЭКСПОРТ ТЕХНОЛОГИЙ И УСЛУГ ТЕХН'!E48/ЧН!E50</f>
        <v>1.0292553191489362</v>
      </c>
      <c r="F48" s="429">
        <f>'ЭКСПОРТ ТЕХНОЛОГИЙ И УСЛУГ ТЕХН'!F48/ЧН!F50</f>
        <v>6.5320223226149352</v>
      </c>
      <c r="G48" s="429">
        <f>'ЭКСПОРТ ТЕХНОЛОГИЙ И УСЛУГ ТЕХН'!G48/ЧН!G50</f>
        <v>2.0942425046431414</v>
      </c>
      <c r="H48" s="429">
        <f>'ЭКСПОРТ ТЕХНОЛОГИЙ И УСЛУГ ТЕХН'!H48/ЧН!H50</f>
        <v>0.4817797729073145</v>
      </c>
      <c r="I48" s="429">
        <f>'ЭКСПОРТ ТЕХНОЛОГИЙ И УСЛУГ ТЕХН'!I48/ЧН!I50</f>
        <v>2.5853536681567184</v>
      </c>
      <c r="J48" s="429">
        <f>'ЭКСПОРТ ТЕХНОЛОГИЙ И УСЛУГ ТЕХН'!J48/ЧН!J50</f>
        <v>7.1095761381475668</v>
      </c>
      <c r="K48" s="429">
        <f>'ЭКСПОРТ ТЕХНОЛОГИЙ И УСЛУГ ТЕХН'!K48/ЧН!K50</f>
        <v>9.066597186034393</v>
      </c>
      <c r="L48" s="429">
        <f>'ЭКСПОРТ ТЕХНОЛОГИЙ И УСЛУГ ТЕХН'!L48/ЧН!L50</f>
        <v>9.5504798962386506</v>
      </c>
      <c r="M48" s="429">
        <f>'ЭКСПОРТ ТЕХНОЛОГИЙ И УСЛУГ ТЕХН'!M48/ЧН!M50</f>
        <v>8.8067459291806678</v>
      </c>
      <c r="N48" s="429">
        <f>'ЭКСПОРТ ТЕХНОЛОГИЙ И УСЛУГ ТЕХН'!N48/ЧН!N50</f>
        <v>9.3674388674388673</v>
      </c>
      <c r="O48" s="429">
        <f>'ЭКСПОРТ ТЕХНОЛОГИЙ И УСЛУГ ТЕХН'!O48/ЧН!O50</f>
        <v>7.3012580231065476</v>
      </c>
      <c r="P48" s="429">
        <f>'ЭКСПОРТ ТЕХНОЛОГИЙ И УСЛУГ ТЕХН'!P48/ЧН!P50</f>
        <v>9.5932290330854073</v>
      </c>
      <c r="Q48" s="429">
        <f>'ЭКСПОРТ ТЕХНОЛОГИЙ И УСЛУГ ТЕХН'!Q48/ЧН!Q50</f>
        <v>1.9847040737893928</v>
      </c>
      <c r="R48" s="426">
        <f>'ЭКСПОРТ ТЕХНОЛОГИЙ И УСЛУГ ТЕХН'!R48/ЧН!R50</f>
        <v>1.6331278890600924</v>
      </c>
    </row>
    <row r="49" spans="1:18" ht="15.75" customHeight="1" thickBot="1">
      <c r="A49" s="442">
        <v>48</v>
      </c>
      <c r="B49" s="111" t="s">
        <v>50</v>
      </c>
      <c r="C49" s="432">
        <v>1E-3</v>
      </c>
      <c r="D49" s="429">
        <f>'ЭКСПОРТ ТЕХНОЛОГИЙ И УСЛУГ ТЕХН'!D49/ЧН!D51</f>
        <v>2.5906735751295335E-2</v>
      </c>
      <c r="E49" s="429">
        <f>'ЭКСПОРТ ТЕХНОЛОГИЙ И УСЛУГ ТЕХН'!E49/ЧН!E51</f>
        <v>2.600780234070221E-2</v>
      </c>
      <c r="F49" s="429">
        <f>'ЭКСПОРТ ТЕХНОЛОГИЙ И УСЛУГ ТЕХН'!F49/ЧН!F51</f>
        <v>1.9569471624266144E-2</v>
      </c>
      <c r="G49" s="431">
        <v>1E-3</v>
      </c>
      <c r="H49" s="431">
        <v>1E-3</v>
      </c>
      <c r="I49" s="431">
        <v>1E-3</v>
      </c>
      <c r="J49" s="431">
        <v>1E-3</v>
      </c>
      <c r="K49" s="431">
        <v>1E-3</v>
      </c>
      <c r="L49" s="431">
        <v>1E-3</v>
      </c>
      <c r="M49" s="429">
        <f>'ЭКСПОРТ ТЕХНОЛОГИЙ И УСЛУГ ТЕХН'!M49/ЧН!M51</f>
        <v>1.1865524060646012E-3</v>
      </c>
      <c r="N49" s="429">
        <f>'ЭКСПОРТ ТЕХНОЛОГИЙ И УСЛУГ ТЕХН'!N49/ЧН!N51</f>
        <v>0.44258404746209623</v>
      </c>
      <c r="O49" s="429">
        <f>'ЭКСПОРТ ТЕХНОЛОГИЙ И УСЛУГ ТЕХН'!O49/ЧН!O51</f>
        <v>0.14758757435558495</v>
      </c>
      <c r="P49" s="429">
        <f>'ЭКСПОРТ ТЕХНОЛОГИЙ И УСЛУГ ТЕХН'!P49/ЧН!P51</f>
        <v>8.8254810882548107E-2</v>
      </c>
      <c r="Q49" s="429">
        <f>'ЭКСПОРТ ТЕХНОЛОГИЙ И УСЛУГ ТЕХН'!Q49/ЧН!Q51</f>
        <v>1.0121918720852765</v>
      </c>
      <c r="R49" s="426">
        <f>'ЭКСПОРТ ТЕХНОЛОГИЙ И УСЛУГ ТЕХН'!R49/ЧН!R51</f>
        <v>1.6882116543871399</v>
      </c>
    </row>
    <row r="50" spans="1:18" ht="15.75" customHeight="1" thickBot="1">
      <c r="A50" s="442">
        <v>49</v>
      </c>
      <c r="B50" s="111" t="s">
        <v>51</v>
      </c>
      <c r="C50" s="428">
        <f>'ЭКСПОРТ ТЕХНОЛОГИЙ И УСЛУГ ТЕХН'!C50/ЧН!C52</f>
        <v>2.1266614542611414E-2</v>
      </c>
      <c r="D50" s="431">
        <v>1E-3</v>
      </c>
      <c r="E50" s="429">
        <f>'ЭКСПОРТ ТЕХНОЛОГИЙ И УСЛУГ ТЕХН'!E50/ЧН!E52</f>
        <v>0.28771384136858474</v>
      </c>
      <c r="F50" s="431">
        <v>1E-3</v>
      </c>
      <c r="G50" s="431">
        <v>1E-3</v>
      </c>
      <c r="H50" s="431">
        <v>1E-3</v>
      </c>
      <c r="I50" s="431">
        <v>1E-3</v>
      </c>
      <c r="J50" s="431">
        <v>1E-3</v>
      </c>
      <c r="K50" s="431">
        <v>1E-3</v>
      </c>
      <c r="L50" s="431">
        <v>1E-3</v>
      </c>
      <c r="M50" s="431">
        <v>1E-3</v>
      </c>
      <c r="N50" s="431">
        <v>1E-3</v>
      </c>
      <c r="O50" s="431">
        <v>1E-3</v>
      </c>
      <c r="P50" s="431">
        <v>1E-3</v>
      </c>
      <c r="Q50" s="429">
        <f>'ЭКСПОРТ ТЕХНОЛОГИЙ И УСЛУГ ТЕХН'!Q50/ЧН!Q52</f>
        <v>0.35533661740558292</v>
      </c>
      <c r="R50" s="426">
        <f>'ЭКСПОРТ ТЕХНОЛОГИЙ И УСЛУГ ТЕХН'!R50/ЧН!R52</f>
        <v>8.278145695364239E-7</v>
      </c>
    </row>
    <row r="51" spans="1:18" ht="15.75" customHeight="1" thickBot="1">
      <c r="A51" s="442">
        <v>50</v>
      </c>
      <c r="B51" s="111" t="s">
        <v>52</v>
      </c>
      <c r="C51" s="428">
        <f>'ЭКСПОРТ ТЕХНОЛОГИЙ И УСЛУГ ТЕХН'!C51/ЧН!C53</f>
        <v>2.7583670467083488E-2</v>
      </c>
      <c r="D51" s="429">
        <f>'ЭКСПОРТ ТЕХНОЛОГИЙ И УСЛУГ ТЕХН'!D51/ЧН!D53</f>
        <v>0.24017467248908297</v>
      </c>
      <c r="E51" s="429">
        <f>'ЭКСПОРТ ТЕХНОЛОГИЙ И УСЛУГ ТЕХН'!E51/ЧН!E53</f>
        <v>1.4646649578908825E-2</v>
      </c>
      <c r="F51" s="429">
        <f>'ЭКСПОРТ ТЕХНОЛОГИЙ И УСЛУГ ТЕХН'!F51/ЧН!F53</f>
        <v>44.043414275202352</v>
      </c>
      <c r="G51" s="429">
        <f>'ЭКСПОРТ ТЕХНОЛОГИЙ И УСЛУГ ТЕХН'!G51/ЧН!G53</f>
        <v>11.833345642540621</v>
      </c>
      <c r="H51" s="429">
        <f>'ЭКСПОРТ ТЕХНОЛОГИЙ И УСЛУГ ТЕХН'!H51/ЧН!H53</f>
        <v>16.737623386484437</v>
      </c>
      <c r="I51" s="429">
        <f>'ЭКСПОРТ ТЕХНОЛОГИЙ И УСЛУГ ТЕХН'!I51/ЧН!I53</f>
        <v>5.4146332193082474</v>
      </c>
      <c r="J51" s="429">
        <f>'ЭКСПОРТ ТЕХНОЛОГИЙ И УСЛУГ ТЕХН'!J51/ЧН!J53</f>
        <v>7.7309794988610481</v>
      </c>
      <c r="K51" s="429">
        <f>'ЭКСПОРТ ТЕХНОЛОГИЙ И УСЛУГ ТЕХН'!K51/ЧН!K53</f>
        <v>4.757890743550834</v>
      </c>
      <c r="L51" s="429">
        <f>'ЭКСПОРТ ТЕХНОЛОГИЙ И УСЛУГ ТЕХН'!L51/ЧН!L53</f>
        <v>2.4225635191505499</v>
      </c>
      <c r="M51" s="429">
        <f>'ЭКСПОРТ ТЕХНОЛОГИЙ И УСЛУГ ТЕХН'!M51/ЧН!M53</f>
        <v>1.7327638572513289</v>
      </c>
      <c r="N51" s="429">
        <f>'ЭКСПОРТ ТЕХНОЛОГИЙ И УСЛУГ ТЕХН'!N51/ЧН!N53</f>
        <v>3.8823708206686929</v>
      </c>
      <c r="O51" s="429">
        <f>'ЭКСПОРТ ТЕХНОЛОГИЙ И УСЛУГ ТЕХН'!O51/ЧН!O53</f>
        <v>1.1894395730080061</v>
      </c>
      <c r="P51" s="429">
        <f>'ЭКСПОРТ ТЕХНОЛОГИЙ И УСЛУГ ТЕХН'!P51/ЧН!P53</f>
        <v>0.21486020681731138</v>
      </c>
      <c r="Q51" s="429">
        <f>'ЭКСПОРТ ТЕХНОЛОГИЙ И УСЛУГ ТЕХН'!Q51/ЧН!Q53</f>
        <v>0.80353982300884963</v>
      </c>
      <c r="R51" s="426">
        <f>'ЭКСПОРТ ТЕХНОЛОГИЙ И УСЛУГ ТЕХН'!R51/ЧН!R53</f>
        <v>1.6487785963551764</v>
      </c>
    </row>
    <row r="52" spans="1:18" ht="15.75" customHeight="1" thickBot="1">
      <c r="A52" s="442">
        <v>51</v>
      </c>
      <c r="B52" s="111" t="s">
        <v>53</v>
      </c>
      <c r="C52" s="432">
        <v>1E-3</v>
      </c>
      <c r="D52" s="431">
        <v>1E-3</v>
      </c>
      <c r="E52" s="431">
        <v>1E-3</v>
      </c>
      <c r="F52" s="429">
        <f>'ЭКСПОРТ ТЕХНОЛОГИЙ И УСЛУГ ТЕХН'!F52/ЧН!F54</f>
        <v>0.58032554847841467</v>
      </c>
      <c r="G52" s="431">
        <v>1E-3</v>
      </c>
      <c r="H52" s="431">
        <v>1E-3</v>
      </c>
      <c r="I52" s="429">
        <f>'ЭКСПОРТ ТЕХНОЛОГИЙ И УСЛУГ ТЕХН'!I52/ЧН!I54</f>
        <v>2.9066265060240966E-2</v>
      </c>
      <c r="J52" s="429">
        <f>'ЭКСПОРТ ТЕХНОЛОГИЙ И УСЛУГ ТЕХН'!J52/ЧН!J54</f>
        <v>8.3472327520849127E-2</v>
      </c>
      <c r="K52" s="429">
        <f>'ЭКСПОРТ ТЕХНОЛОГИЙ И УСЛУГ ТЕХН'!K52/ЧН!K54</f>
        <v>0.31823035850495807</v>
      </c>
      <c r="L52" s="429">
        <f>'ЭКСПОРТ ТЕХНОЛОГИЙ И УСЛУГ ТЕХН'!L52/ЧН!L54</f>
        <v>7.1012269938650299E-2</v>
      </c>
      <c r="M52" s="429">
        <f>'ЭКСПОРТ ТЕХНОЛОГИЙ И УСЛУГ ТЕХН'!M52/ЧН!M54</f>
        <v>8.4117193523515807E-2</v>
      </c>
      <c r="N52" s="429">
        <f>'ЭКСПОРТ ТЕХНОЛОГИЙ И УСЛУГ ТЕХН'!N52/ЧН!N54</f>
        <v>3.0959752321981424E-2</v>
      </c>
      <c r="O52" s="429">
        <f>'ЭКСПОРТ ТЕХНОЛОГИЙ И УСЛУГ ТЕХН'!O52/ЧН!O54</f>
        <v>9.1192517537022604E-3</v>
      </c>
      <c r="P52" s="429">
        <f>'ЭКСПОРТ ТЕХНОЛОГИЙ И УСЛУГ ТЕХН'!P52/ЧН!P54</f>
        <v>9.276729559748427E-2</v>
      </c>
      <c r="Q52" s="429">
        <f>'ЭКСПОРТ ТЕХНОЛОГИЙ И УСЛУГ ТЕХН'!Q52/ЧН!Q54</f>
        <v>0.18923198733174981</v>
      </c>
      <c r="R52" s="426">
        <f>'ЭКСПОРТ ТЕХНОЛОГИЙ И УСЛУГ ТЕХН'!R52/ЧН!R54</f>
        <v>4.4160000000000005E-2</v>
      </c>
    </row>
    <row r="53" spans="1:18" ht="15.75" customHeight="1" thickBot="1">
      <c r="A53" s="442">
        <v>52</v>
      </c>
      <c r="B53" s="111" t="s">
        <v>54</v>
      </c>
      <c r="C53" s="428">
        <f>'ЭКСПОРТ ТЕХНОЛОГИЙ И УСЛУГ ТЕХН'!C53/ЧН!C55</f>
        <v>4.2860574106619804</v>
      </c>
      <c r="D53" s="429">
        <f>'ЭКСПОРТ ТЕХНОЛОГИЙ И УСЛУГ ТЕХН'!D53/ЧН!D55</f>
        <v>2.8965112870126064</v>
      </c>
      <c r="E53" s="429">
        <f>'ЭКСПОРТ ТЕХНОЛОГИЙ И УСЛУГ ТЕХН'!E53/ЧН!E55</f>
        <v>4.5903578822833477</v>
      </c>
      <c r="F53" s="429">
        <f>'ЭКСПОРТ ТЕХНОЛОГИЙ И УСЛУГ ТЕХН'!F53/ЧН!F55</f>
        <v>3.9672619047619047</v>
      </c>
      <c r="G53" s="429">
        <f>'ЭКСПОРТ ТЕХНОЛОГИЙ И УСЛУГ ТЕХН'!G53/ЧН!G55</f>
        <v>0.88003591739000298</v>
      </c>
      <c r="H53" s="429">
        <f>'ЭКСПОРТ ТЕХНОЛОГИЙ И УСЛУГ ТЕХН'!H53/ЧН!H55</f>
        <v>4.2023881499395408</v>
      </c>
      <c r="I53" s="429">
        <f>'ЭКСПОРТ ТЕХНОЛОГИЙ И УСЛУГ ТЕХН'!I53/ЧН!I55</f>
        <v>3.9218380345768877</v>
      </c>
      <c r="J53" s="429">
        <f>'ЭКСПОРТ ТЕХНОЛОГИЙ И УСЛУГ ТЕХН'!J53/ЧН!J55</f>
        <v>0.67717325227963532</v>
      </c>
      <c r="K53" s="429">
        <f>'ЭКСПОРТ ТЕХНОЛОГИЙ И УСЛУГ ТЕХН'!K53/ЧН!K55</f>
        <v>7.0122523620847304</v>
      </c>
      <c r="L53" s="429">
        <f>'ЭКСПОРТ ТЕХНОЛОГИЙ И УСЛУГ ТЕХН'!L53/ЧН!L55</f>
        <v>10.938654434250765</v>
      </c>
      <c r="M53" s="429">
        <f>'ЭКСПОРТ ТЕХНОЛОГИЙ И УСЛУГ ТЕХН'!M53/ЧН!M55</f>
        <v>10.446595092024541</v>
      </c>
      <c r="N53" s="429">
        <f>'ЭКСПОРТ ТЕХНОЛОГИЙ И УСЛУГ ТЕХН'!N53/ЧН!N55</f>
        <v>176.45929802955666</v>
      </c>
      <c r="O53" s="429">
        <f>'ЭКСПОРТ ТЕХНОЛОГИЙ И УСЛУГ ТЕХН'!O53/ЧН!O55</f>
        <v>137.34565687789799</v>
      </c>
      <c r="P53" s="429">
        <f>'ЭКСПОРТ ТЕХНОЛОГИЙ И УСЛУГ ТЕХН'!P53/ЧН!P55</f>
        <v>106.38195956454122</v>
      </c>
      <c r="Q53" s="429">
        <f>'ЭКСПОРТ ТЕХНОЛОГИЙ И УСЛУГ ТЕХН'!Q53/ЧН!Q55</f>
        <v>637.11863877614735</v>
      </c>
      <c r="R53" s="426">
        <f>'ЭКСПОРТ ТЕХНОЛОГИЙ И УСЛУГ ТЕХН'!R53/ЧН!R55</f>
        <v>152.49678942398489</v>
      </c>
    </row>
    <row r="54" spans="1:18" ht="15.75" customHeight="1" thickBot="1">
      <c r="A54" s="442">
        <v>53</v>
      </c>
      <c r="B54" s="111" t="s">
        <v>55</v>
      </c>
      <c r="C54" s="432">
        <v>1E-3</v>
      </c>
      <c r="D54" s="431">
        <v>1E-3</v>
      </c>
      <c r="E54" s="431">
        <v>1E-3</v>
      </c>
      <c r="F54" s="429">
        <f>'ЭКСПОРТ ТЕХНОЛОГИЙ И УСЛУГ ТЕХН'!F54/ЧН!F56</f>
        <v>2.3548843794242567</v>
      </c>
      <c r="G54" s="431">
        <v>1E-3</v>
      </c>
      <c r="H54" s="431">
        <v>1E-3</v>
      </c>
      <c r="I54" s="429">
        <f>'ЭКСПОРТ ТЕХНОЛОГИЙ И УСЛУГ ТЕХН'!I54/ЧН!I56</f>
        <v>0.23507905138339921</v>
      </c>
      <c r="J54" s="429">
        <f>'ЭКСПОРТ ТЕХНОЛОГИЙ И УСЛУГ ТЕХН'!J54/ЧН!J56</f>
        <v>8.8442460317460322E-2</v>
      </c>
      <c r="K54" s="429">
        <f>'ЭКСПОРТ ТЕХНОЛОГИЙ И УСЛУГ ТЕХН'!K54/ЧН!K56</f>
        <v>6.0776505724240912E-2</v>
      </c>
      <c r="L54" s="429">
        <f>'ЭКСПОРТ ТЕХНОЛОГИЙ И УСЛУГ ТЕХН'!L54/ЧН!L56</f>
        <v>5.6871564217891052E-2</v>
      </c>
      <c r="M54" s="429">
        <f>'ЭКСПОРТ ТЕХНОЛОГИЙ И УСЛУГ ТЕХН'!M54/ЧН!M56</f>
        <v>5.5488721804511282E-2</v>
      </c>
      <c r="N54" s="429">
        <f>'ЭКСПОРТ ТЕХНОЛОГИЙ И УСЛУГ ТЕХН'!N54/ЧН!N56</f>
        <v>0.8087437185929649</v>
      </c>
      <c r="O54" s="429">
        <f>'ЭКСПОРТ ТЕХНОЛОГИЙ И УСЛУГ ТЕХН'!O54/ЧН!O56</f>
        <v>0.85834175935288171</v>
      </c>
      <c r="P54" s="429">
        <f>'ЭКСПОРТ ТЕХНОЛОГИЙ И УСЛУГ ТЕХН'!P54/ЧН!P56</f>
        <v>0.46357615894039733</v>
      </c>
      <c r="Q54" s="429">
        <f>'ЭКСПОРТ ТЕХНОЛОГИЙ И УСЛУГ ТЕХН'!Q54/ЧН!Q56</f>
        <v>0.57480838017373537</v>
      </c>
      <c r="R54" s="426">
        <f>'ЭКСПОРТ ТЕХНОЛОГИЙ И УСЛУГ ТЕХН'!R54/ЧН!R56</f>
        <v>0.49907359752959346</v>
      </c>
    </row>
    <row r="55" spans="1:18" ht="15.75" customHeight="1" thickBot="1">
      <c r="A55" s="442">
        <v>54</v>
      </c>
      <c r="B55" s="111" t="s">
        <v>56</v>
      </c>
      <c r="C55" s="432">
        <v>1E-3</v>
      </c>
      <c r="D55" s="431">
        <v>1E-3</v>
      </c>
      <c r="E55" s="431">
        <v>1E-3</v>
      </c>
      <c r="F55" s="431">
        <v>1E-3</v>
      </c>
      <c r="G55" s="431">
        <v>1E-3</v>
      </c>
      <c r="H55" s="431">
        <v>1E-3</v>
      </c>
      <c r="I55" s="431">
        <v>1E-3</v>
      </c>
      <c r="J55" s="431">
        <v>1E-3</v>
      </c>
      <c r="K55" s="429">
        <f>'ЭКСПОРТ ТЕХНОЛОГИЙ И УСЛУГ ТЕХН'!K55/ЧН!K57</f>
        <v>8.7435709037472442E-2</v>
      </c>
      <c r="L55" s="429">
        <f>'ЭКСПОРТ ТЕХНОЛОГИЙ И УСЛУГ ТЕХН'!L55/ЧН!L57</f>
        <v>9.2182890855457226E-3</v>
      </c>
      <c r="M55" s="431">
        <v>1E-3</v>
      </c>
      <c r="N55" s="429">
        <f>'ЭКСПОРТ ТЕХНОЛОГИЙ И УСЛУГ ТЕХН'!N55/ЧН!N57</f>
        <v>6.6318926974664686E-3</v>
      </c>
      <c r="O55" s="429">
        <f>'ЭКСПОРТ ТЕХНОЛОГИЙ И УСЛУГ ТЕХН'!O55/ЧН!O57</f>
        <v>7.8828828828828822E-3</v>
      </c>
      <c r="P55" s="429">
        <f>'ЭКСПОРТ ТЕХНОЛОГИЙ И УСЛУГ ТЕХН'!P55/ЧН!P57</f>
        <v>9.8634294385432468E-3</v>
      </c>
      <c r="Q55" s="429">
        <f>'ЭКСПОРТ ТЕХНОЛОГИЙ И УСЛУГ ТЕХН'!Q55/ЧН!Q57</f>
        <v>2.3813169984686064E-2</v>
      </c>
      <c r="R55" s="426">
        <f>'ЭКСПОРТ ТЕХНОЛОГИЙ И УСЛУГ ТЕХН'!R55/ЧН!R57</f>
        <v>0.67807900852052672</v>
      </c>
    </row>
    <row r="56" spans="1:18" ht="15.75" customHeight="1" thickBot="1">
      <c r="A56" s="442">
        <v>55</v>
      </c>
      <c r="B56" s="111" t="s">
        <v>57</v>
      </c>
      <c r="C56" s="428">
        <f>'ЭКСПОРТ ТЕХНОЛОГИЙ И УСЛУГ ТЕХН'!C56/ЧН!C58</f>
        <v>0.82030378177309371</v>
      </c>
      <c r="D56" s="429">
        <f>'ЭКСПОРТ ТЕХНОЛОГИЙ И УСЛУГ ТЕХН'!D56/ЧН!D58</f>
        <v>2.9225462527438069</v>
      </c>
      <c r="E56" s="429">
        <f>'ЭКСПОРТ ТЕХНОЛОГИЙ И УСЛУГ ТЕХН'!E56/ЧН!E58</f>
        <v>4.713656387665198</v>
      </c>
      <c r="F56" s="429">
        <f>'ЭКСПОРТ ТЕХНОЛОГИЙ И УСЛУГ ТЕХН'!F56/ЧН!F58</f>
        <v>12.420422313268201</v>
      </c>
      <c r="G56" s="429">
        <f>'ЭКСПОРТ ТЕХНОЛОГИЙ И УСЛУГ ТЕХН'!G56/ЧН!G58</f>
        <v>3.1535793125197102E-7</v>
      </c>
      <c r="H56" s="429">
        <f>'ЭКСПОРТ ТЕХНОЛОГИЙ И УСЛУГ ТЕХН'!H56/ЧН!H58</f>
        <v>2.2027682737169516</v>
      </c>
      <c r="I56" s="429">
        <f>'ЭКСПОРТ ТЕХНОЛОГИЙ И УСЛУГ ТЕХН'!I56/ЧН!I58</f>
        <v>2.2223086496577475</v>
      </c>
      <c r="J56" s="429">
        <f>'ЭКСПОРТ ТЕХНОЛОГИЙ И УСЛУГ ТЕХН'!J56/ЧН!J58</f>
        <v>2.4330532212885152</v>
      </c>
      <c r="K56" s="429">
        <f>'ЭКСПОРТ ТЕХНОЛОГИЙ И УСЛУГ ТЕХН'!K56/ЧН!K58</f>
        <v>4.28582995951417</v>
      </c>
      <c r="L56" s="429">
        <f>'ЭКСПОРТ ТЕХНОЛОГИЙ И УСЛУГ ТЕХН'!L56/ЧН!L58</f>
        <v>4.1833800186741366</v>
      </c>
      <c r="M56" s="429">
        <f>'ЭКСПОРТ ТЕХНОЛОГИЙ И УСЛУГ ТЕХН'!M56/ЧН!M58</f>
        <v>4.2515595757953832</v>
      </c>
      <c r="N56" s="429">
        <f>'ЭКСПОРТ ТЕХНОЛОГИЙ И УСЛУГ ТЕХН'!N56/ЧН!N58</f>
        <v>5.1522010615048393</v>
      </c>
      <c r="O56" s="429">
        <f>'ЭКСПОРТ ТЕХНОЛОГИЙ И УСЛУГ ТЕХН'!O56/ЧН!O58</f>
        <v>5.4301597243971189</v>
      </c>
      <c r="P56" s="429">
        <f>'ЭКСПОРТ ТЕХНОЛОГИЙ И УСЛУГ ТЕХН'!P56/ЧН!P58</f>
        <v>13.771599120326735</v>
      </c>
      <c r="Q56" s="429">
        <f>'ЭКСПОРТ ТЕХНОЛОГИЙ И УСЛУГ ТЕХН'!Q56/ЧН!Q58</f>
        <v>48.01786725385341</v>
      </c>
      <c r="R56" s="426">
        <f>'ЭКСПОРТ ТЕХНОЛОГИЙ И УСЛУГ ТЕХН'!R56/ЧН!R58</f>
        <v>25.401395053899808</v>
      </c>
    </row>
    <row r="57" spans="1:18" ht="15.75" customHeight="1" thickBot="1">
      <c r="A57" s="442">
        <v>56</v>
      </c>
      <c r="B57" s="111" t="s">
        <v>58</v>
      </c>
      <c r="C57" s="428">
        <f>'ЭКСПОРТ ТЕХНОЛОГИЙ И УСЛУГ ТЕХН'!C57/ЧН!C59</f>
        <v>0.30389810883828638</v>
      </c>
      <c r="D57" s="429">
        <f>'ЭКСПОРТ ТЕХНОЛОГИЙ И УСЛУГ ТЕХН'!D57/ЧН!D59</f>
        <v>0.53297546012269936</v>
      </c>
      <c r="E57" s="429">
        <f>'ЭКСПОРТ ТЕХНОЛОГИЙ И УСЛУГ ТЕХН'!E57/ЧН!E59</f>
        <v>0.63583815028901736</v>
      </c>
      <c r="F57" s="429">
        <f>'ЭКСПОРТ ТЕХНОЛОГИЙ И УСЛУГ ТЕХН'!F57/ЧН!F59</f>
        <v>7.7399380804953566E-2</v>
      </c>
      <c r="G57" s="429">
        <f>'ЭКСПОРТ ТЕХНОЛОГИЙ И УСЛУГ ТЕХН'!G57/ЧН!G59</f>
        <v>8.1305868635833653E-2</v>
      </c>
      <c r="H57" s="429">
        <f>'ЭКСПОРТ ТЕХНОЛОГИЙ И УСЛУГ ТЕХН'!H57/ЧН!H59</f>
        <v>0.56709011512504959</v>
      </c>
      <c r="I57" s="429">
        <f>'ЭКСПОРТ ТЕХНОЛОГИЙ И УСЛУГ ТЕХН'!I57/ЧН!I59</f>
        <v>1.246751693901953</v>
      </c>
      <c r="J57" s="429">
        <f>'ЭКСПОРТ ТЕХНОЛОГИЙ И УСЛУГ ТЕХН'!J57/ЧН!J59</f>
        <v>0.92297243308030352</v>
      </c>
      <c r="K57" s="429">
        <f>'ЭКСПОРТ ТЕХНОЛОГИЙ И УСЛУГ ТЕХН'!K57/ЧН!K59</f>
        <v>0.66559871846215457</v>
      </c>
      <c r="L57" s="429">
        <f>'ЭКСПОРТ ТЕХНОЛОГИЙ И УСЛУГ ТЕХН'!L57/ЧН!L59</f>
        <v>0.74949859606899316</v>
      </c>
      <c r="M57" s="429">
        <f>'ЭКСПОРТ ТЕХНОЛОГИЙ И УСЛУГ ТЕХН'!M57/ЧН!M59</f>
        <v>0.55928456591639875</v>
      </c>
      <c r="N57" s="429">
        <f>'ЭКСПОРТ ТЕХНОЛОГИЙ И УСЛУГ ТЕХН'!N57/ЧН!N59</f>
        <v>0.23469140782573616</v>
      </c>
      <c r="O57" s="429">
        <f>'ЭКСПОРТ ТЕХНОЛОГИЙ И УСЛУГ ТЕХН'!O57/ЧН!O59</f>
        <v>0.47300040600893217</v>
      </c>
      <c r="P57" s="429">
        <f>'ЭКСПОРТ ТЕХНОЛОГИЙ И УСЛУГ ТЕХН'!P57/ЧН!P59</f>
        <v>0.53584596476853752</v>
      </c>
      <c r="Q57" s="429">
        <f>'ЭКСПОРТ ТЕХНОЛОГИЙ И УСЛУГ ТЕХН'!Q57/ЧН!Q59</f>
        <v>0.64554087530966142</v>
      </c>
      <c r="R57" s="426">
        <f>'ЭКСПОРТ ТЕХНОЛОГИЙ И УСЛУГ ТЕХН'!R57/ЧН!R59</f>
        <v>0.27924843423799578</v>
      </c>
    </row>
    <row r="58" spans="1:18" ht="15.75" customHeight="1" thickBot="1">
      <c r="A58" s="449">
        <v>57</v>
      </c>
      <c r="B58" s="117" t="s">
        <v>59</v>
      </c>
      <c r="C58" s="434">
        <f>'ЭКСПОРТ ТЕХНОЛОГИЙ И УСЛУГ ТЕХН'!C58/ЧН!C60</f>
        <v>0.48253731343283585</v>
      </c>
      <c r="D58" s="435">
        <f>'ЭКСПОРТ ТЕХНОЛОГИЙ И УСЛУГ ТЕХН'!D58/ЧН!D60</f>
        <v>7.4850299401197605E-3</v>
      </c>
      <c r="E58" s="435">
        <f>'ЭКСПОРТ ТЕХНОЛОГИЙ И УСЛУГ ТЕХН'!E58/ЧН!E60</f>
        <v>8.3207261724659601E-2</v>
      </c>
      <c r="F58" s="435">
        <f>'ЭКСПОРТ ТЕХНОЛОГИЙ И УСЛУГ ТЕХН'!F58/ЧН!F60</f>
        <v>5.5792682926829267</v>
      </c>
      <c r="G58" s="435">
        <f>'ЭКСПОРТ ТЕХНОЛОГИЙ И УСЛУГ ТЕХН'!G58/ЧН!G60</f>
        <v>1.3855172413793102</v>
      </c>
      <c r="H58" s="435">
        <f>'ЭКСПОРТ ТЕХНОЛОГИЙ И УСЛУГ ТЕХН'!H58/ЧН!H60</f>
        <v>1.9365891472868215</v>
      </c>
      <c r="I58" s="435">
        <f>'ЭКСПОРТ ТЕХНОЛОГИЙ И УСЛУГ ТЕХН'!I58/ЧН!I60</f>
        <v>0.89812792511700479</v>
      </c>
      <c r="J58" s="435">
        <f>'ЭКСПОРТ ТЕХНОЛОГИЙ И УСЛУГ ТЕХН'!J58/ЧН!J60</f>
        <v>2.0738618524332808</v>
      </c>
      <c r="K58" s="435">
        <f>'ЭКСПОРТ ТЕХНОЛОГИЙ И УСЛУГ ТЕХН'!K58/ЧН!K60</f>
        <v>2.1085962145110408</v>
      </c>
      <c r="L58" s="435">
        <f>'ЭКСПОРТ ТЕХНОЛОГИЙ И УСЛУГ ТЕХН'!L58/ЧН!L60</f>
        <v>5.0322503961965133</v>
      </c>
      <c r="M58" s="435">
        <f>'ЭКСПОРТ ТЕХНОЛОГИЙ И УСЛУГ ТЕХН'!M58/ЧН!M60</f>
        <v>10.231319554848966</v>
      </c>
      <c r="N58" s="435">
        <f>'ЭКСПОРТ ТЕХНОЛОГИЙ И УСЛУГ ТЕХН'!N58/ЧН!N60</f>
        <v>6.3016759776536313</v>
      </c>
      <c r="O58" s="435">
        <f>'ЭКСПОРТ ТЕХНОЛОГИЙ И УСЛУГ ТЕХН'!O58/ЧН!O60</f>
        <v>6.3535685645549318</v>
      </c>
      <c r="P58" s="435">
        <f>'ЭКСПОРТ ТЕХНОЛОГИЙ И УСЛУГ ТЕХН'!P58/ЧН!P60</f>
        <v>7.0379644588045238</v>
      </c>
      <c r="Q58" s="435">
        <f>'ЭКСПОРТ ТЕХНОЛОГИЙ И УСЛУГ ТЕХН'!Q58/ЧН!Q60</f>
        <v>9.9492682926829268</v>
      </c>
      <c r="R58" s="426">
        <f>'ЭКСПОРТ ТЕХНОЛОГИЙ И УСЛУГ ТЕХН'!R58/ЧН!R60</f>
        <v>17.376272577996716</v>
      </c>
    </row>
    <row r="59" spans="1:18" ht="15.75" customHeight="1" thickBot="1">
      <c r="A59" s="440">
        <v>58</v>
      </c>
      <c r="B59" s="109" t="s">
        <v>60</v>
      </c>
      <c r="C59" s="437">
        <v>1E-3</v>
      </c>
      <c r="D59" s="438">
        <v>1E-3</v>
      </c>
      <c r="E59" s="438">
        <v>1E-3</v>
      </c>
      <c r="F59" s="438">
        <v>1E-3</v>
      </c>
      <c r="G59" s="438">
        <v>1E-3</v>
      </c>
      <c r="H59" s="438">
        <v>1E-3</v>
      </c>
      <c r="I59" s="438">
        <v>1E-3</v>
      </c>
      <c r="J59" s="438">
        <v>1E-3</v>
      </c>
      <c r="K59" s="425">
        <f>'ЭКСПОРТ ТЕХНОЛОГИЙ И УСЛУГ ТЕХН'!K59/ЧН!K61</f>
        <v>1.767388825541619E-2</v>
      </c>
      <c r="L59" s="425">
        <f>'ЭКСПОРТ ТЕХНОЛОГИЙ И УСЛУГ ТЕХН'!L59/ЧН!L61</f>
        <v>5.2068965517241377E-2</v>
      </c>
      <c r="M59" s="425">
        <f>'ЭКСПОРТ ТЕХНОЛОГИЙ И УСЛУГ ТЕХН'!M59/ЧН!M61</f>
        <v>1.3689095127610209E-2</v>
      </c>
      <c r="N59" s="438">
        <v>1E-3</v>
      </c>
      <c r="O59" s="425">
        <f>'ЭКСПОРТ ТЕХНОЛОГИЙ И УСЛУГ ТЕХН'!O59/ЧН!O61</f>
        <v>1.0638297872340426E-3</v>
      </c>
      <c r="P59" s="438">
        <v>1E-3</v>
      </c>
      <c r="Q59" s="438">
        <v>1E-3</v>
      </c>
      <c r="R59" s="426">
        <f>'ЭКСПОРТ ТЕХНОЛОГИЙ И УСЛУГ ТЕХН'!R59/ЧН!R61</f>
        <v>1.2210012210012211E-6</v>
      </c>
    </row>
    <row r="60" spans="1:18" ht="15.75" customHeight="1" thickBot="1">
      <c r="A60" s="442">
        <v>59</v>
      </c>
      <c r="B60" s="111" t="s">
        <v>61</v>
      </c>
      <c r="C60" s="428">
        <f>'ЭКСПОРТ ТЕХНОЛОГИЙ И УСЛУГ ТЕХН'!C60/ЧН!C62</f>
        <v>1.207483930211203</v>
      </c>
      <c r="D60" s="429">
        <f>'ЭКСПОРТ ТЕХНОЛОГИЙ И УСЛУГ ТЕХН'!D60/ЧН!D62</f>
        <v>5.9886621315192743</v>
      </c>
      <c r="E60" s="429">
        <f>'ЭКСПОРТ ТЕХНОЛОГИЙ И УСЛУГ ТЕХН'!E60/ЧН!E62</f>
        <v>4.834090909090909</v>
      </c>
      <c r="F60" s="429">
        <f>'ЭКСПОРТ ТЕХНОЛОГИЙ И УСЛУГ ТЕХН'!F60/ЧН!F62</f>
        <v>3.0095541401273884</v>
      </c>
      <c r="G60" s="429">
        <f>'ЭКСПОРТ ТЕХНОЛОГИЙ И УСЛУГ ТЕХН'!G60/ЧН!G62</f>
        <v>2.2929692832764506</v>
      </c>
      <c r="H60" s="429">
        <f>'ЭКСПОРТ ТЕХНОЛОГИЙ И УСЛУГ ТЕХН'!H60/ЧН!H62</f>
        <v>1.8080986734931346</v>
      </c>
      <c r="I60" s="429">
        <f>'ЭКСПОРТ ТЕХНОЛОГИЙ И УСЛУГ ТЕХН'!I60/ЧН!I62</f>
        <v>2.4237984676108657</v>
      </c>
      <c r="J60" s="429">
        <f>'ЭКСПОРТ ТЕХНОЛОГИЙ И УСЛУГ ТЕХН'!J60/ЧН!J62</f>
        <v>3.7834800741427248</v>
      </c>
      <c r="K60" s="429">
        <f>'ЭКСПОРТ ТЕХНОЛОГИЙ И УСЛУГ ТЕХН'!K60/ЧН!K62</f>
        <v>2.0160148113862535</v>
      </c>
      <c r="L60" s="429">
        <f>'ЭКСПОРТ ТЕХНОЛОГИЙ И УСЛУГ ТЕХН'!L60/ЧН!L62</f>
        <v>0.82898081811878899</v>
      </c>
      <c r="M60" s="429">
        <f>'ЭКСПОРТ ТЕХНОЛОГИЙ И УСЛУГ ТЕХН'!M60/ЧН!M62</f>
        <v>2.8278060046189375</v>
      </c>
      <c r="N60" s="429">
        <f>'ЭКСПОРТ ТЕХНОЛОГИЙ И УСЛУГ ТЕХН'!N60/ЧН!N62</f>
        <v>2.6086625086625084</v>
      </c>
      <c r="O60" s="429">
        <f>'ЭКСПОРТ ТЕХНОЛОГИЙ И УСЛУГ ТЕХН'!O60/ЧН!O62</f>
        <v>2.3121387283236994E-7</v>
      </c>
      <c r="P60" s="429">
        <f>'ЭКСПОРТ ТЕХНОЛОГИЙ И УСЛУГ ТЕХН'!P60/ЧН!P62</f>
        <v>3.4450880444856349</v>
      </c>
      <c r="Q60" s="431">
        <v>1E-3</v>
      </c>
      <c r="R60" s="426">
        <f>'ЭКСПОРТ ТЕХНОЛОГИЙ И УСЛУГ ТЕХН'!R60/ЧН!R62</f>
        <v>3.7133566433566432</v>
      </c>
    </row>
    <row r="61" spans="1:18" ht="15.75" customHeight="1" thickBot="1">
      <c r="A61" s="442">
        <v>60</v>
      </c>
      <c r="B61" s="111" t="s">
        <v>62</v>
      </c>
      <c r="C61" s="428">
        <f>'ЭКСПОРТ ТЕХНОЛОГИЙ И УСЛУГ ТЕХН'!C61/ЧН!C63</f>
        <v>12.260807528840315</v>
      </c>
      <c r="D61" s="429">
        <f>'ЭКСПОРТ ТЕХНОЛОГИЙ И УСЛУГ ТЕХН'!D61/ЧН!D63</f>
        <v>44.176948540475472</v>
      </c>
      <c r="E61" s="429">
        <f>'ЭКСПОРТ ТЕХНОЛОГИЙ И УСЛУГ ТЕХН'!E61/ЧН!E63</f>
        <v>34.932735426008968</v>
      </c>
      <c r="F61" s="429">
        <f>'ЭКСПОРТ ТЕХНОЛОГИЙ И УСЛУГ ТЕХН'!F61/ЧН!F63</f>
        <v>34.270895080023713</v>
      </c>
      <c r="G61" s="429">
        <f>'ЭКСПОРТ ТЕХНОЛОГИЙ И УСЛУГ ТЕХН'!G61/ЧН!G63</f>
        <v>6.05248602530156</v>
      </c>
      <c r="H61" s="429">
        <f>'ЭКСПОРТ ТЕХНОЛОГИЙ И УСЛУГ ТЕХН'!H61/ЧН!H63</f>
        <v>8.727283406754772</v>
      </c>
      <c r="I61" s="429">
        <f>'ЭКСПОРТ ТЕХНОЛОГИЙ И УСЛУГ ТЕХН'!I61/ЧН!I63</f>
        <v>5.5040462427745664</v>
      </c>
      <c r="J61" s="429">
        <f>'ЭКСПОРТ ТЕХНОЛОГИЙ И УСЛУГ ТЕХН'!J61/ЧН!J63</f>
        <v>3.7057248647109082</v>
      </c>
      <c r="K61" s="429">
        <f>'ЭКСПОРТ ТЕХНОЛОГИЙ И УСЛУГ ТЕХН'!K61/ЧН!K63</f>
        <v>1.9063733784545966</v>
      </c>
      <c r="L61" s="429">
        <f>'ЭКСПОРТ ТЕХНОЛОГИЙ И УСЛУГ ТЕХН'!L61/ЧН!L63</f>
        <v>0.8691426975705111</v>
      </c>
      <c r="M61" s="429">
        <f>'ЭКСПОРТ ТЕХНОЛОГИЙ И УСЛУГ ТЕХН'!M61/ЧН!M63</f>
        <v>5.6184785615491011</v>
      </c>
      <c r="N61" s="429">
        <f>'ЭКСПОРТ ТЕХНОЛОГИЙ И УСЛУГ ТЕХН'!N61/ЧН!N63</f>
        <v>1.7525683060109289</v>
      </c>
      <c r="O61" s="429">
        <f>'ЭКСПОРТ ТЕХНОЛОГИЙ И УСЛУГ ТЕХН'!O61/ЧН!O63</f>
        <v>0.35666305525460451</v>
      </c>
      <c r="P61" s="429">
        <f>'ЭКСПОРТ ТЕХНОЛОГИЙ И УСЛУГ ТЕХН'!P61/ЧН!P63</f>
        <v>0.50228310502283102</v>
      </c>
      <c r="Q61" s="429">
        <f>'ЭКСПОРТ ТЕХНОЛОГИЙ И УСЛУГ ТЕХН'!Q61/ЧН!Q63</f>
        <v>3.6925206281607665</v>
      </c>
      <c r="R61" s="426">
        <f>'ЭКСПОРТ ТЕХНОЛОГИЙ И УСЛУГ ТЕХН'!R61/ЧН!R63</f>
        <v>8.7255426151402862</v>
      </c>
    </row>
    <row r="62" spans="1:18" ht="15.75" customHeight="1" thickBot="1">
      <c r="A62" s="449">
        <v>61</v>
      </c>
      <c r="B62" s="125" t="s">
        <v>63</v>
      </c>
      <c r="C62" s="434">
        <f>'ЭКСПОРТ ТЕХНОЛОГИЙ И УСЛУГ ТЕХН'!C62/ЧН!C64</f>
        <v>2.675945408018197</v>
      </c>
      <c r="D62" s="435">
        <f>'ЭКСПОРТ ТЕХНОЛОГИЙ И УСЛУГ ТЕХН'!D62/ЧН!D64</f>
        <v>5.3950722175021237</v>
      </c>
      <c r="E62" s="435">
        <f>'ЭКСПОРТ ТЕХНОЛОГИЙ И УСЛУГ ТЕХН'!E62/ЧН!E64</f>
        <v>5.7463747512084167</v>
      </c>
      <c r="F62" s="435">
        <f>'ЭКСПОРТ ТЕХНОЛОГИЙ И УСЛУГ ТЕХН'!F62/ЧН!F64</f>
        <v>6.0153802335516948</v>
      </c>
      <c r="G62" s="435">
        <f>'ЭКСПОРТ ТЕХНОЛОГИЙ И УСЛУГ ТЕХН'!G62/ЧН!G64</f>
        <v>1.3312998859749143</v>
      </c>
      <c r="H62" s="435">
        <f>'ЭКСПОРТ ТЕХНОЛОГИЙ И УСЛУГ ТЕХН'!H62/ЧН!H64</f>
        <v>2.9898158803222095</v>
      </c>
      <c r="I62" s="435">
        <f>'ЭКСПОРТ ТЕХНОЛОГИЙ И УСЛУГ ТЕХН'!I62/ЧН!I64</f>
        <v>3.3979022988505747</v>
      </c>
      <c r="J62" s="435">
        <f>'ЭКСПОРТ ТЕХНОЛОГИЙ И УСЛУГ ТЕХН'!J62/ЧН!J64</f>
        <v>3.4664275466284074</v>
      </c>
      <c r="K62" s="435">
        <f>'ЭКСПОРТ ТЕХНОЛОГИЙ И УСЛУГ ТЕХН'!K62/ЧН!K64</f>
        <v>2.1386246418338111</v>
      </c>
      <c r="L62" s="435">
        <f>'ЭКСПОРТ ТЕХНОЛОГИЙ И УСЛУГ ТЕХН'!L62/ЧН!L64</f>
        <v>2.8345626072041163</v>
      </c>
      <c r="M62" s="435">
        <f>'ЭКСПОРТ ТЕХНОЛОГИЙ И УСЛУГ ТЕХН'!M62/ЧН!M64</f>
        <v>2.118337617823479</v>
      </c>
      <c r="N62" s="435">
        <f>'ЭКСПОРТ ТЕХНОЛОГИЙ И УСЛУГ ТЕХН'!N62/ЧН!N64</f>
        <v>2.1315248429468876</v>
      </c>
      <c r="O62" s="435">
        <f>'ЭКСПОРТ ТЕХНОЛОГИЙ И УСЛУГ ТЕХН'!O62/ЧН!O64</f>
        <v>3.6336959633552821</v>
      </c>
      <c r="P62" s="435">
        <f>'ЭКСПОРТ ТЕХНОЛОГИЙ И УСЛУГ ТЕХН'!P62/ЧН!P64</f>
        <v>3.8190448791714613</v>
      </c>
      <c r="Q62" s="435">
        <f>'ЭКСПОРТ ТЕХНОЛОГИЙ И УСЛУГ ТЕХН'!Q62/ЧН!Q64</f>
        <v>3.7972590882862085</v>
      </c>
      <c r="R62" s="426">
        <f>'ЭКСПОРТ ТЕХНОЛОГИЙ И УСЛУГ ТЕХН'!R62/ЧН!R64</f>
        <v>4.4276503049665985</v>
      </c>
    </row>
    <row r="63" spans="1:18" ht="15.75" customHeight="1" thickBot="1">
      <c r="A63" s="440">
        <v>62</v>
      </c>
      <c r="B63" s="126" t="s">
        <v>64</v>
      </c>
      <c r="C63" s="437">
        <v>1E-3</v>
      </c>
      <c r="D63" s="438">
        <v>1E-3</v>
      </c>
      <c r="E63" s="438">
        <v>1E-3</v>
      </c>
      <c r="F63" s="438">
        <v>1E-3</v>
      </c>
      <c r="G63" s="438">
        <v>1E-3</v>
      </c>
      <c r="H63" s="438">
        <v>1E-3</v>
      </c>
      <c r="I63" s="438">
        <v>1E-3</v>
      </c>
      <c r="J63" s="438">
        <v>1E-3</v>
      </c>
      <c r="K63" s="438">
        <v>1E-3</v>
      </c>
      <c r="L63" s="438">
        <v>1E-3</v>
      </c>
      <c r="M63" s="438">
        <v>1E-3</v>
      </c>
      <c r="N63" s="438">
        <v>1E-3</v>
      </c>
      <c r="O63" s="438">
        <v>1E-3</v>
      </c>
      <c r="P63" s="438">
        <v>1E-3</v>
      </c>
      <c r="Q63" s="438">
        <v>1E-3</v>
      </c>
      <c r="R63" s="426">
        <f>'ЭКСПОРТ ТЕХНОЛОГИЙ И УСЛУГ ТЕХН'!R63/ЧН!R65</f>
        <v>4.5248868778280546E-6</v>
      </c>
    </row>
    <row r="64" spans="1:18" ht="15.75" customHeight="1" thickBot="1">
      <c r="A64" s="442">
        <v>63</v>
      </c>
      <c r="B64" s="111" t="s">
        <v>65</v>
      </c>
      <c r="C64" s="432">
        <v>1E-3</v>
      </c>
      <c r="D64" s="431">
        <v>1E-3</v>
      </c>
      <c r="E64" s="431">
        <v>1E-3</v>
      </c>
      <c r="F64" s="431">
        <v>1E-3</v>
      </c>
      <c r="G64" s="431">
        <v>1E-3</v>
      </c>
      <c r="H64" s="431">
        <v>1E-3</v>
      </c>
      <c r="I64" s="431">
        <v>1E-3</v>
      </c>
      <c r="J64" s="431">
        <v>1E-3</v>
      </c>
      <c r="K64" s="431">
        <v>1E-3</v>
      </c>
      <c r="L64" s="431">
        <v>1E-3</v>
      </c>
      <c r="M64" s="431">
        <v>1E-3</v>
      </c>
      <c r="N64" s="431">
        <v>1E-3</v>
      </c>
      <c r="O64" s="431">
        <v>1E-3</v>
      </c>
      <c r="P64" s="431">
        <v>1E-3</v>
      </c>
      <c r="Q64" s="431">
        <v>1E-3</v>
      </c>
      <c r="R64" s="426">
        <f>'ЭКСПОРТ ТЕХНОЛОГИЙ И УСЛУГ ТЕХН'!R64/ЧН!R66</f>
        <v>1.015228426395939E-6</v>
      </c>
    </row>
    <row r="65" spans="1:18" ht="15.75" customHeight="1" thickBot="1">
      <c r="A65" s="442">
        <v>64</v>
      </c>
      <c r="B65" s="122" t="s">
        <v>66</v>
      </c>
      <c r="C65" s="432">
        <v>1E-3</v>
      </c>
      <c r="D65" s="431">
        <v>1E-3</v>
      </c>
      <c r="E65" s="431">
        <v>1E-3</v>
      </c>
      <c r="F65" s="431">
        <v>1E-3</v>
      </c>
      <c r="G65" s="431">
        <v>1E-3</v>
      </c>
      <c r="H65" s="431">
        <v>1E-3</v>
      </c>
      <c r="I65" s="431">
        <v>1E-3</v>
      </c>
      <c r="J65" s="431">
        <v>1E-3</v>
      </c>
      <c r="K65" s="431">
        <v>1E-3</v>
      </c>
      <c r="L65" s="431">
        <v>1E-3</v>
      </c>
      <c r="M65" s="431">
        <v>1E-3</v>
      </c>
      <c r="N65" s="431">
        <v>1E-3</v>
      </c>
      <c r="O65" s="431">
        <v>1E-3</v>
      </c>
      <c r="P65" s="431">
        <v>1E-3</v>
      </c>
      <c r="Q65" s="431">
        <v>1E-3</v>
      </c>
      <c r="R65" s="426">
        <f>'ЭКСПОРТ ТЕХНОЛОГИЙ И УСЛУГ ТЕХН'!R65/ЧН!R67</f>
        <v>3.0303030303030305E-6</v>
      </c>
    </row>
    <row r="66" spans="1:18" ht="15.75" customHeight="1" thickBot="1">
      <c r="A66" s="442">
        <v>65</v>
      </c>
      <c r="B66" s="111" t="s">
        <v>67</v>
      </c>
      <c r="C66" s="432">
        <v>1E-3</v>
      </c>
      <c r="D66" s="431">
        <v>1E-3</v>
      </c>
      <c r="E66" s="431">
        <v>1E-3</v>
      </c>
      <c r="F66" s="431">
        <v>1E-3</v>
      </c>
      <c r="G66" s="431">
        <v>1E-3</v>
      </c>
      <c r="H66" s="431">
        <v>1E-3</v>
      </c>
      <c r="I66" s="431">
        <v>1E-3</v>
      </c>
      <c r="J66" s="431">
        <v>1E-3</v>
      </c>
      <c r="K66" s="431">
        <v>1E-3</v>
      </c>
      <c r="L66" s="431">
        <v>1E-3</v>
      </c>
      <c r="M66" s="431">
        <v>1E-3</v>
      </c>
      <c r="N66" s="431">
        <v>1E-3</v>
      </c>
      <c r="O66" s="431">
        <v>1E-3</v>
      </c>
      <c r="P66" s="431">
        <v>1E-3</v>
      </c>
      <c r="Q66" s="431">
        <v>1E-3</v>
      </c>
      <c r="R66" s="426">
        <f>'ЭКСПОРТ ТЕХНОЛОГИЙ И УСЛУГ ТЕХН'!R66/ЧН!R68</f>
        <v>1.8796992481203007E-6</v>
      </c>
    </row>
    <row r="67" spans="1:18" ht="15.75" customHeight="1" thickBot="1">
      <c r="A67" s="442">
        <v>66</v>
      </c>
      <c r="B67" s="111" t="s">
        <v>68</v>
      </c>
      <c r="C67" s="432">
        <v>1E-3</v>
      </c>
      <c r="D67" s="429">
        <f>'ЭКСПОРТ ТЕХНОЛОГИЙ И УСЛУГ ТЕХН'!D67/ЧН!D69</f>
        <v>8.6511993708218646E-2</v>
      </c>
      <c r="E67" s="429">
        <f>'ЭКСПОРТ ТЕХНОЛОГИЙ И УСЛУГ ТЕХН'!E67/ЧН!E69</f>
        <v>6.341656757827982E-2</v>
      </c>
      <c r="F67" s="429">
        <f>'ЭКСПОРТ ТЕХНОЛОГИЙ И УСЛУГ ТЕХН'!F67/ЧН!F69</f>
        <v>2.3923444976076555E-2</v>
      </c>
      <c r="G67" s="431">
        <v>1E-3</v>
      </c>
      <c r="H67" s="431">
        <v>1E-3</v>
      </c>
      <c r="I67" s="431">
        <v>1E-3</v>
      </c>
      <c r="J67" s="431">
        <v>1E-3</v>
      </c>
      <c r="K67" s="431">
        <v>1E-3</v>
      </c>
      <c r="L67" s="431">
        <v>1E-3</v>
      </c>
      <c r="M67" s="431">
        <v>1E-3</v>
      </c>
      <c r="N67" s="431">
        <v>1E-3</v>
      </c>
      <c r="O67" s="431">
        <v>1E-3</v>
      </c>
      <c r="P67" s="431">
        <v>1E-3</v>
      </c>
      <c r="Q67" s="431">
        <v>1E-3</v>
      </c>
      <c r="R67" s="426">
        <f>'ЭКСПОРТ ТЕХНОЛОГИЙ И УСЛУГ ТЕХН'!R67/ЧН!R69</f>
        <v>1.1851480836236934</v>
      </c>
    </row>
    <row r="68" spans="1:18" ht="15.75" customHeight="1" thickBot="1">
      <c r="A68" s="442">
        <v>67</v>
      </c>
      <c r="B68" s="111" t="s">
        <v>69</v>
      </c>
      <c r="C68" s="432">
        <v>1E-3</v>
      </c>
      <c r="D68" s="431">
        <v>1E-3</v>
      </c>
      <c r="E68" s="431">
        <v>1E-3</v>
      </c>
      <c r="F68" s="431">
        <v>1E-3</v>
      </c>
      <c r="G68" s="431">
        <v>1E-3</v>
      </c>
      <c r="H68" s="431">
        <v>1E-3</v>
      </c>
      <c r="I68" s="431">
        <v>1E-3</v>
      </c>
      <c r="J68" s="431">
        <v>1E-3</v>
      </c>
      <c r="K68" s="431">
        <v>1E-3</v>
      </c>
      <c r="L68" s="431">
        <v>1E-3</v>
      </c>
      <c r="M68" s="431">
        <v>1E-3</v>
      </c>
      <c r="N68" s="431">
        <v>1E-3</v>
      </c>
      <c r="O68" s="431">
        <v>1E-3</v>
      </c>
      <c r="P68" s="431">
        <v>1E-3</v>
      </c>
      <c r="Q68" s="431">
        <v>1E-3</v>
      </c>
      <c r="R68" s="426">
        <f>'ЭКСПОРТ ТЕХНОЛОГИЙ И УСЛУГ ТЕХН'!R68/ЧН!R70</f>
        <v>9.4966761633428297E-7</v>
      </c>
    </row>
    <row r="69" spans="1:18" ht="15.75" customHeight="1" thickBot="1">
      <c r="A69" s="442">
        <v>68</v>
      </c>
      <c r="B69" s="111" t="s">
        <v>70</v>
      </c>
      <c r="C69" s="428">
        <f>'ЭКСПОРТ ТЕХНОЛОГИЙ И УСЛУГ ТЕХН'!C69/ЧН!C71</f>
        <v>0.2602997560125479</v>
      </c>
      <c r="D69" s="429">
        <f>'ЭКСПОРТ ТЕХНОЛОГИЙ И УСЛУГ ТЕХН'!D69/ЧН!D71</f>
        <v>3.0832759807295251</v>
      </c>
      <c r="E69" s="429">
        <f>'ЭКСПОРТ ТЕХНОЛОГИЙ И УСЛУГ ТЕХН'!E69/ЧН!E71</f>
        <v>4.8686938493434688</v>
      </c>
      <c r="F69" s="429">
        <f>'ЭКСПОРТ ТЕХНОЛОГИЙ И УСЛУГ ТЕХН'!F69/ЧН!F71</f>
        <v>5.0449826989619373</v>
      </c>
      <c r="G69" s="429">
        <f>'ЭКСПОРТ ТЕХНОЛОГИЙ И УСЛУГ ТЕХН'!G69/ЧН!G71</f>
        <v>0.85923875432525942</v>
      </c>
      <c r="H69" s="429">
        <f>'ЭКСПОРТ ТЕХНОЛОГИЙ И УСЛУГ ТЕХН'!H69/ЧН!H71</f>
        <v>0.44001413927182748</v>
      </c>
      <c r="I69" s="429">
        <f>'ЭКСПОРТ ТЕХНОЛОГИЙ И УСЛУГ ТЕХН'!I69/ЧН!I71</f>
        <v>2.0525369978858352</v>
      </c>
      <c r="J69" s="429">
        <f>'ЭКСПОРТ ТЕХНОЛОГИЙ И УСЛУГ ТЕХН'!J69/ЧН!J71</f>
        <v>3.4401123990165088</v>
      </c>
      <c r="K69" s="429">
        <f>'ЭКСПОРТ ТЕХНОЛОГИЙ И УСЛУГ ТЕХН'!K69/ЧН!K71</f>
        <v>3.1338941465124432</v>
      </c>
      <c r="L69" s="429">
        <f>'ЭКСПОРТ ТЕХНОЛОГИЙ И УСЛУГ ТЕХН'!L69/ЧН!L71</f>
        <v>3.7762854144805873</v>
      </c>
      <c r="M69" s="429">
        <f>'ЭКСПОРТ ТЕХНОЛОГИЙ И УСЛУГ ТЕХН'!M69/ЧН!M71</f>
        <v>2.0167131891137471</v>
      </c>
      <c r="N69" s="429">
        <f>'ЭКСПОРТ ТЕХНОЛОГИЙ И УСЛУГ ТЕХН'!N69/ЧН!N71</f>
        <v>2.1808695652173915</v>
      </c>
      <c r="O69" s="429">
        <f>'ЭКСПОРТ ТЕХНОЛОГИЙ И УСЛУГ ТЕХН'!O69/ЧН!O71</f>
        <v>0.65302503477051455</v>
      </c>
      <c r="P69" s="429">
        <f>'ЭКСПОРТ ТЕХНОЛОГИЙ И УСЛУГ ТЕХН'!P69/ЧН!P71</f>
        <v>0.77139874739039671</v>
      </c>
      <c r="Q69" s="429">
        <f>'ЭКСПОРТ ТЕХНОЛОГИЙ И УСЛУГ ТЕХН'!Q69/ЧН!Q71</f>
        <v>1.3004884856943475</v>
      </c>
      <c r="R69" s="426">
        <f>'ЭКСПОРТ ТЕХНОЛОГИЙ И УСЛУГ ТЕХН'!R69/ЧН!R71</f>
        <v>0.588515406162465</v>
      </c>
    </row>
    <row r="70" spans="1:18" ht="15.75" customHeight="1" thickBot="1">
      <c r="A70" s="442">
        <v>69</v>
      </c>
      <c r="B70" s="111" t="s">
        <v>71</v>
      </c>
      <c r="C70" s="428">
        <f>'ЭКСПОРТ ТЕХНОЛОГИЙ И УСЛУГ ТЕХН'!C70/ЧН!C72</f>
        <v>1.5522873194221509</v>
      </c>
      <c r="D70" s="429">
        <f>'ЭКСПОРТ ТЕХНОЛОГИЙ И УСЛУГ ТЕХН'!D70/ЧН!D72</f>
        <v>22.073605065294817</v>
      </c>
      <c r="E70" s="429">
        <f>'ЭКСПОРТ ТЕХНОЛОГИЙ И УСЛУГ ТЕХН'!E70/ЧН!E72</f>
        <v>23.26173428798727</v>
      </c>
      <c r="F70" s="429">
        <f>'ЭКСПОРТ ТЕХНОЛОГИЙ И УСЛУГ ТЕХН'!F70/ЧН!F72</f>
        <v>16.722488038277511</v>
      </c>
      <c r="G70" s="429">
        <f>'ЭКСПОРТ ТЕХНОЛОГИЙ И УСЛУГ ТЕХН'!G70/ЧН!G72</f>
        <v>2.5362874251497005</v>
      </c>
      <c r="H70" s="429">
        <f>'ЭКСПОРТ ТЕХНОЛОГИЙ И УСЛУГ ТЕХН'!H70/ЧН!H72</f>
        <v>5.8884266886326193</v>
      </c>
      <c r="I70" s="429">
        <f>'ЭКСПОРТ ТЕХНОЛОГИЙ И УСЛУГ ТЕХН'!I70/ЧН!I72</f>
        <v>4.0207095709570959</v>
      </c>
      <c r="J70" s="429">
        <f>'ЭКСПОРТ ТЕХНОЛОГИЙ И УСЛУГ ТЕХН'!J70/ЧН!J72</f>
        <v>3.2814203137902562</v>
      </c>
      <c r="K70" s="429">
        <f>'ЭКСПОРТ ТЕХНОЛОГИЙ И УСЛУГ ТЕХН'!K70/ЧН!K72</f>
        <v>2.8201406120760959</v>
      </c>
      <c r="L70" s="429">
        <f>'ЭКСПОРТ ТЕХНОЛОГИЙ И УСЛУГ ТЕХН'!L70/ЧН!L72</f>
        <v>7.5826501035196685</v>
      </c>
      <c r="M70" s="429">
        <f>'ЭКСПОРТ ТЕХНОЛОГИЙ И УСЛУГ ТЕХН'!M70/ЧН!M72</f>
        <v>2.4918358889349359</v>
      </c>
      <c r="N70" s="429">
        <f>'ЭКСПОРТ ТЕХНОЛОГИЙ И УСЛУГ ТЕХН'!N70/ЧН!N72</f>
        <v>2.3956413449564136</v>
      </c>
      <c r="O70" s="429">
        <f>'ЭКСПОРТ ТЕХНОЛОГИЙ И УСЛУГ ТЕХН'!O70/ЧН!O72</f>
        <v>1.8712978369384361</v>
      </c>
      <c r="P70" s="429">
        <f>'ЭКСПОРТ ТЕХНОЛОГИЙ И УСЛУГ ТЕХН'!P70/ЧН!P72</f>
        <v>2.1855713094245206</v>
      </c>
      <c r="Q70" s="429">
        <f>'ЭКСПОРТ ТЕХНОЛОГИЙ И УСЛУГ ТЕХН'!Q70/ЧН!Q72</f>
        <v>6.9273943956503565</v>
      </c>
      <c r="R70" s="426">
        <f>'ЭКСПОРТ ТЕХНОЛОГИЙ И УСЛУГ ТЕХН'!R70/ЧН!R72</f>
        <v>10.051789473684211</v>
      </c>
    </row>
    <row r="71" spans="1:18" ht="15.75" customHeight="1" thickBot="1">
      <c r="A71" s="442">
        <v>70</v>
      </c>
      <c r="B71" s="111" t="s">
        <v>72</v>
      </c>
      <c r="C71" s="428">
        <f>'ЭКСПОРТ ТЕХНОЛОГИЙ И УСЛУГ ТЕХН'!C71/ЧН!C73</f>
        <v>2.091945830363507E-2</v>
      </c>
      <c r="D71" s="429">
        <f>'ЭКСПОРТ ТЕХНОЛОГИЙ И УСЛУГ ТЕХН'!D71/ЧН!D73</f>
        <v>5.9880239520958084E-2</v>
      </c>
      <c r="E71" s="429">
        <f>'ЭКСПОРТ ТЕХНОЛОГИЙ И УСЛУГ ТЕХН'!E71/ЧН!E73</f>
        <v>3.5385704175513094E-2</v>
      </c>
      <c r="F71" s="429">
        <f>'ЭКСПОРТ ТЕХНОЛОГИЙ И УСЛУГ ТЕХН'!F71/ЧН!F73</f>
        <v>5.3134962805526036E-2</v>
      </c>
      <c r="G71" s="431">
        <v>1E-3</v>
      </c>
      <c r="H71" s="429">
        <f>'ЭКСПОРТ ТЕХНОЛОГИЙ И УСЛУГ ТЕХН'!H71/ЧН!H73</f>
        <v>2.1948569358927927E-2</v>
      </c>
      <c r="I71" s="429">
        <f>'ЭКСПОРТ ТЕХНОЛОГИЙ И УСЛУГ ТЕХН'!I71/ЧН!I73</f>
        <v>8.0225372591784805E-2</v>
      </c>
      <c r="J71" s="429">
        <f>'ЭКСПОРТ ТЕХНОЛОГИЙ И УСЛУГ ТЕХН'!J71/ЧН!J73</f>
        <v>0.35127644055433993</v>
      </c>
      <c r="K71" s="429">
        <f>'ЭКСПОРТ ТЕХНОЛОГИЙ И УСЛУГ ТЕХН'!K71/ЧН!K73</f>
        <v>4.5647403072421357E-2</v>
      </c>
      <c r="L71" s="429">
        <f>'ЭКСПОРТ ТЕХНОЛОГИЙ И УСЛУГ ТЕХН'!L71/ЧН!L73</f>
        <v>3.4201834862385323E-2</v>
      </c>
      <c r="M71" s="429">
        <f>'ЭКСПОРТ ТЕХНОЛОГИЙ И УСЛУГ ТЕХН'!M71/ЧН!M73</f>
        <v>0.13138337012509199</v>
      </c>
      <c r="N71" s="429">
        <f>'ЭКСПОРТ ТЕХНОЛОГИЙ И УСЛУГ ТЕХН'!N71/ЧН!N73</f>
        <v>0.10959763750461424</v>
      </c>
      <c r="O71" s="429">
        <f>'ЭКСПОРТ ТЕХНОЛОГИЙ И УСЛУГ ТЕХН'!O71/ЧН!O73</f>
        <v>6.8089053803339517E-2</v>
      </c>
      <c r="P71" s="429">
        <f>'ЭКСПОРТ ТЕХНОЛОГИЙ И УСЛУГ ТЕХН'!P71/ЧН!P73</f>
        <v>6.0957367240089752E-2</v>
      </c>
      <c r="Q71" s="429">
        <f>'ЭКСПОРТ ТЕХНОЛОГИЙ И УСЛУГ ТЕХН'!Q71/ЧН!Q73</f>
        <v>0.69781790820165535</v>
      </c>
      <c r="R71" s="426">
        <f>'ЭКСПОРТ ТЕХНОЛОГИЙ И УСЛУГ ТЕХН'!R71/ЧН!R73</f>
        <v>1.0641093809342956</v>
      </c>
    </row>
    <row r="72" spans="1:18" ht="15.75" customHeight="1" thickBot="1">
      <c r="A72" s="442">
        <v>71</v>
      </c>
      <c r="B72" s="111" t="s">
        <v>73</v>
      </c>
      <c r="C72" s="428">
        <f>'ЭКСПОРТ ТЕХНОЛОГИЙ И УСЛУГ ТЕХН'!C72/ЧН!C74</f>
        <v>5.5205649717514129</v>
      </c>
      <c r="D72" s="429">
        <f>'ЭКСПОРТ ТЕХНОЛОГИЙ И УСЛУГ ТЕХН'!D72/ЧН!D74</f>
        <v>22.79245283018868</v>
      </c>
      <c r="E72" s="429">
        <f>'ЭКСПОРТ ТЕХНОЛОГИЙ И УСЛУГ ТЕХН'!E72/ЧН!E74</f>
        <v>23.84324119651647</v>
      </c>
      <c r="F72" s="429">
        <f>'ЭКСПОРТ ТЕХНОЛОГИЙ И УСЛУГ ТЕХН'!F72/ЧН!F74</f>
        <v>24.108497723823977</v>
      </c>
      <c r="G72" s="429">
        <f>'ЭКСПОРТ ТЕХНОЛОГИЙ И УСЛУГ ТЕХН'!G72/ЧН!G74</f>
        <v>6.6242045454545462</v>
      </c>
      <c r="H72" s="429">
        <f>'ЭКСПОРТ ТЕХНОЛОГИЙ И УСЛУГ ТЕХН'!H72/ЧН!H74</f>
        <v>4.8657914478619659</v>
      </c>
      <c r="I72" s="429">
        <f>'ЭКСПОРТ ТЕХНОЛОГИЙ И УСЛУГ ТЕХН'!I72/ЧН!I74</f>
        <v>5.0032378116858958</v>
      </c>
      <c r="J72" s="429">
        <f>'ЭКСПОРТ ТЕХНОЛОГИЙ И УСЛУГ ТЕХН'!J72/ЧН!J74</f>
        <v>5.8985977859778602</v>
      </c>
      <c r="K72" s="429">
        <f>'ЭКСПОРТ ТЕХНОЛОГИЙ И УСЛУГ ТЕХН'!K72/ЧН!K74</f>
        <v>6.3335774441596486</v>
      </c>
      <c r="L72" s="429">
        <f>'ЭКСПОРТ ТЕХНОЛОГИЙ И УСЛУГ ТЕХН'!L72/ЧН!L74</f>
        <v>6.2114670549690576</v>
      </c>
      <c r="M72" s="429">
        <f>'ЭКСПОРТ ТЕХНОЛОГИЙ И УСЛУГ ТЕХН'!M72/ЧН!M74</f>
        <v>5.6998551774076756</v>
      </c>
      <c r="N72" s="429">
        <f>'ЭКСПОРТ ТЕХНОЛОГИЙ И УСЛУГ ТЕХН'!N72/ЧН!N74</f>
        <v>24.706870503597123</v>
      </c>
      <c r="O72" s="429">
        <f>'ЭКСПОРТ ТЕХНОЛОГИЙ И УСЛУГ ТЕХН'!O72/ЧН!O74</f>
        <v>16.287199713158838</v>
      </c>
      <c r="P72" s="429">
        <f>'ЭКСПОРТ ТЕХНОЛОГИЙ И УСЛУГ ТЕХН'!P72/ЧН!P74</f>
        <v>10.733261725742929</v>
      </c>
      <c r="Q72" s="429">
        <f>'ЭКСПОРТ ТЕХНОЛОГИЙ И УСЛУГ ТЕХН'!Q72/ЧН!Q74</f>
        <v>12.639099356683344</v>
      </c>
      <c r="R72" s="426">
        <f>'ЭКСПОРТ ТЕХНОЛОГИЙ И УСЛУГ ТЕХН'!R72/ЧН!R74</f>
        <v>14.017372577171573</v>
      </c>
    </row>
    <row r="73" spans="1:18" ht="15.75" customHeight="1" thickBot="1">
      <c r="A73" s="442">
        <v>72</v>
      </c>
      <c r="B73" s="111" t="s">
        <v>74</v>
      </c>
      <c r="C73" s="428">
        <f>'ЭКСПОРТ ТЕХНОЛОГИЙ И УСЛУГ ТЕХН'!C73/ЧН!C75</f>
        <v>0.82946428571428577</v>
      </c>
      <c r="D73" s="429">
        <f>'ЭКСПОРТ ТЕХНОЛОГИЙ И УСЛУГ ТЕХН'!D73/ЧН!D75</f>
        <v>2.0049140049140051</v>
      </c>
      <c r="E73" s="429">
        <f>'ЭКСПОРТ ТЕХНОЛОГИЙ И УСЛУГ ТЕХН'!E73/ЧН!E75</f>
        <v>1.9299111549851924</v>
      </c>
      <c r="F73" s="429">
        <f>'ЭКСПОРТ ТЕХНОЛОГИЙ И УСЛУГ ТЕХН'!F73/ЧН!F75</f>
        <v>9.0436075322101086</v>
      </c>
      <c r="G73" s="429">
        <f>'ЭКСПОРТ ТЕХНОЛОГИЙ И УСЛУГ ТЕХН'!G73/ЧН!G75</f>
        <v>1.7646971201588877</v>
      </c>
      <c r="H73" s="429">
        <f>'ЭКСПОРТ ТЕХНОЛОГИЙ И УСЛУГ ТЕХН'!H73/ЧН!H75</f>
        <v>1.797875569044006</v>
      </c>
      <c r="I73" s="429">
        <f>'ЭКСПОРТ ТЕХНОЛОГИЙ И УСЛУГ ТЕХН'!I73/ЧН!I75</f>
        <v>3.0364556962025318</v>
      </c>
      <c r="J73" s="429">
        <f>'ЭКСПОРТ ТЕХНОЛОГИЙ И УСЛУГ ТЕХН'!J73/ЧН!J75</f>
        <v>3.3460992907801419</v>
      </c>
      <c r="K73" s="429">
        <f>'ЭКСПОРТ ТЕХНОЛОГИЙ И УСЛУГ ТЕХН'!K73/ЧН!K75</f>
        <v>2.4232522796352582</v>
      </c>
      <c r="L73" s="429">
        <f>'ЭКСПОРТ ТЕХНОЛОГИЙ И УСЛУГ ТЕХН'!L73/ЧН!L75</f>
        <v>1.527098078867543</v>
      </c>
      <c r="M73" s="429">
        <f>'ЭКСПОРТ ТЕХНОЛОГИЙ И УСЛУГ ТЕХН'!M73/ЧН!M75</f>
        <v>0.70455005055611719</v>
      </c>
      <c r="N73" s="429">
        <f>'ЭКСПОРТ ТЕХНОЛОГИЙ И УСЛУГ ТЕХН'!N73/ЧН!N75</f>
        <v>1.225950329447542</v>
      </c>
      <c r="O73" s="429">
        <f>'ЭКСПОРТ ТЕХНОЛОГИЙ И УСЛУГ ТЕХН'!O73/ЧН!O75</f>
        <v>3.9907142857142857</v>
      </c>
      <c r="P73" s="429">
        <f>'ЭКСПОРТ ТЕХНОЛОГИЙ И УСЛУГ ТЕХН'!P73/ЧН!P75</f>
        <v>3.6028806584362139</v>
      </c>
      <c r="Q73" s="429">
        <f>'ЭКСПОРТ ТЕХНОЛОГИЙ И УСЛУГ ТЕХН'!Q73/ЧН!Q75</f>
        <v>5.0530358069538144</v>
      </c>
      <c r="R73" s="426">
        <f>'ЭКСПОРТ ТЕХНОЛОГИЙ И УСЛУГ ТЕХН'!R73/ЧН!R75</f>
        <v>4.379779411764706</v>
      </c>
    </row>
    <row r="74" spans="1:18" ht="15.75" customHeight="1" thickBot="1">
      <c r="A74" s="449">
        <v>73</v>
      </c>
      <c r="B74" s="117" t="s">
        <v>75</v>
      </c>
      <c r="C74" s="434">
        <f>'ЭКСПОРТ ТЕХНОЛОГИЙ И УСЛУГ ТЕХН'!C74/ЧН!C76</f>
        <v>2.7246093749999999E-2</v>
      </c>
      <c r="D74" s="435">
        <f>'ЭКСПОРТ ТЕХНОЛОГИЙ И УСЛУГ ТЕХН'!D74/ЧН!D76</f>
        <v>1.9342359767891684E-2</v>
      </c>
      <c r="E74" s="435">
        <f>'ЭКСПОРТ ТЕХНОЛОГИЙ И УСЛУГ ТЕХН'!E74/ЧН!E76</f>
        <v>1.9361084220716359E-2</v>
      </c>
      <c r="F74" s="454">
        <v>1E-3</v>
      </c>
      <c r="G74" s="454">
        <v>1E-3</v>
      </c>
      <c r="H74" s="435">
        <f>'ЭКСПОРТ ТЕХНОЛОГИЙ И УСЛУГ ТЕХН'!H74/ЧН!H76</f>
        <v>0.13813155386081982</v>
      </c>
      <c r="I74" s="454">
        <v>1E-3</v>
      </c>
      <c r="J74" s="454">
        <v>1E-3</v>
      </c>
      <c r="K74" s="435">
        <f>'ЭКСПОРТ ТЕХНОЛОГИЙ И УСЛУГ ТЕХН'!K74/ЧН!K76</f>
        <v>0.47233644859813084</v>
      </c>
      <c r="L74" s="435">
        <f>'ЭКСПОРТ ТЕХНОЛОГИЙ И УСЛУГ ТЕХН'!L74/ЧН!L76</f>
        <v>0.63752327746741155</v>
      </c>
      <c r="M74" s="435">
        <f>'ЭКСПОРТ ТЕХНОЛОГИЙ И УСЛУГ ТЕХН'!M74/ЧН!M76</f>
        <v>2.2366759517177344</v>
      </c>
      <c r="N74" s="435">
        <f>'ЭКСПОРТ ТЕХНОЛОГИЙ И УСЛУГ ТЕХН'!N74/ЧН!N76</f>
        <v>7.2592215013901757</v>
      </c>
      <c r="O74" s="435">
        <f>'ЭКСПОРТ ТЕХНОЛОГИЙ И УСЛУГ ТЕХН'!O74/ЧН!O76</f>
        <v>9.3433209647495357</v>
      </c>
      <c r="P74" s="435">
        <f>'ЭКСПОРТ ТЕХНОЛОГИЙ И УСЛУГ ТЕХН'!P74/ЧН!P76</f>
        <v>10.001857010213556</v>
      </c>
      <c r="Q74" s="435">
        <f>'ЭКСПОРТ ТЕХНОЛОГИЙ И УСЛУГ ТЕХН'!Q74/ЧН!Q76</f>
        <v>36.044259259259263</v>
      </c>
      <c r="R74" s="426">
        <f>'ЭКСПОРТ ТЕХНОЛОГИЙ И УСЛУГ ТЕХН'!R74/ЧН!R76</f>
        <v>26.888504672897199</v>
      </c>
    </row>
    <row r="75" spans="1:18" ht="15.75" customHeight="1" thickBot="1">
      <c r="A75" s="440">
        <v>74</v>
      </c>
      <c r="B75" s="126" t="s">
        <v>76</v>
      </c>
      <c r="C75" s="455">
        <f>'ЭКСПОРТ ТЕХНОЛОГИЙ И УСЛУГ ТЕХН'!C75/ЧН!C77</f>
        <v>2.3018867924528301</v>
      </c>
      <c r="D75" s="456">
        <f>'ЭКСПОРТ ТЕХНОЛОГИЙ И УСЛУГ ТЕХН'!D75/ЧН!D77</f>
        <v>4.6842105263157894</v>
      </c>
      <c r="E75" s="456">
        <f>'ЭКСПОРТ ТЕХНОЛОГИЙ И УСЛУГ ТЕХН'!E75/ЧН!E77</f>
        <v>4.6842105263157894</v>
      </c>
      <c r="F75" s="456">
        <f>'ЭКСПОРТ ТЕХНОЛОГИЙ И УСЛУГ ТЕХН'!F75/ЧН!F77</f>
        <v>7.4447949526813879</v>
      </c>
      <c r="G75" s="456">
        <f>'ЭКСПОРТ ТЕХНОЛОГИЙ И УСЛУГ ТЕХН'!G75/ЧН!G77</f>
        <v>0.26231578947368422</v>
      </c>
      <c r="H75" s="456">
        <v>1E-3</v>
      </c>
      <c r="I75" s="456">
        <f>'ЭКСПОРТ ТЕХНОЛОГИЙ И УСЛУГ ТЕХН'!I75/ЧН!I77</f>
        <v>0.63284518828451886</v>
      </c>
      <c r="J75" s="456">
        <f>'ЭКСПОРТ ТЕХНОЛОГИЙ И УСЛУГ ТЕХН'!J75/ЧН!J77</f>
        <v>3.1223849372384938</v>
      </c>
      <c r="K75" s="456">
        <f>'ЭКСПОРТ ТЕХНОЛОГИЙ И УСЛУГ ТЕХН'!K75/ЧН!K77</f>
        <v>0.45549738219895286</v>
      </c>
      <c r="L75" s="456">
        <f>'ЭКСПОРТ ТЕХНОЛОГИЙ И УСЛУГ ТЕХН'!L75/ЧН!L77</f>
        <v>1.8766980146290491</v>
      </c>
      <c r="M75" s="456">
        <f>'ЭКСПОРТ ТЕХНОЛОГИЙ И УСЛУГ ТЕХН'!M75/ЧН!M77</f>
        <v>5.1645833333333337</v>
      </c>
      <c r="N75" s="456">
        <f>'ЭКСПОРТ ТЕХНОЛОГИЙ И УСЛУГ ТЕХН'!N75/ЧН!N77</f>
        <v>0.36542056074766355</v>
      </c>
      <c r="O75" s="456">
        <f>'ЭКСПОРТ ТЕХНОЛОГИЙ И УСЛУГ ТЕХН'!O75/ЧН!O77</f>
        <v>0.62759336099585061</v>
      </c>
      <c r="P75" s="456">
        <f>'ЭКСПОРТ ТЕХНОЛОГИЙ И УСЛУГ ТЕХН'!P75/ЧН!P77</f>
        <v>0.62771458117890377</v>
      </c>
      <c r="Q75" s="456">
        <f>'ЭКСПОРТ ТЕХНОЛОГИЙ И УСЛУГ ТЕХН'!Q75/ЧН!Q77</f>
        <v>0.11831275720164609</v>
      </c>
      <c r="R75" s="426">
        <f>'ЭКСПОРТ ТЕХНОЛОГИЙ И УСЛУГ ТЕХН'!R75/ЧН!R77</f>
        <v>0.78360488798370675</v>
      </c>
    </row>
    <row r="76" spans="1:18" ht="15.75" customHeight="1" thickBot="1">
      <c r="A76" s="442">
        <v>75</v>
      </c>
      <c r="B76" s="122" t="s">
        <v>77</v>
      </c>
      <c r="C76" s="432">
        <v>1E-3</v>
      </c>
      <c r="D76" s="431">
        <v>1E-3</v>
      </c>
      <c r="E76" s="431">
        <v>1E-3</v>
      </c>
      <c r="F76" s="431">
        <v>1E-3</v>
      </c>
      <c r="G76" s="431">
        <v>1E-3</v>
      </c>
      <c r="H76" s="431">
        <v>1E-3</v>
      </c>
      <c r="I76" s="431">
        <v>1E-3</v>
      </c>
      <c r="J76" s="431">
        <v>1E-3</v>
      </c>
      <c r="K76" s="431">
        <v>1E-3</v>
      </c>
      <c r="L76" s="431">
        <v>1E-3</v>
      </c>
      <c r="M76" s="431">
        <v>1E-3</v>
      </c>
      <c r="N76" s="431">
        <v>1E-3</v>
      </c>
      <c r="O76" s="431">
        <v>1E-3</v>
      </c>
      <c r="P76" s="431">
        <v>1E-3</v>
      </c>
      <c r="Q76" s="431">
        <v>1E-3</v>
      </c>
      <c r="R76" s="426">
        <f>'ЭКСПОРТ ТЕХНОЛОГИЙ И УСЛУГ ТЕХН'!R76/ЧН!R78</f>
        <v>3.2154340836012861E-6</v>
      </c>
    </row>
    <row r="77" spans="1:18" ht="15.75" customHeight="1" thickBot="1">
      <c r="A77" s="442">
        <v>76</v>
      </c>
      <c r="B77" s="122" t="s">
        <v>78</v>
      </c>
      <c r="C77" s="428">
        <f>'ЭКСПОРТ ТЕХНОЛОГИЙ И УСЛУГ ТЕХН'!C77/ЧН!C79</f>
        <v>2.5062282012954656E-2</v>
      </c>
      <c r="D77" s="431">
        <v>1E-3</v>
      </c>
      <c r="E77" s="429">
        <f>'ЭКСПОРТ ТЕХНОЛОГИЙ И УСЛУГ ТЕХН'!E77/ЧН!E79</f>
        <v>8.4745762711864403E-2</v>
      </c>
      <c r="F77" s="429">
        <f>'ЭКСПОРТ ТЕХНОЛОГИЙ И УСЛУГ ТЕХН'!F77/ЧН!F79</f>
        <v>0.36072144288577157</v>
      </c>
      <c r="G77" s="429">
        <f>'ЭКСПОРТ ТЕХНОЛОГИЙ И УСЛУГ ТЕХН'!G77/ЧН!G79</f>
        <v>0.21066398390342053</v>
      </c>
      <c r="H77" s="429">
        <f>'ЭКСПОРТ ТЕХНОЛОГИЙ И УСЛУГ ТЕХН'!H77/ЧН!H79</f>
        <v>0.43195084485407065</v>
      </c>
      <c r="I77" s="431">
        <v>1E-3</v>
      </c>
      <c r="J77" s="429">
        <f>'ЭКСПОРТ ТЕХНОЛОГИЙ И УСЛУГ ТЕХН'!J77/ЧН!J79</f>
        <v>0.20600924499229586</v>
      </c>
      <c r="K77" s="429">
        <f>'ЭКСПОРТ ТЕХНОЛОГИЙ И УСЛУГ ТЕХН'!K77/ЧН!K79</f>
        <v>2.8769865841073274</v>
      </c>
      <c r="L77" s="429">
        <f>'ЭКСПОРТ ТЕХНОЛОГИЙ И УСЛУГ ТЕХН'!L77/ЧН!L79</f>
        <v>2.5921365752715988</v>
      </c>
      <c r="M77" s="429">
        <f>'ЭКСПОРТ ТЕХНОЛОГИЙ И УСЛУГ ТЕХН'!M77/ЧН!M79</f>
        <v>3.7443753240020734</v>
      </c>
      <c r="N77" s="429">
        <f>'ЭКСПОРТ ТЕХНОЛОГИЙ И УСЛУГ ТЕХН'!N77/ЧН!N79</f>
        <v>0.9769630785231409</v>
      </c>
      <c r="O77" s="429">
        <f>'ЭКСПОРТ ТЕХНОЛОГИЙ И УСЛУГ ТЕХН'!O77/ЧН!O79</f>
        <v>0.47375849451123886</v>
      </c>
      <c r="P77" s="429">
        <f>'ЭКСПОРТ ТЕХНОЛОГИЙ И УСЛУГ ТЕХН'!P77/ЧН!P79</f>
        <v>5.2576235541535228E-7</v>
      </c>
      <c r="Q77" s="429">
        <f>'ЭКСПОРТ ТЕХНОЛОГИЙ И УСЛУГ ТЕХН'!Q77/ЧН!Q79</f>
        <v>1.8072784810126581</v>
      </c>
      <c r="R77" s="426">
        <f>'ЭКСПОРТ ТЕХНОЛОГИЙ И УСЛУГ ТЕХН'!R77/ЧН!R79</f>
        <v>1.6812034078807243</v>
      </c>
    </row>
    <row r="78" spans="1:18" ht="15.75" customHeight="1" thickBot="1">
      <c r="A78" s="442">
        <v>77</v>
      </c>
      <c r="B78" s="122" t="s">
        <v>79</v>
      </c>
      <c r="C78" s="432">
        <v>1E-3</v>
      </c>
      <c r="D78" s="431">
        <v>1E-3</v>
      </c>
      <c r="E78" s="431">
        <v>1E-3</v>
      </c>
      <c r="F78" s="429">
        <f>'ЭКСПОРТ ТЕХНОЛОГИЙ И УСЛУГ ТЕХН'!F78/ЧН!F80</f>
        <v>0.14957264957264957</v>
      </c>
      <c r="G78" s="429">
        <f>'ЭКСПОРТ ТЕХНОЛОГИЙ И УСЛУГ ТЕХН'!G78/ЧН!G80</f>
        <v>2.689015691868759E-2</v>
      </c>
      <c r="H78" s="429">
        <f>'ЭКСПОРТ ТЕХНОЛОГИЙ И УСЛУГ ТЕХН'!H78/ЧН!H80</f>
        <v>4.6984363365599406E-2</v>
      </c>
      <c r="I78" s="431">
        <v>1E-3</v>
      </c>
      <c r="J78" s="431">
        <v>1E-3</v>
      </c>
      <c r="K78" s="431">
        <v>1E-3</v>
      </c>
      <c r="L78" s="431">
        <v>1E-3</v>
      </c>
      <c r="M78" s="431">
        <v>1E-3</v>
      </c>
      <c r="N78" s="431">
        <v>1E-3</v>
      </c>
      <c r="O78" s="431">
        <v>1E-3</v>
      </c>
      <c r="P78" s="431">
        <v>1E-3</v>
      </c>
      <c r="Q78" s="431">
        <v>1E-3</v>
      </c>
      <c r="R78" s="426">
        <f>'ЭКСПОРТ ТЕХНОЛОГИЙ И УСЛУГ ТЕХН'!R78/ЧН!R80</f>
        <v>0.17294388931591084</v>
      </c>
    </row>
    <row r="79" spans="1:18" ht="15.75" customHeight="1" thickBot="1">
      <c r="A79" s="442">
        <v>78</v>
      </c>
      <c r="B79" s="111" t="s">
        <v>80</v>
      </c>
      <c r="C79" s="432">
        <v>1E-3</v>
      </c>
      <c r="D79" s="431">
        <v>1E-3</v>
      </c>
      <c r="E79" s="431">
        <v>1E-3</v>
      </c>
      <c r="F79" s="431">
        <v>1E-3</v>
      </c>
      <c r="G79" s="431">
        <v>1E-3</v>
      </c>
      <c r="H79" s="431">
        <v>1E-3</v>
      </c>
      <c r="I79" s="431">
        <v>1E-3</v>
      </c>
      <c r="J79" s="431">
        <v>1E-3</v>
      </c>
      <c r="K79" s="431">
        <v>1E-3</v>
      </c>
      <c r="L79" s="431">
        <v>1E-3</v>
      </c>
      <c r="M79" s="431">
        <v>1E-3</v>
      </c>
      <c r="N79" s="431">
        <v>1E-3</v>
      </c>
      <c r="O79" s="431">
        <v>1E-3</v>
      </c>
      <c r="P79" s="431">
        <v>1E-3</v>
      </c>
      <c r="Q79" s="431">
        <v>1E-3</v>
      </c>
      <c r="R79" s="426">
        <f>'ЭКСПОРТ ТЕХНОЛОГИЙ И УСЛУГ ТЕХН'!R79/ЧН!R81</f>
        <v>1.2787723785166246E-6</v>
      </c>
    </row>
    <row r="80" spans="1:18" ht="15.75" customHeight="1" thickBot="1">
      <c r="A80" s="442">
        <v>79</v>
      </c>
      <c r="B80" s="111" t="s">
        <v>81</v>
      </c>
      <c r="C80" s="428">
        <f>'ЭКСПОРТ ТЕХНОЛОГИЙ И УСЛУГ ТЕХН'!C80/ЧН!C82</f>
        <v>0.1</v>
      </c>
      <c r="D80" s="429">
        <f>'ЭКСПОРТ ТЕХНОЛОГИЙ И УСЛУГ ТЕХН'!D80/ЧН!D82</f>
        <v>0.87209302325581395</v>
      </c>
      <c r="E80" s="429">
        <f>'ЭКСПОРТ ТЕХНОЛОГИЙ И УСЛУГ ТЕХН'!E80/ЧН!E82</f>
        <v>0.41420118343195267</v>
      </c>
      <c r="F80" s="429">
        <f>'ЭКСПОРТ ТЕХНОЛОГИЙ И УСЛУГ ТЕХН'!F80/ЧН!F82</f>
        <v>0.36144578313253012</v>
      </c>
      <c r="G80" s="431">
        <v>1E-3</v>
      </c>
      <c r="H80" s="431">
        <v>1E-3</v>
      </c>
      <c r="I80" s="431">
        <v>1E-3</v>
      </c>
      <c r="J80" s="431">
        <v>1E-3</v>
      </c>
      <c r="K80" s="431">
        <v>1E-3</v>
      </c>
      <c r="L80" s="431">
        <v>1E-3</v>
      </c>
      <c r="M80" s="431">
        <v>1E-3</v>
      </c>
      <c r="N80" s="431">
        <v>1E-3</v>
      </c>
      <c r="O80" s="431">
        <v>1E-3</v>
      </c>
      <c r="P80" s="431">
        <v>1E-3</v>
      </c>
      <c r="Q80" s="431">
        <v>1E-3</v>
      </c>
      <c r="R80" s="426">
        <f>'ЭКСПОРТ ТЕХНОЛОГИЙ И УСЛУГ ТЕХН'!R80/ЧН!R82</f>
        <v>7.1942446043165473E-6</v>
      </c>
    </row>
    <row r="81" spans="1:18" ht="15.75" customHeight="1" thickBot="1">
      <c r="A81" s="442">
        <v>80</v>
      </c>
      <c r="B81" s="111" t="s">
        <v>82</v>
      </c>
      <c r="C81" s="432">
        <v>1E-3</v>
      </c>
      <c r="D81" s="431">
        <v>1E-3</v>
      </c>
      <c r="E81" s="431">
        <v>1E-3</v>
      </c>
      <c r="F81" s="429">
        <f>'ЭКСПОРТ ТЕХНОЛОГИЙ И УСЛУГ ТЕХН'!F81/ЧН!F83</f>
        <v>202.89575289575291</v>
      </c>
      <c r="G81" s="429">
        <f>'ЭКСПОРТ ТЕХНОЛОГИЙ И УСЛУГ ТЕХН'!G81/ЧН!G83</f>
        <v>20.917120622568092</v>
      </c>
      <c r="H81" s="429">
        <f>'ЭКСПОРТ ТЕХНОЛОГИЙ И УСЛУГ ТЕХН'!H81/ЧН!H83</f>
        <v>30.720120724346074</v>
      </c>
      <c r="I81" s="429">
        <f>'ЭКСПОРТ ТЕХНОЛОГИЙ И УСЛУГ ТЕХН'!I81/ЧН!I83</f>
        <v>38.37070707070707</v>
      </c>
      <c r="J81" s="431">
        <v>1E-3</v>
      </c>
      <c r="K81" s="431">
        <v>1E-3</v>
      </c>
      <c r="L81" s="431">
        <v>1E-3</v>
      </c>
      <c r="M81" s="429">
        <f>'ЭКСПОРТ ТЕХНОЛОГИЙ И УСЛУГ ТЕХН'!M81/ЧН!M83</f>
        <v>350.47022587268992</v>
      </c>
      <c r="N81" s="429">
        <f>'ЭКСПОРТ ТЕХНОЛОГИЙ И УСЛУГ ТЕХН'!N81/ЧН!N83</f>
        <v>15.194250513347024</v>
      </c>
      <c r="O81" s="429">
        <f>'ЭКСПОРТ ТЕХНОЛОГИЙ И УСЛУГ ТЕХН'!O81/ЧН!O83</f>
        <v>4.1538775510204085</v>
      </c>
      <c r="P81" s="431">
        <v>1E-3</v>
      </c>
      <c r="Q81" s="429">
        <f>'ЭКСПОРТ ТЕХНОЛОГИЙ И УСЛУГ ТЕХН'!Q81/ЧН!Q83</f>
        <v>14.617622950819671</v>
      </c>
      <c r="R81" s="426">
        <f>'ЭКСПОРТ ТЕХНОЛОГИЙ И УСЛУГ ТЕХН'!R81/ЧН!R83</f>
        <v>11.680041152263374</v>
      </c>
    </row>
    <row r="82" spans="1:18" ht="15.75" customHeight="1" thickBot="1">
      <c r="A82" s="442">
        <v>81</v>
      </c>
      <c r="B82" s="111" t="s">
        <v>83</v>
      </c>
      <c r="C82" s="432">
        <v>1E-3</v>
      </c>
      <c r="D82" s="431">
        <v>1E-3</v>
      </c>
      <c r="E82" s="431">
        <v>1E-3</v>
      </c>
      <c r="F82" s="431">
        <v>1E-3</v>
      </c>
      <c r="G82" s="431">
        <v>1E-3</v>
      </c>
      <c r="H82" s="431">
        <v>1E-3</v>
      </c>
      <c r="I82" s="431">
        <v>1E-3</v>
      </c>
      <c r="J82" s="431">
        <v>1E-3</v>
      </c>
      <c r="K82" s="431">
        <v>1E-3</v>
      </c>
      <c r="L82" s="431">
        <v>1E-3</v>
      </c>
      <c r="M82" s="431">
        <v>1E-3</v>
      </c>
      <c r="N82" s="431">
        <v>1E-3</v>
      </c>
      <c r="O82" s="431">
        <v>1E-3</v>
      </c>
      <c r="P82" s="431">
        <v>1E-3</v>
      </c>
      <c r="Q82" s="431">
        <v>1E-3</v>
      </c>
      <c r="R82" s="426">
        <f>'ЭКСПОРТ ТЕХНОЛОГИЙ И УСЛУГ ТЕХН'!R82/ЧН!R84</f>
        <v>6.3694267515923569E-6</v>
      </c>
    </row>
    <row r="83" spans="1:18" ht="15.75" customHeight="1" thickBot="1">
      <c r="A83" s="446">
        <v>82</v>
      </c>
      <c r="B83" s="117" t="s">
        <v>84</v>
      </c>
      <c r="C83" s="439">
        <v>1E-3</v>
      </c>
      <c r="D83" s="454">
        <v>1E-3</v>
      </c>
      <c r="E83" s="454">
        <v>1E-3</v>
      </c>
      <c r="F83" s="454">
        <v>1E-3</v>
      </c>
      <c r="G83" s="454">
        <v>1E-3</v>
      </c>
      <c r="H83" s="454">
        <v>1E-3</v>
      </c>
      <c r="I83" s="454">
        <v>1E-3</v>
      </c>
      <c r="J83" s="454">
        <v>1E-3</v>
      </c>
      <c r="K83" s="454">
        <v>1E-3</v>
      </c>
      <c r="L83" s="454">
        <v>1E-3</v>
      </c>
      <c r="M83" s="454">
        <v>1E-3</v>
      </c>
      <c r="N83" s="454">
        <v>1E-3</v>
      </c>
      <c r="O83" s="454">
        <v>1E-3</v>
      </c>
      <c r="P83" s="454">
        <v>1E-3</v>
      </c>
      <c r="Q83" s="454">
        <v>1E-3</v>
      </c>
      <c r="R83" s="426">
        <f>'ЭКСПОРТ ТЕХНОЛОГИЙ И УСЛУГ ТЕХН'!R83/ЧН!R85</f>
        <v>2.0000000000000002E-5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R1000"/>
  <sheetViews>
    <sheetView tabSelected="1" workbookViewId="0">
      <selection activeCell="T14" sqref="T14"/>
    </sheetView>
  </sheetViews>
  <sheetFormatPr defaultColWidth="12.625" defaultRowHeight="15" customHeight="1"/>
  <cols>
    <col min="1" max="1" width="8.625" bestFit="1" customWidth="1"/>
    <col min="2" max="2" width="22.5" customWidth="1"/>
    <col min="3" max="18" width="9.625" customWidth="1"/>
    <col min="19" max="26" width="11" customWidth="1"/>
  </cols>
  <sheetData>
    <row r="1" spans="1:17" ht="16.5" thickBot="1">
      <c r="A1" s="234" t="s">
        <v>494</v>
      </c>
      <c r="B1" s="238" t="s">
        <v>491</v>
      </c>
      <c r="C1" t="s">
        <v>492</v>
      </c>
      <c r="D1" t="s">
        <v>493</v>
      </c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7"/>
    </row>
    <row r="2" spans="1:17" ht="16.5" thickBot="1">
      <c r="A2" s="239">
        <v>1</v>
      </c>
      <c r="B2" s="424">
        <v>0</v>
      </c>
      <c r="C2" s="566">
        <v>43831</v>
      </c>
      <c r="D2">
        <v>24</v>
      </c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</row>
    <row r="3" spans="1:17" ht="16.5" thickBot="1">
      <c r="A3" s="247">
        <v>2</v>
      </c>
      <c r="B3" s="424">
        <v>4.8184711694812492E-9</v>
      </c>
      <c r="C3" s="566">
        <v>43831</v>
      </c>
      <c r="D3">
        <v>24</v>
      </c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</row>
    <row r="4" spans="1:17" ht="16.5" thickBot="1">
      <c r="A4" s="247">
        <v>3</v>
      </c>
      <c r="B4" s="424">
        <v>0.32549645449377596</v>
      </c>
      <c r="C4" s="566">
        <v>43831</v>
      </c>
      <c r="D4">
        <v>24</v>
      </c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</row>
    <row r="5" spans="1:17" ht="16.5" thickBot="1">
      <c r="A5" s="247">
        <v>4</v>
      </c>
      <c r="B5" s="424">
        <v>1.2741259561129443E-2</v>
      </c>
      <c r="C5" s="566">
        <v>43831</v>
      </c>
      <c r="D5">
        <v>24</v>
      </c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</row>
    <row r="6" spans="1:17" ht="16.5" thickBot="1">
      <c r="A6" s="247">
        <v>5</v>
      </c>
      <c r="B6" s="424">
        <v>0</v>
      </c>
      <c r="C6" s="566">
        <v>43831</v>
      </c>
      <c r="D6">
        <v>24</v>
      </c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</row>
    <row r="7" spans="1:17" ht="16.5" thickBot="1">
      <c r="A7" s="247">
        <v>6</v>
      </c>
      <c r="B7" s="424">
        <v>0.63585323530705939</v>
      </c>
      <c r="C7" s="566">
        <v>43831</v>
      </c>
      <c r="D7">
        <v>24</v>
      </c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</row>
    <row r="8" spans="1:17" ht="16.5" thickBot="1">
      <c r="A8" s="247">
        <v>7</v>
      </c>
      <c r="B8" s="424">
        <v>0</v>
      </c>
      <c r="C8" s="566">
        <v>43831</v>
      </c>
      <c r="D8">
        <v>24</v>
      </c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</row>
    <row r="9" spans="1:17" ht="16.5" thickBot="1">
      <c r="A9" s="247">
        <v>8</v>
      </c>
      <c r="B9" s="424">
        <v>0</v>
      </c>
      <c r="C9" s="566">
        <v>43831</v>
      </c>
      <c r="D9">
        <v>24</v>
      </c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</row>
    <row r="10" spans="1:17" ht="16.5" thickBot="1">
      <c r="A10" s="247">
        <v>9</v>
      </c>
      <c r="B10" s="424">
        <v>0.17372361297528499</v>
      </c>
      <c r="C10" s="566">
        <v>43831</v>
      </c>
      <c r="D10">
        <v>24</v>
      </c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</row>
    <row r="11" spans="1:17" ht="16.5" thickBot="1">
      <c r="A11" s="247">
        <v>10</v>
      </c>
      <c r="B11" s="424">
        <v>0.62219365838845486</v>
      </c>
      <c r="C11" s="566">
        <v>43831</v>
      </c>
      <c r="D11">
        <v>24</v>
      </c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</row>
    <row r="12" spans="1:17" ht="16.5" thickBot="1">
      <c r="A12" s="247">
        <v>11</v>
      </c>
      <c r="B12" s="424">
        <v>0</v>
      </c>
      <c r="C12" s="566">
        <v>43831</v>
      </c>
      <c r="D12">
        <v>24</v>
      </c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</row>
    <row r="13" spans="1:17" ht="16.5" thickBot="1">
      <c r="A13" s="247">
        <v>12</v>
      </c>
      <c r="B13" s="424">
        <v>2.5502570937768868E-4</v>
      </c>
      <c r="C13" s="566">
        <v>43831</v>
      </c>
      <c r="D13">
        <v>24</v>
      </c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</row>
    <row r="14" spans="1:17" ht="16.5" thickBot="1">
      <c r="A14" s="247">
        <v>13</v>
      </c>
      <c r="B14" s="424">
        <v>0.72819458629668221</v>
      </c>
      <c r="C14" s="566">
        <v>43831</v>
      </c>
      <c r="D14">
        <v>24</v>
      </c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</row>
    <row r="15" spans="1:17" ht="16.5" thickBot="1">
      <c r="A15" s="247">
        <v>14</v>
      </c>
      <c r="B15" s="424">
        <v>1.3897078942760863E-4</v>
      </c>
      <c r="C15" s="566">
        <v>43831</v>
      </c>
      <c r="D15">
        <v>24</v>
      </c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</row>
    <row r="16" spans="1:17" ht="16.5" thickBot="1">
      <c r="A16" s="247">
        <v>15</v>
      </c>
      <c r="B16" s="424">
        <v>0.95263453626657135</v>
      </c>
      <c r="C16" s="566">
        <v>43831</v>
      </c>
      <c r="D16">
        <v>24</v>
      </c>
      <c r="E16" s="424"/>
      <c r="F16" s="424"/>
      <c r="G16" s="424"/>
      <c r="H16" s="424"/>
      <c r="I16" s="424"/>
      <c r="J16" s="424"/>
      <c r="K16" s="424"/>
      <c r="L16" s="424"/>
      <c r="M16" s="424"/>
      <c r="N16" s="424"/>
      <c r="O16" s="424"/>
      <c r="P16" s="424"/>
      <c r="Q16" s="424"/>
    </row>
    <row r="17" spans="1:17" ht="16.5" thickBot="1">
      <c r="A17" s="247">
        <v>16</v>
      </c>
      <c r="B17" s="424">
        <v>0.86751135304012217</v>
      </c>
      <c r="C17" s="566">
        <v>43831</v>
      </c>
      <c r="D17">
        <v>24</v>
      </c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</row>
    <row r="18" spans="1:17" ht="16.5" thickBot="1">
      <c r="A18" s="247">
        <v>17</v>
      </c>
      <c r="B18" s="424">
        <v>0.35729055763497769</v>
      </c>
      <c r="C18" s="566">
        <v>43831</v>
      </c>
      <c r="D18">
        <v>24</v>
      </c>
      <c r="E18" s="424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24"/>
      <c r="Q18" s="424"/>
    </row>
    <row r="19" spans="1:17" ht="16.5" thickBot="1">
      <c r="A19" s="255">
        <v>18</v>
      </c>
      <c r="B19" s="424">
        <v>0.97603954834213691</v>
      </c>
      <c r="C19" s="566">
        <v>43831</v>
      </c>
      <c r="D19">
        <v>24</v>
      </c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</row>
    <row r="20" spans="1:17" ht="16.5" thickBot="1">
      <c r="A20" s="239">
        <v>19</v>
      </c>
      <c r="B20" s="424">
        <v>0.20387149346583372</v>
      </c>
      <c r="C20" s="566">
        <v>43831</v>
      </c>
      <c r="D20">
        <v>24</v>
      </c>
      <c r="E20" s="424"/>
      <c r="F20" s="424"/>
      <c r="G20" s="424"/>
      <c r="H20" s="424"/>
      <c r="I20" s="424"/>
      <c r="J20" s="424"/>
      <c r="K20" s="424"/>
      <c r="L20" s="424"/>
      <c r="M20" s="424"/>
      <c r="N20" s="424"/>
      <c r="O20" s="424"/>
      <c r="P20" s="424"/>
      <c r="Q20" s="424"/>
    </row>
    <row r="21" spans="1:17" ht="15.75" customHeight="1" thickBot="1">
      <c r="A21" s="247">
        <v>20</v>
      </c>
      <c r="B21" s="424">
        <v>8.2218707434671527E-229</v>
      </c>
      <c r="C21" s="566">
        <v>43831</v>
      </c>
      <c r="D21">
        <v>24</v>
      </c>
      <c r="E21" s="424"/>
      <c r="F21" s="424"/>
      <c r="G21" s="424"/>
      <c r="H21" s="424"/>
      <c r="I21" s="424"/>
      <c r="J21" s="424"/>
      <c r="K21" s="424"/>
      <c r="L21" s="424"/>
      <c r="M21" s="424"/>
      <c r="N21" s="424"/>
      <c r="O21" s="424"/>
      <c r="P21" s="424"/>
      <c r="Q21" s="424"/>
    </row>
    <row r="22" spans="1:17" ht="15.75" customHeight="1" thickBot="1">
      <c r="A22" s="247">
        <v>21</v>
      </c>
      <c r="B22" s="424">
        <v>2.7018320130927295E-9</v>
      </c>
      <c r="C22" s="566">
        <v>43831</v>
      </c>
      <c r="D22">
        <v>24</v>
      </c>
      <c r="E22" s="424"/>
      <c r="F22" s="424"/>
      <c r="G22" s="424"/>
      <c r="H22" s="424"/>
      <c r="I22" s="424"/>
      <c r="J22" s="424"/>
      <c r="K22" s="424"/>
      <c r="L22" s="424"/>
      <c r="M22" s="424"/>
      <c r="N22" s="424"/>
      <c r="O22" s="424"/>
      <c r="P22" s="424"/>
      <c r="Q22" s="424"/>
    </row>
    <row r="23" spans="1:17" ht="15.75" customHeight="1" thickBot="1">
      <c r="A23" s="247">
        <v>22</v>
      </c>
      <c r="B23" s="424">
        <v>0.1384586854467556</v>
      </c>
      <c r="C23" s="566">
        <v>43831</v>
      </c>
      <c r="D23">
        <v>24</v>
      </c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</row>
    <row r="24" spans="1:17" ht="15.75" customHeight="1" thickBot="1">
      <c r="A24" s="247">
        <v>23</v>
      </c>
      <c r="B24" s="424">
        <v>0.6080203834085669</v>
      </c>
      <c r="C24" s="566">
        <v>43831</v>
      </c>
      <c r="D24">
        <v>24</v>
      </c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</row>
    <row r="25" spans="1:17" ht="15.75" customHeight="1" thickBot="1">
      <c r="A25" s="247">
        <v>24</v>
      </c>
      <c r="B25" s="424">
        <v>6.9053023046326831E-3</v>
      </c>
      <c r="C25" s="566">
        <v>43831</v>
      </c>
      <c r="D25">
        <v>24</v>
      </c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</row>
    <row r="26" spans="1:17" ht="15.75" customHeight="1" thickBot="1">
      <c r="A26" s="247">
        <v>25</v>
      </c>
      <c r="B26" s="424">
        <v>0.82768048139138783</v>
      </c>
      <c r="C26" s="566">
        <v>43831</v>
      </c>
      <c r="D26">
        <v>24</v>
      </c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</row>
    <row r="27" spans="1:17" ht="15.75" customHeight="1" thickBot="1">
      <c r="A27" s="247">
        <v>26</v>
      </c>
      <c r="B27" s="424">
        <v>0.13937785185244056</v>
      </c>
      <c r="C27" s="566">
        <v>43831</v>
      </c>
      <c r="D27">
        <v>24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</row>
    <row r="28" spans="1:17" ht="15.75" customHeight="1" thickBot="1">
      <c r="A28" s="247">
        <v>27</v>
      </c>
      <c r="B28" s="424">
        <v>0</v>
      </c>
      <c r="C28" s="566">
        <v>43831</v>
      </c>
      <c r="D28">
        <v>24</v>
      </c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</row>
    <row r="29" spans="1:17" ht="15.75" customHeight="1" thickBot="1">
      <c r="A29" s="255">
        <v>28</v>
      </c>
      <c r="B29" s="424">
        <v>0.96878344986119447</v>
      </c>
      <c r="C29" s="566">
        <v>43831</v>
      </c>
      <c r="D29">
        <v>24</v>
      </c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</row>
    <row r="30" spans="1:17" ht="15.75" customHeight="1" thickBot="1">
      <c r="A30" s="262">
        <v>29</v>
      </c>
      <c r="B30" s="424">
        <v>0</v>
      </c>
      <c r="C30" s="566">
        <v>43831</v>
      </c>
      <c r="D30">
        <v>24</v>
      </c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</row>
    <row r="31" spans="1:17" ht="15.75" customHeight="1" thickBot="1">
      <c r="A31" s="264">
        <v>30</v>
      </c>
      <c r="B31" s="424">
        <v>0</v>
      </c>
      <c r="C31" s="566">
        <v>43831</v>
      </c>
      <c r="D31">
        <v>24</v>
      </c>
      <c r="E31" s="424"/>
      <c r="F31" s="424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</row>
    <row r="32" spans="1:17" ht="15.75" customHeight="1" thickBot="1">
      <c r="A32" s="264">
        <v>31</v>
      </c>
      <c r="B32" s="424">
        <v>0</v>
      </c>
      <c r="C32" s="566">
        <v>43831</v>
      </c>
      <c r="D32">
        <v>24</v>
      </c>
      <c r="E32" s="457"/>
      <c r="F32" s="457"/>
      <c r="G32" s="457"/>
      <c r="H32" s="457"/>
      <c r="I32" s="457"/>
      <c r="J32" s="457"/>
      <c r="K32" s="457"/>
      <c r="L32" s="424"/>
      <c r="M32" s="424"/>
      <c r="N32" s="424"/>
      <c r="O32" s="424"/>
      <c r="P32" s="424"/>
      <c r="Q32" s="424"/>
    </row>
    <row r="33" spans="1:17" ht="15.75" customHeight="1" thickBot="1">
      <c r="A33" s="264">
        <v>32</v>
      </c>
      <c r="B33" s="424">
        <v>0.82150032803342898</v>
      </c>
      <c r="C33" s="566">
        <v>43831</v>
      </c>
      <c r="D33">
        <v>24</v>
      </c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</row>
    <row r="34" spans="1:17" ht="15.75" customHeight="1" thickBot="1">
      <c r="A34" s="264">
        <v>33</v>
      </c>
      <c r="B34" s="424">
        <v>0</v>
      </c>
      <c r="C34" s="566">
        <v>43831</v>
      </c>
      <c r="D34">
        <v>24</v>
      </c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</row>
    <row r="35" spans="1:17" ht="15.75" customHeight="1" thickBot="1">
      <c r="A35" s="264">
        <v>34</v>
      </c>
      <c r="B35" s="424">
        <v>2.5028102950262757E-2</v>
      </c>
      <c r="C35" s="566">
        <v>43831</v>
      </c>
      <c r="D35">
        <v>24</v>
      </c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</row>
    <row r="36" spans="1:17" ht="15.75" customHeight="1" thickBot="1">
      <c r="A36" s="264">
        <v>35</v>
      </c>
      <c r="B36" s="424">
        <v>0.15256470867143007</v>
      </c>
      <c r="C36" s="566">
        <v>43831</v>
      </c>
      <c r="D36">
        <v>24</v>
      </c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</row>
    <row r="37" spans="1:17" ht="15.75" customHeight="1" thickBot="1">
      <c r="A37" s="277">
        <v>36</v>
      </c>
      <c r="B37" s="424">
        <v>0</v>
      </c>
      <c r="C37" s="566">
        <v>43831</v>
      </c>
      <c r="D37">
        <v>24</v>
      </c>
      <c r="E37" s="457"/>
      <c r="F37" s="457"/>
      <c r="G37" s="457"/>
      <c r="H37" s="457"/>
      <c r="I37" s="457"/>
      <c r="J37" s="457"/>
      <c r="K37" s="457"/>
      <c r="L37" s="424"/>
      <c r="M37" s="424"/>
      <c r="N37" s="424"/>
      <c r="O37" s="424"/>
      <c r="P37" s="424"/>
      <c r="Q37" s="424"/>
    </row>
    <row r="38" spans="1:17" ht="15.75" customHeight="1" thickBot="1">
      <c r="A38" s="262">
        <v>37</v>
      </c>
      <c r="B38" s="424">
        <v>0</v>
      </c>
      <c r="C38" s="566">
        <v>43831</v>
      </c>
      <c r="D38">
        <v>24</v>
      </c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</row>
    <row r="39" spans="1:17" ht="15.75" customHeight="1" thickBot="1">
      <c r="A39" s="264">
        <v>38</v>
      </c>
      <c r="B39" s="424">
        <v>0</v>
      </c>
      <c r="C39" s="566">
        <v>43831</v>
      </c>
      <c r="D39">
        <v>24</v>
      </c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</row>
    <row r="40" spans="1:17" ht="15.75" customHeight="1" thickBot="1">
      <c r="A40" s="264">
        <v>39</v>
      </c>
      <c r="B40" s="424">
        <v>0</v>
      </c>
      <c r="C40" s="566">
        <v>43831</v>
      </c>
      <c r="D40">
        <v>24</v>
      </c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</row>
    <row r="41" spans="1:17" ht="15.75" customHeight="1" thickBot="1">
      <c r="A41" s="264">
        <v>40</v>
      </c>
      <c r="B41" s="424">
        <v>0</v>
      </c>
      <c r="C41" s="566">
        <v>43831</v>
      </c>
      <c r="D41">
        <v>24</v>
      </c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</row>
    <row r="42" spans="1:17" ht="15.75" customHeight="1" thickBot="1">
      <c r="A42" s="264">
        <v>41</v>
      </c>
      <c r="B42" s="424">
        <v>0</v>
      </c>
      <c r="C42" s="566">
        <v>43831</v>
      </c>
      <c r="D42">
        <v>24</v>
      </c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</row>
    <row r="43" spans="1:17" ht="15.75" customHeight="1" thickBot="1">
      <c r="A43" s="264">
        <v>42</v>
      </c>
      <c r="B43" s="424">
        <v>0</v>
      </c>
      <c r="C43" s="566">
        <v>43831</v>
      </c>
      <c r="D43">
        <v>24</v>
      </c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</row>
    <row r="44" spans="1:17" ht="15.75" customHeight="1" thickBot="1">
      <c r="A44" s="269">
        <v>43</v>
      </c>
      <c r="B44" s="424">
        <v>9.9156837764191281E-37</v>
      </c>
      <c r="C44" s="566">
        <v>43831</v>
      </c>
      <c r="D44">
        <v>24</v>
      </c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</row>
    <row r="45" spans="1:17" ht="15.75" customHeight="1" thickBot="1">
      <c r="A45" s="458">
        <v>44</v>
      </c>
      <c r="B45" s="424">
        <v>8.8875742902542059E-9</v>
      </c>
      <c r="C45" s="566">
        <v>43831</v>
      </c>
      <c r="D45">
        <v>24</v>
      </c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</row>
    <row r="46" spans="1:17" ht="15.75" customHeight="1" thickBot="1">
      <c r="A46" s="459">
        <v>45</v>
      </c>
      <c r="B46" s="424">
        <v>0</v>
      </c>
      <c r="C46" s="566">
        <v>43831</v>
      </c>
      <c r="D46">
        <v>24</v>
      </c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</row>
    <row r="47" spans="1:17" ht="15.75" customHeight="1" thickBot="1">
      <c r="A47" s="264">
        <v>46</v>
      </c>
      <c r="B47" s="424">
        <v>0.37463656633928483</v>
      </c>
      <c r="C47" s="566">
        <v>43831</v>
      </c>
      <c r="D47">
        <v>24</v>
      </c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</row>
    <row r="48" spans="1:17" ht="15.75" customHeight="1" thickBot="1">
      <c r="A48" s="264">
        <v>47</v>
      </c>
      <c r="B48" s="424">
        <v>4.9663289911399178E-2</v>
      </c>
      <c r="C48" s="566">
        <v>43831</v>
      </c>
      <c r="D48">
        <v>24</v>
      </c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</row>
    <row r="49" spans="1:17" ht="15.75" customHeight="1" thickBot="1">
      <c r="A49" s="264">
        <v>48</v>
      </c>
      <c r="B49" s="424">
        <v>5.4774932911158959E-2</v>
      </c>
      <c r="C49" s="566">
        <v>43831</v>
      </c>
      <c r="D49">
        <v>24</v>
      </c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</row>
    <row r="50" spans="1:17" ht="15.75" customHeight="1" thickBot="1">
      <c r="A50" s="264">
        <v>49</v>
      </c>
      <c r="B50" s="424">
        <v>0</v>
      </c>
      <c r="C50" s="566">
        <v>43831</v>
      </c>
      <c r="D50">
        <v>24</v>
      </c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</row>
    <row r="51" spans="1:17" ht="15.75" customHeight="1" thickBot="1">
      <c r="A51" s="264">
        <v>50</v>
      </c>
      <c r="B51" s="424">
        <v>5.1099083757692551E-2</v>
      </c>
      <c r="C51" s="566">
        <v>43831</v>
      </c>
      <c r="D51">
        <v>24</v>
      </c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</row>
    <row r="52" spans="1:17" ht="15.75" customHeight="1" thickBot="1">
      <c r="A52" s="264">
        <v>51</v>
      </c>
      <c r="B52" s="424">
        <v>5.9800190508035011E-49</v>
      </c>
      <c r="C52" s="566">
        <v>43831</v>
      </c>
      <c r="D52">
        <v>24</v>
      </c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</row>
    <row r="53" spans="1:17" ht="15.75" customHeight="1" thickBot="1">
      <c r="A53" s="264">
        <v>52</v>
      </c>
      <c r="B53" s="424">
        <v>0.96835701703460408</v>
      </c>
      <c r="C53" s="566">
        <v>43831</v>
      </c>
      <c r="D53">
        <v>24</v>
      </c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</row>
    <row r="54" spans="1:17" ht="15.75" customHeight="1" thickBot="1">
      <c r="A54" s="264">
        <v>53</v>
      </c>
      <c r="B54" s="424">
        <v>5.4076985644605757E-5</v>
      </c>
      <c r="C54" s="566">
        <v>43831</v>
      </c>
      <c r="D54">
        <v>24</v>
      </c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</row>
    <row r="55" spans="1:17" ht="15.75" customHeight="1" thickBot="1">
      <c r="A55" s="264">
        <v>54</v>
      </c>
      <c r="B55" s="424">
        <v>7.2351962895544799E-4</v>
      </c>
      <c r="C55" s="566">
        <v>43831</v>
      </c>
      <c r="D55">
        <v>24</v>
      </c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</row>
    <row r="56" spans="1:17" ht="15.75" customHeight="1" thickBot="1">
      <c r="A56" s="264">
        <v>55</v>
      </c>
      <c r="B56" s="424">
        <v>0.82445017586365066</v>
      </c>
      <c r="C56" s="566">
        <v>43831</v>
      </c>
      <c r="D56">
        <v>24</v>
      </c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</row>
    <row r="57" spans="1:17" ht="15.75" customHeight="1" thickBot="1">
      <c r="A57" s="264">
        <v>56</v>
      </c>
      <c r="B57" s="424">
        <v>2.3660707937027146E-8</v>
      </c>
      <c r="C57" s="566">
        <v>43831</v>
      </c>
      <c r="D57">
        <v>24</v>
      </c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</row>
    <row r="58" spans="1:17" ht="15.75" customHeight="1" thickBot="1">
      <c r="A58" s="269">
        <v>57</v>
      </c>
      <c r="B58" s="424">
        <v>0.75412871195532083</v>
      </c>
      <c r="C58" s="566">
        <v>43831</v>
      </c>
      <c r="D58">
        <v>24</v>
      </c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</row>
    <row r="59" spans="1:17" ht="15.75" customHeight="1" thickBot="1">
      <c r="A59" s="262">
        <v>58</v>
      </c>
      <c r="B59" s="424">
        <v>0</v>
      </c>
      <c r="C59" s="566">
        <v>43831</v>
      </c>
      <c r="D59">
        <v>24</v>
      </c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</row>
    <row r="60" spans="1:17" ht="15.75" customHeight="1" thickBot="1">
      <c r="A60" s="264">
        <v>59</v>
      </c>
      <c r="B60" s="424">
        <v>0.26700453691100995</v>
      </c>
      <c r="C60" s="566">
        <v>43831</v>
      </c>
      <c r="D60">
        <v>24</v>
      </c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</row>
    <row r="61" spans="1:17" ht="15.75" customHeight="1" thickBot="1">
      <c r="A61" s="264">
        <v>60</v>
      </c>
      <c r="B61" s="424">
        <v>0.57008778067681265</v>
      </c>
      <c r="C61" s="566">
        <v>43831</v>
      </c>
      <c r="D61">
        <v>24</v>
      </c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</row>
    <row r="62" spans="1:17" ht="15.75" customHeight="1" thickBot="1">
      <c r="A62" s="269">
        <v>61</v>
      </c>
      <c r="B62" s="424">
        <v>0.33039685649443223</v>
      </c>
      <c r="C62" s="566">
        <v>43831</v>
      </c>
      <c r="D62">
        <v>24</v>
      </c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</row>
    <row r="63" spans="1:17" ht="15.75" customHeight="1" thickBot="1">
      <c r="A63" s="262">
        <v>62</v>
      </c>
      <c r="B63" s="424">
        <v>0</v>
      </c>
      <c r="C63" s="566">
        <v>43831</v>
      </c>
      <c r="D63">
        <v>24</v>
      </c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</row>
    <row r="64" spans="1:17" ht="15.75" customHeight="1" thickBot="1">
      <c r="A64" s="264">
        <v>63</v>
      </c>
      <c r="B64" s="424">
        <v>0</v>
      </c>
      <c r="C64" s="566">
        <v>43831</v>
      </c>
      <c r="D64">
        <v>24</v>
      </c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</row>
    <row r="65" spans="1:17" ht="15.75" customHeight="1" thickBot="1">
      <c r="A65" s="264">
        <v>64</v>
      </c>
      <c r="B65" s="424">
        <v>0</v>
      </c>
      <c r="C65" s="566">
        <v>43831</v>
      </c>
      <c r="D65">
        <v>24</v>
      </c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</row>
    <row r="66" spans="1:17" ht="15.75" customHeight="1" thickBot="1">
      <c r="A66" s="264">
        <v>65</v>
      </c>
      <c r="B66" s="424">
        <v>0</v>
      </c>
      <c r="C66" s="566">
        <v>43831</v>
      </c>
      <c r="D66">
        <v>24</v>
      </c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</row>
    <row r="67" spans="1:17" ht="15.75" customHeight="1" thickBot="1">
      <c r="A67" s="264">
        <v>66</v>
      </c>
      <c r="B67" s="424">
        <v>1.5964072376466763E-2</v>
      </c>
      <c r="C67" s="566">
        <v>43831</v>
      </c>
      <c r="D67">
        <v>24</v>
      </c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</row>
    <row r="68" spans="1:17" ht="15.75" customHeight="1" thickBot="1">
      <c r="A68" s="264">
        <v>67</v>
      </c>
      <c r="B68" s="424">
        <v>0</v>
      </c>
      <c r="C68" s="566">
        <v>43831</v>
      </c>
      <c r="D68">
        <v>24</v>
      </c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</row>
    <row r="69" spans="1:17" ht="15.75" customHeight="1" thickBot="1">
      <c r="A69" s="264">
        <v>68</v>
      </c>
      <c r="B69" s="424">
        <v>2.4071530746510298E-4</v>
      </c>
      <c r="C69" s="566">
        <v>43831</v>
      </c>
      <c r="D69">
        <v>24</v>
      </c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</row>
    <row r="70" spans="1:17" ht="15.75" customHeight="1" thickBot="1">
      <c r="A70" s="264">
        <v>69</v>
      </c>
      <c r="B70" s="424">
        <v>0.6139642930962137</v>
      </c>
      <c r="C70" s="566">
        <v>43831</v>
      </c>
      <c r="D70">
        <v>24</v>
      </c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</row>
    <row r="71" spans="1:17" ht="15.75" customHeight="1" thickBot="1">
      <c r="A71" s="264">
        <v>70</v>
      </c>
      <c r="B71" s="424">
        <v>9.9714334925339147E-3</v>
      </c>
      <c r="C71" s="566">
        <v>43831</v>
      </c>
      <c r="D71">
        <v>24</v>
      </c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</row>
    <row r="72" spans="1:17" ht="15.75" customHeight="1" thickBot="1">
      <c r="A72" s="264">
        <v>71</v>
      </c>
      <c r="B72" s="424">
        <v>0.70482039252791695</v>
      </c>
      <c r="C72" s="566">
        <v>43831</v>
      </c>
      <c r="D72">
        <v>24</v>
      </c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</row>
    <row r="73" spans="1:17" ht="15.75" customHeight="1" thickBot="1">
      <c r="A73" s="264">
        <v>72</v>
      </c>
      <c r="B73" s="424">
        <v>0.32642166795744831</v>
      </c>
      <c r="C73" s="566">
        <v>43831</v>
      </c>
      <c r="D73">
        <v>24</v>
      </c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</row>
    <row r="74" spans="1:17" ht="15.75" customHeight="1" thickBot="1">
      <c r="A74" s="269">
        <v>73</v>
      </c>
      <c r="B74" s="424">
        <v>0.83329940060019525</v>
      </c>
      <c r="C74" s="566">
        <v>43831</v>
      </c>
      <c r="D74">
        <v>24</v>
      </c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</row>
    <row r="75" spans="1:17" ht="15.75" customHeight="1" thickBot="1">
      <c r="A75" s="262">
        <v>74</v>
      </c>
      <c r="B75" s="424">
        <v>1.9159287891871795E-3</v>
      </c>
      <c r="C75" s="566">
        <v>43831</v>
      </c>
      <c r="D75">
        <v>24</v>
      </c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</row>
    <row r="76" spans="1:17" ht="15.75" customHeight="1" thickBot="1">
      <c r="A76" s="264">
        <v>75</v>
      </c>
      <c r="B76" s="424">
        <v>0</v>
      </c>
      <c r="C76" s="566">
        <v>43831</v>
      </c>
      <c r="D76">
        <v>24</v>
      </c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</row>
    <row r="77" spans="1:17" ht="15.75" customHeight="1" thickBot="1">
      <c r="A77" s="264">
        <v>76</v>
      </c>
      <c r="B77" s="424">
        <v>5.4115729857763729E-2</v>
      </c>
      <c r="C77" s="566">
        <v>43831</v>
      </c>
      <c r="D77">
        <v>24</v>
      </c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</row>
    <row r="78" spans="1:17" ht="15.75" customHeight="1" thickBot="1">
      <c r="A78" s="264">
        <v>77</v>
      </c>
      <c r="B78" s="424">
        <v>4.858718953722475E-13</v>
      </c>
      <c r="C78" s="566">
        <v>43831</v>
      </c>
      <c r="D78">
        <v>24</v>
      </c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</row>
    <row r="79" spans="1:17" ht="15.75" customHeight="1" thickBot="1">
      <c r="A79" s="264">
        <v>78</v>
      </c>
      <c r="B79" s="424">
        <v>0</v>
      </c>
      <c r="C79" s="566">
        <v>43831</v>
      </c>
      <c r="D79">
        <v>24</v>
      </c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</row>
    <row r="80" spans="1:17" ht="15.75" customHeight="1" thickBot="1">
      <c r="A80" s="264">
        <v>79</v>
      </c>
      <c r="B80" s="424">
        <v>0</v>
      </c>
      <c r="C80" s="566">
        <v>43831</v>
      </c>
      <c r="D80">
        <v>24</v>
      </c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</row>
    <row r="81" spans="1:18" ht="15.75" customHeight="1" thickBot="1">
      <c r="A81" s="264">
        <v>80</v>
      </c>
      <c r="B81" s="424">
        <v>0.65716880904783137</v>
      </c>
      <c r="C81" s="566">
        <v>43831</v>
      </c>
      <c r="D81">
        <v>24</v>
      </c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</row>
    <row r="82" spans="1:18" ht="15.75" customHeight="1" thickBot="1">
      <c r="A82" s="264">
        <v>81</v>
      </c>
      <c r="B82" s="424">
        <v>0</v>
      </c>
      <c r="C82" s="566">
        <v>43831</v>
      </c>
      <c r="D82">
        <v>24</v>
      </c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</row>
    <row r="83" spans="1:18" ht="15.75" customHeight="1" thickBot="1">
      <c r="A83" s="277">
        <v>82</v>
      </c>
      <c r="B83" s="424">
        <v>0</v>
      </c>
      <c r="C83" s="566">
        <v>43831</v>
      </c>
      <c r="D83">
        <v>24</v>
      </c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</row>
    <row r="84" spans="1:18" ht="15.75" customHeight="1"/>
    <row r="85" spans="1:18" ht="15.75" customHeight="1"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319"/>
      <c r="R85" s="460"/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  <outlinePr summaryBelow="0" summaryRight="0"/>
  </sheetPr>
  <dimension ref="A1:R1000"/>
  <sheetViews>
    <sheetView topLeftCell="A138" zoomScale="90" zoomScaleNormal="90" workbookViewId="0">
      <selection activeCell="C217" sqref="C217"/>
    </sheetView>
  </sheetViews>
  <sheetFormatPr defaultColWidth="12.625" defaultRowHeight="15" customHeight="1"/>
  <cols>
    <col min="1" max="1" width="5.5" customWidth="1"/>
    <col min="2" max="2" width="31.375" customWidth="1"/>
    <col min="3" max="3" width="20.25" customWidth="1"/>
    <col min="4" max="4" width="18.625" customWidth="1"/>
    <col min="5" max="5" width="17.375" customWidth="1"/>
    <col min="6" max="6" width="12.875" customWidth="1"/>
    <col min="7" max="18" width="9.625" customWidth="1"/>
    <col min="19" max="26" width="11" customWidth="1"/>
  </cols>
  <sheetData>
    <row r="1" spans="1:5" ht="96.75" customHeight="1">
      <c r="A1" s="461" t="s">
        <v>1</v>
      </c>
      <c r="B1" s="462" t="s">
        <v>2</v>
      </c>
      <c r="C1" s="463" t="s">
        <v>411</v>
      </c>
      <c r="D1" s="463" t="s">
        <v>490</v>
      </c>
      <c r="E1" s="463" t="s">
        <v>439</v>
      </c>
    </row>
    <row r="2" spans="1:5" ht="16.5" thickBot="1">
      <c r="A2" s="464">
        <v>1</v>
      </c>
      <c r="B2" s="240" t="s">
        <v>3</v>
      </c>
      <c r="C2" s="545">
        <f>'5.1н'!B2</f>
        <v>0.49230853756938547</v>
      </c>
      <c r="D2" s="546">
        <f>'5.2н'!B2</f>
        <v>0.43527528164806206</v>
      </c>
      <c r="E2" s="547">
        <f>'5.3н'!B2</f>
        <v>0.30475341355111896</v>
      </c>
    </row>
    <row r="3" spans="1:5" ht="16.5" thickBot="1">
      <c r="A3" s="465">
        <v>2</v>
      </c>
      <c r="B3" s="248" t="s">
        <v>4</v>
      </c>
      <c r="C3" s="545">
        <f>'5.1н'!B3</f>
        <v>0.39495976345778255</v>
      </c>
      <c r="D3" s="546">
        <f>'5.2н'!B3</f>
        <v>0.20306309908905884</v>
      </c>
      <c r="E3" s="547">
        <f>'5.3н'!B3</f>
        <v>0.3364750481580891</v>
      </c>
    </row>
    <row r="4" spans="1:5" ht="16.5" thickBot="1">
      <c r="A4" s="465">
        <v>3</v>
      </c>
      <c r="B4" s="248" t="s">
        <v>5</v>
      </c>
      <c r="C4" s="545">
        <f>'5.1н'!B4</f>
        <v>0.36366929309027457</v>
      </c>
      <c r="D4" s="546">
        <f>'5.2н'!B4</f>
        <v>0.23596857817042335</v>
      </c>
      <c r="E4" s="547">
        <f>'5.3н'!B4</f>
        <v>0.422535029986916</v>
      </c>
    </row>
    <row r="5" spans="1:5" ht="16.5" thickBot="1">
      <c r="A5" s="465">
        <v>4</v>
      </c>
      <c r="B5" s="248" t="s">
        <v>6</v>
      </c>
      <c r="C5" s="545">
        <f>'5.1н'!B5</f>
        <v>0.50425863889709677</v>
      </c>
      <c r="D5" s="546">
        <f>'5.2н'!B5</f>
        <v>0.37457676921917038</v>
      </c>
      <c r="E5" s="547">
        <f>'5.3н'!B5</f>
        <v>0.26530325583334319</v>
      </c>
    </row>
    <row r="6" spans="1:5" ht="16.5" thickBot="1">
      <c r="A6" s="465">
        <v>5</v>
      </c>
      <c r="B6" s="248" t="s">
        <v>7</v>
      </c>
      <c r="C6" s="545">
        <f>'5.1н'!B6</f>
        <v>0.37648117084605753</v>
      </c>
      <c r="D6" s="546">
        <f>'5.2н'!B6</f>
        <v>0.20542257864644758</v>
      </c>
      <c r="E6" s="547">
        <f>'5.3н'!B6</f>
        <v>0.36783810836745434</v>
      </c>
    </row>
    <row r="7" spans="1:5" ht="16.5" thickBot="1">
      <c r="A7" s="465">
        <v>6</v>
      </c>
      <c r="B7" s="253" t="s">
        <v>8</v>
      </c>
      <c r="C7" s="545">
        <f>'5.1н'!B7</f>
        <v>0.44048066775386685</v>
      </c>
      <c r="D7" s="546">
        <f>'5.2н'!B7</f>
        <v>0.32608801744139115</v>
      </c>
      <c r="E7" s="547">
        <f>'5.3н'!B7</f>
        <v>0.35707170313208786</v>
      </c>
    </row>
    <row r="8" spans="1:5" ht="16.5" thickBot="1">
      <c r="A8" s="465">
        <v>7</v>
      </c>
      <c r="B8" s="253" t="s">
        <v>9</v>
      </c>
      <c r="C8" s="545">
        <f>'5.1н'!B8</f>
        <v>0.35483903170274561</v>
      </c>
      <c r="D8" s="546">
        <f>'5.2н'!B8</f>
        <v>0.2305790483964848</v>
      </c>
      <c r="E8" s="547">
        <f>'5.3н'!B8</f>
        <v>0.43527528164806206</v>
      </c>
    </row>
    <row r="9" spans="1:5" ht="16.5" thickBot="1">
      <c r="A9" s="465">
        <v>8</v>
      </c>
      <c r="B9" s="253" t="s">
        <v>10</v>
      </c>
      <c r="C9" s="545">
        <f>'5.1н'!B9</f>
        <v>0.44297704144241251</v>
      </c>
      <c r="D9" s="546">
        <f>'5.2н'!B9</f>
        <v>0.3186401568298155</v>
      </c>
      <c r="E9" s="547">
        <f>'5.3н'!B9</f>
        <v>0.34320509065132626</v>
      </c>
    </row>
    <row r="10" spans="1:5" ht="16.5" thickBot="1">
      <c r="A10" s="465">
        <v>9</v>
      </c>
      <c r="B10" s="253" t="s">
        <v>11</v>
      </c>
      <c r="C10" s="545">
        <f>'5.1н'!B10</f>
        <v>0.47717851938199068</v>
      </c>
      <c r="D10" s="546">
        <f>'5.2н'!B10</f>
        <v>0.37457676921917038</v>
      </c>
      <c r="E10" s="547">
        <f>'5.3н'!B10</f>
        <v>0.30175060558079175</v>
      </c>
    </row>
    <row r="11" spans="1:5" ht="16.5" thickBot="1">
      <c r="A11" s="465">
        <v>10</v>
      </c>
      <c r="B11" s="253" t="s">
        <v>12</v>
      </c>
      <c r="C11" s="545">
        <f>'5.1н'!B11</f>
        <v>0.50708118628064236</v>
      </c>
      <c r="D11" s="546">
        <f>'5.2н'!B11</f>
        <v>0.45586124427910846</v>
      </c>
      <c r="E11" s="547">
        <f>'5.3н'!B11</f>
        <v>0.30778610333622908</v>
      </c>
    </row>
    <row r="12" spans="1:5" ht="16.5" thickBot="1">
      <c r="A12" s="465">
        <v>11</v>
      </c>
      <c r="B12" s="253" t="s">
        <v>13</v>
      </c>
      <c r="C12" s="545">
        <f>'5.1н'!B12</f>
        <v>0.39143245954867179</v>
      </c>
      <c r="D12" s="546">
        <f>'5.2н'!B12</f>
        <v>0.22272467953508487</v>
      </c>
      <c r="E12" s="547">
        <f>'5.3н'!B12</f>
        <v>0.36062502742146108</v>
      </c>
    </row>
    <row r="13" spans="1:5" ht="16.5" thickBot="1">
      <c r="A13" s="465">
        <v>12</v>
      </c>
      <c r="B13" s="253" t="s">
        <v>14</v>
      </c>
      <c r="C13" s="545">
        <f>'5.1н'!B13</f>
        <v>0.38366397255936574</v>
      </c>
      <c r="D13" s="546">
        <f>'5.2н'!B13</f>
        <v>0.22531261565270755</v>
      </c>
      <c r="E13" s="547">
        <f>'5.3н'!B13</f>
        <v>0.35355339059327379</v>
      </c>
    </row>
    <row r="14" spans="1:5" ht="16.5" thickBot="1">
      <c r="A14" s="465">
        <v>13</v>
      </c>
      <c r="B14" s="253" t="s">
        <v>15</v>
      </c>
      <c r="C14" s="545">
        <f>'5.1н'!B14</f>
        <v>0.39591334635976311</v>
      </c>
      <c r="D14" s="546">
        <f>'5.2н'!B14</f>
        <v>0.15932007841490781</v>
      </c>
      <c r="E14" s="547">
        <f>'5.3н'!B14</f>
        <v>0.29003234654004068</v>
      </c>
    </row>
    <row r="15" spans="1:5" ht="16.5" thickBot="1">
      <c r="A15" s="465">
        <v>14</v>
      </c>
      <c r="B15" s="253" t="s">
        <v>16</v>
      </c>
      <c r="C15" s="545">
        <f>'5.1н'!B15</f>
        <v>0.41256300493963444</v>
      </c>
      <c r="D15" s="546">
        <f>'5.2н'!B15</f>
        <v>0.28717458874925877</v>
      </c>
      <c r="E15" s="547">
        <f>'5.3н'!B15</f>
        <v>0.36062502742146108</v>
      </c>
    </row>
    <row r="16" spans="1:5" ht="16.5" thickBot="1">
      <c r="A16" s="465">
        <v>15</v>
      </c>
      <c r="B16" s="253" t="s">
        <v>17</v>
      </c>
      <c r="C16" s="545">
        <f>'5.1н'!B16</f>
        <v>0.37675681199061178</v>
      </c>
      <c r="D16" s="546">
        <f>'5.2н'!B16</f>
        <v>0.26794336563407328</v>
      </c>
      <c r="E16" s="547">
        <f>'5.3н'!B16</f>
        <v>0.41424937576979293</v>
      </c>
    </row>
    <row r="17" spans="1:5" ht="16.5" thickBot="1">
      <c r="A17" s="465">
        <v>16</v>
      </c>
      <c r="B17" s="253" t="s">
        <v>18</v>
      </c>
      <c r="C17" s="545">
        <f>'5.1н'!B17</f>
        <v>0.40330042562672963</v>
      </c>
      <c r="D17" s="546">
        <f>'5.2н'!B17</f>
        <v>0.31136240558970568</v>
      </c>
      <c r="E17" s="547">
        <f>'5.3н'!B17</f>
        <v>0.39423912305778674</v>
      </c>
    </row>
    <row r="18" spans="1:5" ht="16.5" thickBot="1">
      <c r="A18" s="465">
        <v>17</v>
      </c>
      <c r="B18" s="253" t="s">
        <v>19</v>
      </c>
      <c r="C18" s="545">
        <f>'5.1н'!B18</f>
        <v>0.41607210367935055</v>
      </c>
      <c r="D18" s="546">
        <f>'5.2н'!B18</f>
        <v>0.3186401568298155</v>
      </c>
      <c r="E18" s="547">
        <f>'5.3н'!B18</f>
        <v>0.37149857228423716</v>
      </c>
    </row>
    <row r="19" spans="1:5" ht="16.5" thickBot="1">
      <c r="A19" s="466">
        <v>18</v>
      </c>
      <c r="B19" s="256" t="s">
        <v>20</v>
      </c>
      <c r="C19" s="545">
        <f>'5.1н'!B19</f>
        <v>0.57299289668977882</v>
      </c>
      <c r="D19" s="546">
        <f>'5.2н'!B19</f>
        <v>0.48296816446242274</v>
      </c>
      <c r="E19" s="547">
        <f>'5.3н'!B19</f>
        <v>0.21763764082403106</v>
      </c>
    </row>
    <row r="20" spans="1:5" ht="15" customHeight="1" thickBot="1"/>
    <row r="21" spans="1:5" ht="123.75" customHeight="1">
      <c r="A21" s="461" t="s">
        <v>1</v>
      </c>
      <c r="B21" s="462" t="s">
        <v>2</v>
      </c>
      <c r="C21" s="463" t="s">
        <v>489</v>
      </c>
      <c r="D21" s="463" t="s">
        <v>412</v>
      </c>
      <c r="E21" s="463" t="s">
        <v>488</v>
      </c>
    </row>
    <row r="22" spans="1:5" ht="15.75" customHeight="1" thickBot="1">
      <c r="A22" s="464">
        <v>1</v>
      </c>
      <c r="B22" s="240" t="s">
        <v>3</v>
      </c>
      <c r="C22" s="548">
        <f>'6.1н'!B2</f>
        <v>0.29313371019832962</v>
      </c>
      <c r="D22" s="546">
        <f>'6.2н'!B2</f>
        <v>0.35315276277700008</v>
      </c>
      <c r="E22" s="547">
        <f>'6.3н'!B2</f>
        <v>0.57768176521692438</v>
      </c>
    </row>
    <row r="23" spans="1:5" ht="15.75" customHeight="1" thickBot="1">
      <c r="A23" s="465">
        <v>2</v>
      </c>
      <c r="B23" s="248" t="s">
        <v>4</v>
      </c>
      <c r="C23" s="548">
        <f>'6.1н'!B3</f>
        <v>0.26673082865302994</v>
      </c>
      <c r="D23" s="546">
        <f>'6.2н'!B3</f>
        <v>0.32306609217700005</v>
      </c>
      <c r="E23" s="547">
        <f>'6.3н'!B3</f>
        <v>0.52224606131931961</v>
      </c>
    </row>
    <row r="24" spans="1:5" ht="15.75" customHeight="1" thickBot="1">
      <c r="A24" s="465">
        <v>3</v>
      </c>
      <c r="B24" s="248" t="s">
        <v>5</v>
      </c>
      <c r="C24" s="548">
        <f>'6.1н'!B4</f>
        <v>0.23775560928899053</v>
      </c>
      <c r="D24" s="546">
        <f>'6.2н'!B4</f>
        <v>0.31298387349699991</v>
      </c>
      <c r="E24" s="547">
        <f>'6.3н'!B4</f>
        <v>0.45978871935127635</v>
      </c>
    </row>
    <row r="25" spans="1:5" ht="15.75" customHeight="1" thickBot="1">
      <c r="A25" s="465">
        <v>4</v>
      </c>
      <c r="B25" s="248" t="s">
        <v>6</v>
      </c>
      <c r="C25" s="548">
        <f>'6.1н'!B5</f>
        <v>0.2794786454250765</v>
      </c>
      <c r="D25" s="546">
        <f>'6.2н'!B5</f>
        <v>0.34507615067299996</v>
      </c>
      <c r="E25" s="547">
        <f>'6.3н'!B5</f>
        <v>0.50795632456435469</v>
      </c>
    </row>
    <row r="26" spans="1:5" ht="15.75" customHeight="1" thickBot="1">
      <c r="A26" s="465">
        <v>5</v>
      </c>
      <c r="B26" s="248" t="s">
        <v>7</v>
      </c>
      <c r="C26" s="548">
        <f>'6.1н'!B6</f>
        <v>0.24840896172901408</v>
      </c>
      <c r="D26" s="546">
        <f>'6.2н'!B6</f>
        <v>0.32357414054799988</v>
      </c>
      <c r="E26" s="547">
        <f>'6.3н'!B6</f>
        <v>0.49777180147380934</v>
      </c>
    </row>
    <row r="27" spans="1:5" ht="15.75" customHeight="1" thickBot="1">
      <c r="A27" s="465">
        <v>6</v>
      </c>
      <c r="B27" s="253" t="s">
        <v>8</v>
      </c>
      <c r="C27" s="548">
        <f>'6.1н'!B7</f>
        <v>0.2794786454250765</v>
      </c>
      <c r="D27" s="546">
        <f>'6.2н'!B7</f>
        <v>0.31884693885199972</v>
      </c>
      <c r="E27" s="547">
        <f>'6.3н'!B7</f>
        <v>0.68900196298289706</v>
      </c>
    </row>
    <row r="28" spans="1:5" ht="26.25" customHeight="1" thickBot="1">
      <c r="A28" s="465">
        <v>7</v>
      </c>
      <c r="B28" s="253" t="s">
        <v>9</v>
      </c>
      <c r="C28" s="548">
        <f>'6.1н'!B8</f>
        <v>0.28137270419906246</v>
      </c>
      <c r="D28" s="546">
        <f>'6.2н'!B8</f>
        <v>0.32799293451200012</v>
      </c>
      <c r="E28" s="547">
        <f>'6.3н'!B8</f>
        <v>0.50891061152532668</v>
      </c>
    </row>
    <row r="29" spans="1:5" ht="15.75" customHeight="1" thickBot="1">
      <c r="A29" s="465">
        <v>8</v>
      </c>
      <c r="B29" s="253" t="s">
        <v>10</v>
      </c>
      <c r="C29" s="548">
        <f>'6.1н'!B9</f>
        <v>0.25983441545936475</v>
      </c>
      <c r="D29" s="546">
        <f>'6.2н'!B9</f>
        <v>0.32120645643199991</v>
      </c>
      <c r="E29" s="547">
        <f>'6.3н'!B9</f>
        <v>0.57828095429525816</v>
      </c>
    </row>
    <row r="30" spans="1:5" ht="26.25" customHeight="1" thickBot="1">
      <c r="A30" s="465">
        <v>9</v>
      </c>
      <c r="B30" s="253" t="s">
        <v>11</v>
      </c>
      <c r="C30" s="548">
        <f>'6.1н'!B10</f>
        <v>0.25815287127939812</v>
      </c>
      <c r="D30" s="546">
        <f>'6.2н'!B10</f>
        <v>0.32238927767300002</v>
      </c>
      <c r="E30" s="547">
        <f>'6.3н'!B10</f>
        <v>0.4872740133301639</v>
      </c>
    </row>
    <row r="31" spans="1:5" ht="26.25" customHeight="1" thickBot="1">
      <c r="A31" s="465">
        <v>10</v>
      </c>
      <c r="B31" s="253" t="s">
        <v>12</v>
      </c>
      <c r="C31" s="548">
        <f>'6.1н'!B11</f>
        <v>0.37342734632432611</v>
      </c>
      <c r="D31" s="546">
        <f>'6.2н'!B11</f>
        <v>0.34089726553700012</v>
      </c>
      <c r="E31" s="547">
        <f>'6.3н'!B11</f>
        <v>0.68503275674470243</v>
      </c>
    </row>
    <row r="32" spans="1:5" ht="15.75" customHeight="1" thickBot="1">
      <c r="A32" s="465">
        <v>11</v>
      </c>
      <c r="B32" s="253" t="s">
        <v>13</v>
      </c>
      <c r="C32" s="548">
        <f>'6.1н'!B12</f>
        <v>0.24223028089442405</v>
      </c>
      <c r="D32" s="546">
        <f>'6.2н'!B12</f>
        <v>0.31415240329999988</v>
      </c>
      <c r="E32" s="547">
        <f>'6.3н'!B12</f>
        <v>0.45042852653649607</v>
      </c>
    </row>
    <row r="33" spans="1:5" ht="15.75" customHeight="1" thickBot="1">
      <c r="A33" s="465">
        <v>12</v>
      </c>
      <c r="B33" s="253" t="s">
        <v>14</v>
      </c>
      <c r="C33" s="548">
        <f>'6.1н'!B13</f>
        <v>0.24684105364143344</v>
      </c>
      <c r="D33" s="546">
        <f>'6.2н'!B13</f>
        <v>0.32850460782500007</v>
      </c>
      <c r="E33" s="547">
        <f>'6.3н'!B13</f>
        <v>0.52066168699456739</v>
      </c>
    </row>
    <row r="34" spans="1:5" ht="24" customHeight="1" thickBot="1">
      <c r="A34" s="465">
        <v>13</v>
      </c>
      <c r="B34" s="253" t="s">
        <v>15</v>
      </c>
      <c r="C34" s="548">
        <f>'6.1н'!B14</f>
        <v>0.24684105364143344</v>
      </c>
      <c r="D34" s="546">
        <f>'6.2н'!B14</f>
        <v>0.31415240329999988</v>
      </c>
      <c r="E34" s="547">
        <f>'6.3н'!B14</f>
        <v>0.3596219126676265</v>
      </c>
    </row>
    <row r="35" spans="1:5" ht="15.75" customHeight="1" thickBot="1">
      <c r="A35" s="465">
        <v>14</v>
      </c>
      <c r="B35" s="253" t="s">
        <v>16</v>
      </c>
      <c r="C35" s="548">
        <f>'6.1н'!B15</f>
        <v>0.2437518719545908</v>
      </c>
      <c r="D35" s="546">
        <f>'6.2н'!B15</f>
        <v>0.3428096087719999</v>
      </c>
      <c r="E35" s="547">
        <f>'6.3н'!B15</f>
        <v>0.44053903804327088</v>
      </c>
    </row>
    <row r="36" spans="1:5" ht="26.25" customHeight="1" thickBot="1">
      <c r="A36" s="465">
        <v>15</v>
      </c>
      <c r="B36" s="253" t="s">
        <v>17</v>
      </c>
      <c r="C36" s="548">
        <f>'6.1н'!B16</f>
        <v>0.24223028089442405</v>
      </c>
      <c r="D36" s="546">
        <f>'6.2н'!B16</f>
        <v>0.30849581180799995</v>
      </c>
      <c r="E36" s="547">
        <f>'6.3н'!B16</f>
        <v>0.45884927453504915</v>
      </c>
    </row>
    <row r="37" spans="1:5" ht="15.75" customHeight="1" thickBot="1">
      <c r="A37" s="465">
        <v>16</v>
      </c>
      <c r="B37" s="253" t="s">
        <v>18</v>
      </c>
      <c r="C37" s="548">
        <f>'6.1н'!B17</f>
        <v>0.23058875903644047</v>
      </c>
      <c r="D37" s="546">
        <f>'6.2н'!B17</f>
        <v>0.31582527319999992</v>
      </c>
      <c r="E37" s="547">
        <f>'6.3н'!B17</f>
        <v>0.48981725798525699</v>
      </c>
    </row>
    <row r="38" spans="1:5" ht="24" customHeight="1" thickBot="1">
      <c r="A38" s="465">
        <v>17</v>
      </c>
      <c r="B38" s="253" t="s">
        <v>19</v>
      </c>
      <c r="C38" s="548">
        <f>'6.1н'!B18</f>
        <v>0.27028335162668748</v>
      </c>
      <c r="D38" s="546">
        <f>'6.2н'!B18</f>
        <v>0.32833400838799992</v>
      </c>
      <c r="E38" s="547">
        <f>'6.3н'!B18</f>
        <v>0.47237577893235105</v>
      </c>
    </row>
    <row r="39" spans="1:5" ht="31.5" customHeight="1" thickBot="1">
      <c r="A39" s="466">
        <v>18</v>
      </c>
      <c r="B39" s="256" t="s">
        <v>20</v>
      </c>
      <c r="C39" s="548">
        <f>'6.1н'!B19</f>
        <v>0.43716518865195586</v>
      </c>
      <c r="D39" s="546">
        <f>'6.2н'!B19</f>
        <v>0.42382234520000012</v>
      </c>
      <c r="E39" s="547">
        <f>'6.3н'!B19</f>
        <v>0.50413791747283665</v>
      </c>
    </row>
    <row r="40" spans="1:5" ht="15.75" customHeight="1" thickBot="1"/>
    <row r="41" spans="1:5" ht="178.5" customHeight="1">
      <c r="A41" s="461" t="s">
        <v>1</v>
      </c>
      <c r="B41" s="462" t="s">
        <v>2</v>
      </c>
      <c r="C41" s="463" t="s">
        <v>413</v>
      </c>
      <c r="D41" s="463" t="s">
        <v>414</v>
      </c>
      <c r="E41" s="463" t="s">
        <v>487</v>
      </c>
    </row>
    <row r="42" spans="1:5" ht="29.25" customHeight="1" thickBot="1">
      <c r="A42" s="464">
        <v>1</v>
      </c>
      <c r="B42" s="240" t="s">
        <v>3</v>
      </c>
      <c r="C42" s="545">
        <f>'7.1н'!B2</f>
        <v>8.6177197936048278E-2</v>
      </c>
      <c r="D42" s="549">
        <f>'7.2н'!B2</f>
        <v>0.18486905328441972</v>
      </c>
      <c r="E42" s="550">
        <f>'7.3н'!B2</f>
        <v>5.7002091747788954E-2</v>
      </c>
    </row>
    <row r="43" spans="1:5" ht="22.5" customHeight="1" thickBot="1">
      <c r="A43" s="465">
        <v>2</v>
      </c>
      <c r="B43" s="248" t="s">
        <v>4</v>
      </c>
      <c r="C43" s="545">
        <f>'7.1н'!B3</f>
        <v>0.67170282424512817</v>
      </c>
      <c r="D43" s="549">
        <f>'7.2н'!B3</f>
        <v>0.37044602120337866</v>
      </c>
      <c r="E43" s="550">
        <f>'7.3н'!B3</f>
        <v>0.53670333301657724</v>
      </c>
    </row>
    <row r="44" spans="1:5" ht="15.75" customHeight="1" thickBot="1">
      <c r="A44" s="465">
        <v>3</v>
      </c>
      <c r="B44" s="248" t="s">
        <v>5</v>
      </c>
      <c r="C44" s="545">
        <f>'7.1н'!B4</f>
        <v>0.76081543544866415</v>
      </c>
      <c r="D44" s="549">
        <f>'7.2н'!B4</f>
        <v>0.10405334065772522</v>
      </c>
      <c r="E44" s="550">
        <f>'7.3н'!B4</f>
        <v>0.3856675193075389</v>
      </c>
    </row>
    <row r="45" spans="1:5" ht="25.5" customHeight="1" thickBot="1">
      <c r="A45" s="465">
        <v>4</v>
      </c>
      <c r="B45" s="248" t="s">
        <v>6</v>
      </c>
      <c r="C45" s="545">
        <f>'7.1н'!B5</f>
        <v>0.78892093755926462</v>
      </c>
      <c r="D45" s="549">
        <f>'7.2н'!B5</f>
        <v>0.20869437221911888</v>
      </c>
      <c r="E45" s="550">
        <f>'7.3н'!B5</f>
        <v>0.35812087427065709</v>
      </c>
    </row>
    <row r="46" spans="1:5" ht="15.75" customHeight="1" thickBot="1">
      <c r="A46" s="465">
        <v>5</v>
      </c>
      <c r="B46" s="248" t="s">
        <v>7</v>
      </c>
      <c r="C46" s="545">
        <f>'7.1н'!B6</f>
        <v>0.79205885755612715</v>
      </c>
      <c r="D46" s="549">
        <f>'7.2н'!B6</f>
        <v>0.13423229698606204</v>
      </c>
      <c r="E46" s="550">
        <f>'7.3н'!B6</f>
        <v>0.58284484928624003</v>
      </c>
    </row>
    <row r="47" spans="1:5" ht="15.75" customHeight="1" thickBot="1">
      <c r="A47" s="465">
        <v>6</v>
      </c>
      <c r="B47" s="253" t="s">
        <v>8</v>
      </c>
      <c r="C47" s="545">
        <f>'7.1н'!B7</f>
        <v>0.77607755021757086</v>
      </c>
      <c r="D47" s="549">
        <f>'7.2н'!B7</f>
        <v>0.18736100406266246</v>
      </c>
      <c r="E47" s="550">
        <f>'7.3н'!B7</f>
        <v>0.66819658708229601</v>
      </c>
    </row>
    <row r="48" spans="1:5" ht="15.75" customHeight="1" thickBot="1">
      <c r="A48" s="465">
        <v>7</v>
      </c>
      <c r="B48" s="253" t="s">
        <v>9</v>
      </c>
      <c r="C48" s="545">
        <f>'7.1н'!B8</f>
        <v>0.82535117443090711</v>
      </c>
      <c r="D48" s="549">
        <f>'7.2н'!B8</f>
        <v>0.65310282773501716</v>
      </c>
      <c r="E48" s="550">
        <f>'7.3н'!B8</f>
        <v>0.70792141797915964</v>
      </c>
    </row>
    <row r="49" spans="1:5" ht="15.75" customHeight="1" thickBot="1">
      <c r="A49" s="465">
        <v>8</v>
      </c>
      <c r="B49" s="253" t="s">
        <v>10</v>
      </c>
      <c r="C49" s="545">
        <f>'7.1н'!B9</f>
        <v>0.5275939769909922</v>
      </c>
      <c r="D49" s="549">
        <f>'7.2н'!B9</f>
        <v>0.77557238091686731</v>
      </c>
      <c r="E49" s="550">
        <f>'7.3н'!B9</f>
        <v>0.44203184765024589</v>
      </c>
    </row>
    <row r="50" spans="1:5" ht="15.75" customHeight="1" thickBot="1">
      <c r="A50" s="465">
        <v>9</v>
      </c>
      <c r="B50" s="253" t="s">
        <v>11</v>
      </c>
      <c r="C50" s="545">
        <f>'7.1н'!B10</f>
        <v>0.48498095517086748</v>
      </c>
      <c r="D50" s="549">
        <f>'7.2н'!B10</f>
        <v>0.14030775603867163</v>
      </c>
      <c r="E50" s="550">
        <f>'7.3н'!B10</f>
        <v>2.0298031758434446E-3</v>
      </c>
    </row>
    <row r="51" spans="1:5" ht="15.75" customHeight="1" thickBot="1">
      <c r="A51" s="465">
        <v>10</v>
      </c>
      <c r="B51" s="253" t="s">
        <v>12</v>
      </c>
      <c r="C51" s="545">
        <f>'7.1н'!B11</f>
        <v>0.47434911277164216</v>
      </c>
      <c r="D51" s="549">
        <f>'7.2н'!B11</f>
        <v>1.598246087962772E-6</v>
      </c>
      <c r="E51" s="550">
        <f>'7.3н'!B11</f>
        <v>0.12033026733604889</v>
      </c>
    </row>
    <row r="52" spans="1:5" ht="15.75" customHeight="1" thickBot="1">
      <c r="A52" s="465">
        <v>11</v>
      </c>
      <c r="B52" s="253" t="s">
        <v>13</v>
      </c>
      <c r="C52" s="545">
        <f>'7.1н'!B12</f>
        <v>0.71005367927171359</v>
      </c>
      <c r="D52" s="549">
        <f>'7.2н'!B12</f>
        <v>0.2750282693680014</v>
      </c>
      <c r="E52" s="550">
        <f>'7.3н'!B12</f>
        <v>0.60342863336940344</v>
      </c>
    </row>
    <row r="53" spans="1:5" ht="15.75" customHeight="1" thickBot="1">
      <c r="A53" s="465">
        <v>12</v>
      </c>
      <c r="B53" s="253" t="s">
        <v>14</v>
      </c>
      <c r="C53" s="545">
        <f>'7.1н'!B13</f>
        <v>0.72400985997980805</v>
      </c>
      <c r="D53" s="549">
        <f>'7.2н'!B13</f>
        <v>0.28858549772523429</v>
      </c>
      <c r="E53" s="550">
        <f>'7.3н'!B13</f>
        <v>0.40717014958701081</v>
      </c>
    </row>
    <row r="54" spans="1:5" ht="15.75" customHeight="1" thickBot="1">
      <c r="A54" s="465">
        <v>13</v>
      </c>
      <c r="B54" s="253" t="s">
        <v>15</v>
      </c>
      <c r="C54" s="545">
        <f>'7.1н'!B14</f>
        <v>0.73670798698495044</v>
      </c>
      <c r="D54" s="549">
        <f>'7.2н'!B14</f>
        <v>0.53454582719264154</v>
      </c>
      <c r="E54" s="550">
        <f>'7.3н'!B14</f>
        <v>0.58380598670442163</v>
      </c>
    </row>
    <row r="55" spans="1:5" ht="15.75" customHeight="1" thickBot="1">
      <c r="A55" s="465">
        <v>14</v>
      </c>
      <c r="B55" s="253" t="s">
        <v>16</v>
      </c>
      <c r="C55" s="545">
        <f>'7.1н'!B15</f>
        <v>0.65542381515595882</v>
      </c>
      <c r="D55" s="549">
        <f>'7.2н'!B15</f>
        <v>0.43878746057362294</v>
      </c>
      <c r="E55" s="550">
        <f>'7.3н'!B15</f>
        <v>0.39685026299204995</v>
      </c>
    </row>
    <row r="56" spans="1:5" ht="15.75" customHeight="1" thickBot="1">
      <c r="A56" s="465">
        <v>15</v>
      </c>
      <c r="B56" s="253" t="s">
        <v>17</v>
      </c>
      <c r="C56" s="545">
        <f>'7.1н'!B16</f>
        <v>0.81055994505117968</v>
      </c>
      <c r="D56" s="549">
        <f>'7.2н'!B16</f>
        <v>0.5808155641706596</v>
      </c>
      <c r="E56" s="550">
        <f>'7.3н'!B16</f>
        <v>0.58722582917655053</v>
      </c>
    </row>
    <row r="57" spans="1:5" ht="21" customHeight="1" thickBot="1">
      <c r="A57" s="465">
        <v>16</v>
      </c>
      <c r="B57" s="253" t="s">
        <v>18</v>
      </c>
      <c r="C57" s="545">
        <f>'7.1н'!B17</f>
        <v>2.1904179734497039E-2</v>
      </c>
      <c r="D57" s="549">
        <f>'7.2н'!B17</f>
        <v>1.6580175785869455E-2</v>
      </c>
      <c r="E57" s="550">
        <f>'7.3н'!B17</f>
        <v>0.11769295505878344</v>
      </c>
    </row>
    <row r="58" spans="1:5" ht="15.75" customHeight="1">
      <c r="A58" s="467">
        <v>17</v>
      </c>
      <c r="B58" s="468" t="s">
        <v>19</v>
      </c>
      <c r="C58" s="545">
        <f>'7.1н'!B18</f>
        <v>0.75075547707667334</v>
      </c>
      <c r="D58" s="549">
        <f>'7.2н'!B18</f>
        <v>4.7620771586792128E-2</v>
      </c>
      <c r="E58" s="550">
        <f>'7.3н'!B18</f>
        <v>0.34223012724355811</v>
      </c>
    </row>
    <row r="59" spans="1:5" ht="15.75" customHeight="1">
      <c r="A59" s="469"/>
      <c r="B59" s="470"/>
      <c r="C59" s="471"/>
      <c r="D59" s="472"/>
      <c r="E59" s="473"/>
    </row>
    <row r="60" spans="1:5" ht="15.75" customHeight="1"/>
    <row r="61" spans="1:5" ht="164.25" customHeight="1">
      <c r="A61" s="461" t="s">
        <v>1</v>
      </c>
      <c r="B61" s="462" t="s">
        <v>2</v>
      </c>
      <c r="C61" s="463" t="s">
        <v>483</v>
      </c>
      <c r="D61" s="463" t="s">
        <v>485</v>
      </c>
      <c r="E61" s="463" t="s">
        <v>486</v>
      </c>
    </row>
    <row r="62" spans="1:5" ht="15.75" customHeight="1" thickBot="1">
      <c r="A62" s="464">
        <v>1</v>
      </c>
      <c r="B62" s="240" t="s">
        <v>3</v>
      </c>
      <c r="C62" s="545">
        <f>'8.1н'!B2</f>
        <v>0.50689234440288611</v>
      </c>
      <c r="D62" s="549">
        <f>'8.2н'!B2</f>
        <v>0.32424543339422801</v>
      </c>
      <c r="E62" s="550">
        <f>'8.3н'!B2</f>
        <v>0</v>
      </c>
    </row>
    <row r="63" spans="1:5" ht="15.75" customHeight="1" thickBot="1">
      <c r="A63" s="465">
        <v>2</v>
      </c>
      <c r="B63" s="248" t="s">
        <v>4</v>
      </c>
      <c r="C63" s="545">
        <f>'8.1н'!B3</f>
        <v>1.3235426755204257E-2</v>
      </c>
      <c r="D63" s="549">
        <f>'8.2н'!B3</f>
        <v>0.30119724681807647</v>
      </c>
      <c r="E63" s="550">
        <f>'8.3н'!B3</f>
        <v>4.8184711694812492E-9</v>
      </c>
    </row>
    <row r="64" spans="1:5" ht="15.75" customHeight="1" thickBot="1">
      <c r="A64" s="465">
        <v>3</v>
      </c>
      <c r="B64" s="248" t="s">
        <v>5</v>
      </c>
      <c r="C64" s="545">
        <f>'8.1н'!B4</f>
        <v>7.5018992274502205E-2</v>
      </c>
      <c r="D64" s="549">
        <f>'8.2н'!B4</f>
        <v>0.35489323407951406</v>
      </c>
      <c r="E64" s="550">
        <f>'8.3н'!B4</f>
        <v>0.32549645449377596</v>
      </c>
    </row>
    <row r="65" spans="1:5" ht="15.75" customHeight="1" thickBot="1">
      <c r="A65" s="465">
        <v>4</v>
      </c>
      <c r="B65" s="248" t="s">
        <v>6</v>
      </c>
      <c r="C65" s="545">
        <f>'8.1н'!B5</f>
        <v>5.0222458606905759E-2</v>
      </c>
      <c r="D65" s="549">
        <f>'8.2н'!B5</f>
        <v>8.9303557684756799E-2</v>
      </c>
      <c r="E65" s="550">
        <f>'8.3н'!B5</f>
        <v>1.2741259561129443E-2</v>
      </c>
    </row>
    <row r="66" spans="1:5" ht="15.75" customHeight="1" thickBot="1">
      <c r="A66" s="465">
        <v>5</v>
      </c>
      <c r="B66" s="248" t="s">
        <v>7</v>
      </c>
      <c r="C66" s="545">
        <f>'8.1н'!B6</f>
        <v>5.5681481349164307E-4</v>
      </c>
      <c r="D66" s="549">
        <f>'8.2н'!B6</f>
        <v>0.16152958309252299</v>
      </c>
      <c r="E66" s="550">
        <f>'8.3н'!B6</f>
        <v>0</v>
      </c>
    </row>
    <row r="67" spans="1:5" ht="15.75" customHeight="1" thickBot="1">
      <c r="A67" s="465">
        <v>6</v>
      </c>
      <c r="B67" s="253" t="s">
        <v>8</v>
      </c>
      <c r="C67" s="545">
        <f>'8.1н'!B7</f>
        <v>0.25903198930315247</v>
      </c>
      <c r="D67" s="549">
        <f>'8.2н'!B7</f>
        <v>0.83986841288738945</v>
      </c>
      <c r="E67" s="550">
        <f>'8.3н'!B7</f>
        <v>0.63585323530705939</v>
      </c>
    </row>
    <row r="68" spans="1:5" ht="15.75" customHeight="1" thickBot="1">
      <c r="A68" s="465">
        <v>7</v>
      </c>
      <c r="B68" s="253" t="s">
        <v>9</v>
      </c>
      <c r="C68" s="545">
        <f>'8.1н'!B8</f>
        <v>0.78857879500967187</v>
      </c>
      <c r="D68" s="549">
        <f>'8.2н'!B8</f>
        <v>1.2905983330441609E-2</v>
      </c>
      <c r="E68" s="550">
        <f>'8.3н'!B8</f>
        <v>0</v>
      </c>
    </row>
    <row r="69" spans="1:5" ht="15.75" customHeight="1" thickBot="1">
      <c r="A69" s="465">
        <v>8</v>
      </c>
      <c r="B69" s="253" t="s">
        <v>10</v>
      </c>
      <c r="C69" s="545">
        <f>'8.1н'!B9</f>
        <v>0.16173486727783731</v>
      </c>
      <c r="D69" s="549">
        <f>'8.2н'!B9</f>
        <v>0.15838707546466804</v>
      </c>
      <c r="E69" s="550">
        <f>'8.3н'!B9</f>
        <v>0</v>
      </c>
    </row>
    <row r="70" spans="1:5" ht="15.75" customHeight="1" thickBot="1">
      <c r="A70" s="465">
        <v>9</v>
      </c>
      <c r="B70" s="253" t="s">
        <v>11</v>
      </c>
      <c r="C70" s="545">
        <f>'8.1н'!B10</f>
        <v>0.6137794436193228</v>
      </c>
      <c r="D70" s="549">
        <f>'8.2н'!B10</f>
        <v>0.36922420154995039</v>
      </c>
      <c r="E70" s="550">
        <f>'8.3н'!B10</f>
        <v>0.17372361297528499</v>
      </c>
    </row>
    <row r="71" spans="1:5" ht="15.75" customHeight="1" thickBot="1">
      <c r="A71" s="465">
        <v>10</v>
      </c>
      <c r="B71" s="253" t="s">
        <v>12</v>
      </c>
      <c r="C71" s="545">
        <f>'8.1н'!B11</f>
        <v>0.20966675634915055</v>
      </c>
      <c r="D71" s="549">
        <f>'8.2н'!B11</f>
        <v>0.72942336551359754</v>
      </c>
      <c r="E71" s="550">
        <f>'8.3н'!B11</f>
        <v>0.62219365838845486</v>
      </c>
    </row>
    <row r="72" spans="1:5" ht="15.75" customHeight="1" thickBot="1">
      <c r="A72" s="465">
        <v>11</v>
      </c>
      <c r="B72" s="253" t="s">
        <v>13</v>
      </c>
      <c r="C72" s="545">
        <f>'8.1н'!B12</f>
        <v>3.1100765969923085E-2</v>
      </c>
      <c r="D72" s="549">
        <f>'8.2н'!B12</f>
        <v>6.4371969469823237E-2</v>
      </c>
      <c r="E72" s="550">
        <f>'8.3н'!B12</f>
        <v>0</v>
      </c>
    </row>
    <row r="73" spans="1:5" ht="15.75" customHeight="1" thickBot="1">
      <c r="A73" s="465">
        <v>12</v>
      </c>
      <c r="B73" s="253" t="s">
        <v>14</v>
      </c>
      <c r="C73" s="545">
        <f>'8.1н'!B13</f>
        <v>4.8473051105402634E-2</v>
      </c>
      <c r="D73" s="549">
        <f>'8.2н'!B13</f>
        <v>0.20546139987635648</v>
      </c>
      <c r="E73" s="550">
        <f>'8.3н'!B13</f>
        <v>2.5502570937768868E-4</v>
      </c>
    </row>
    <row r="74" spans="1:5" ht="15.75" customHeight="1" thickBot="1">
      <c r="A74" s="465">
        <v>13</v>
      </c>
      <c r="B74" s="253" t="s">
        <v>15</v>
      </c>
      <c r="C74" s="545">
        <f>'8.1н'!B14</f>
        <v>0.28025077659860897</v>
      </c>
      <c r="D74" s="549">
        <f>'8.2н'!B14</f>
        <v>0.61675342237850539</v>
      </c>
      <c r="E74" s="550">
        <f>'8.3н'!B14</f>
        <v>0.72819458629668221</v>
      </c>
    </row>
    <row r="75" spans="1:5" ht="15.75" customHeight="1" thickBot="1">
      <c r="A75" s="465">
        <v>14</v>
      </c>
      <c r="B75" s="253" t="s">
        <v>16</v>
      </c>
      <c r="C75" s="545">
        <f>'8.1н'!B15</f>
        <v>3.1906628928349799E-2</v>
      </c>
      <c r="D75" s="549">
        <f>'8.2н'!B15</f>
        <v>8.1002947539643693E-3</v>
      </c>
      <c r="E75" s="550">
        <f>'8.3н'!B15</f>
        <v>1.3897078942760863E-4</v>
      </c>
    </row>
    <row r="76" spans="1:5" ht="15.75" customHeight="1" thickBot="1">
      <c r="A76" s="465">
        <v>15</v>
      </c>
      <c r="B76" s="253" t="s">
        <v>17</v>
      </c>
      <c r="C76" s="545">
        <f>'8.1н'!B16</f>
        <v>1.9710062395020066E-2</v>
      </c>
      <c r="D76" s="549">
        <f>'8.2н'!B16</f>
        <v>8.7906710918927641E-2</v>
      </c>
      <c r="E76" s="550">
        <f>'8.3н'!B16</f>
        <v>0.95263453626657135</v>
      </c>
    </row>
    <row r="77" spans="1:5" ht="15.75" customHeight="1" thickBot="1">
      <c r="A77" s="465">
        <v>16</v>
      </c>
      <c r="B77" s="253" t="s">
        <v>18</v>
      </c>
      <c r="C77" s="545">
        <f>'8.1н'!B17</f>
        <v>0.51790871293729479</v>
      </c>
      <c r="D77" s="549">
        <f>'8.2н'!B17</f>
        <v>0.26212800594964353</v>
      </c>
      <c r="E77" s="550">
        <f>'8.3н'!B17</f>
        <v>0.86751135304012217</v>
      </c>
    </row>
    <row r="78" spans="1:5" ht="15.75" customHeight="1" thickBot="1">
      <c r="A78" s="465">
        <v>17</v>
      </c>
      <c r="B78" s="253" t="s">
        <v>19</v>
      </c>
      <c r="C78" s="545">
        <f>'8.1н'!B18</f>
        <v>0.16340716163460134</v>
      </c>
      <c r="D78" s="549">
        <f>'8.2н'!B18</f>
        <v>0.12730472107673771</v>
      </c>
      <c r="E78" s="550">
        <f>'8.3н'!B18</f>
        <v>0.35729055763497769</v>
      </c>
    </row>
    <row r="79" spans="1:5" ht="15.75" customHeight="1" thickBot="1">
      <c r="A79" s="466">
        <v>18</v>
      </c>
      <c r="B79" s="256" t="s">
        <v>20</v>
      </c>
      <c r="C79" s="545">
        <f>'8.1н'!B19</f>
        <v>0.87873985349362116</v>
      </c>
      <c r="D79" s="549">
        <f>'8.2н'!B19</f>
        <v>0.88014086758558074</v>
      </c>
      <c r="E79" s="550">
        <f>'8.3н'!B19</f>
        <v>0.97603954834213691</v>
      </c>
    </row>
    <row r="80" spans="1:5" ht="15.75" customHeight="1"/>
    <row r="81" spans="1:18" ht="15.75" customHeight="1">
      <c r="A81" s="319" t="s">
        <v>1</v>
      </c>
      <c r="B81" s="319"/>
      <c r="C81" s="319">
        <v>2005</v>
      </c>
      <c r="D81" s="319">
        <v>2006</v>
      </c>
      <c r="E81" s="319">
        <v>2007</v>
      </c>
      <c r="F81" s="319">
        <v>2008</v>
      </c>
      <c r="G81" s="319">
        <v>2009</v>
      </c>
      <c r="H81" s="319">
        <v>2010</v>
      </c>
      <c r="I81" s="319">
        <v>2011</v>
      </c>
      <c r="J81" s="319">
        <v>2012</v>
      </c>
      <c r="K81" s="319">
        <v>2013</v>
      </c>
      <c r="L81" s="319">
        <v>2014</v>
      </c>
      <c r="M81" s="319">
        <v>2015</v>
      </c>
      <c r="N81" s="319">
        <v>2016</v>
      </c>
      <c r="O81" s="319">
        <v>2017</v>
      </c>
      <c r="P81" s="319">
        <v>2018</v>
      </c>
      <c r="Q81" s="319">
        <v>2019</v>
      </c>
      <c r="R81" s="319">
        <v>2020</v>
      </c>
    </row>
    <row r="82" spans="1:18" ht="15.75" customHeight="1">
      <c r="A82" s="319">
        <v>1</v>
      </c>
      <c r="B82" s="319" t="s">
        <v>3</v>
      </c>
      <c r="C82" s="552" t="e">
        <f>ОИ1!C2</f>
        <v>#REF!</v>
      </c>
      <c r="D82" s="552" t="e">
        <f>ОИ1!D2</f>
        <v>#REF!</v>
      </c>
      <c r="E82" s="552">
        <f>ОИ1!E2</f>
        <v>0</v>
      </c>
      <c r="F82" s="552">
        <f>ОИ1!F2</f>
        <v>0</v>
      </c>
      <c r="G82" s="552">
        <f>ОИ1!G2</f>
        <v>0</v>
      </c>
      <c r="H82" s="552">
        <f>ОИ1!H2</f>
        <v>0</v>
      </c>
      <c r="I82" s="552">
        <f>ОИ1!I2</f>
        <v>0</v>
      </c>
      <c r="J82" s="552">
        <f>ОИ1!J2</f>
        <v>0</v>
      </c>
      <c r="K82" s="552">
        <f>ОИ1!K2</f>
        <v>0</v>
      </c>
      <c r="L82" s="552">
        <f>ОИ1!L2</f>
        <v>0</v>
      </c>
      <c r="M82" s="552">
        <f>ОИ1!M2</f>
        <v>0</v>
      </c>
      <c r="N82" s="552">
        <f>ОИ1!N2</f>
        <v>0</v>
      </c>
      <c r="O82" s="552">
        <f>ОИ1!O2</f>
        <v>0</v>
      </c>
      <c r="P82" s="552">
        <f>ОИ1!P2</f>
        <v>0</v>
      </c>
      <c r="Q82" s="552">
        <f>ОИ1!Q2</f>
        <v>0</v>
      </c>
      <c r="R82" s="552">
        <f>ОИ1!R2</f>
        <v>0.41077907758952215</v>
      </c>
    </row>
    <row r="83" spans="1:18" ht="15.75" customHeight="1">
      <c r="A83" s="319">
        <v>2</v>
      </c>
      <c r="B83" s="319" t="s">
        <v>4</v>
      </c>
      <c r="C83" s="552" t="e">
        <f>ОИ1!C3</f>
        <v>#REF!</v>
      </c>
      <c r="D83" s="552" t="e">
        <f>ОИ1!D3</f>
        <v>#REF!</v>
      </c>
      <c r="E83" s="552">
        <f>ОИ1!E3</f>
        <v>0</v>
      </c>
      <c r="F83" s="552">
        <f>ОИ1!F3</f>
        <v>0</v>
      </c>
      <c r="G83" s="552">
        <f>ОИ1!G3</f>
        <v>0</v>
      </c>
      <c r="H83" s="552">
        <f>ОИ1!H3</f>
        <v>0</v>
      </c>
      <c r="I83" s="552">
        <f>ОИ1!I3</f>
        <v>0</v>
      </c>
      <c r="J83" s="552">
        <f>ОИ1!J3</f>
        <v>0</v>
      </c>
      <c r="K83" s="552">
        <f>ОИ1!K3</f>
        <v>0</v>
      </c>
      <c r="L83" s="552">
        <f>ОИ1!L3</f>
        <v>0</v>
      </c>
      <c r="M83" s="552">
        <f>ОИ1!M3</f>
        <v>0</v>
      </c>
      <c r="N83" s="552">
        <f>ОИ1!N3</f>
        <v>0</v>
      </c>
      <c r="O83" s="552">
        <f>ОИ1!O3</f>
        <v>0</v>
      </c>
      <c r="P83" s="552">
        <f>ОИ1!P3</f>
        <v>0</v>
      </c>
      <c r="Q83" s="552">
        <f>ОИ1!Q3</f>
        <v>0</v>
      </c>
      <c r="R83" s="552">
        <f>ОИ1!R3</f>
        <v>0.31149930356831018</v>
      </c>
    </row>
    <row r="84" spans="1:18" ht="15.75" customHeight="1">
      <c r="A84" s="319">
        <v>3</v>
      </c>
      <c r="B84" s="319" t="s">
        <v>5</v>
      </c>
      <c r="C84" s="552" t="e">
        <f>ОИ1!C4</f>
        <v>#REF!</v>
      </c>
      <c r="D84" s="552" t="e">
        <f>ОИ1!D4</f>
        <v>#REF!</v>
      </c>
      <c r="E84" s="552">
        <f>ОИ1!E4</f>
        <v>0</v>
      </c>
      <c r="F84" s="552">
        <f>ОИ1!F4</f>
        <v>0</v>
      </c>
      <c r="G84" s="552">
        <f>ОИ1!G4</f>
        <v>0</v>
      </c>
      <c r="H84" s="552">
        <f>ОИ1!H4</f>
        <v>0</v>
      </c>
      <c r="I84" s="552">
        <f>ОИ1!I4</f>
        <v>0</v>
      </c>
      <c r="J84" s="552">
        <f>ОИ1!J4</f>
        <v>0</v>
      </c>
      <c r="K84" s="552">
        <f>ОИ1!K4</f>
        <v>0</v>
      </c>
      <c r="L84" s="552">
        <f>ОИ1!L4</f>
        <v>0</v>
      </c>
      <c r="M84" s="552">
        <f>ОИ1!M4</f>
        <v>0</v>
      </c>
      <c r="N84" s="552">
        <f>ОИ1!N4</f>
        <v>0</v>
      </c>
      <c r="O84" s="552">
        <f>ОИ1!O4</f>
        <v>0</v>
      </c>
      <c r="P84" s="552">
        <f>ОИ1!P4</f>
        <v>0</v>
      </c>
      <c r="Q84" s="552">
        <f>ОИ1!Q4</f>
        <v>0</v>
      </c>
      <c r="R84" s="552">
        <f>ОИ1!R4</f>
        <v>0.34072430041587132</v>
      </c>
    </row>
    <row r="85" spans="1:18" ht="15.75" customHeight="1">
      <c r="A85" s="319">
        <v>4</v>
      </c>
      <c r="B85" s="319" t="s">
        <v>6</v>
      </c>
      <c r="C85" s="552" t="e">
        <f>ОИ1!C5</f>
        <v>#REF!</v>
      </c>
      <c r="D85" s="552" t="e">
        <f>ОИ1!D5</f>
        <v>#REF!</v>
      </c>
      <c r="E85" s="552">
        <f>ОИ1!E5</f>
        <v>0</v>
      </c>
      <c r="F85" s="552">
        <f>ОИ1!F5</f>
        <v>0</v>
      </c>
      <c r="G85" s="552">
        <f>ОИ1!G5</f>
        <v>0</v>
      </c>
      <c r="H85" s="552">
        <f>ОИ1!H5</f>
        <v>0</v>
      </c>
      <c r="I85" s="552">
        <f>ОИ1!I5</f>
        <v>0</v>
      </c>
      <c r="J85" s="552">
        <f>ОИ1!J5</f>
        <v>0</v>
      </c>
      <c r="K85" s="552">
        <f>ОИ1!K5</f>
        <v>0</v>
      </c>
      <c r="L85" s="552">
        <f>ОИ1!L5</f>
        <v>0</v>
      </c>
      <c r="M85" s="552">
        <f>ОИ1!M5</f>
        <v>0</v>
      </c>
      <c r="N85" s="552">
        <f>ОИ1!N5</f>
        <v>0</v>
      </c>
      <c r="O85" s="552">
        <f>ОИ1!O5</f>
        <v>0</v>
      </c>
      <c r="P85" s="552">
        <f>ОИ1!P5</f>
        <v>0</v>
      </c>
      <c r="Q85" s="552">
        <f>ОИ1!Q5</f>
        <v>0</v>
      </c>
      <c r="R85" s="552">
        <f>ОИ1!R5</f>
        <v>0.38137955464987011</v>
      </c>
    </row>
    <row r="86" spans="1:18" ht="15.75" customHeight="1">
      <c r="A86" s="319">
        <v>5</v>
      </c>
      <c r="B86" s="319" t="s">
        <v>7</v>
      </c>
      <c r="C86" s="552" t="e">
        <f>ОИ1!C6</f>
        <v>#REF!</v>
      </c>
      <c r="D86" s="552" t="e">
        <f>ОИ1!D6</f>
        <v>#REF!</v>
      </c>
      <c r="E86" s="552">
        <f>ОИ1!E6</f>
        <v>0</v>
      </c>
      <c r="F86" s="552">
        <f>ОИ1!F6</f>
        <v>0</v>
      </c>
      <c r="G86" s="552">
        <f>ОИ1!G6</f>
        <v>0</v>
      </c>
      <c r="H86" s="552">
        <f>ОИ1!H6</f>
        <v>0</v>
      </c>
      <c r="I86" s="552">
        <f>ОИ1!I6</f>
        <v>0</v>
      </c>
      <c r="J86" s="552">
        <f>ОИ1!J6</f>
        <v>0</v>
      </c>
      <c r="K86" s="552">
        <f>ОИ1!K6</f>
        <v>0</v>
      </c>
      <c r="L86" s="552">
        <f>ОИ1!L6</f>
        <v>0</v>
      </c>
      <c r="M86" s="552">
        <f>ОИ1!M6</f>
        <v>0</v>
      </c>
      <c r="N86" s="552">
        <f>ОИ1!N6</f>
        <v>0</v>
      </c>
      <c r="O86" s="552">
        <f>ОИ1!O6</f>
        <v>0</v>
      </c>
      <c r="P86" s="552">
        <f>ОИ1!P6</f>
        <v>0</v>
      </c>
      <c r="Q86" s="552">
        <f>ОИ1!Q6</f>
        <v>0</v>
      </c>
      <c r="R86" s="552">
        <f>ОИ1!R6</f>
        <v>0.31658061928665315</v>
      </c>
    </row>
    <row r="87" spans="1:18" ht="15.75" customHeight="1">
      <c r="A87" s="319">
        <v>6</v>
      </c>
      <c r="B87" s="319" t="s">
        <v>8</v>
      </c>
      <c r="C87" s="552" t="e">
        <f>ОИ1!C7</f>
        <v>#REF!</v>
      </c>
      <c r="D87" s="552" t="e">
        <f>ОИ1!D7</f>
        <v>#REF!</v>
      </c>
      <c r="E87" s="552">
        <f>ОИ1!E7</f>
        <v>0</v>
      </c>
      <c r="F87" s="552">
        <f>ОИ1!F7</f>
        <v>0</v>
      </c>
      <c r="G87" s="552">
        <f>ОИ1!G7</f>
        <v>0</v>
      </c>
      <c r="H87" s="552">
        <f>ОИ1!H7</f>
        <v>0</v>
      </c>
      <c r="I87" s="552">
        <f>ОИ1!I7</f>
        <v>0</v>
      </c>
      <c r="J87" s="552">
        <f>ОИ1!J7</f>
        <v>0</v>
      </c>
      <c r="K87" s="552">
        <f>ОИ1!K7</f>
        <v>0</v>
      </c>
      <c r="L87" s="552">
        <f>ОИ1!L7</f>
        <v>0</v>
      </c>
      <c r="M87" s="552">
        <f>ОИ1!M7</f>
        <v>0</v>
      </c>
      <c r="N87" s="552">
        <f>ОИ1!N7</f>
        <v>0</v>
      </c>
      <c r="O87" s="552">
        <f>ОИ1!O7</f>
        <v>0</v>
      </c>
      <c r="P87" s="552">
        <f>ОИ1!P7</f>
        <v>0</v>
      </c>
      <c r="Q87" s="552">
        <f>ОИ1!Q7</f>
        <v>0</v>
      </c>
      <c r="R87" s="552">
        <f>ОИ1!R7</f>
        <v>0.37454679610911529</v>
      </c>
    </row>
    <row r="88" spans="1:18" ht="15.75" customHeight="1">
      <c r="A88" s="319">
        <v>7</v>
      </c>
      <c r="B88" s="319" t="s">
        <v>9</v>
      </c>
      <c r="C88" s="552" t="e">
        <f>ОИ1!C8</f>
        <v>#REF!</v>
      </c>
      <c r="D88" s="552" t="e">
        <f>ОИ1!D8</f>
        <v>#REF!</v>
      </c>
      <c r="E88" s="552">
        <f>ОИ1!E8</f>
        <v>0</v>
      </c>
      <c r="F88" s="552">
        <f>ОИ1!F8</f>
        <v>0</v>
      </c>
      <c r="G88" s="552">
        <f>ОИ1!G8</f>
        <v>0</v>
      </c>
      <c r="H88" s="552">
        <f>ОИ1!H8</f>
        <v>0</v>
      </c>
      <c r="I88" s="552">
        <f>ОИ1!I8</f>
        <v>0</v>
      </c>
      <c r="J88" s="552">
        <f>ОИ1!J8</f>
        <v>0</v>
      </c>
      <c r="K88" s="552">
        <f>ОИ1!K8</f>
        <v>0</v>
      </c>
      <c r="L88" s="552">
        <f>ОИ1!L8</f>
        <v>0</v>
      </c>
      <c r="M88" s="552">
        <f>ОИ1!M8</f>
        <v>0</v>
      </c>
      <c r="N88" s="552">
        <f>ОИ1!N8</f>
        <v>0</v>
      </c>
      <c r="O88" s="552">
        <f>ОИ1!O8</f>
        <v>0</v>
      </c>
      <c r="P88" s="552">
        <f>ОИ1!P8</f>
        <v>0</v>
      </c>
      <c r="Q88" s="552">
        <f>ОИ1!Q8</f>
        <v>0</v>
      </c>
      <c r="R88" s="552">
        <f>ОИ1!R8</f>
        <v>0.34023112058243082</v>
      </c>
    </row>
    <row r="89" spans="1:18" ht="15.75" customHeight="1">
      <c r="A89" s="319">
        <v>8</v>
      </c>
      <c r="B89" s="319" t="s">
        <v>10</v>
      </c>
      <c r="C89" s="552" t="e">
        <f>ОИ1!C9</f>
        <v>#REF!</v>
      </c>
      <c r="D89" s="552" t="e">
        <f>ОИ1!D9</f>
        <v>#REF!</v>
      </c>
      <c r="E89" s="552">
        <f>ОИ1!E9</f>
        <v>0</v>
      </c>
      <c r="F89" s="552">
        <f>ОИ1!F9</f>
        <v>0</v>
      </c>
      <c r="G89" s="552">
        <f>ОИ1!G9</f>
        <v>0</v>
      </c>
      <c r="H89" s="552">
        <f>ОИ1!H9</f>
        <v>0</v>
      </c>
      <c r="I89" s="552">
        <f>ОИ1!I9</f>
        <v>0</v>
      </c>
      <c r="J89" s="552">
        <f>ОИ1!J9</f>
        <v>0</v>
      </c>
      <c r="K89" s="552">
        <f>ОИ1!K9</f>
        <v>0</v>
      </c>
      <c r="L89" s="552">
        <f>ОИ1!L9</f>
        <v>0</v>
      </c>
      <c r="M89" s="552">
        <f>ОИ1!M9</f>
        <v>0</v>
      </c>
      <c r="N89" s="552">
        <f>ОИ1!N9</f>
        <v>0</v>
      </c>
      <c r="O89" s="552">
        <f>ОИ1!O9</f>
        <v>0</v>
      </c>
      <c r="P89" s="552">
        <f>ОИ1!P9</f>
        <v>0</v>
      </c>
      <c r="Q89" s="552">
        <f>ОИ1!Q9</f>
        <v>0</v>
      </c>
      <c r="R89" s="552">
        <f>ОИ1!R9</f>
        <v>0.36827409630785141</v>
      </c>
    </row>
    <row r="90" spans="1:18" ht="15.75" customHeight="1">
      <c r="A90" s="319">
        <v>9</v>
      </c>
      <c r="B90" s="319" t="s">
        <v>11</v>
      </c>
      <c r="C90" s="552" t="e">
        <f>ОИ1!C10</f>
        <v>#REF!</v>
      </c>
      <c r="D90" s="552" t="e">
        <f>ОИ1!D10</f>
        <v>#REF!</v>
      </c>
      <c r="E90" s="552">
        <f>ОИ1!E10</f>
        <v>0</v>
      </c>
      <c r="F90" s="552">
        <f>ОИ1!F10</f>
        <v>0</v>
      </c>
      <c r="G90" s="552">
        <f>ОИ1!G10</f>
        <v>0</v>
      </c>
      <c r="H90" s="552">
        <f>ОИ1!H10</f>
        <v>0</v>
      </c>
      <c r="I90" s="552">
        <f>ОИ1!I10</f>
        <v>0</v>
      </c>
      <c r="J90" s="552">
        <f>ОИ1!J10</f>
        <v>0</v>
      </c>
      <c r="K90" s="552">
        <f>ОИ1!K10</f>
        <v>0</v>
      </c>
      <c r="L90" s="552">
        <f>ОИ1!L10</f>
        <v>0</v>
      </c>
      <c r="M90" s="552">
        <f>ОИ1!M10</f>
        <v>0</v>
      </c>
      <c r="N90" s="552">
        <f>ОИ1!N10</f>
        <v>0</v>
      </c>
      <c r="O90" s="552">
        <f>ОИ1!O10</f>
        <v>0</v>
      </c>
      <c r="P90" s="552">
        <f>ОИ1!P10</f>
        <v>0</v>
      </c>
      <c r="Q90" s="552">
        <f>ОИ1!Q10</f>
        <v>0</v>
      </c>
      <c r="R90" s="552">
        <f>ОИ1!R10</f>
        <v>0.38450196472731757</v>
      </c>
    </row>
    <row r="91" spans="1:18" ht="15.75" customHeight="1">
      <c r="A91" s="319">
        <v>10</v>
      </c>
      <c r="B91" s="319" t="s">
        <v>12</v>
      </c>
      <c r="C91" s="552" t="e">
        <f>ОИ1!C11</f>
        <v>#REF!</v>
      </c>
      <c r="D91" s="552" t="e">
        <f>ОИ1!D11</f>
        <v>#REF!</v>
      </c>
      <c r="E91" s="552">
        <f>ОИ1!E11</f>
        <v>0</v>
      </c>
      <c r="F91" s="552">
        <f>ОИ1!F11</f>
        <v>0</v>
      </c>
      <c r="G91" s="552">
        <f>ОИ1!G11</f>
        <v>0</v>
      </c>
      <c r="H91" s="552">
        <f>ОИ1!H11</f>
        <v>0</v>
      </c>
      <c r="I91" s="552">
        <f>ОИ1!I11</f>
        <v>0</v>
      </c>
      <c r="J91" s="552">
        <f>ОИ1!J11</f>
        <v>0</v>
      </c>
      <c r="K91" s="552">
        <f>ОИ1!K11</f>
        <v>0</v>
      </c>
      <c r="L91" s="552">
        <f>ОИ1!L11</f>
        <v>0</v>
      </c>
      <c r="M91" s="552">
        <f>ОИ1!M11</f>
        <v>0</v>
      </c>
      <c r="N91" s="552">
        <f>ОИ1!N11</f>
        <v>0</v>
      </c>
      <c r="O91" s="552">
        <f>ОИ1!O11</f>
        <v>0</v>
      </c>
      <c r="P91" s="552">
        <f>ОИ1!P11</f>
        <v>0</v>
      </c>
      <c r="Q91" s="552">
        <f>ОИ1!Q11</f>
        <v>0</v>
      </c>
      <c r="R91" s="552">
        <f>ОИ1!R11</f>
        <v>0.42357617796532665</v>
      </c>
    </row>
    <row r="92" spans="1:18" ht="15.75" customHeight="1">
      <c r="A92" s="319">
        <v>11</v>
      </c>
      <c r="B92" s="319" t="s">
        <v>13</v>
      </c>
      <c r="C92" s="552" t="e">
        <f>ОИ1!C12</f>
        <v>#REF!</v>
      </c>
      <c r="D92" s="552" t="e">
        <f>ОИ1!D12</f>
        <v>#REF!</v>
      </c>
      <c r="E92" s="552">
        <f>ОИ1!E12</f>
        <v>0</v>
      </c>
      <c r="F92" s="552">
        <f>ОИ1!F12</f>
        <v>0</v>
      </c>
      <c r="G92" s="552">
        <f>ОИ1!G12</f>
        <v>0</v>
      </c>
      <c r="H92" s="552">
        <f>ОИ1!H12</f>
        <v>0</v>
      </c>
      <c r="I92" s="552">
        <f>ОИ1!I12</f>
        <v>0</v>
      </c>
      <c r="J92" s="552">
        <f>ОИ1!J12</f>
        <v>0</v>
      </c>
      <c r="K92" s="552">
        <f>ОИ1!K12</f>
        <v>0</v>
      </c>
      <c r="L92" s="552">
        <f>ОИ1!L12</f>
        <v>0</v>
      </c>
      <c r="M92" s="552">
        <f>ОИ1!M12</f>
        <v>0</v>
      </c>
      <c r="N92" s="552">
        <f>ОИ1!N12</f>
        <v>0</v>
      </c>
      <c r="O92" s="552">
        <f>ОИ1!O12</f>
        <v>0</v>
      </c>
      <c r="P92" s="552">
        <f>ОИ1!P12</f>
        <v>0</v>
      </c>
      <c r="Q92" s="552">
        <f>ОИ1!Q12</f>
        <v>0</v>
      </c>
      <c r="R92" s="552">
        <f>ОИ1!R12</f>
        <v>0.32492738883507261</v>
      </c>
    </row>
    <row r="93" spans="1:18" ht="15.75" customHeight="1">
      <c r="A93" s="319">
        <v>12</v>
      </c>
      <c r="B93" s="319" t="s">
        <v>14</v>
      </c>
      <c r="C93" s="552" t="e">
        <f>ОИ1!C13</f>
        <v>#REF!</v>
      </c>
      <c r="D93" s="552" t="e">
        <f>ОИ1!D13</f>
        <v>#REF!</v>
      </c>
      <c r="E93" s="552">
        <f>ОИ1!E13</f>
        <v>0</v>
      </c>
      <c r="F93" s="552">
        <f>ОИ1!F13</f>
        <v>0</v>
      </c>
      <c r="G93" s="552">
        <f>ОИ1!G13</f>
        <v>0</v>
      </c>
      <c r="H93" s="552">
        <f>ОИ1!H13</f>
        <v>0</v>
      </c>
      <c r="I93" s="552">
        <f>ОИ1!I13</f>
        <v>0</v>
      </c>
      <c r="J93" s="552">
        <f>ОИ1!J13</f>
        <v>0</v>
      </c>
      <c r="K93" s="552">
        <f>ОИ1!K13</f>
        <v>0</v>
      </c>
      <c r="L93" s="552">
        <f>ОИ1!L13</f>
        <v>0</v>
      </c>
      <c r="M93" s="552">
        <f>ОИ1!M13</f>
        <v>0</v>
      </c>
      <c r="N93" s="552">
        <f>ОИ1!N13</f>
        <v>0</v>
      </c>
      <c r="O93" s="552">
        <f>ОИ1!O13</f>
        <v>0</v>
      </c>
      <c r="P93" s="552">
        <f>ОИ1!P13</f>
        <v>0</v>
      </c>
      <c r="Q93" s="552">
        <f>ОИ1!Q13</f>
        <v>0</v>
      </c>
      <c r="R93" s="552">
        <f>ОИ1!R13</f>
        <v>0.32084332626844897</v>
      </c>
    </row>
    <row r="94" spans="1:18" ht="15.75" customHeight="1">
      <c r="A94" s="319">
        <v>13</v>
      </c>
      <c r="B94" s="319" t="s">
        <v>15</v>
      </c>
      <c r="C94" s="552" t="e">
        <f>ОИ1!C14</f>
        <v>#REF!</v>
      </c>
      <c r="D94" s="552" t="e">
        <f>ОИ1!D14</f>
        <v>#REF!</v>
      </c>
      <c r="E94" s="552">
        <f>ОИ1!E14</f>
        <v>0</v>
      </c>
      <c r="F94" s="552">
        <f>ОИ1!F14</f>
        <v>0</v>
      </c>
      <c r="G94" s="552">
        <f>ОИ1!G14</f>
        <v>0</v>
      </c>
      <c r="H94" s="552">
        <f>ОИ1!H14</f>
        <v>0</v>
      </c>
      <c r="I94" s="552">
        <f>ОИ1!I14</f>
        <v>0</v>
      </c>
      <c r="J94" s="552">
        <f>ОИ1!J14</f>
        <v>0</v>
      </c>
      <c r="K94" s="552">
        <f>ОИ1!K14</f>
        <v>0</v>
      </c>
      <c r="L94" s="552">
        <f>ОИ1!L14</f>
        <v>0</v>
      </c>
      <c r="M94" s="552">
        <f>ОИ1!M14</f>
        <v>0</v>
      </c>
      <c r="N94" s="552">
        <f>ОИ1!N14</f>
        <v>0</v>
      </c>
      <c r="O94" s="552">
        <f>ОИ1!O14</f>
        <v>0</v>
      </c>
      <c r="P94" s="552">
        <f>ОИ1!P14</f>
        <v>0</v>
      </c>
      <c r="Q94" s="552">
        <f>ОИ1!Q14</f>
        <v>0</v>
      </c>
      <c r="R94" s="552">
        <f>ОИ1!R14</f>
        <v>0.28175525710490384</v>
      </c>
    </row>
    <row r="95" spans="1:18" ht="15.75" customHeight="1">
      <c r="A95" s="319">
        <v>14</v>
      </c>
      <c r="B95" s="319" t="s">
        <v>16</v>
      </c>
      <c r="C95" s="552" t="e">
        <f>ОИ1!C15</f>
        <v>#REF!</v>
      </c>
      <c r="D95" s="552" t="e">
        <f>ОИ1!D15</f>
        <v>#REF!</v>
      </c>
      <c r="E95" s="552">
        <f>ОИ1!E15</f>
        <v>0</v>
      </c>
      <c r="F95" s="552">
        <f>ОИ1!F15</f>
        <v>0</v>
      </c>
      <c r="G95" s="552">
        <f>ОИ1!G15</f>
        <v>0</v>
      </c>
      <c r="H95" s="552">
        <f>ОИ1!H15</f>
        <v>0</v>
      </c>
      <c r="I95" s="552">
        <f>ОИ1!I15</f>
        <v>0</v>
      </c>
      <c r="J95" s="552">
        <f>ОИ1!J15</f>
        <v>0</v>
      </c>
      <c r="K95" s="552">
        <f>ОИ1!K15</f>
        <v>0</v>
      </c>
      <c r="L95" s="552">
        <f>ОИ1!L15</f>
        <v>0</v>
      </c>
      <c r="M95" s="552">
        <f>ОИ1!M15</f>
        <v>0</v>
      </c>
      <c r="N95" s="552">
        <f>ОИ1!N15</f>
        <v>0</v>
      </c>
      <c r="O95" s="552">
        <f>ОИ1!O15</f>
        <v>0</v>
      </c>
      <c r="P95" s="552">
        <f>ОИ1!P15</f>
        <v>0</v>
      </c>
      <c r="Q95" s="552">
        <f>ОИ1!Q15</f>
        <v>0</v>
      </c>
      <c r="R95" s="552">
        <f>ОИ1!R15</f>
        <v>0.35345420703678476</v>
      </c>
    </row>
    <row r="96" spans="1:18" ht="15.75" customHeight="1">
      <c r="A96" s="319">
        <v>15</v>
      </c>
      <c r="B96" s="319" t="s">
        <v>17</v>
      </c>
      <c r="C96" s="552" t="e">
        <f>ОИ1!C16</f>
        <v>#REF!</v>
      </c>
      <c r="D96" s="552" t="e">
        <f>ОИ1!D16</f>
        <v>#REF!</v>
      </c>
      <c r="E96" s="552">
        <f>ОИ1!E16</f>
        <v>0</v>
      </c>
      <c r="F96" s="552">
        <f>ОИ1!F16</f>
        <v>0</v>
      </c>
      <c r="G96" s="552">
        <f>ОИ1!G16</f>
        <v>0</v>
      </c>
      <c r="H96" s="552">
        <f>ОИ1!H16</f>
        <v>0</v>
      </c>
      <c r="I96" s="552">
        <f>ОИ1!I16</f>
        <v>0</v>
      </c>
      <c r="J96" s="552">
        <f>ОИ1!J16</f>
        <v>0</v>
      </c>
      <c r="K96" s="552">
        <f>ОИ1!K16</f>
        <v>0</v>
      </c>
      <c r="L96" s="552">
        <f>ОИ1!L16</f>
        <v>0</v>
      </c>
      <c r="M96" s="552">
        <f>ОИ1!M16</f>
        <v>0</v>
      </c>
      <c r="N96" s="552">
        <f>ОИ1!N16</f>
        <v>0</v>
      </c>
      <c r="O96" s="552">
        <f>ОИ1!O16</f>
        <v>0</v>
      </c>
      <c r="P96" s="552">
        <f>ОИ1!P16</f>
        <v>0</v>
      </c>
      <c r="Q96" s="552">
        <f>ОИ1!Q16</f>
        <v>0</v>
      </c>
      <c r="R96" s="552">
        <f>ОИ1!R16</f>
        <v>0.35298318446482596</v>
      </c>
    </row>
    <row r="97" spans="1:18" ht="15.75" customHeight="1">
      <c r="A97" s="319">
        <v>16</v>
      </c>
      <c r="B97" s="319" t="s">
        <v>18</v>
      </c>
      <c r="C97" s="552" t="e">
        <f>ОИ1!C17</f>
        <v>#REF!</v>
      </c>
      <c r="D97" s="552" t="e">
        <f>ОИ1!D17</f>
        <v>#REF!</v>
      </c>
      <c r="E97" s="552">
        <f>ОИ1!E17</f>
        <v>0</v>
      </c>
      <c r="F97" s="552">
        <f>ОИ1!F17</f>
        <v>0</v>
      </c>
      <c r="G97" s="552">
        <f>ОИ1!G17</f>
        <v>0</v>
      </c>
      <c r="H97" s="552">
        <f>ОИ1!H17</f>
        <v>0</v>
      </c>
      <c r="I97" s="552">
        <f>ОИ1!I17</f>
        <v>0</v>
      </c>
      <c r="J97" s="552">
        <f>ОИ1!J17</f>
        <v>0</v>
      </c>
      <c r="K97" s="552">
        <f>ОИ1!K17</f>
        <v>0</v>
      </c>
      <c r="L97" s="552">
        <f>ОИ1!L17</f>
        <v>0</v>
      </c>
      <c r="M97" s="552">
        <f>ОИ1!M17</f>
        <v>0</v>
      </c>
      <c r="N97" s="552">
        <f>ОИ1!N17</f>
        <v>0</v>
      </c>
      <c r="O97" s="552">
        <f>ОИ1!O17</f>
        <v>0</v>
      </c>
      <c r="P97" s="552">
        <f>ОИ1!P17</f>
        <v>0</v>
      </c>
      <c r="Q97" s="552">
        <f>ОИ1!Q17</f>
        <v>0</v>
      </c>
      <c r="R97" s="552">
        <f>ОИ1!R17</f>
        <v>0.36963398475807407</v>
      </c>
    </row>
    <row r="98" spans="1:18" ht="15.75" customHeight="1">
      <c r="A98" s="319">
        <v>17</v>
      </c>
      <c r="B98" s="319" t="s">
        <v>19</v>
      </c>
      <c r="C98" s="552" t="e">
        <f>ОИ1!C18</f>
        <v>#REF!</v>
      </c>
      <c r="D98" s="552" t="e">
        <f>ОИ1!D18</f>
        <v>#REF!</v>
      </c>
      <c r="E98" s="552">
        <f>ОИ1!E18</f>
        <v>0</v>
      </c>
      <c r="F98" s="552">
        <f>ОИ1!F18</f>
        <v>0</v>
      </c>
      <c r="G98" s="552">
        <f>ОИ1!G18</f>
        <v>0</v>
      </c>
      <c r="H98" s="552">
        <f>ОИ1!H18</f>
        <v>0</v>
      </c>
      <c r="I98" s="552">
        <f>ОИ1!I18</f>
        <v>0</v>
      </c>
      <c r="J98" s="552">
        <f>ОИ1!J18</f>
        <v>0</v>
      </c>
      <c r="K98" s="552">
        <f>ОИ1!K18</f>
        <v>0</v>
      </c>
      <c r="L98" s="552">
        <f>ОИ1!L18</f>
        <v>0</v>
      </c>
      <c r="M98" s="552">
        <f>ОИ1!M18</f>
        <v>0</v>
      </c>
      <c r="N98" s="552">
        <f>ОИ1!N18</f>
        <v>0</v>
      </c>
      <c r="O98" s="552">
        <f>ОИ1!O18</f>
        <v>0</v>
      </c>
      <c r="P98" s="552">
        <f>ОИ1!P18</f>
        <v>0</v>
      </c>
      <c r="Q98" s="552">
        <f>ОИ1!Q18</f>
        <v>0</v>
      </c>
      <c r="R98" s="552">
        <f>ОИ1!R18</f>
        <v>0.36873694426446774</v>
      </c>
    </row>
    <row r="99" spans="1:18" ht="15.75" customHeight="1">
      <c r="A99" s="319">
        <v>18</v>
      </c>
      <c r="B99" s="319" t="s">
        <v>20</v>
      </c>
      <c r="C99" s="552" t="e">
        <f>ОИ1!C19</f>
        <v>#REF!</v>
      </c>
      <c r="D99" s="552" t="e">
        <f>ОИ1!D19</f>
        <v>#REF!</v>
      </c>
      <c r="E99" s="552">
        <f>ОИ1!E19</f>
        <v>0</v>
      </c>
      <c r="F99" s="552">
        <f>ОИ1!F19</f>
        <v>0</v>
      </c>
      <c r="G99" s="552">
        <f>ОИ1!G19</f>
        <v>0</v>
      </c>
      <c r="H99" s="552">
        <f>ОИ1!H19</f>
        <v>0</v>
      </c>
      <c r="I99" s="552">
        <f>ОИ1!I19</f>
        <v>0</v>
      </c>
      <c r="J99" s="552">
        <f>ОИ1!J19</f>
        <v>0</v>
      </c>
      <c r="K99" s="552">
        <f>ОИ1!K19</f>
        <v>0</v>
      </c>
      <c r="L99" s="552">
        <f>ОИ1!L19</f>
        <v>0</v>
      </c>
      <c r="M99" s="552">
        <f>ОИ1!M19</f>
        <v>0</v>
      </c>
      <c r="N99" s="552">
        <f>ОИ1!N19</f>
        <v>0</v>
      </c>
      <c r="O99" s="552">
        <f>ОИ1!O19</f>
        <v>0</v>
      </c>
      <c r="P99" s="552">
        <f>ОИ1!P19</f>
        <v>0</v>
      </c>
      <c r="Q99" s="552">
        <f>ОИ1!Q19</f>
        <v>0</v>
      </c>
      <c r="R99" s="552">
        <f>ОИ1!R19</f>
        <v>0.42453290065874416</v>
      </c>
    </row>
    <row r="100" spans="1:18" ht="15.75" customHeight="1"/>
    <row r="101" spans="1:18" ht="15.75" customHeight="1"/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spans="1:18" ht="15.75" customHeight="1"/>
    <row r="114" spans="1:18" ht="15.75" customHeight="1"/>
    <row r="115" spans="1:18" ht="15.75" customHeight="1"/>
    <row r="116" spans="1:18" ht="15.75" customHeight="1"/>
    <row r="117" spans="1:18" ht="15.75" customHeight="1"/>
    <row r="118" spans="1:18" ht="15.75" customHeight="1"/>
    <row r="119" spans="1:18" ht="15.75" customHeight="1"/>
    <row r="120" spans="1:18" ht="15.75" customHeight="1"/>
    <row r="121" spans="1:18" ht="15.75" customHeight="1"/>
    <row r="122" spans="1:18" ht="15.75" customHeight="1"/>
    <row r="123" spans="1:18" ht="15.75" customHeight="1"/>
    <row r="124" spans="1:18" ht="15.75" customHeight="1"/>
    <row r="125" spans="1:18" ht="15.75" customHeight="1">
      <c r="A125" s="319" t="s">
        <v>1</v>
      </c>
      <c r="B125" s="319"/>
      <c r="C125" s="319">
        <v>2005</v>
      </c>
      <c r="D125" s="319">
        <v>2006</v>
      </c>
      <c r="E125" s="319">
        <v>2007</v>
      </c>
      <c r="F125" s="319">
        <v>2008</v>
      </c>
      <c r="G125" s="319">
        <v>2009</v>
      </c>
      <c r="H125" s="319">
        <v>2010</v>
      </c>
      <c r="I125" s="319">
        <v>2011</v>
      </c>
      <c r="J125" s="319">
        <v>2012</v>
      </c>
      <c r="K125" s="319">
        <v>2013</v>
      </c>
      <c r="L125" s="319">
        <v>2014</v>
      </c>
      <c r="M125" s="319">
        <v>2015</v>
      </c>
      <c r="N125" s="319">
        <v>2016</v>
      </c>
      <c r="O125" s="319">
        <v>2017</v>
      </c>
      <c r="P125" s="319">
        <v>2018</v>
      </c>
      <c r="Q125" s="319">
        <v>2019</v>
      </c>
      <c r="R125" s="319">
        <v>2020</v>
      </c>
    </row>
    <row r="126" spans="1:18" ht="15.75" customHeight="1">
      <c r="A126" s="319">
        <v>1</v>
      </c>
      <c r="B126" s="319" t="s">
        <v>3</v>
      </c>
      <c r="C126" s="553" t="e">
        <f>ОИ2!C2</f>
        <v>#REF!</v>
      </c>
      <c r="D126" s="553" t="e">
        <f>ОИ2!D2</f>
        <v>#REF!</v>
      </c>
      <c r="E126" s="553">
        <f>ОИ2!E2</f>
        <v>0</v>
      </c>
      <c r="F126" s="553">
        <f>ОИ2!F2</f>
        <v>0</v>
      </c>
      <c r="G126" s="553">
        <f>ОИ2!G2</f>
        <v>0</v>
      </c>
      <c r="H126" s="553">
        <f>ОИ2!H2</f>
        <v>0</v>
      </c>
      <c r="I126" s="553">
        <f>ОИ2!I2</f>
        <v>0</v>
      </c>
      <c r="J126" s="553">
        <f>ОИ2!J2</f>
        <v>0</v>
      </c>
      <c r="K126" s="553">
        <f>ОИ2!K2</f>
        <v>0</v>
      </c>
      <c r="L126" s="553">
        <f>ОИ2!L2</f>
        <v>0</v>
      </c>
      <c r="M126" s="553">
        <f>ОИ2!M2</f>
        <v>0</v>
      </c>
      <c r="N126" s="553">
        <f>ОИ2!N2</f>
        <v>0</v>
      </c>
      <c r="O126" s="553">
        <f>ОИ2!O2</f>
        <v>0</v>
      </c>
      <c r="P126" s="553">
        <f>ОИ2!P2</f>
        <v>0</v>
      </c>
      <c r="Q126" s="553">
        <f>ОИ2!Q2</f>
        <v>0</v>
      </c>
      <c r="R126" s="553">
        <f>ОИ2!R2</f>
        <v>0.40798941273075134</v>
      </c>
    </row>
    <row r="127" spans="1:18" ht="15.75" customHeight="1">
      <c r="A127" s="319">
        <v>2</v>
      </c>
      <c r="B127" s="319" t="s">
        <v>4</v>
      </c>
      <c r="C127" s="553" t="e">
        <f>ОИ2!C3</f>
        <v>#REF!</v>
      </c>
      <c r="D127" s="553" t="e">
        <f>ОИ2!D3</f>
        <v>#REF!</v>
      </c>
      <c r="E127" s="553">
        <f>ОИ2!E3</f>
        <v>0</v>
      </c>
      <c r="F127" s="553">
        <f>ОИ2!F3</f>
        <v>0</v>
      </c>
      <c r="G127" s="553">
        <f>ОИ2!G3</f>
        <v>0</v>
      </c>
      <c r="H127" s="553">
        <f>ОИ2!H3</f>
        <v>0</v>
      </c>
      <c r="I127" s="553">
        <f>ОИ2!I3</f>
        <v>0</v>
      </c>
      <c r="J127" s="553">
        <f>ОИ2!J3</f>
        <v>0</v>
      </c>
      <c r="K127" s="553">
        <f>ОИ2!K3</f>
        <v>0</v>
      </c>
      <c r="L127" s="553">
        <f>ОИ2!L3</f>
        <v>0</v>
      </c>
      <c r="M127" s="553">
        <f>ОИ2!M3</f>
        <v>0</v>
      </c>
      <c r="N127" s="553">
        <f>ОИ2!N3</f>
        <v>0</v>
      </c>
      <c r="O127" s="553">
        <f>ОИ2!O3</f>
        <v>0</v>
      </c>
      <c r="P127" s="553">
        <f>ОИ2!P3</f>
        <v>0</v>
      </c>
      <c r="Q127" s="553">
        <f>ОИ2!Q3</f>
        <v>0</v>
      </c>
      <c r="R127" s="553">
        <f>ОИ2!R3</f>
        <v>0.37068099404978322</v>
      </c>
    </row>
    <row r="128" spans="1:18" ht="15.75" customHeight="1">
      <c r="A128" s="319">
        <v>3</v>
      </c>
      <c r="B128" s="319" t="s">
        <v>5</v>
      </c>
      <c r="C128" s="553" t="e">
        <f>ОИ2!C4</f>
        <v>#REF!</v>
      </c>
      <c r="D128" s="553" t="e">
        <f>ОИ2!D4</f>
        <v>#REF!</v>
      </c>
      <c r="E128" s="553">
        <f>ОИ2!E4</f>
        <v>0</v>
      </c>
      <c r="F128" s="553">
        <f>ОИ2!F4</f>
        <v>0</v>
      </c>
      <c r="G128" s="553">
        <f>ОИ2!G4</f>
        <v>0</v>
      </c>
      <c r="H128" s="553">
        <f>ОИ2!H4</f>
        <v>0</v>
      </c>
      <c r="I128" s="553">
        <f>ОИ2!I4</f>
        <v>0</v>
      </c>
      <c r="J128" s="553">
        <f>ОИ2!J4</f>
        <v>0</v>
      </c>
      <c r="K128" s="553">
        <f>ОИ2!K4</f>
        <v>0</v>
      </c>
      <c r="L128" s="553">
        <f>ОИ2!L4</f>
        <v>0</v>
      </c>
      <c r="M128" s="553">
        <f>ОИ2!M4</f>
        <v>0</v>
      </c>
      <c r="N128" s="553">
        <f>ОИ2!N4</f>
        <v>0</v>
      </c>
      <c r="O128" s="553">
        <f>ОИ2!O4</f>
        <v>0</v>
      </c>
      <c r="P128" s="553">
        <f>ОИ2!P4</f>
        <v>0</v>
      </c>
      <c r="Q128" s="553">
        <f>ОИ2!Q4</f>
        <v>0</v>
      </c>
      <c r="R128" s="553">
        <f>ОИ2!R4</f>
        <v>0.3368427340457556</v>
      </c>
    </row>
    <row r="129" spans="1:18" ht="15.75" customHeight="1">
      <c r="A129" s="319">
        <v>4</v>
      </c>
      <c r="B129" s="319" t="s">
        <v>6</v>
      </c>
      <c r="C129" s="553" t="e">
        <f>ОИ2!C5</f>
        <v>#REF!</v>
      </c>
      <c r="D129" s="553" t="e">
        <f>ОИ2!D5</f>
        <v>#REF!</v>
      </c>
      <c r="E129" s="553">
        <f>ОИ2!E5</f>
        <v>0</v>
      </c>
      <c r="F129" s="553">
        <f>ОИ2!F5</f>
        <v>0</v>
      </c>
      <c r="G129" s="553">
        <f>ОИ2!G5</f>
        <v>0</v>
      </c>
      <c r="H129" s="553">
        <f>ОИ2!H5</f>
        <v>0</v>
      </c>
      <c r="I129" s="553">
        <f>ОИ2!I5</f>
        <v>0</v>
      </c>
      <c r="J129" s="553">
        <f>ОИ2!J5</f>
        <v>0</v>
      </c>
      <c r="K129" s="553">
        <f>ОИ2!K5</f>
        <v>0</v>
      </c>
      <c r="L129" s="553">
        <f>ОИ2!L5</f>
        <v>0</v>
      </c>
      <c r="M129" s="553">
        <f>ОИ2!M5</f>
        <v>0</v>
      </c>
      <c r="N129" s="553">
        <f>ОИ2!N5</f>
        <v>0</v>
      </c>
      <c r="O129" s="553">
        <f>ОИ2!O5</f>
        <v>0</v>
      </c>
      <c r="P129" s="553">
        <f>ОИ2!P5</f>
        <v>0</v>
      </c>
      <c r="Q129" s="553">
        <f>ОИ2!Q5</f>
        <v>0</v>
      </c>
      <c r="R129" s="553">
        <f>ОИ2!R5</f>
        <v>0.37750370688747709</v>
      </c>
    </row>
    <row r="130" spans="1:18" ht="15.75" customHeight="1">
      <c r="A130" s="319">
        <v>5</v>
      </c>
      <c r="B130" s="319" t="s">
        <v>7</v>
      </c>
      <c r="C130" s="553" t="e">
        <f>ОИ2!C6</f>
        <v>#REF!</v>
      </c>
      <c r="D130" s="553" t="e">
        <f>ОИ2!D6</f>
        <v>#REF!</v>
      </c>
      <c r="E130" s="553">
        <f>ОИ2!E6</f>
        <v>0</v>
      </c>
      <c r="F130" s="553">
        <f>ОИ2!F6</f>
        <v>0</v>
      </c>
      <c r="G130" s="553">
        <f>ОИ2!G6</f>
        <v>0</v>
      </c>
      <c r="H130" s="553">
        <f>ОИ2!H6</f>
        <v>0</v>
      </c>
      <c r="I130" s="553">
        <f>ОИ2!I6</f>
        <v>0</v>
      </c>
      <c r="J130" s="553">
        <f>ОИ2!J6</f>
        <v>0</v>
      </c>
      <c r="K130" s="553">
        <f>ОИ2!K6</f>
        <v>0</v>
      </c>
      <c r="L130" s="553">
        <f>ОИ2!L6</f>
        <v>0</v>
      </c>
      <c r="M130" s="553">
        <f>ОИ2!M6</f>
        <v>0</v>
      </c>
      <c r="N130" s="553">
        <f>ОИ2!N6</f>
        <v>0</v>
      </c>
      <c r="O130" s="553">
        <f>ОИ2!O6</f>
        <v>0</v>
      </c>
      <c r="P130" s="553">
        <f>ОИ2!P6</f>
        <v>0</v>
      </c>
      <c r="Q130" s="553">
        <f>ОИ2!Q6</f>
        <v>0</v>
      </c>
      <c r="R130" s="553">
        <f>ОИ2!R6</f>
        <v>0.35658496791694111</v>
      </c>
    </row>
    <row r="131" spans="1:18" ht="15.75" customHeight="1">
      <c r="A131" s="319">
        <v>6</v>
      </c>
      <c r="B131" s="319" t="s">
        <v>8</v>
      </c>
      <c r="C131" s="553" t="e">
        <f>ОИ2!C7</f>
        <v>#REF!</v>
      </c>
      <c r="D131" s="553" t="e">
        <f>ОИ2!D7</f>
        <v>#REF!</v>
      </c>
      <c r="E131" s="553">
        <f>ОИ2!E7</f>
        <v>0</v>
      </c>
      <c r="F131" s="553">
        <f>ОИ2!F7</f>
        <v>0</v>
      </c>
      <c r="G131" s="553">
        <f>ОИ2!G7</f>
        <v>0</v>
      </c>
      <c r="H131" s="553">
        <f>ОИ2!H7</f>
        <v>0</v>
      </c>
      <c r="I131" s="553">
        <f>ОИ2!I7</f>
        <v>0</v>
      </c>
      <c r="J131" s="553">
        <f>ОИ2!J7</f>
        <v>0</v>
      </c>
      <c r="K131" s="553">
        <f>ОИ2!K7</f>
        <v>0</v>
      </c>
      <c r="L131" s="553">
        <f>ОИ2!L7</f>
        <v>0</v>
      </c>
      <c r="M131" s="553">
        <f>ОИ2!M7</f>
        <v>0</v>
      </c>
      <c r="N131" s="553">
        <f>ОИ2!N7</f>
        <v>0</v>
      </c>
      <c r="O131" s="553">
        <f>ОИ2!O7</f>
        <v>0</v>
      </c>
      <c r="P131" s="553">
        <f>ОИ2!P7</f>
        <v>0</v>
      </c>
      <c r="Q131" s="553">
        <f>ОИ2!Q7</f>
        <v>0</v>
      </c>
      <c r="R131" s="553">
        <f>ОИ2!R7</f>
        <v>0.42910918241999108</v>
      </c>
    </row>
    <row r="132" spans="1:18" ht="15.75" customHeight="1">
      <c r="A132" s="319">
        <v>7</v>
      </c>
      <c r="B132" s="319" t="s">
        <v>9</v>
      </c>
      <c r="C132" s="553" t="e">
        <f>ОИ2!C8</f>
        <v>#REF!</v>
      </c>
      <c r="D132" s="553" t="e">
        <f>ОИ2!D8</f>
        <v>#REF!</v>
      </c>
      <c r="E132" s="553">
        <f>ОИ2!E8</f>
        <v>0</v>
      </c>
      <c r="F132" s="553">
        <f>ОИ2!F8</f>
        <v>0</v>
      </c>
      <c r="G132" s="553">
        <f>ОИ2!G8</f>
        <v>0</v>
      </c>
      <c r="H132" s="553">
        <f>ОИ2!H8</f>
        <v>0</v>
      </c>
      <c r="I132" s="553">
        <f>ОИ2!I8</f>
        <v>0</v>
      </c>
      <c r="J132" s="553">
        <f>ОИ2!J8</f>
        <v>0</v>
      </c>
      <c r="K132" s="553">
        <f>ОИ2!K8</f>
        <v>0</v>
      </c>
      <c r="L132" s="553">
        <f>ОИ2!L8</f>
        <v>0</v>
      </c>
      <c r="M132" s="553">
        <f>ОИ2!M8</f>
        <v>0</v>
      </c>
      <c r="N132" s="553">
        <f>ОИ2!N8</f>
        <v>0</v>
      </c>
      <c r="O132" s="553">
        <f>ОИ2!O8</f>
        <v>0</v>
      </c>
      <c r="P132" s="553">
        <f>ОИ2!P8</f>
        <v>0</v>
      </c>
      <c r="Q132" s="553">
        <f>ОИ2!Q8</f>
        <v>0</v>
      </c>
      <c r="R132" s="553">
        <f>ОИ2!R8</f>
        <v>0.37275875007879639</v>
      </c>
    </row>
    <row r="133" spans="1:18" ht="15.75" customHeight="1">
      <c r="A133" s="319">
        <v>8</v>
      </c>
      <c r="B133" s="319" t="s">
        <v>10</v>
      </c>
      <c r="C133" s="553" t="e">
        <f>ОИ2!C9</f>
        <v>#REF!</v>
      </c>
      <c r="D133" s="553" t="e">
        <f>ОИ2!D9</f>
        <v>#REF!</v>
      </c>
      <c r="E133" s="553">
        <f>ОИ2!E9</f>
        <v>0</v>
      </c>
      <c r="F133" s="553">
        <f>ОИ2!F9</f>
        <v>0</v>
      </c>
      <c r="G133" s="553">
        <f>ОИ2!G9</f>
        <v>0</v>
      </c>
      <c r="H133" s="553">
        <f>ОИ2!H9</f>
        <v>0</v>
      </c>
      <c r="I133" s="553">
        <f>ОИ2!I9</f>
        <v>0</v>
      </c>
      <c r="J133" s="553">
        <f>ОИ2!J9</f>
        <v>0</v>
      </c>
      <c r="K133" s="553">
        <f>ОИ2!K9</f>
        <v>0</v>
      </c>
      <c r="L133" s="553">
        <f>ОИ2!L9</f>
        <v>0</v>
      </c>
      <c r="M133" s="553">
        <f>ОИ2!M9</f>
        <v>0</v>
      </c>
      <c r="N133" s="553">
        <f>ОИ2!N9</f>
        <v>0</v>
      </c>
      <c r="O133" s="553">
        <f>ОИ2!O9</f>
        <v>0</v>
      </c>
      <c r="P133" s="553">
        <f>ОИ2!P9</f>
        <v>0</v>
      </c>
      <c r="Q133" s="553">
        <f>ОИ2!Q9</f>
        <v>0</v>
      </c>
      <c r="R133" s="553">
        <f>ОИ2!R9</f>
        <v>0.38644060872887431</v>
      </c>
    </row>
    <row r="134" spans="1:18" ht="15.75" customHeight="1">
      <c r="A134" s="319">
        <v>9</v>
      </c>
      <c r="B134" s="319" t="s">
        <v>11</v>
      </c>
      <c r="C134" s="553" t="e">
        <f>ОИ2!C10</f>
        <v>#REF!</v>
      </c>
      <c r="D134" s="553" t="e">
        <f>ОИ2!D10</f>
        <v>#REF!</v>
      </c>
      <c r="E134" s="553">
        <f>ОИ2!E10</f>
        <v>0</v>
      </c>
      <c r="F134" s="553">
        <f>ОИ2!F10</f>
        <v>0</v>
      </c>
      <c r="G134" s="553">
        <f>ОИ2!G10</f>
        <v>0</v>
      </c>
      <c r="H134" s="553">
        <f>ОИ2!H10</f>
        <v>0</v>
      </c>
      <c r="I134" s="553">
        <f>ОИ2!I10</f>
        <v>0</v>
      </c>
      <c r="J134" s="553">
        <f>ОИ2!J10</f>
        <v>0</v>
      </c>
      <c r="K134" s="553">
        <f>ОИ2!K10</f>
        <v>0</v>
      </c>
      <c r="L134" s="553">
        <f>ОИ2!L10</f>
        <v>0</v>
      </c>
      <c r="M134" s="553">
        <f>ОИ2!M10</f>
        <v>0</v>
      </c>
      <c r="N134" s="553">
        <f>ОИ2!N10</f>
        <v>0</v>
      </c>
      <c r="O134" s="553">
        <f>ОИ2!O10</f>
        <v>0</v>
      </c>
      <c r="P134" s="553">
        <f>ОИ2!P10</f>
        <v>0</v>
      </c>
      <c r="Q134" s="553">
        <f>ОИ2!Q10</f>
        <v>0</v>
      </c>
      <c r="R134" s="553">
        <f>ОИ2!R10</f>
        <v>0.35593872076085398</v>
      </c>
    </row>
    <row r="135" spans="1:18" ht="15.75" customHeight="1">
      <c r="A135" s="319">
        <v>10</v>
      </c>
      <c r="B135" s="319" t="s">
        <v>12</v>
      </c>
      <c r="C135" s="553" t="e">
        <f>ОИ2!C11</f>
        <v>#REF!</v>
      </c>
      <c r="D135" s="553" t="e">
        <f>ОИ2!D11</f>
        <v>#REF!</v>
      </c>
      <c r="E135" s="553">
        <f>ОИ2!E11</f>
        <v>0</v>
      </c>
      <c r="F135" s="553">
        <f>ОИ2!F11</f>
        <v>0</v>
      </c>
      <c r="G135" s="553">
        <f>ОИ2!G11</f>
        <v>0</v>
      </c>
      <c r="H135" s="553">
        <f>ОИ2!H11</f>
        <v>0</v>
      </c>
      <c r="I135" s="553">
        <f>ОИ2!I11</f>
        <v>0</v>
      </c>
      <c r="J135" s="553">
        <f>ОИ2!J11</f>
        <v>0</v>
      </c>
      <c r="K135" s="553">
        <f>ОИ2!K11</f>
        <v>0</v>
      </c>
      <c r="L135" s="553">
        <f>ОИ2!L11</f>
        <v>0</v>
      </c>
      <c r="M135" s="553">
        <f>ОИ2!M11</f>
        <v>0</v>
      </c>
      <c r="N135" s="553">
        <f>ОИ2!N11</f>
        <v>0</v>
      </c>
      <c r="O135" s="553">
        <f>ОИ2!O11</f>
        <v>0</v>
      </c>
      <c r="P135" s="553">
        <f>ОИ2!P11</f>
        <v>0</v>
      </c>
      <c r="Q135" s="553">
        <f>ОИ2!Q11</f>
        <v>0</v>
      </c>
      <c r="R135" s="553">
        <f>ОИ2!R11</f>
        <v>0.46645245620200954</v>
      </c>
    </row>
    <row r="136" spans="1:18" ht="15.75" customHeight="1">
      <c r="A136" s="319">
        <v>11</v>
      </c>
      <c r="B136" s="319" t="s">
        <v>13</v>
      </c>
      <c r="C136" s="553" t="e">
        <f>ОИ2!C12</f>
        <v>#REF!</v>
      </c>
      <c r="D136" s="553" t="e">
        <f>ОИ2!D12</f>
        <v>#REF!</v>
      </c>
      <c r="E136" s="553">
        <f>ОИ2!E12</f>
        <v>0</v>
      </c>
      <c r="F136" s="553">
        <f>ОИ2!F12</f>
        <v>0</v>
      </c>
      <c r="G136" s="553">
        <f>ОИ2!G12</f>
        <v>0</v>
      </c>
      <c r="H136" s="553">
        <f>ОИ2!H12</f>
        <v>0</v>
      </c>
      <c r="I136" s="553">
        <f>ОИ2!I12</f>
        <v>0</v>
      </c>
      <c r="J136" s="553">
        <f>ОИ2!J12</f>
        <v>0</v>
      </c>
      <c r="K136" s="553">
        <f>ОИ2!K12</f>
        <v>0</v>
      </c>
      <c r="L136" s="553">
        <f>ОИ2!L12</f>
        <v>0</v>
      </c>
      <c r="M136" s="553">
        <f>ОИ2!M12</f>
        <v>0</v>
      </c>
      <c r="N136" s="553">
        <f>ОИ2!N12</f>
        <v>0</v>
      </c>
      <c r="O136" s="553">
        <f>ОИ2!O12</f>
        <v>0</v>
      </c>
      <c r="P136" s="553">
        <f>ОИ2!P12</f>
        <v>0</v>
      </c>
      <c r="Q136" s="553">
        <f>ОИ2!Q12</f>
        <v>0</v>
      </c>
      <c r="R136" s="553">
        <f>ОИ2!R12</f>
        <v>0.33560373691030665</v>
      </c>
    </row>
    <row r="137" spans="1:18" ht="15.75" customHeight="1">
      <c r="A137" s="319">
        <v>12</v>
      </c>
      <c r="B137" s="319" t="s">
        <v>14</v>
      </c>
      <c r="C137" s="553" t="e">
        <f>ОИ2!C13</f>
        <v>#REF!</v>
      </c>
      <c r="D137" s="553" t="e">
        <f>ОИ2!D13</f>
        <v>#REF!</v>
      </c>
      <c r="E137" s="553">
        <f>ОИ2!E13</f>
        <v>0</v>
      </c>
      <c r="F137" s="553">
        <f>ОИ2!F13</f>
        <v>0</v>
      </c>
      <c r="G137" s="553">
        <f>ОИ2!G13</f>
        <v>0</v>
      </c>
      <c r="H137" s="553">
        <f>ОИ2!H13</f>
        <v>0</v>
      </c>
      <c r="I137" s="553">
        <f>ОИ2!I13</f>
        <v>0</v>
      </c>
      <c r="J137" s="553">
        <f>ОИ2!J13</f>
        <v>0</v>
      </c>
      <c r="K137" s="553">
        <f>ОИ2!K13</f>
        <v>0</v>
      </c>
      <c r="L137" s="553">
        <f>ОИ2!L13</f>
        <v>0</v>
      </c>
      <c r="M137" s="553">
        <f>ОИ2!M13</f>
        <v>0</v>
      </c>
      <c r="N137" s="553">
        <f>ОИ2!N13</f>
        <v>0</v>
      </c>
      <c r="O137" s="553">
        <f>ОИ2!O13</f>
        <v>0</v>
      </c>
      <c r="P137" s="553">
        <f>ОИ2!P13</f>
        <v>0</v>
      </c>
      <c r="Q137" s="553">
        <f>ОИ2!Q13</f>
        <v>0</v>
      </c>
      <c r="R137" s="553">
        <f>ОИ2!R13</f>
        <v>0.36533578282033363</v>
      </c>
    </row>
    <row r="138" spans="1:18" ht="15.75" customHeight="1">
      <c r="A138" s="319">
        <v>13</v>
      </c>
      <c r="B138" s="319" t="s">
        <v>15</v>
      </c>
      <c r="C138" s="553" t="e">
        <f>ОИ2!C14</f>
        <v>#REF!</v>
      </c>
      <c r="D138" s="553" t="e">
        <f>ОИ2!D14</f>
        <v>#REF!</v>
      </c>
      <c r="E138" s="553">
        <f>ОИ2!E14</f>
        <v>0</v>
      </c>
      <c r="F138" s="553">
        <f>ОИ2!F14</f>
        <v>0</v>
      </c>
      <c r="G138" s="553">
        <f>ОИ2!G14</f>
        <v>0</v>
      </c>
      <c r="H138" s="553">
        <f>ОИ2!H14</f>
        <v>0</v>
      </c>
      <c r="I138" s="553">
        <f>ОИ2!I14</f>
        <v>0</v>
      </c>
      <c r="J138" s="553">
        <f>ОИ2!J14</f>
        <v>0</v>
      </c>
      <c r="K138" s="553">
        <f>ОИ2!K14</f>
        <v>0</v>
      </c>
      <c r="L138" s="553">
        <f>ОИ2!L14</f>
        <v>0</v>
      </c>
      <c r="M138" s="553">
        <f>ОИ2!M14</f>
        <v>0</v>
      </c>
      <c r="N138" s="553">
        <f>ОИ2!N14</f>
        <v>0</v>
      </c>
      <c r="O138" s="553">
        <f>ОИ2!O14</f>
        <v>0</v>
      </c>
      <c r="P138" s="553">
        <f>ОИ2!P14</f>
        <v>0</v>
      </c>
      <c r="Q138" s="553">
        <f>ОИ2!Q14</f>
        <v>0</v>
      </c>
      <c r="R138" s="553">
        <f>ОИ2!R14</f>
        <v>0.30687178986968661</v>
      </c>
    </row>
    <row r="139" spans="1:18" ht="15.75" customHeight="1">
      <c r="A139" s="319">
        <v>14</v>
      </c>
      <c r="B139" s="319" t="s">
        <v>16</v>
      </c>
      <c r="C139" s="553" t="e">
        <f>ОИ2!C15</f>
        <v>#REF!</v>
      </c>
      <c r="D139" s="553" t="e">
        <f>ОИ2!D15</f>
        <v>#REF!</v>
      </c>
      <c r="E139" s="553">
        <f>ОИ2!E15</f>
        <v>0</v>
      </c>
      <c r="F139" s="553">
        <f>ОИ2!F15</f>
        <v>0</v>
      </c>
      <c r="G139" s="553">
        <f>ОИ2!G15</f>
        <v>0</v>
      </c>
      <c r="H139" s="553">
        <f>ОИ2!H15</f>
        <v>0</v>
      </c>
      <c r="I139" s="553">
        <f>ОИ2!I15</f>
        <v>0</v>
      </c>
      <c r="J139" s="553">
        <f>ОИ2!J15</f>
        <v>0</v>
      </c>
      <c r="K139" s="553">
        <f>ОИ2!K15</f>
        <v>0</v>
      </c>
      <c r="L139" s="553">
        <f>ОИ2!L15</f>
        <v>0</v>
      </c>
      <c r="M139" s="553">
        <f>ОИ2!M15</f>
        <v>0</v>
      </c>
      <c r="N139" s="553">
        <f>ОИ2!N15</f>
        <v>0</v>
      </c>
      <c r="O139" s="553">
        <f>ОИ2!O15</f>
        <v>0</v>
      </c>
      <c r="P139" s="553">
        <f>ОИ2!P15</f>
        <v>0</v>
      </c>
      <c r="Q139" s="553">
        <f>ОИ2!Q15</f>
        <v>0</v>
      </c>
      <c r="R139" s="553">
        <f>ОИ2!R15</f>
        <v>0.3423668395899539</v>
      </c>
    </row>
    <row r="140" spans="1:18" ht="15.75" customHeight="1">
      <c r="A140" s="319">
        <v>15</v>
      </c>
      <c r="B140" s="319" t="s">
        <v>17</v>
      </c>
      <c r="C140" s="553" t="e">
        <f>ОИ2!C16</f>
        <v>#REF!</v>
      </c>
      <c r="D140" s="553" t="e">
        <f>ОИ2!D16</f>
        <v>#REF!</v>
      </c>
      <c r="E140" s="553">
        <f>ОИ2!E16</f>
        <v>0</v>
      </c>
      <c r="F140" s="553">
        <f>ОИ2!F16</f>
        <v>0</v>
      </c>
      <c r="G140" s="553">
        <f>ОИ2!G16</f>
        <v>0</v>
      </c>
      <c r="H140" s="553">
        <f>ОИ2!H16</f>
        <v>0</v>
      </c>
      <c r="I140" s="553">
        <f>ОИ2!I16</f>
        <v>0</v>
      </c>
      <c r="J140" s="553">
        <f>ОИ2!J16</f>
        <v>0</v>
      </c>
      <c r="K140" s="553">
        <f>ОИ2!K16</f>
        <v>0</v>
      </c>
      <c r="L140" s="553">
        <f>ОИ2!L16</f>
        <v>0</v>
      </c>
      <c r="M140" s="553">
        <f>ОИ2!M16</f>
        <v>0</v>
      </c>
      <c r="N140" s="553">
        <f>ОИ2!N16</f>
        <v>0</v>
      </c>
      <c r="O140" s="553">
        <f>ОИ2!O16</f>
        <v>0</v>
      </c>
      <c r="P140" s="553">
        <f>ОИ2!P16</f>
        <v>0</v>
      </c>
      <c r="Q140" s="553">
        <f>ОИ2!Q16</f>
        <v>0</v>
      </c>
      <c r="R140" s="553">
        <f>ОИ2!R16</f>
        <v>0.33652512241249105</v>
      </c>
    </row>
    <row r="141" spans="1:18" ht="15.75" customHeight="1">
      <c r="A141" s="319">
        <v>16</v>
      </c>
      <c r="B141" s="319" t="s">
        <v>18</v>
      </c>
      <c r="C141" s="553" t="e">
        <f>ОИ2!C17</f>
        <v>#REF!</v>
      </c>
      <c r="D141" s="553" t="e">
        <f>ОИ2!D17</f>
        <v>#REF!</v>
      </c>
      <c r="E141" s="553">
        <f>ОИ2!E17</f>
        <v>0</v>
      </c>
      <c r="F141" s="553">
        <f>ОИ2!F17</f>
        <v>0</v>
      </c>
      <c r="G141" s="553">
        <f>ОИ2!G17</f>
        <v>0</v>
      </c>
      <c r="H141" s="553">
        <f>ОИ2!H17</f>
        <v>0</v>
      </c>
      <c r="I141" s="553">
        <f>ОИ2!I17</f>
        <v>0</v>
      </c>
      <c r="J141" s="553">
        <f>ОИ2!J17</f>
        <v>0</v>
      </c>
      <c r="K141" s="553">
        <f>ОИ2!K17</f>
        <v>0</v>
      </c>
      <c r="L141" s="553">
        <f>ОИ2!L17</f>
        <v>0</v>
      </c>
      <c r="M141" s="553">
        <f>ОИ2!M17</f>
        <v>0</v>
      </c>
      <c r="N141" s="553">
        <f>ОИ2!N17</f>
        <v>0</v>
      </c>
      <c r="O141" s="553">
        <f>ОИ2!O17</f>
        <v>0</v>
      </c>
      <c r="P141" s="553">
        <f>ОИ2!P17</f>
        <v>0</v>
      </c>
      <c r="Q141" s="553">
        <f>ОИ2!Q17</f>
        <v>0</v>
      </c>
      <c r="R141" s="553">
        <f>ОИ2!R17</f>
        <v>0.3454104300738991</v>
      </c>
    </row>
    <row r="142" spans="1:18" ht="15.75" customHeight="1">
      <c r="A142" s="319">
        <v>17</v>
      </c>
      <c r="B142" s="319" t="s">
        <v>19</v>
      </c>
      <c r="C142" s="553" t="e">
        <f>ОИ2!C18</f>
        <v>#REF!</v>
      </c>
      <c r="D142" s="553" t="e">
        <f>ОИ2!D18</f>
        <v>#REF!</v>
      </c>
      <c r="E142" s="553">
        <f>ОИ2!E18</f>
        <v>0</v>
      </c>
      <c r="F142" s="553">
        <f>ОИ2!F18</f>
        <v>0</v>
      </c>
      <c r="G142" s="553">
        <f>ОИ2!G18</f>
        <v>0</v>
      </c>
      <c r="H142" s="553">
        <f>ОИ2!H18</f>
        <v>0</v>
      </c>
      <c r="I142" s="553">
        <f>ОИ2!I18</f>
        <v>0</v>
      </c>
      <c r="J142" s="553">
        <f>ОИ2!J18</f>
        <v>0</v>
      </c>
      <c r="K142" s="553">
        <f>ОИ2!K18</f>
        <v>0</v>
      </c>
      <c r="L142" s="553">
        <f>ОИ2!L18</f>
        <v>0</v>
      </c>
      <c r="M142" s="553">
        <f>ОИ2!M18</f>
        <v>0</v>
      </c>
      <c r="N142" s="553">
        <f>ОИ2!N18</f>
        <v>0</v>
      </c>
      <c r="O142" s="553">
        <f>ОИ2!O18</f>
        <v>0</v>
      </c>
      <c r="P142" s="553">
        <f>ОИ2!P18</f>
        <v>0</v>
      </c>
      <c r="Q142" s="553">
        <f>ОИ2!Q18</f>
        <v>0</v>
      </c>
      <c r="R142" s="553">
        <f>ОИ2!R18</f>
        <v>0.35699771298234612</v>
      </c>
    </row>
    <row r="143" spans="1:18" ht="15.75" customHeight="1">
      <c r="A143" s="319">
        <v>18</v>
      </c>
      <c r="B143" s="319" t="s">
        <v>20</v>
      </c>
      <c r="C143" s="553" t="e">
        <f>ОИ2!C19</f>
        <v>#REF!</v>
      </c>
      <c r="D143" s="553" t="e">
        <f>ОИ2!D19</f>
        <v>#REF!</v>
      </c>
      <c r="E143" s="553">
        <f>ОИ2!E19</f>
        <v>0</v>
      </c>
      <c r="F143" s="553">
        <f>ОИ2!F19</f>
        <v>0</v>
      </c>
      <c r="G143" s="553">
        <f>ОИ2!G19</f>
        <v>0</v>
      </c>
      <c r="H143" s="553">
        <f>ОИ2!H19</f>
        <v>0</v>
      </c>
      <c r="I143" s="553">
        <f>ОИ2!I19</f>
        <v>0</v>
      </c>
      <c r="J143" s="553">
        <f>ОИ2!J19</f>
        <v>0</v>
      </c>
      <c r="K143" s="553">
        <f>ОИ2!K19</f>
        <v>0</v>
      </c>
      <c r="L143" s="553">
        <f>ОИ2!L19</f>
        <v>0</v>
      </c>
      <c r="M143" s="553">
        <f>ОИ2!M19</f>
        <v>0</v>
      </c>
      <c r="N143" s="553">
        <f>ОИ2!N19</f>
        <v>0</v>
      </c>
      <c r="O143" s="553">
        <f>ОИ2!O19</f>
        <v>0</v>
      </c>
      <c r="P143" s="553">
        <f>ОИ2!P19</f>
        <v>0</v>
      </c>
      <c r="Q143" s="553">
        <f>ОИ2!Q19</f>
        <v>0</v>
      </c>
      <c r="R143" s="553">
        <f>ОИ2!R19</f>
        <v>0.45504181710826419</v>
      </c>
    </row>
    <row r="144" spans="1:1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spans="1:18" ht="15.75" customHeight="1"/>
    <row r="162" spans="1:18" ht="15.75" customHeight="1"/>
    <row r="163" spans="1:18" ht="15.75" customHeight="1"/>
    <row r="164" spans="1:18" ht="15.75" customHeight="1"/>
    <row r="165" spans="1:18" ht="15.75" customHeight="1"/>
    <row r="166" spans="1:18" ht="15.75" customHeight="1"/>
    <row r="167" spans="1:18" ht="15.75" customHeight="1"/>
    <row r="168" spans="1:18" ht="15.75" customHeight="1"/>
    <row r="169" spans="1:18" ht="15.75" customHeight="1"/>
    <row r="170" spans="1:18" ht="15.75" customHeight="1">
      <c r="A170" s="319" t="s">
        <v>1</v>
      </c>
      <c r="B170" s="319"/>
      <c r="C170" s="319">
        <v>2005</v>
      </c>
      <c r="D170" s="319">
        <v>2006</v>
      </c>
      <c r="E170" s="319">
        <v>2007</v>
      </c>
      <c r="F170" s="319">
        <v>2008</v>
      </c>
      <c r="G170" s="319">
        <v>2009</v>
      </c>
      <c r="H170" s="319">
        <v>2010</v>
      </c>
      <c r="I170" s="319">
        <v>2011</v>
      </c>
      <c r="J170" s="319">
        <v>2012</v>
      </c>
      <c r="K170" s="319">
        <v>2013</v>
      </c>
      <c r="L170" s="319">
        <v>2014</v>
      </c>
      <c r="M170" s="319">
        <v>2015</v>
      </c>
      <c r="N170" s="319">
        <v>2016</v>
      </c>
      <c r="O170" s="319">
        <v>2017</v>
      </c>
      <c r="P170" s="319">
        <v>2018</v>
      </c>
      <c r="Q170" s="319">
        <v>2019</v>
      </c>
      <c r="R170" s="319">
        <v>2020</v>
      </c>
    </row>
    <row r="171" spans="1:18" ht="15.75" customHeight="1">
      <c r="A171" s="319">
        <v>1</v>
      </c>
      <c r="B171" s="319" t="s">
        <v>3</v>
      </c>
      <c r="C171" s="553" t="e">
        <f>ОИ3!C2</f>
        <v>#REF!</v>
      </c>
      <c r="D171" s="553" t="e">
        <f>ОИ3!D2</f>
        <v>#REF!</v>
      </c>
      <c r="E171" s="553">
        <f>ОИ3!E2</f>
        <v>0</v>
      </c>
      <c r="F171" s="553">
        <f>ОИ3!F2</f>
        <v>0</v>
      </c>
      <c r="G171" s="553">
        <f>ОИ3!G2</f>
        <v>0</v>
      </c>
      <c r="H171" s="553">
        <f>ОИ3!H2</f>
        <v>0</v>
      </c>
      <c r="I171" s="553">
        <f>ОИ3!I2</f>
        <v>0</v>
      </c>
      <c r="J171" s="553">
        <f>ОИ3!J2</f>
        <v>0</v>
      </c>
      <c r="K171" s="553">
        <f>ОИ3!K2</f>
        <v>0</v>
      </c>
      <c r="L171" s="553">
        <f>ОИ3!L2</f>
        <v>0</v>
      </c>
      <c r="M171" s="553">
        <f>ОИ3!M2</f>
        <v>0</v>
      </c>
      <c r="N171" s="553">
        <f>ОИ3!N2</f>
        <v>0</v>
      </c>
      <c r="O171" s="553">
        <f>ОИ3!O2</f>
        <v>0</v>
      </c>
      <c r="P171" s="553">
        <f>ОИ3!P2</f>
        <v>0</v>
      </c>
      <c r="Q171" s="553">
        <f>ОИ3!Q2</f>
        <v>0</v>
      </c>
      <c r="R171" s="553">
        <f>ОИ3!R2</f>
        <v>0.10934944765608566</v>
      </c>
    </row>
    <row r="172" spans="1:18" ht="15.75" customHeight="1">
      <c r="A172" s="319">
        <v>2</v>
      </c>
      <c r="B172" s="319" t="s">
        <v>4</v>
      </c>
      <c r="C172" s="553" t="e">
        <f>ОИ3!C3</f>
        <v>#REF!</v>
      </c>
      <c r="D172" s="553" t="e">
        <f>ОИ3!D3</f>
        <v>#REF!</v>
      </c>
      <c r="E172" s="553">
        <f>ОИ3!E3</f>
        <v>0</v>
      </c>
      <c r="F172" s="553">
        <f>ОИ3!F3</f>
        <v>0</v>
      </c>
      <c r="G172" s="553">
        <f>ОИ3!G3</f>
        <v>0</v>
      </c>
      <c r="H172" s="553">
        <f>ОИ3!H3</f>
        <v>0</v>
      </c>
      <c r="I172" s="553">
        <f>ОИ3!I3</f>
        <v>0</v>
      </c>
      <c r="J172" s="553">
        <f>ОИ3!J3</f>
        <v>0</v>
      </c>
      <c r="K172" s="553">
        <f>ОИ3!K3</f>
        <v>0</v>
      </c>
      <c r="L172" s="553">
        <f>ОИ3!L3</f>
        <v>0</v>
      </c>
      <c r="M172" s="553">
        <f>ОИ3!M3</f>
        <v>0</v>
      </c>
      <c r="N172" s="553">
        <f>ОИ3!N3</f>
        <v>0</v>
      </c>
      <c r="O172" s="553">
        <f>ОИ3!O3</f>
        <v>0</v>
      </c>
      <c r="P172" s="553">
        <f>ОИ3!P3</f>
        <v>0</v>
      </c>
      <c r="Q172" s="553">
        <f>ОИ3!Q3</f>
        <v>0</v>
      </c>
      <c r="R172" s="553">
        <f>ОИ3!R3</f>
        <v>0.52628405948836132</v>
      </c>
    </row>
    <row r="173" spans="1:18" ht="15.75" customHeight="1">
      <c r="A173" s="319">
        <v>3</v>
      </c>
      <c r="B173" s="319" t="s">
        <v>5</v>
      </c>
      <c r="C173" s="553" t="e">
        <f>ОИ3!C4</f>
        <v>#REF!</v>
      </c>
      <c r="D173" s="553" t="e">
        <f>ОИ3!D4</f>
        <v>#REF!</v>
      </c>
      <c r="E173" s="553">
        <f>ОИ3!E4</f>
        <v>0</v>
      </c>
      <c r="F173" s="553">
        <f>ОИ3!F4</f>
        <v>0</v>
      </c>
      <c r="G173" s="553">
        <f>ОИ3!G4</f>
        <v>0</v>
      </c>
      <c r="H173" s="553">
        <f>ОИ3!H4</f>
        <v>0</v>
      </c>
      <c r="I173" s="553">
        <f>ОИ3!I4</f>
        <v>0</v>
      </c>
      <c r="J173" s="553">
        <f>ОИ3!J4</f>
        <v>0</v>
      </c>
      <c r="K173" s="553">
        <f>ОИ3!K4</f>
        <v>0</v>
      </c>
      <c r="L173" s="553">
        <f>ОИ3!L4</f>
        <v>0</v>
      </c>
      <c r="M173" s="553">
        <f>ОИ3!M4</f>
        <v>0</v>
      </c>
      <c r="N173" s="553">
        <f>ОИ3!N4</f>
        <v>0</v>
      </c>
      <c r="O173" s="553">
        <f>ОИ3!O4</f>
        <v>0</v>
      </c>
      <c r="P173" s="553">
        <f>ОИ3!P4</f>
        <v>0</v>
      </c>
      <c r="Q173" s="553">
        <f>ОИ3!Q4</f>
        <v>0</v>
      </c>
      <c r="R173" s="553">
        <f>ОИ3!R4</f>
        <v>0.41684543180464279</v>
      </c>
    </row>
    <row r="174" spans="1:18" ht="15.75" customHeight="1">
      <c r="A174" s="319">
        <v>4</v>
      </c>
      <c r="B174" s="319" t="s">
        <v>6</v>
      </c>
      <c r="C174" s="553" t="e">
        <f>ОИ3!C5</f>
        <v>#REF!</v>
      </c>
      <c r="D174" s="553" t="e">
        <f>ОИ3!D5</f>
        <v>#REF!</v>
      </c>
      <c r="E174" s="553">
        <f>ОИ3!E5</f>
        <v>0</v>
      </c>
      <c r="F174" s="553">
        <f>ОИ3!F5</f>
        <v>0</v>
      </c>
      <c r="G174" s="553">
        <f>ОИ3!G5</f>
        <v>0</v>
      </c>
      <c r="H174" s="553">
        <f>ОИ3!H5</f>
        <v>0</v>
      </c>
      <c r="I174" s="553">
        <f>ОИ3!I5</f>
        <v>0</v>
      </c>
      <c r="J174" s="553">
        <f>ОИ3!J5</f>
        <v>0</v>
      </c>
      <c r="K174" s="553">
        <f>ОИ3!K5</f>
        <v>0</v>
      </c>
      <c r="L174" s="553">
        <f>ОИ3!L5</f>
        <v>0</v>
      </c>
      <c r="M174" s="553">
        <f>ОИ3!M5</f>
        <v>0</v>
      </c>
      <c r="N174" s="553">
        <f>ОИ3!N5</f>
        <v>0</v>
      </c>
      <c r="O174" s="553">
        <f>ОИ3!O5</f>
        <v>0</v>
      </c>
      <c r="P174" s="553">
        <f>ОИ3!P5</f>
        <v>0</v>
      </c>
      <c r="Q174" s="553">
        <f>ОИ3!Q5</f>
        <v>0</v>
      </c>
      <c r="R174" s="553">
        <f>ОИ3!R5</f>
        <v>0.45191206134968026</v>
      </c>
    </row>
    <row r="175" spans="1:18" ht="15.75" customHeight="1">
      <c r="A175" s="319">
        <v>5</v>
      </c>
      <c r="B175" s="319" t="s">
        <v>7</v>
      </c>
      <c r="C175" s="553" t="e">
        <f>ОИ3!C6</f>
        <v>#REF!</v>
      </c>
      <c r="D175" s="553" t="e">
        <f>ОИ3!D6</f>
        <v>#REF!</v>
      </c>
      <c r="E175" s="553">
        <f>ОИ3!E6</f>
        <v>0</v>
      </c>
      <c r="F175" s="553">
        <f>ОИ3!F6</f>
        <v>0</v>
      </c>
      <c r="G175" s="553">
        <f>ОИ3!G6</f>
        <v>0</v>
      </c>
      <c r="H175" s="553">
        <f>ОИ3!H6</f>
        <v>0</v>
      </c>
      <c r="I175" s="553">
        <f>ОИ3!I6</f>
        <v>0</v>
      </c>
      <c r="J175" s="553">
        <f>ОИ3!J6</f>
        <v>0</v>
      </c>
      <c r="K175" s="553">
        <f>ОИ3!K6</f>
        <v>0</v>
      </c>
      <c r="L175" s="553">
        <f>ОИ3!L6</f>
        <v>0</v>
      </c>
      <c r="M175" s="553">
        <f>ОИ3!M6</f>
        <v>0</v>
      </c>
      <c r="N175" s="553">
        <f>ОИ3!N6</f>
        <v>0</v>
      </c>
      <c r="O175" s="553">
        <f>ОИ3!O6</f>
        <v>0</v>
      </c>
      <c r="P175" s="553">
        <f>ОИ3!P6</f>
        <v>0</v>
      </c>
      <c r="Q175" s="553">
        <f>ОИ3!Q6</f>
        <v>0</v>
      </c>
      <c r="R175" s="553">
        <f>ОИ3!R6</f>
        <v>0.50304533460947642</v>
      </c>
    </row>
    <row r="176" spans="1:18" ht="15.75" customHeight="1">
      <c r="A176" s="319">
        <v>6</v>
      </c>
      <c r="B176" s="319" t="s">
        <v>8</v>
      </c>
      <c r="C176" s="553" t="e">
        <f>ОИ3!C7</f>
        <v>#REF!</v>
      </c>
      <c r="D176" s="553" t="e">
        <f>ОИ3!D7</f>
        <v>#REF!</v>
      </c>
      <c r="E176" s="553">
        <f>ОИ3!E7</f>
        <v>0</v>
      </c>
      <c r="F176" s="553">
        <f>ОИ3!F7</f>
        <v>0</v>
      </c>
      <c r="G176" s="553">
        <f>ОИ3!G7</f>
        <v>0</v>
      </c>
      <c r="H176" s="553">
        <f>ОИ3!H7</f>
        <v>0</v>
      </c>
      <c r="I176" s="553">
        <f>ОИ3!I7</f>
        <v>0</v>
      </c>
      <c r="J176" s="553">
        <f>ОИ3!J7</f>
        <v>0</v>
      </c>
      <c r="K176" s="553">
        <f>ОИ3!K7</f>
        <v>0</v>
      </c>
      <c r="L176" s="553">
        <f>ОИ3!L7</f>
        <v>0</v>
      </c>
      <c r="M176" s="553">
        <f>ОИ3!M7</f>
        <v>0</v>
      </c>
      <c r="N176" s="553">
        <f>ОИ3!N7</f>
        <v>0</v>
      </c>
      <c r="O176" s="553">
        <f>ОИ3!O7</f>
        <v>0</v>
      </c>
      <c r="P176" s="553">
        <f>ОИ3!P7</f>
        <v>0</v>
      </c>
      <c r="Q176" s="553">
        <f>ОИ3!Q7</f>
        <v>0</v>
      </c>
      <c r="R176" s="553">
        <f>ОИ3!R7</f>
        <v>0.54387838045417647</v>
      </c>
    </row>
    <row r="177" spans="1:18" ht="15.75" customHeight="1">
      <c r="A177" s="319">
        <v>7</v>
      </c>
      <c r="B177" s="319" t="s">
        <v>9</v>
      </c>
      <c r="C177" s="553" t="e">
        <f>ОИ3!C8</f>
        <v>#REF!</v>
      </c>
      <c r="D177" s="553" t="e">
        <f>ОИ3!D8</f>
        <v>#REF!</v>
      </c>
      <c r="E177" s="553">
        <f>ОИ3!E8</f>
        <v>0</v>
      </c>
      <c r="F177" s="553">
        <f>ОИ3!F8</f>
        <v>0</v>
      </c>
      <c r="G177" s="553">
        <f>ОИ3!G8</f>
        <v>0</v>
      </c>
      <c r="H177" s="553">
        <f>ОИ3!H8</f>
        <v>0</v>
      </c>
      <c r="I177" s="553">
        <f>ОИ3!I8</f>
        <v>0</v>
      </c>
      <c r="J177" s="553">
        <f>ОИ3!J8</f>
        <v>0</v>
      </c>
      <c r="K177" s="553">
        <f>ОИ3!K8</f>
        <v>0</v>
      </c>
      <c r="L177" s="553">
        <f>ОИ3!L8</f>
        <v>0</v>
      </c>
      <c r="M177" s="553">
        <f>ОИ3!M8</f>
        <v>0</v>
      </c>
      <c r="N177" s="553">
        <f>ОИ3!N8</f>
        <v>0</v>
      </c>
      <c r="O177" s="553">
        <f>ОИ3!O8</f>
        <v>0</v>
      </c>
      <c r="P177" s="553">
        <f>ОИ3!P8</f>
        <v>0</v>
      </c>
      <c r="Q177" s="553">
        <f>ОИ3!Q8</f>
        <v>0</v>
      </c>
      <c r="R177" s="553">
        <f>ОИ3!R8</f>
        <v>0.72879180671502797</v>
      </c>
    </row>
    <row r="178" spans="1:18" ht="15.75" customHeight="1">
      <c r="A178" s="319">
        <v>8</v>
      </c>
      <c r="B178" s="319" t="s">
        <v>10</v>
      </c>
      <c r="C178" s="553" t="e">
        <f>ОИ3!C9</f>
        <v>#REF!</v>
      </c>
      <c r="D178" s="553" t="e">
        <f>ОИ3!D9</f>
        <v>#REF!</v>
      </c>
      <c r="E178" s="553">
        <f>ОИ3!E9</f>
        <v>0</v>
      </c>
      <c r="F178" s="553">
        <f>ОИ3!F9</f>
        <v>0</v>
      </c>
      <c r="G178" s="553">
        <f>ОИ3!G9</f>
        <v>0</v>
      </c>
      <c r="H178" s="553">
        <f>ОИ3!H9</f>
        <v>0</v>
      </c>
      <c r="I178" s="553">
        <f>ОИ3!I9</f>
        <v>0</v>
      </c>
      <c r="J178" s="553">
        <f>ОИ3!J9</f>
        <v>0</v>
      </c>
      <c r="K178" s="553">
        <f>ОИ3!K9</f>
        <v>0</v>
      </c>
      <c r="L178" s="553">
        <f>ОИ3!L9</f>
        <v>0</v>
      </c>
      <c r="M178" s="553">
        <f>ОИ3!M9</f>
        <v>0</v>
      </c>
      <c r="N178" s="553">
        <f>ОИ3!N9</f>
        <v>0</v>
      </c>
      <c r="O178" s="553">
        <f>ОИ3!O9</f>
        <v>0</v>
      </c>
      <c r="P178" s="553">
        <f>ОИ3!P9</f>
        <v>0</v>
      </c>
      <c r="Q178" s="553">
        <f>ОИ3!Q9</f>
        <v>0</v>
      </c>
      <c r="R178" s="553">
        <f>ОИ3!R9</f>
        <v>0.58173273518603508</v>
      </c>
    </row>
    <row r="179" spans="1:18" ht="15.75" customHeight="1">
      <c r="A179" s="319">
        <v>9</v>
      </c>
      <c r="B179" s="319" t="s">
        <v>11</v>
      </c>
      <c r="C179" s="553" t="e">
        <f>ОИ3!C10</f>
        <v>#REF!</v>
      </c>
      <c r="D179" s="553" t="e">
        <f>ОИ3!D10</f>
        <v>#REF!</v>
      </c>
      <c r="E179" s="553">
        <f>ОИ3!E10</f>
        <v>0</v>
      </c>
      <c r="F179" s="553">
        <f>ОИ3!F10</f>
        <v>0</v>
      </c>
      <c r="G179" s="553">
        <f>ОИ3!G10</f>
        <v>0</v>
      </c>
      <c r="H179" s="553">
        <f>ОИ3!H10</f>
        <v>0</v>
      </c>
      <c r="I179" s="553">
        <f>ОИ3!I10</f>
        <v>0</v>
      </c>
      <c r="J179" s="553">
        <f>ОИ3!J10</f>
        <v>0</v>
      </c>
      <c r="K179" s="553">
        <f>ОИ3!K10</f>
        <v>0</v>
      </c>
      <c r="L179" s="553">
        <f>ОИ3!L10</f>
        <v>0</v>
      </c>
      <c r="M179" s="553">
        <f>ОИ3!M10</f>
        <v>0</v>
      </c>
      <c r="N179" s="553">
        <f>ОИ3!N10</f>
        <v>0</v>
      </c>
      <c r="O179" s="553">
        <f>ОИ3!O10</f>
        <v>0</v>
      </c>
      <c r="P179" s="553">
        <f>ОИ3!P10</f>
        <v>0</v>
      </c>
      <c r="Q179" s="553">
        <f>ОИ3!Q10</f>
        <v>0</v>
      </c>
      <c r="R179" s="553">
        <f>ОИ3!R10</f>
        <v>0.20910617146179419</v>
      </c>
    </row>
    <row r="180" spans="1:18" ht="15.75" customHeight="1">
      <c r="A180" s="319">
        <v>10</v>
      </c>
      <c r="B180" s="319" t="s">
        <v>12</v>
      </c>
      <c r="C180" s="553" t="e">
        <f>ОИ3!C11</f>
        <v>#REF!</v>
      </c>
      <c r="D180" s="553" t="e">
        <f>ОИ3!D11</f>
        <v>#REF!</v>
      </c>
      <c r="E180" s="553">
        <f>ОИ3!E11</f>
        <v>0</v>
      </c>
      <c r="F180" s="553">
        <f>ОИ3!F11</f>
        <v>0</v>
      </c>
      <c r="G180" s="553">
        <f>ОИ3!G11</f>
        <v>0</v>
      </c>
      <c r="H180" s="553">
        <f>ОИ3!H11</f>
        <v>0</v>
      </c>
      <c r="I180" s="553">
        <f>ОИ3!I11</f>
        <v>0</v>
      </c>
      <c r="J180" s="553">
        <f>ОИ3!J11</f>
        <v>0</v>
      </c>
      <c r="K180" s="553">
        <f>ОИ3!K11</f>
        <v>0</v>
      </c>
      <c r="L180" s="553">
        <f>ОИ3!L11</f>
        <v>0</v>
      </c>
      <c r="M180" s="553">
        <f>ОИ3!M11</f>
        <v>0</v>
      </c>
      <c r="N180" s="553">
        <f>ОИ3!N11</f>
        <v>0</v>
      </c>
      <c r="O180" s="553">
        <f>ОИ3!O11</f>
        <v>0</v>
      </c>
      <c r="P180" s="553">
        <f>ОИ3!P11</f>
        <v>0</v>
      </c>
      <c r="Q180" s="553">
        <f>ОИ3!Q11</f>
        <v>0</v>
      </c>
      <c r="R180" s="553">
        <f>ОИ3!R11</f>
        <v>0.19822699278459299</v>
      </c>
    </row>
    <row r="181" spans="1:18" ht="15.75" customHeight="1">
      <c r="A181" s="319">
        <v>11</v>
      </c>
      <c r="B181" s="319" t="s">
        <v>13</v>
      </c>
      <c r="C181" s="553" t="e">
        <f>ОИ3!C12</f>
        <v>#REF!</v>
      </c>
      <c r="D181" s="553" t="e">
        <f>ОИ3!D12</f>
        <v>#REF!</v>
      </c>
      <c r="E181" s="553">
        <f>ОИ3!E12</f>
        <v>0</v>
      </c>
      <c r="F181" s="553">
        <f>ОИ3!F12</f>
        <v>0</v>
      </c>
      <c r="G181" s="553">
        <f>ОИ3!G12</f>
        <v>0</v>
      </c>
      <c r="H181" s="553">
        <f>ОИ3!H12</f>
        <v>0</v>
      </c>
      <c r="I181" s="553">
        <f>ОИ3!I12</f>
        <v>0</v>
      </c>
      <c r="J181" s="553">
        <f>ОИ3!J12</f>
        <v>0</v>
      </c>
      <c r="K181" s="553">
        <f>ОИ3!K12</f>
        <v>0</v>
      </c>
      <c r="L181" s="553">
        <f>ОИ3!L12</f>
        <v>0</v>
      </c>
      <c r="M181" s="553">
        <f>ОИ3!M12</f>
        <v>0</v>
      </c>
      <c r="N181" s="553">
        <f>ОИ3!N12</f>
        <v>0</v>
      </c>
      <c r="O181" s="553">
        <f>ОИ3!O12</f>
        <v>0</v>
      </c>
      <c r="P181" s="553">
        <f>ОИ3!P12</f>
        <v>0</v>
      </c>
      <c r="Q181" s="553">
        <f>ОИ3!Q12</f>
        <v>0</v>
      </c>
      <c r="R181" s="553">
        <f>ОИ3!R12</f>
        <v>0.52950352733637285</v>
      </c>
    </row>
    <row r="182" spans="1:18" ht="15.75" customHeight="1">
      <c r="A182" s="319">
        <v>12</v>
      </c>
      <c r="B182" s="319" t="s">
        <v>14</v>
      </c>
      <c r="C182" s="553" t="e">
        <f>ОИ3!C13</f>
        <v>#REF!</v>
      </c>
      <c r="D182" s="553" t="e">
        <f>ОИ3!D13</f>
        <v>#REF!</v>
      </c>
      <c r="E182" s="553">
        <f>ОИ3!E13</f>
        <v>0</v>
      </c>
      <c r="F182" s="553">
        <f>ОИ3!F13</f>
        <v>0</v>
      </c>
      <c r="G182" s="553">
        <f>ОИ3!G13</f>
        <v>0</v>
      </c>
      <c r="H182" s="553">
        <f>ОИ3!H13</f>
        <v>0</v>
      </c>
      <c r="I182" s="553">
        <f>ОИ3!I13</f>
        <v>0</v>
      </c>
      <c r="J182" s="553">
        <f>ОИ3!J13</f>
        <v>0</v>
      </c>
      <c r="K182" s="553">
        <f>ОИ3!K13</f>
        <v>0</v>
      </c>
      <c r="L182" s="553">
        <f>ОИ3!L13</f>
        <v>0</v>
      </c>
      <c r="M182" s="553">
        <f>ОИ3!M13</f>
        <v>0</v>
      </c>
      <c r="N182" s="553">
        <f>ОИ3!N13</f>
        <v>0</v>
      </c>
      <c r="O182" s="553">
        <f>ОИ3!O13</f>
        <v>0</v>
      </c>
      <c r="P182" s="553">
        <f>ОИ3!P13</f>
        <v>0</v>
      </c>
      <c r="Q182" s="553">
        <f>ОИ3!Q13</f>
        <v>0</v>
      </c>
      <c r="R182" s="553">
        <f>ОИ3!R13</f>
        <v>0.47325516909735105</v>
      </c>
    </row>
    <row r="183" spans="1:18" ht="15.75" customHeight="1">
      <c r="A183" s="319">
        <v>13</v>
      </c>
      <c r="B183" s="319" t="s">
        <v>15</v>
      </c>
      <c r="C183" s="553" t="e">
        <f>ОИ3!C14</f>
        <v>#REF!</v>
      </c>
      <c r="D183" s="553" t="e">
        <f>ОИ3!D14</f>
        <v>#REF!</v>
      </c>
      <c r="E183" s="553">
        <f>ОИ3!E14</f>
        <v>0</v>
      </c>
      <c r="F183" s="553">
        <f>ОИ3!F14</f>
        <v>0</v>
      </c>
      <c r="G183" s="553">
        <f>ОИ3!G14</f>
        <v>0</v>
      </c>
      <c r="H183" s="553">
        <f>ОИ3!H14</f>
        <v>0</v>
      </c>
      <c r="I183" s="553">
        <f>ОИ3!I14</f>
        <v>0</v>
      </c>
      <c r="J183" s="553">
        <f>ОИ3!J14</f>
        <v>0</v>
      </c>
      <c r="K183" s="553">
        <f>ОИ3!K14</f>
        <v>0</v>
      </c>
      <c r="L183" s="553">
        <f>ОИ3!L14</f>
        <v>0</v>
      </c>
      <c r="M183" s="553">
        <f>ОИ3!M14</f>
        <v>0</v>
      </c>
      <c r="N183" s="553">
        <f>ОИ3!N14</f>
        <v>0</v>
      </c>
      <c r="O183" s="553">
        <f>ОИ3!O14</f>
        <v>0</v>
      </c>
      <c r="P183" s="553">
        <f>ОИ3!P14</f>
        <v>0</v>
      </c>
      <c r="Q183" s="553">
        <f>ОИ3!Q14</f>
        <v>0</v>
      </c>
      <c r="R183" s="553">
        <f>ОИ3!R14</f>
        <v>0.61835326696067117</v>
      </c>
    </row>
    <row r="184" spans="1:18" ht="15.75" customHeight="1">
      <c r="A184" s="319">
        <v>14</v>
      </c>
      <c r="B184" s="319" t="s">
        <v>16</v>
      </c>
      <c r="C184" s="553" t="e">
        <f>ОИ3!C15</f>
        <v>#REF!</v>
      </c>
      <c r="D184" s="553" t="e">
        <f>ОИ3!D15</f>
        <v>#REF!</v>
      </c>
      <c r="E184" s="553">
        <f>ОИ3!E15</f>
        <v>0</v>
      </c>
      <c r="F184" s="553">
        <f>ОИ3!F15</f>
        <v>0</v>
      </c>
      <c r="G184" s="553">
        <f>ОИ3!G15</f>
        <v>0</v>
      </c>
      <c r="H184" s="553">
        <f>ОИ3!H15</f>
        <v>0</v>
      </c>
      <c r="I184" s="553">
        <f>ОИ3!I15</f>
        <v>0</v>
      </c>
      <c r="J184" s="553">
        <f>ОИ3!J15</f>
        <v>0</v>
      </c>
      <c r="K184" s="553">
        <f>ОИ3!K15</f>
        <v>0</v>
      </c>
      <c r="L184" s="553">
        <f>ОИ3!L15</f>
        <v>0</v>
      </c>
      <c r="M184" s="553">
        <f>ОИ3!M15</f>
        <v>0</v>
      </c>
      <c r="N184" s="553">
        <f>ОИ3!N15</f>
        <v>0</v>
      </c>
      <c r="O184" s="553">
        <f>ОИ3!O15</f>
        <v>0</v>
      </c>
      <c r="P184" s="553">
        <f>ОИ3!P15</f>
        <v>0</v>
      </c>
      <c r="Q184" s="553">
        <f>ОИ3!Q15</f>
        <v>0</v>
      </c>
      <c r="R184" s="553">
        <f>ОИ3!R15</f>
        <v>0.49702051290721067</v>
      </c>
    </row>
    <row r="185" spans="1:18" ht="15.75" customHeight="1">
      <c r="A185" s="319">
        <v>15</v>
      </c>
      <c r="B185" s="319" t="s">
        <v>17</v>
      </c>
      <c r="C185" s="553" t="e">
        <f>ОИ3!C16</f>
        <v>#REF!</v>
      </c>
      <c r="D185" s="553" t="e">
        <f>ОИ3!D16</f>
        <v>#REF!</v>
      </c>
      <c r="E185" s="553">
        <f>ОИ3!E16</f>
        <v>0</v>
      </c>
      <c r="F185" s="553">
        <f>ОИ3!F16</f>
        <v>0</v>
      </c>
      <c r="G185" s="553">
        <f>ОИ3!G16</f>
        <v>0</v>
      </c>
      <c r="H185" s="553">
        <f>ОИ3!H16</f>
        <v>0</v>
      </c>
      <c r="I185" s="553">
        <f>ОИ3!I16</f>
        <v>0</v>
      </c>
      <c r="J185" s="553">
        <f>ОИ3!J16</f>
        <v>0</v>
      </c>
      <c r="K185" s="553">
        <f>ОИ3!K16</f>
        <v>0</v>
      </c>
      <c r="L185" s="553">
        <f>ОИ3!L16</f>
        <v>0</v>
      </c>
      <c r="M185" s="553">
        <f>ОИ3!M16</f>
        <v>0</v>
      </c>
      <c r="N185" s="553">
        <f>ОИ3!N16</f>
        <v>0</v>
      </c>
      <c r="O185" s="553">
        <f>ОИ3!O16</f>
        <v>0</v>
      </c>
      <c r="P185" s="553">
        <f>ОИ3!P16</f>
        <v>0</v>
      </c>
      <c r="Q185" s="553">
        <f>ОИ3!Q16</f>
        <v>0</v>
      </c>
      <c r="R185" s="553">
        <f>ОИ3!R16</f>
        <v>0.65953377946613001</v>
      </c>
    </row>
    <row r="186" spans="1:18" ht="15.75" customHeight="1">
      <c r="A186" s="319">
        <v>16</v>
      </c>
      <c r="B186" s="319" t="s">
        <v>18</v>
      </c>
      <c r="C186" s="553" t="e">
        <f>ОИ3!C17</f>
        <v>#REF!</v>
      </c>
      <c r="D186" s="553" t="e">
        <f>ОИ3!D17</f>
        <v>#REF!</v>
      </c>
      <c r="E186" s="553">
        <f>ОИ3!E17</f>
        <v>0</v>
      </c>
      <c r="F186" s="553">
        <f>ОИ3!F17</f>
        <v>0</v>
      </c>
      <c r="G186" s="553">
        <f>ОИ3!G17</f>
        <v>0</v>
      </c>
      <c r="H186" s="553">
        <f>ОИ3!H17</f>
        <v>0</v>
      </c>
      <c r="I186" s="553">
        <f>ОИ3!I17</f>
        <v>0</v>
      </c>
      <c r="J186" s="553">
        <f>ОИ3!J17</f>
        <v>0</v>
      </c>
      <c r="K186" s="553">
        <f>ОИ3!K17</f>
        <v>0</v>
      </c>
      <c r="L186" s="553">
        <f>ОИ3!L17</f>
        <v>0</v>
      </c>
      <c r="M186" s="553">
        <f>ОИ3!M17</f>
        <v>0</v>
      </c>
      <c r="N186" s="553">
        <f>ОИ3!N17</f>
        <v>0</v>
      </c>
      <c r="O186" s="553">
        <f>ОИ3!O17</f>
        <v>0</v>
      </c>
      <c r="P186" s="553">
        <f>ОИ3!P17</f>
        <v>0</v>
      </c>
      <c r="Q186" s="553">
        <f>ОИ3!Q17</f>
        <v>0</v>
      </c>
      <c r="R186" s="553">
        <f>ОИ3!R17</f>
        <v>5.2059103526383314E-2</v>
      </c>
    </row>
    <row r="187" spans="1:18" ht="15.75" customHeight="1">
      <c r="A187" s="319">
        <v>17</v>
      </c>
      <c r="B187" s="319" t="s">
        <v>19</v>
      </c>
      <c r="C187" s="553" t="e">
        <f>ОИ3!C18</f>
        <v>#REF!</v>
      </c>
      <c r="D187" s="553" t="e">
        <f>ОИ3!D18</f>
        <v>#REF!</v>
      </c>
      <c r="E187" s="553">
        <f>ОИ3!E18</f>
        <v>0</v>
      </c>
      <c r="F187" s="553">
        <f>ОИ3!F18</f>
        <v>0</v>
      </c>
      <c r="G187" s="553">
        <f>ОИ3!G18</f>
        <v>0</v>
      </c>
      <c r="H187" s="553">
        <f>ОИ3!H18</f>
        <v>0</v>
      </c>
      <c r="I187" s="553">
        <f>ОИ3!I18</f>
        <v>0</v>
      </c>
      <c r="J187" s="553">
        <f>ОИ3!J18</f>
        <v>0</v>
      </c>
      <c r="K187" s="553">
        <f>ОИ3!K18</f>
        <v>0</v>
      </c>
      <c r="L187" s="553">
        <f>ОИ3!L18</f>
        <v>0</v>
      </c>
      <c r="M187" s="553">
        <f>ОИ3!M18</f>
        <v>0</v>
      </c>
      <c r="N187" s="553">
        <f>ОИ3!N18</f>
        <v>0</v>
      </c>
      <c r="O187" s="553">
        <f>ОИ3!O18</f>
        <v>0</v>
      </c>
      <c r="P187" s="553">
        <f>ОИ3!P18</f>
        <v>0</v>
      </c>
      <c r="Q187" s="553">
        <f>ОИ3!Q18</f>
        <v>0</v>
      </c>
      <c r="R187" s="553">
        <f>ОИ3!R18</f>
        <v>0.38020212530234115</v>
      </c>
    </row>
    <row r="188" spans="1:18" ht="15.75" customHeight="1">
      <c r="A188" s="319">
        <v>18</v>
      </c>
      <c r="B188" s="319" t="s">
        <v>20</v>
      </c>
      <c r="C188" s="474"/>
      <c r="D188" s="474"/>
      <c r="E188" s="474"/>
      <c r="F188" s="474"/>
      <c r="G188" s="474"/>
      <c r="H188" s="474"/>
      <c r="I188" s="474"/>
      <c r="J188" s="474"/>
      <c r="K188" s="474"/>
      <c r="L188" s="474"/>
      <c r="M188" s="474"/>
      <c r="N188" s="474"/>
      <c r="O188" s="474"/>
      <c r="P188" s="474"/>
      <c r="Q188" s="474"/>
      <c r="R188" s="474"/>
    </row>
    <row r="189" spans="1:18" ht="15.75" customHeight="1"/>
    <row r="190" spans="1:18" ht="15.75" customHeight="1"/>
    <row r="191" spans="1:18" ht="15.75" customHeight="1"/>
    <row r="192" spans="1:1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spans="1:18" ht="15.75" customHeight="1"/>
    <row r="210" spans="1:18" ht="15.75" customHeight="1"/>
    <row r="211" spans="1:18" ht="15.75" customHeight="1"/>
    <row r="212" spans="1:18" ht="15.75" customHeight="1"/>
    <row r="213" spans="1:18" ht="15.75" customHeight="1"/>
    <row r="214" spans="1:18" ht="15.75" customHeight="1"/>
    <row r="215" spans="1:18" ht="15.75" customHeight="1"/>
    <row r="216" spans="1:18" ht="15.75" customHeight="1">
      <c r="A216" s="319" t="s">
        <v>1</v>
      </c>
      <c r="B216" s="319"/>
      <c r="C216" s="319">
        <v>2005</v>
      </c>
      <c r="D216" s="319">
        <v>2006</v>
      </c>
      <c r="E216" s="319">
        <v>2007</v>
      </c>
      <c r="F216" s="319">
        <v>2008</v>
      </c>
      <c r="G216" s="319">
        <v>2009</v>
      </c>
      <c r="H216" s="319">
        <v>2010</v>
      </c>
      <c r="I216" s="319">
        <v>2011</v>
      </c>
      <c r="J216" s="319">
        <v>2012</v>
      </c>
      <c r="K216" s="319">
        <v>2013</v>
      </c>
      <c r="L216" s="319">
        <v>2014</v>
      </c>
      <c r="M216" s="319">
        <v>2015</v>
      </c>
      <c r="N216" s="319">
        <v>2016</v>
      </c>
      <c r="O216" s="319">
        <v>2017</v>
      </c>
      <c r="P216" s="319">
        <v>2018</v>
      </c>
      <c r="Q216" s="319">
        <v>2019</v>
      </c>
      <c r="R216" s="319">
        <v>2020</v>
      </c>
    </row>
    <row r="217" spans="1:18" ht="15.75" customHeight="1">
      <c r="A217" s="319">
        <v>1</v>
      </c>
      <c r="B217" s="319" t="s">
        <v>3</v>
      </c>
      <c r="C217" s="553" t="e">
        <f>ОИ4!C2</f>
        <v>#REF!</v>
      </c>
      <c r="D217" s="553" t="e">
        <f>ОИ4!D2</f>
        <v>#REF!</v>
      </c>
      <c r="E217" s="553">
        <f>ОИ4!E2</f>
        <v>0</v>
      </c>
      <c r="F217" s="553">
        <f>ОИ4!F2</f>
        <v>0</v>
      </c>
      <c r="G217" s="553">
        <f>ОИ4!G2</f>
        <v>0</v>
      </c>
      <c r="H217" s="553">
        <f>ОИ4!H2</f>
        <v>0</v>
      </c>
      <c r="I217" s="553">
        <f>ОИ4!I2</f>
        <v>0</v>
      </c>
      <c r="J217" s="553">
        <f>ОИ4!J2</f>
        <v>0</v>
      </c>
      <c r="K217" s="553">
        <f>ОИ4!K2</f>
        <v>0</v>
      </c>
      <c r="L217" s="553">
        <f>ОИ4!L2</f>
        <v>0</v>
      </c>
      <c r="M217" s="553">
        <f>ОИ4!M2</f>
        <v>0</v>
      </c>
      <c r="N217" s="553">
        <f>ОИ4!N2</f>
        <v>0</v>
      </c>
      <c r="O217" s="553">
        <f>ОИ4!O2</f>
        <v>0</v>
      </c>
      <c r="P217" s="553">
        <f>ОИ4!P2</f>
        <v>0</v>
      </c>
      <c r="Q217" s="553">
        <f>ОИ4!Q2</f>
        <v>0</v>
      </c>
      <c r="R217" s="553">
        <f>ОИ4!R2</f>
        <v>0.27704592593237137</v>
      </c>
    </row>
    <row r="218" spans="1:18" ht="15.75" customHeight="1">
      <c r="A218" s="319">
        <v>2</v>
      </c>
      <c r="B218" s="319" t="s">
        <v>4</v>
      </c>
      <c r="C218" s="553" t="e">
        <f>ОИ4!C3</f>
        <v>#REF!</v>
      </c>
      <c r="D218" s="553" t="e">
        <f>ОИ4!D3</f>
        <v>#REF!</v>
      </c>
      <c r="E218" s="553">
        <f>ОИ4!E3</f>
        <v>0</v>
      </c>
      <c r="F218" s="553">
        <f>ОИ4!F3</f>
        <v>0</v>
      </c>
      <c r="G218" s="553">
        <f>ОИ4!G3</f>
        <v>0</v>
      </c>
      <c r="H218" s="553">
        <f>ОИ4!H3</f>
        <v>0</v>
      </c>
      <c r="I218" s="553">
        <f>ОИ4!I3</f>
        <v>0</v>
      </c>
      <c r="J218" s="553">
        <f>ОИ4!J3</f>
        <v>0</v>
      </c>
      <c r="K218" s="553">
        <f>ОИ4!K3</f>
        <v>0</v>
      </c>
      <c r="L218" s="553">
        <f>ОИ4!L3</f>
        <v>0</v>
      </c>
      <c r="M218" s="553">
        <f>ОИ4!M3</f>
        <v>0</v>
      </c>
      <c r="N218" s="553">
        <f>ОИ4!N3</f>
        <v>0</v>
      </c>
      <c r="O218" s="553">
        <f>ОИ4!O3</f>
        <v>0</v>
      </c>
      <c r="P218" s="553">
        <f>ОИ4!P3</f>
        <v>0</v>
      </c>
      <c r="Q218" s="553">
        <f>ОИ4!Q3</f>
        <v>0</v>
      </c>
      <c r="R218" s="553">
        <f>ОИ4!R3</f>
        <v>0.10481089279725064</v>
      </c>
    </row>
    <row r="219" spans="1:18" ht="15.75" customHeight="1">
      <c r="A219" s="319">
        <v>3</v>
      </c>
      <c r="B219" s="319" t="s">
        <v>5</v>
      </c>
      <c r="C219" s="553" t="e">
        <f>ОИ4!C4</f>
        <v>#REF!</v>
      </c>
      <c r="D219" s="553" t="e">
        <f>ОИ4!D4</f>
        <v>#REF!</v>
      </c>
      <c r="E219" s="553">
        <f>ОИ4!E4</f>
        <v>0</v>
      </c>
      <c r="F219" s="553">
        <f>ОИ4!F4</f>
        <v>0</v>
      </c>
      <c r="G219" s="553">
        <f>ОИ4!G4</f>
        <v>0</v>
      </c>
      <c r="H219" s="553">
        <f>ОИ4!H4</f>
        <v>0</v>
      </c>
      <c r="I219" s="553">
        <f>ОИ4!I4</f>
        <v>0</v>
      </c>
      <c r="J219" s="553">
        <f>ОИ4!J4</f>
        <v>0</v>
      </c>
      <c r="K219" s="553">
        <f>ОИ4!K4</f>
        <v>0</v>
      </c>
      <c r="L219" s="553">
        <f>ОИ4!L4</f>
        <v>0</v>
      </c>
      <c r="M219" s="553">
        <f>ОИ4!M4</f>
        <v>0</v>
      </c>
      <c r="N219" s="553">
        <f>ОИ4!N4</f>
        <v>0</v>
      </c>
      <c r="O219" s="553">
        <f>ОИ4!O4</f>
        <v>0</v>
      </c>
      <c r="P219" s="553">
        <f>ОИ4!P4</f>
        <v>0</v>
      </c>
      <c r="Q219" s="553">
        <f>ОИ4!Q4</f>
        <v>0</v>
      </c>
      <c r="R219" s="553">
        <f>ОИ4!R4</f>
        <v>0.25180289361593072</v>
      </c>
    </row>
    <row r="220" spans="1:18" ht="15.75" customHeight="1">
      <c r="A220" s="319">
        <v>4</v>
      </c>
      <c r="B220" s="319" t="s">
        <v>6</v>
      </c>
      <c r="C220" s="553" t="e">
        <f>ОИ4!C5</f>
        <v>#REF!</v>
      </c>
      <c r="D220" s="553" t="e">
        <f>ОИ4!D5</f>
        <v>#REF!</v>
      </c>
      <c r="E220" s="553">
        <f>ОИ4!E5</f>
        <v>0</v>
      </c>
      <c r="F220" s="553">
        <f>ОИ4!F5</f>
        <v>0</v>
      </c>
      <c r="G220" s="553">
        <f>ОИ4!G5</f>
        <v>0</v>
      </c>
      <c r="H220" s="553">
        <f>ОИ4!H5</f>
        <v>0</v>
      </c>
      <c r="I220" s="553">
        <f>ОИ4!I5</f>
        <v>0</v>
      </c>
      <c r="J220" s="553">
        <f>ОИ4!J5</f>
        <v>0</v>
      </c>
      <c r="K220" s="553">
        <f>ОИ4!K5</f>
        <v>0</v>
      </c>
      <c r="L220" s="553">
        <f>ОИ4!L5</f>
        <v>0</v>
      </c>
      <c r="M220" s="553">
        <f>ОИ4!M5</f>
        <v>0</v>
      </c>
      <c r="N220" s="553">
        <f>ОИ4!N5</f>
        <v>0</v>
      </c>
      <c r="O220" s="553">
        <f>ОИ4!O5</f>
        <v>0</v>
      </c>
      <c r="P220" s="553">
        <f>ОИ4!P5</f>
        <v>0</v>
      </c>
      <c r="Q220" s="553">
        <f>ОИ4!Q5</f>
        <v>0</v>
      </c>
      <c r="R220" s="553">
        <f>ОИ4!R5</f>
        <v>5.0755758617597339E-2</v>
      </c>
    </row>
    <row r="221" spans="1:18" ht="15.75" customHeight="1">
      <c r="A221" s="319">
        <v>5</v>
      </c>
      <c r="B221" s="319" t="s">
        <v>7</v>
      </c>
      <c r="C221" s="553" t="e">
        <f>ОИ4!C6</f>
        <v>#REF!</v>
      </c>
      <c r="D221" s="553" t="e">
        <f>ОИ4!D6</f>
        <v>#REF!</v>
      </c>
      <c r="E221" s="553">
        <f>ОИ4!E6</f>
        <v>0</v>
      </c>
      <c r="F221" s="553">
        <f>ОИ4!F6</f>
        <v>0</v>
      </c>
      <c r="G221" s="553">
        <f>ОИ4!G6</f>
        <v>0</v>
      </c>
      <c r="H221" s="553">
        <f>ОИ4!H6</f>
        <v>0</v>
      </c>
      <c r="I221" s="553">
        <f>ОИ4!I6</f>
        <v>0</v>
      </c>
      <c r="J221" s="553">
        <f>ОИ4!J6</f>
        <v>0</v>
      </c>
      <c r="K221" s="553">
        <f>ОИ4!K6</f>
        <v>0</v>
      </c>
      <c r="L221" s="553">
        <f>ОИ4!L6</f>
        <v>0</v>
      </c>
      <c r="M221" s="553">
        <f>ОИ4!M6</f>
        <v>0</v>
      </c>
      <c r="N221" s="553">
        <f>ОИ4!N6</f>
        <v>0</v>
      </c>
      <c r="O221" s="553">
        <f>ОИ4!O6</f>
        <v>0</v>
      </c>
      <c r="P221" s="553">
        <f>ОИ4!P6</f>
        <v>0</v>
      </c>
      <c r="Q221" s="553">
        <f>ОИ4!Q6</f>
        <v>0</v>
      </c>
      <c r="R221" s="553">
        <f>ОИ4!R6</f>
        <v>5.4028799302004882E-2</v>
      </c>
    </row>
    <row r="222" spans="1:18" ht="15.75" customHeight="1">
      <c r="A222" s="319">
        <v>6</v>
      </c>
      <c r="B222" s="319" t="s">
        <v>8</v>
      </c>
      <c r="C222" s="553" t="e">
        <f>ОИ4!C7</f>
        <v>#REF!</v>
      </c>
      <c r="D222" s="553" t="e">
        <f>ОИ4!D7</f>
        <v>#REF!</v>
      </c>
      <c r="E222" s="553">
        <f>ОИ4!E7</f>
        <v>0</v>
      </c>
      <c r="F222" s="553">
        <f>ОИ4!F7</f>
        <v>0</v>
      </c>
      <c r="G222" s="553">
        <f>ОИ4!G7</f>
        <v>0</v>
      </c>
      <c r="H222" s="553">
        <f>ОИ4!H7</f>
        <v>0</v>
      </c>
      <c r="I222" s="553">
        <f>ОИ4!I7</f>
        <v>0</v>
      </c>
      <c r="J222" s="553">
        <f>ОИ4!J7</f>
        <v>0</v>
      </c>
      <c r="K222" s="553">
        <f>ОИ4!K7</f>
        <v>0</v>
      </c>
      <c r="L222" s="553">
        <f>ОИ4!L7</f>
        <v>0</v>
      </c>
      <c r="M222" s="553">
        <f>ОИ4!M7</f>
        <v>0</v>
      </c>
      <c r="N222" s="553">
        <f>ОИ4!N7</f>
        <v>0</v>
      </c>
      <c r="O222" s="553">
        <f>ОИ4!O7</f>
        <v>0</v>
      </c>
      <c r="P222" s="553">
        <f>ОИ4!P7</f>
        <v>0</v>
      </c>
      <c r="Q222" s="553">
        <f>ОИ4!Q7</f>
        <v>0</v>
      </c>
      <c r="R222" s="553">
        <f>ОИ4!R7</f>
        <v>0.57825121249920042</v>
      </c>
    </row>
    <row r="223" spans="1:18" ht="15.75" customHeight="1">
      <c r="A223" s="319">
        <v>7</v>
      </c>
      <c r="B223" s="319" t="s">
        <v>9</v>
      </c>
      <c r="C223" s="553" t="e">
        <f>ОИ4!C8</f>
        <v>#REF!</v>
      </c>
      <c r="D223" s="553" t="e">
        <f>ОИ4!D8</f>
        <v>#REF!</v>
      </c>
      <c r="E223" s="553">
        <f>ОИ4!E8</f>
        <v>0</v>
      </c>
      <c r="F223" s="553">
        <f>ОИ4!F8</f>
        <v>0</v>
      </c>
      <c r="G223" s="553">
        <f>ОИ4!G8</f>
        <v>0</v>
      </c>
      <c r="H223" s="553">
        <f>ОИ4!H8</f>
        <v>0</v>
      </c>
      <c r="I223" s="553">
        <f>ОИ4!I8</f>
        <v>0</v>
      </c>
      <c r="J223" s="553">
        <f>ОИ4!J8</f>
        <v>0</v>
      </c>
      <c r="K223" s="553">
        <f>ОИ4!K8</f>
        <v>0</v>
      </c>
      <c r="L223" s="553">
        <f>ОИ4!L8</f>
        <v>0</v>
      </c>
      <c r="M223" s="553">
        <f>ОИ4!M8</f>
        <v>0</v>
      </c>
      <c r="N223" s="553">
        <f>ОИ4!N8</f>
        <v>0</v>
      </c>
      <c r="O223" s="553">
        <f>ОИ4!O8</f>
        <v>0</v>
      </c>
      <c r="P223" s="553">
        <f>ОИ4!P8</f>
        <v>0</v>
      </c>
      <c r="Q223" s="553">
        <f>ОИ4!Q8</f>
        <v>0</v>
      </c>
      <c r="R223" s="553">
        <f>ОИ4!R8</f>
        <v>0.26716159278003782</v>
      </c>
    </row>
    <row r="224" spans="1:18" ht="15.75" customHeight="1">
      <c r="A224" s="319">
        <v>8</v>
      </c>
      <c r="B224" s="319" t="s">
        <v>10</v>
      </c>
      <c r="C224" s="553" t="e">
        <f>ОИ4!C9</f>
        <v>#REF!</v>
      </c>
      <c r="D224" s="553" t="e">
        <f>ОИ4!D9</f>
        <v>#REF!</v>
      </c>
      <c r="E224" s="553">
        <f>ОИ4!E9</f>
        <v>0</v>
      </c>
      <c r="F224" s="553">
        <f>ОИ4!F9</f>
        <v>0</v>
      </c>
      <c r="G224" s="553">
        <f>ОИ4!G9</f>
        <v>0</v>
      </c>
      <c r="H224" s="553">
        <f>ОИ4!H9</f>
        <v>0</v>
      </c>
      <c r="I224" s="553">
        <f>ОИ4!I9</f>
        <v>0</v>
      </c>
      <c r="J224" s="553">
        <f>ОИ4!J9</f>
        <v>0</v>
      </c>
      <c r="K224" s="553">
        <f>ОИ4!K9</f>
        <v>0</v>
      </c>
      <c r="L224" s="553">
        <f>ОИ4!L9</f>
        <v>0</v>
      </c>
      <c r="M224" s="553">
        <f>ОИ4!M9</f>
        <v>0</v>
      </c>
      <c r="N224" s="553">
        <f>ОИ4!N9</f>
        <v>0</v>
      </c>
      <c r="O224" s="553">
        <f>ОИ4!O9</f>
        <v>0</v>
      </c>
      <c r="P224" s="553">
        <f>ОИ4!P9</f>
        <v>0</v>
      </c>
      <c r="Q224" s="553">
        <f>ОИ4!Q9</f>
        <v>0</v>
      </c>
      <c r="R224" s="553">
        <f>ОИ4!R9</f>
        <v>0.10670731424750179</v>
      </c>
    </row>
    <row r="225" spans="1:18" ht="15.75" customHeight="1">
      <c r="A225" s="319">
        <v>9</v>
      </c>
      <c r="B225" s="319" t="s">
        <v>11</v>
      </c>
      <c r="C225" s="553" t="e">
        <f>ОИ4!C10</f>
        <v>#REF!</v>
      </c>
      <c r="D225" s="553" t="e">
        <f>ОИ4!D10</f>
        <v>#REF!</v>
      </c>
      <c r="E225" s="553">
        <f>ОИ4!E10</f>
        <v>0</v>
      </c>
      <c r="F225" s="553">
        <f>ОИ4!F10</f>
        <v>0</v>
      </c>
      <c r="G225" s="553">
        <f>ОИ4!G10</f>
        <v>0</v>
      </c>
      <c r="H225" s="553">
        <f>ОИ4!H10</f>
        <v>0</v>
      </c>
      <c r="I225" s="553">
        <f>ОИ4!I10</f>
        <v>0</v>
      </c>
      <c r="J225" s="553">
        <f>ОИ4!J10</f>
        <v>0</v>
      </c>
      <c r="K225" s="553">
        <f>ОИ4!K10</f>
        <v>0</v>
      </c>
      <c r="L225" s="553">
        <f>ОИ4!L10</f>
        <v>0</v>
      </c>
      <c r="M225" s="553">
        <f>ОИ4!M10</f>
        <v>0</v>
      </c>
      <c r="N225" s="553">
        <f>ОИ4!N10</f>
        <v>0</v>
      </c>
      <c r="O225" s="553">
        <f>ОИ4!O10</f>
        <v>0</v>
      </c>
      <c r="P225" s="553">
        <f>ОИ4!P10</f>
        <v>0</v>
      </c>
      <c r="Q225" s="553">
        <f>ОИ4!Q10</f>
        <v>0</v>
      </c>
      <c r="R225" s="553">
        <f>ОИ4!R10</f>
        <v>0.38557575271485273</v>
      </c>
    </row>
    <row r="226" spans="1:18" ht="15.75" customHeight="1">
      <c r="A226" s="319">
        <v>10</v>
      </c>
      <c r="B226" s="319" t="s">
        <v>12</v>
      </c>
      <c r="C226" s="553" t="e">
        <f>ОИ4!C11</f>
        <v>#REF!</v>
      </c>
      <c r="D226" s="553" t="e">
        <f>ОИ4!D11</f>
        <v>#REF!</v>
      </c>
      <c r="E226" s="553">
        <f>ОИ4!E11</f>
        <v>0</v>
      </c>
      <c r="F226" s="553">
        <f>ОИ4!F11</f>
        <v>0</v>
      </c>
      <c r="G226" s="553">
        <f>ОИ4!G11</f>
        <v>0</v>
      </c>
      <c r="H226" s="553">
        <f>ОИ4!H11</f>
        <v>0</v>
      </c>
      <c r="I226" s="553">
        <f>ОИ4!I11</f>
        <v>0</v>
      </c>
      <c r="J226" s="553">
        <f>ОИ4!J11</f>
        <v>0</v>
      </c>
      <c r="K226" s="553">
        <f>ОИ4!K11</f>
        <v>0</v>
      </c>
      <c r="L226" s="553">
        <f>ОИ4!L11</f>
        <v>0</v>
      </c>
      <c r="M226" s="553">
        <f>ОИ4!M11</f>
        <v>0</v>
      </c>
      <c r="N226" s="553">
        <f>ОИ4!N11</f>
        <v>0</v>
      </c>
      <c r="O226" s="553">
        <f>ОИ4!O11</f>
        <v>0</v>
      </c>
      <c r="P226" s="553">
        <f>ОИ4!P11</f>
        <v>0</v>
      </c>
      <c r="Q226" s="553">
        <f>ОИ4!Q11</f>
        <v>0</v>
      </c>
      <c r="R226" s="553">
        <f>ОИ4!R11</f>
        <v>0.52042792675040095</v>
      </c>
    </row>
    <row r="227" spans="1:18" ht="15.75" customHeight="1">
      <c r="A227" s="319">
        <v>11</v>
      </c>
      <c r="B227" s="319" t="s">
        <v>13</v>
      </c>
      <c r="C227" s="553" t="e">
        <f>ОИ4!C12</f>
        <v>#REF!</v>
      </c>
      <c r="D227" s="553" t="e">
        <f>ОИ4!D12</f>
        <v>#REF!</v>
      </c>
      <c r="E227" s="553">
        <f>ОИ4!E12</f>
        <v>0</v>
      </c>
      <c r="F227" s="553">
        <f>ОИ4!F12</f>
        <v>0</v>
      </c>
      <c r="G227" s="553">
        <f>ОИ4!G12</f>
        <v>0</v>
      </c>
      <c r="H227" s="553">
        <f>ОИ4!H12</f>
        <v>0</v>
      </c>
      <c r="I227" s="553">
        <f>ОИ4!I12</f>
        <v>0</v>
      </c>
      <c r="J227" s="553">
        <f>ОИ4!J12</f>
        <v>0</v>
      </c>
      <c r="K227" s="553">
        <f>ОИ4!K12</f>
        <v>0</v>
      </c>
      <c r="L227" s="553">
        <f>ОИ4!L12</f>
        <v>0</v>
      </c>
      <c r="M227" s="553">
        <f>ОИ4!M12</f>
        <v>0</v>
      </c>
      <c r="N227" s="553">
        <f>ОИ4!N12</f>
        <v>0</v>
      </c>
      <c r="O227" s="553">
        <f>ОИ4!O12</f>
        <v>0</v>
      </c>
      <c r="P227" s="553">
        <f>ОИ4!P12</f>
        <v>0</v>
      </c>
      <c r="Q227" s="553">
        <f>ОИ4!Q12</f>
        <v>0</v>
      </c>
      <c r="R227" s="553">
        <f>ОИ4!R12</f>
        <v>3.1824245146582109E-2</v>
      </c>
    </row>
    <row r="228" spans="1:18" ht="15.75" customHeight="1">
      <c r="A228" s="319">
        <v>12</v>
      </c>
      <c r="B228" s="319" t="s">
        <v>14</v>
      </c>
      <c r="C228" s="553" t="e">
        <f>ОИ4!C13</f>
        <v>#REF!</v>
      </c>
      <c r="D228" s="553" t="e">
        <f>ОИ4!D13</f>
        <v>#REF!</v>
      </c>
      <c r="E228" s="553">
        <f>ОИ4!E13</f>
        <v>0</v>
      </c>
      <c r="F228" s="553">
        <f>ОИ4!F13</f>
        <v>0</v>
      </c>
      <c r="G228" s="553">
        <f>ОИ4!G13</f>
        <v>0</v>
      </c>
      <c r="H228" s="553">
        <f>ОИ4!H13</f>
        <v>0</v>
      </c>
      <c r="I228" s="553">
        <f>ОИ4!I13</f>
        <v>0</v>
      </c>
      <c r="J228" s="553">
        <f>ОИ4!J13</f>
        <v>0</v>
      </c>
      <c r="K228" s="553">
        <f>ОИ4!K13</f>
        <v>0</v>
      </c>
      <c r="L228" s="553">
        <f>ОИ4!L13</f>
        <v>0</v>
      </c>
      <c r="M228" s="553">
        <f>ОИ4!M13</f>
        <v>0</v>
      </c>
      <c r="N228" s="553">
        <f>ОИ4!N13</f>
        <v>0</v>
      </c>
      <c r="O228" s="553">
        <f>ОИ4!O13</f>
        <v>0</v>
      </c>
      <c r="P228" s="553">
        <f>ОИ4!P13</f>
        <v>0</v>
      </c>
      <c r="Q228" s="553">
        <f>ОИ4!Q13</f>
        <v>0</v>
      </c>
      <c r="R228" s="553">
        <f>ОИ4!R13</f>
        <v>8.4729825563712266E-2</v>
      </c>
    </row>
    <row r="229" spans="1:18" ht="15.75" customHeight="1">
      <c r="A229" s="319">
        <v>13</v>
      </c>
      <c r="B229" s="319" t="s">
        <v>15</v>
      </c>
      <c r="C229" s="553" t="e">
        <f>ОИ4!C14</f>
        <v>#REF!</v>
      </c>
      <c r="D229" s="553" t="e">
        <f>ОИ4!D14</f>
        <v>#REF!</v>
      </c>
      <c r="E229" s="553">
        <f>ОИ4!E14</f>
        <v>0</v>
      </c>
      <c r="F229" s="553">
        <f>ОИ4!F14</f>
        <v>0</v>
      </c>
      <c r="G229" s="553">
        <f>ОИ4!G14</f>
        <v>0</v>
      </c>
      <c r="H229" s="553">
        <f>ОИ4!H14</f>
        <v>0</v>
      </c>
      <c r="I229" s="553">
        <f>ОИ4!I14</f>
        <v>0</v>
      </c>
      <c r="J229" s="553">
        <f>ОИ4!J14</f>
        <v>0</v>
      </c>
      <c r="K229" s="553">
        <f>ОИ4!K14</f>
        <v>0</v>
      </c>
      <c r="L229" s="553">
        <f>ОИ4!L14</f>
        <v>0</v>
      </c>
      <c r="M229" s="553">
        <f>ОИ4!M14</f>
        <v>0</v>
      </c>
      <c r="N229" s="553">
        <f>ОИ4!N14</f>
        <v>0</v>
      </c>
      <c r="O229" s="553">
        <f>ОИ4!O14</f>
        <v>0</v>
      </c>
      <c r="P229" s="553">
        <f>ОИ4!P14</f>
        <v>0</v>
      </c>
      <c r="Q229" s="553">
        <f>ОИ4!Q14</f>
        <v>0</v>
      </c>
      <c r="R229" s="553">
        <f>ОИ4!R14</f>
        <v>0.54173292842459886</v>
      </c>
    </row>
    <row r="230" spans="1:18" ht="15.75" customHeight="1">
      <c r="A230" s="319">
        <v>14</v>
      </c>
      <c r="B230" s="319" t="s">
        <v>16</v>
      </c>
      <c r="C230" s="553" t="e">
        <f>ОИ4!C15</f>
        <v>#REF!</v>
      </c>
      <c r="D230" s="553" t="e">
        <f>ОИ4!D15</f>
        <v>#REF!</v>
      </c>
      <c r="E230" s="553">
        <f>ОИ4!E15</f>
        <v>0</v>
      </c>
      <c r="F230" s="553">
        <f>ОИ4!F15</f>
        <v>0</v>
      </c>
      <c r="G230" s="553">
        <f>ОИ4!G15</f>
        <v>0</v>
      </c>
      <c r="H230" s="553">
        <f>ОИ4!H15</f>
        <v>0</v>
      </c>
      <c r="I230" s="553">
        <f>ОИ4!I15</f>
        <v>0</v>
      </c>
      <c r="J230" s="553">
        <f>ОИ4!J15</f>
        <v>0</v>
      </c>
      <c r="K230" s="553">
        <f>ОИ4!K15</f>
        <v>0</v>
      </c>
      <c r="L230" s="553">
        <f>ОИ4!L15</f>
        <v>0</v>
      </c>
      <c r="M230" s="553">
        <f>ОИ4!M15</f>
        <v>0</v>
      </c>
      <c r="N230" s="553">
        <f>ОИ4!N15</f>
        <v>0</v>
      </c>
      <c r="O230" s="553">
        <f>ОИ4!O15</f>
        <v>0</v>
      </c>
      <c r="P230" s="553">
        <f>ОИ4!P15</f>
        <v>0</v>
      </c>
      <c r="Q230" s="553">
        <f>ОИ4!Q15</f>
        <v>0</v>
      </c>
      <c r="R230" s="553">
        <f>ОИ4!R15</f>
        <v>1.3381964823913926E-2</v>
      </c>
    </row>
    <row r="231" spans="1:18" ht="15.75" customHeight="1">
      <c r="A231" s="319">
        <v>15</v>
      </c>
      <c r="B231" s="319" t="s">
        <v>17</v>
      </c>
      <c r="C231" s="553" t="e">
        <f>ОИ4!C16</f>
        <v>#REF!</v>
      </c>
      <c r="D231" s="553" t="e">
        <f>ОИ4!D16</f>
        <v>#REF!</v>
      </c>
      <c r="E231" s="553">
        <f>ОИ4!E16</f>
        <v>0</v>
      </c>
      <c r="F231" s="553">
        <f>ОИ4!F16</f>
        <v>0</v>
      </c>
      <c r="G231" s="553">
        <f>ОИ4!G16</f>
        <v>0</v>
      </c>
      <c r="H231" s="553">
        <f>ОИ4!H16</f>
        <v>0</v>
      </c>
      <c r="I231" s="553">
        <f>ОИ4!I16</f>
        <v>0</v>
      </c>
      <c r="J231" s="553">
        <f>ОИ4!J16</f>
        <v>0</v>
      </c>
      <c r="K231" s="553">
        <f>ОИ4!K16</f>
        <v>0</v>
      </c>
      <c r="L231" s="553">
        <f>ОИ4!L16</f>
        <v>0</v>
      </c>
      <c r="M231" s="553">
        <f>ОИ4!M16</f>
        <v>0</v>
      </c>
      <c r="N231" s="553">
        <f>ОИ4!N16</f>
        <v>0</v>
      </c>
      <c r="O231" s="553">
        <f>ОИ4!O16</f>
        <v>0</v>
      </c>
      <c r="P231" s="553">
        <f>ОИ4!P16</f>
        <v>0</v>
      </c>
      <c r="Q231" s="553">
        <f>ОИ4!Q16</f>
        <v>0</v>
      </c>
      <c r="R231" s="553">
        <f>ОИ4!R16</f>
        <v>0.35341710319350633</v>
      </c>
    </row>
    <row r="232" spans="1:18" ht="15.75" customHeight="1">
      <c r="A232" s="319">
        <v>16</v>
      </c>
      <c r="B232" s="319" t="s">
        <v>18</v>
      </c>
      <c r="C232" s="553" t="e">
        <f>ОИ4!C17</f>
        <v>#REF!</v>
      </c>
      <c r="D232" s="553" t="e">
        <f>ОИ4!D17</f>
        <v>#REF!</v>
      </c>
      <c r="E232" s="553">
        <f>ОИ4!E17</f>
        <v>0</v>
      </c>
      <c r="F232" s="553">
        <f>ОИ4!F17</f>
        <v>0</v>
      </c>
      <c r="G232" s="553">
        <f>ОИ4!G17</f>
        <v>0</v>
      </c>
      <c r="H232" s="553">
        <f>ОИ4!H17</f>
        <v>0</v>
      </c>
      <c r="I232" s="553">
        <f>ОИ4!I17</f>
        <v>0</v>
      </c>
      <c r="J232" s="553">
        <f>ОИ4!J17</f>
        <v>0</v>
      </c>
      <c r="K232" s="553">
        <f>ОИ4!K17</f>
        <v>0</v>
      </c>
      <c r="L232" s="553">
        <f>ОИ4!L17</f>
        <v>0</v>
      </c>
      <c r="M232" s="553">
        <f>ОИ4!M17</f>
        <v>0</v>
      </c>
      <c r="N232" s="553">
        <f>ОИ4!N17</f>
        <v>0</v>
      </c>
      <c r="O232" s="553">
        <f>ОИ4!O17</f>
        <v>0</v>
      </c>
      <c r="P232" s="553">
        <f>ОИ4!P17</f>
        <v>0</v>
      </c>
      <c r="Q232" s="553">
        <f>ОИ4!Q17</f>
        <v>0</v>
      </c>
      <c r="R232" s="553">
        <f>ОИ4!R17</f>
        <v>0.54918269064235348</v>
      </c>
    </row>
    <row r="233" spans="1:18" ht="15.75" customHeight="1">
      <c r="A233" s="319">
        <v>17</v>
      </c>
      <c r="B233" s="319" t="s">
        <v>19</v>
      </c>
      <c r="C233" s="553" t="e">
        <f>ОИ4!C18</f>
        <v>#REF!</v>
      </c>
      <c r="D233" s="553" t="e">
        <f>ОИ4!D18</f>
        <v>#REF!</v>
      </c>
      <c r="E233" s="553">
        <f>ОИ4!E18</f>
        <v>0</v>
      </c>
      <c r="F233" s="553">
        <f>ОИ4!F18</f>
        <v>0</v>
      </c>
      <c r="G233" s="553">
        <f>ОИ4!G18</f>
        <v>0</v>
      </c>
      <c r="H233" s="553">
        <f>ОИ4!H18</f>
        <v>0</v>
      </c>
      <c r="I233" s="553">
        <f>ОИ4!I18</f>
        <v>0</v>
      </c>
      <c r="J233" s="553">
        <f>ОИ4!J18</f>
        <v>0</v>
      </c>
      <c r="K233" s="553">
        <f>ОИ4!K18</f>
        <v>0</v>
      </c>
      <c r="L233" s="553">
        <f>ОИ4!L18</f>
        <v>0</v>
      </c>
      <c r="M233" s="553">
        <f>ОИ4!M18</f>
        <v>0</v>
      </c>
      <c r="N233" s="553">
        <f>ОИ4!N18</f>
        <v>0</v>
      </c>
      <c r="O233" s="553">
        <f>ОИ4!O18</f>
        <v>0</v>
      </c>
      <c r="P233" s="553">
        <f>ОИ4!P18</f>
        <v>0</v>
      </c>
      <c r="Q233" s="553">
        <f>ОИ4!Q18</f>
        <v>0</v>
      </c>
      <c r="R233" s="553">
        <f>ОИ4!R18</f>
        <v>0.21600081344877223</v>
      </c>
    </row>
    <row r="234" spans="1:18" ht="15.75" customHeight="1">
      <c r="A234" s="319">
        <v>18</v>
      </c>
      <c r="B234" s="319" t="s">
        <v>20</v>
      </c>
      <c r="C234" s="553" t="e">
        <f>ОИ4!C19</f>
        <v>#REF!</v>
      </c>
      <c r="D234" s="553" t="e">
        <f>ОИ4!D19</f>
        <v>#REF!</v>
      </c>
      <c r="E234" s="553">
        <f>ОИ4!E19</f>
        <v>0</v>
      </c>
      <c r="F234" s="553">
        <f>ОИ4!F19</f>
        <v>0</v>
      </c>
      <c r="G234" s="553">
        <f>ОИ4!G19</f>
        <v>0</v>
      </c>
      <c r="H234" s="553">
        <f>ОИ4!H19</f>
        <v>0</v>
      </c>
      <c r="I234" s="553">
        <f>ОИ4!I19</f>
        <v>0</v>
      </c>
      <c r="J234" s="553">
        <f>ОИ4!J19</f>
        <v>0</v>
      </c>
      <c r="K234" s="553">
        <f>ОИ4!K19</f>
        <v>0</v>
      </c>
      <c r="L234" s="553">
        <f>ОИ4!L19</f>
        <v>0</v>
      </c>
      <c r="M234" s="553">
        <f>ОИ4!M19</f>
        <v>0</v>
      </c>
      <c r="N234" s="553">
        <f>ОИ4!N19</f>
        <v>0</v>
      </c>
      <c r="O234" s="553">
        <f>ОИ4!O19</f>
        <v>0</v>
      </c>
      <c r="P234" s="553">
        <f>ОИ4!P19</f>
        <v>0</v>
      </c>
      <c r="Q234" s="553">
        <f>ОИ4!Q19</f>
        <v>0</v>
      </c>
      <c r="R234" s="553">
        <f>ОИ4!R19</f>
        <v>0.91164008980711297</v>
      </c>
    </row>
    <row r="235" spans="1:18" ht="15.75" customHeight="1"/>
    <row r="236" spans="1:18" ht="15.75" customHeight="1"/>
    <row r="237" spans="1:18" ht="15.75" customHeight="1"/>
    <row r="238" spans="1:18" ht="15.75" customHeight="1"/>
    <row r="239" spans="1:18" ht="15.75" customHeight="1"/>
    <row r="240" spans="1:1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R1000"/>
  <sheetViews>
    <sheetView topLeftCell="A52" workbookViewId="0">
      <selection activeCell="T79" sqref="T79"/>
    </sheetView>
  </sheetViews>
  <sheetFormatPr defaultColWidth="12.625" defaultRowHeight="15" customHeight="1"/>
  <cols>
    <col min="1" max="1" width="4.5" customWidth="1"/>
    <col min="2" max="2" width="31.875" customWidth="1"/>
    <col min="3" max="3" width="6.375" customWidth="1"/>
    <col min="4" max="4" width="5.75" hidden="1" customWidth="1"/>
    <col min="5" max="16" width="8.375" hidden="1" customWidth="1"/>
    <col min="17" max="18" width="8.375" customWidth="1"/>
    <col min="19" max="26" width="11" customWidth="1"/>
  </cols>
  <sheetData>
    <row r="1" spans="1:18" ht="16.5" thickBot="1">
      <c r="A1" s="87" t="s">
        <v>1</v>
      </c>
      <c r="B1" s="88" t="s">
        <v>2</v>
      </c>
      <c r="C1" s="89">
        <v>2005</v>
      </c>
      <c r="D1" s="89">
        <v>2006</v>
      </c>
      <c r="E1" s="89">
        <v>2007</v>
      </c>
      <c r="F1" s="89">
        <v>2008</v>
      </c>
      <c r="G1" s="89">
        <v>2009</v>
      </c>
      <c r="H1" s="89">
        <v>2010</v>
      </c>
      <c r="I1" s="89">
        <v>2011</v>
      </c>
      <c r="J1" s="89">
        <v>2012</v>
      </c>
      <c r="K1" s="89">
        <v>2013</v>
      </c>
      <c r="L1" s="89">
        <v>2014</v>
      </c>
      <c r="M1" s="89">
        <v>2015</v>
      </c>
      <c r="N1" s="89">
        <v>2016</v>
      </c>
      <c r="O1" s="89">
        <v>2017</v>
      </c>
      <c r="P1" s="89">
        <v>2018</v>
      </c>
      <c r="Q1" s="89">
        <v>2019</v>
      </c>
      <c r="R1" s="90">
        <v>2020</v>
      </c>
    </row>
    <row r="2" spans="1:18" ht="16.5" thickBot="1">
      <c r="A2" s="91">
        <v>1</v>
      </c>
      <c r="B2" s="92" t="s">
        <v>3</v>
      </c>
      <c r="C2" s="93">
        <v>5276</v>
      </c>
      <c r="D2" s="94">
        <v>7085</v>
      </c>
      <c r="E2" s="94">
        <v>9404</v>
      </c>
      <c r="F2" s="94">
        <v>12758</v>
      </c>
      <c r="G2" s="94">
        <v>14117</v>
      </c>
      <c r="H2" s="95">
        <v>16993</v>
      </c>
      <c r="I2" s="95">
        <v>18800</v>
      </c>
      <c r="J2" s="95">
        <v>21659</v>
      </c>
      <c r="K2" s="95">
        <v>23247</v>
      </c>
      <c r="L2" s="95">
        <v>24750</v>
      </c>
      <c r="M2" s="95">
        <v>28043</v>
      </c>
      <c r="N2" s="95">
        <v>29799</v>
      </c>
      <c r="O2" s="95">
        <v>30342</v>
      </c>
      <c r="P2" s="95">
        <v>30778</v>
      </c>
      <c r="Q2" s="95">
        <v>32352</v>
      </c>
      <c r="R2" s="95">
        <v>32841</v>
      </c>
    </row>
    <row r="3" spans="1:18" ht="16.5" thickBot="1">
      <c r="A3" s="96">
        <v>2</v>
      </c>
      <c r="B3" s="97" t="s">
        <v>4</v>
      </c>
      <c r="C3" s="98">
        <v>4777</v>
      </c>
      <c r="D3" s="99">
        <v>6151</v>
      </c>
      <c r="E3" s="99">
        <v>7597</v>
      </c>
      <c r="F3" s="99">
        <v>10043</v>
      </c>
      <c r="G3" s="99">
        <v>11404</v>
      </c>
      <c r="H3" s="100">
        <v>13358</v>
      </c>
      <c r="I3" s="100">
        <v>15348</v>
      </c>
      <c r="J3" s="100">
        <v>17469</v>
      </c>
      <c r="K3" s="100">
        <v>18707</v>
      </c>
      <c r="L3" s="100">
        <v>20594</v>
      </c>
      <c r="M3" s="100">
        <v>23428</v>
      </c>
      <c r="N3" s="100">
        <v>24006</v>
      </c>
      <c r="O3" s="100">
        <v>25107</v>
      </c>
      <c r="P3" s="100">
        <v>26585</v>
      </c>
      <c r="Q3" s="100">
        <v>28371</v>
      </c>
      <c r="R3" s="95">
        <v>28596</v>
      </c>
    </row>
    <row r="4" spans="1:18" ht="16.5" thickBot="1">
      <c r="A4" s="96">
        <v>3</v>
      </c>
      <c r="B4" s="97" t="s">
        <v>5</v>
      </c>
      <c r="C4" s="98">
        <v>4141</v>
      </c>
      <c r="D4" s="99">
        <v>5685</v>
      </c>
      <c r="E4" s="99">
        <v>7096</v>
      </c>
      <c r="F4" s="99">
        <v>9596</v>
      </c>
      <c r="G4" s="99">
        <v>10944</v>
      </c>
      <c r="H4" s="100">
        <v>12956</v>
      </c>
      <c r="I4" s="100">
        <v>14312</v>
      </c>
      <c r="J4" s="100">
        <v>16229</v>
      </c>
      <c r="K4" s="100">
        <v>18058</v>
      </c>
      <c r="L4" s="100">
        <v>19529</v>
      </c>
      <c r="M4" s="100">
        <v>22712</v>
      </c>
      <c r="N4" s="100">
        <v>22365</v>
      </c>
      <c r="O4" s="100">
        <v>23554</v>
      </c>
      <c r="P4" s="100">
        <v>23539</v>
      </c>
      <c r="Q4" s="100">
        <v>25358</v>
      </c>
      <c r="R4" s="95">
        <v>25922</v>
      </c>
    </row>
    <row r="5" spans="1:18" ht="16.5" thickBot="1">
      <c r="A5" s="96">
        <v>4</v>
      </c>
      <c r="B5" s="97" t="s">
        <v>6</v>
      </c>
      <c r="C5" s="98">
        <v>5489</v>
      </c>
      <c r="D5" s="99">
        <v>7020</v>
      </c>
      <c r="E5" s="99">
        <v>8530</v>
      </c>
      <c r="F5" s="99">
        <v>10305</v>
      </c>
      <c r="G5" s="99">
        <v>11728</v>
      </c>
      <c r="H5" s="100">
        <v>13883</v>
      </c>
      <c r="I5" s="100">
        <v>15909</v>
      </c>
      <c r="J5" s="100">
        <v>18948</v>
      </c>
      <c r="K5" s="100">
        <v>21683</v>
      </c>
      <c r="L5" s="100">
        <v>24973</v>
      </c>
      <c r="M5" s="100">
        <v>29366</v>
      </c>
      <c r="N5" s="100">
        <v>29284</v>
      </c>
      <c r="O5" s="100">
        <v>29498</v>
      </c>
      <c r="P5" s="100">
        <v>30289</v>
      </c>
      <c r="Q5" s="100">
        <v>32022</v>
      </c>
      <c r="R5" s="95">
        <v>32078</v>
      </c>
    </row>
    <row r="6" spans="1:18" ht="16.5" thickBot="1">
      <c r="A6" s="96">
        <v>5</v>
      </c>
      <c r="B6" s="97" t="s">
        <v>7</v>
      </c>
      <c r="C6" s="98">
        <v>3486</v>
      </c>
      <c r="D6" s="99">
        <v>4465</v>
      </c>
      <c r="E6" s="99">
        <v>5693</v>
      </c>
      <c r="F6" s="99">
        <v>8354</v>
      </c>
      <c r="G6" s="99">
        <v>9343</v>
      </c>
      <c r="H6" s="100">
        <v>11124</v>
      </c>
      <c r="I6" s="100">
        <v>13006</v>
      </c>
      <c r="J6" s="100">
        <v>16015</v>
      </c>
      <c r="K6" s="100">
        <v>17754</v>
      </c>
      <c r="L6" s="100">
        <v>19832</v>
      </c>
      <c r="M6" s="100">
        <v>22297</v>
      </c>
      <c r="N6" s="100">
        <v>23676</v>
      </c>
      <c r="O6" s="100">
        <v>24860</v>
      </c>
      <c r="P6" s="100">
        <v>24503</v>
      </c>
      <c r="Q6" s="100">
        <v>25794</v>
      </c>
      <c r="R6" s="95">
        <v>26277</v>
      </c>
    </row>
    <row r="7" spans="1:18" ht="16.5" thickBot="1">
      <c r="A7" s="96">
        <v>6</v>
      </c>
      <c r="B7" s="101" t="s">
        <v>8</v>
      </c>
      <c r="C7" s="98">
        <v>5383</v>
      </c>
      <c r="D7" s="99">
        <v>6994</v>
      </c>
      <c r="E7" s="99">
        <v>9292</v>
      </c>
      <c r="F7" s="99">
        <v>11756</v>
      </c>
      <c r="G7" s="99">
        <v>13509</v>
      </c>
      <c r="H7" s="100">
        <v>15477</v>
      </c>
      <c r="I7" s="100">
        <v>17557</v>
      </c>
      <c r="J7" s="100">
        <v>20742</v>
      </c>
      <c r="K7" s="100">
        <v>22243</v>
      </c>
      <c r="L7" s="100">
        <v>24318</v>
      </c>
      <c r="M7" s="100">
        <v>27434</v>
      </c>
      <c r="N7" s="100">
        <v>28800</v>
      </c>
      <c r="O7" s="100">
        <v>28715</v>
      </c>
      <c r="P7" s="100">
        <v>29129</v>
      </c>
      <c r="Q7" s="100">
        <v>31394</v>
      </c>
      <c r="R7" s="95">
        <v>32442</v>
      </c>
    </row>
    <row r="8" spans="1:18" ht="16.5" thickBot="1">
      <c r="A8" s="96">
        <v>7</v>
      </c>
      <c r="B8" s="101" t="s">
        <v>9</v>
      </c>
      <c r="C8" s="98">
        <v>4934</v>
      </c>
      <c r="D8" s="99">
        <v>6299</v>
      </c>
      <c r="E8" s="99">
        <v>7711</v>
      </c>
      <c r="F8" s="99">
        <v>9413</v>
      </c>
      <c r="G8" s="99">
        <v>10442</v>
      </c>
      <c r="H8" s="100">
        <v>13315</v>
      </c>
      <c r="I8" s="100">
        <v>14574</v>
      </c>
      <c r="J8" s="100">
        <v>15867</v>
      </c>
      <c r="K8" s="100">
        <v>16968</v>
      </c>
      <c r="L8" s="100">
        <v>19112</v>
      </c>
      <c r="M8" s="100">
        <v>21939</v>
      </c>
      <c r="N8" s="100">
        <v>23174</v>
      </c>
      <c r="O8" s="100">
        <v>24093</v>
      </c>
      <c r="P8" s="100">
        <v>23716</v>
      </c>
      <c r="Q8" s="100">
        <v>25285</v>
      </c>
      <c r="R8" s="95">
        <v>25780</v>
      </c>
    </row>
    <row r="9" spans="1:18" ht="16.5" thickBot="1">
      <c r="A9" s="96">
        <v>8</v>
      </c>
      <c r="B9" s="101" t="s">
        <v>10</v>
      </c>
      <c r="C9" s="98">
        <v>5197</v>
      </c>
      <c r="D9" s="99">
        <v>6707</v>
      </c>
      <c r="E9" s="99">
        <v>8613</v>
      </c>
      <c r="F9" s="99">
        <v>11411</v>
      </c>
      <c r="G9" s="99">
        <v>12634</v>
      </c>
      <c r="H9" s="100">
        <v>14685</v>
      </c>
      <c r="I9" s="100">
        <v>16387</v>
      </c>
      <c r="J9" s="100">
        <v>18866</v>
      </c>
      <c r="K9" s="100">
        <v>19436</v>
      </c>
      <c r="L9" s="100">
        <v>21860</v>
      </c>
      <c r="M9" s="100">
        <v>25330</v>
      </c>
      <c r="N9" s="100">
        <v>25355</v>
      </c>
      <c r="O9" s="100">
        <v>26112</v>
      </c>
      <c r="P9" s="100">
        <v>27275</v>
      </c>
      <c r="Q9" s="100">
        <v>29149</v>
      </c>
      <c r="R9" s="95">
        <v>29786</v>
      </c>
    </row>
    <row r="10" spans="1:18" ht="16.5" thickBot="1">
      <c r="A10" s="96">
        <v>9</v>
      </c>
      <c r="B10" s="101" t="s">
        <v>11</v>
      </c>
      <c r="C10" s="98">
        <v>5642</v>
      </c>
      <c r="D10" s="99">
        <v>7706</v>
      </c>
      <c r="E10" s="99">
        <v>9611</v>
      </c>
      <c r="F10" s="99">
        <v>12274</v>
      </c>
      <c r="G10" s="99">
        <v>14686</v>
      </c>
      <c r="H10" s="100">
        <v>15936</v>
      </c>
      <c r="I10" s="100">
        <v>16811</v>
      </c>
      <c r="J10" s="100">
        <v>19829</v>
      </c>
      <c r="K10" s="100">
        <v>21957</v>
      </c>
      <c r="L10" s="100">
        <v>24420</v>
      </c>
      <c r="M10" s="100">
        <v>27087</v>
      </c>
      <c r="N10" s="100">
        <v>27934</v>
      </c>
      <c r="O10" s="100">
        <v>28956</v>
      </c>
      <c r="P10" s="100">
        <v>30010</v>
      </c>
      <c r="Q10" s="100">
        <v>32479</v>
      </c>
      <c r="R10" s="95">
        <v>32226</v>
      </c>
    </row>
    <row r="11" spans="1:18" ht="16.5" thickBot="1">
      <c r="A11" s="96">
        <v>10</v>
      </c>
      <c r="B11" s="101" t="s">
        <v>12</v>
      </c>
      <c r="C11" s="98">
        <v>7592</v>
      </c>
      <c r="D11" s="99">
        <v>10798</v>
      </c>
      <c r="E11" s="99">
        <v>14481</v>
      </c>
      <c r="F11" s="99">
        <v>19713</v>
      </c>
      <c r="G11" s="99">
        <v>20754</v>
      </c>
      <c r="H11" s="100">
        <v>22641</v>
      </c>
      <c r="I11" s="100">
        <v>25605</v>
      </c>
      <c r="J11" s="100">
        <v>30572</v>
      </c>
      <c r="K11" s="100">
        <v>32969</v>
      </c>
      <c r="L11" s="100">
        <v>34589</v>
      </c>
      <c r="M11" s="100">
        <v>38463</v>
      </c>
      <c r="N11" s="100">
        <v>41276</v>
      </c>
      <c r="O11" s="100">
        <v>42345</v>
      </c>
      <c r="P11" s="100">
        <v>44707</v>
      </c>
      <c r="Q11" s="100">
        <v>47201</v>
      </c>
      <c r="R11" s="95">
        <v>47046</v>
      </c>
    </row>
    <row r="12" spans="1:18" ht="16.5" thickBot="1">
      <c r="A12" s="96">
        <v>11</v>
      </c>
      <c r="B12" s="101" t="s">
        <v>13</v>
      </c>
      <c r="C12" s="98">
        <v>4802</v>
      </c>
      <c r="D12" s="99">
        <v>5875</v>
      </c>
      <c r="E12" s="99">
        <v>7183</v>
      </c>
      <c r="F12" s="99">
        <v>9815</v>
      </c>
      <c r="G12" s="99">
        <v>10660</v>
      </c>
      <c r="H12" s="100">
        <v>13115</v>
      </c>
      <c r="I12" s="100">
        <v>14824</v>
      </c>
      <c r="J12" s="100">
        <v>16827</v>
      </c>
      <c r="K12" s="100">
        <v>17252</v>
      </c>
      <c r="L12" s="100">
        <v>19007</v>
      </c>
      <c r="M12" s="100">
        <v>22104</v>
      </c>
      <c r="N12" s="100">
        <v>23006</v>
      </c>
      <c r="O12" s="100">
        <v>23979</v>
      </c>
      <c r="P12" s="100">
        <v>24895</v>
      </c>
      <c r="Q12" s="100">
        <v>26064</v>
      </c>
      <c r="R12" s="95">
        <v>26843</v>
      </c>
    </row>
    <row r="13" spans="1:18" ht="16.5" thickBot="1">
      <c r="A13" s="96">
        <v>12</v>
      </c>
      <c r="B13" s="101" t="s">
        <v>14</v>
      </c>
      <c r="C13" s="98">
        <v>4798</v>
      </c>
      <c r="D13" s="99">
        <v>6175</v>
      </c>
      <c r="E13" s="99">
        <v>8115</v>
      </c>
      <c r="F13" s="99">
        <v>11311</v>
      </c>
      <c r="G13" s="99">
        <v>12044</v>
      </c>
      <c r="H13" s="100">
        <v>13886</v>
      </c>
      <c r="I13" s="100">
        <v>14788</v>
      </c>
      <c r="J13" s="100">
        <v>17652</v>
      </c>
      <c r="K13" s="100">
        <v>18932</v>
      </c>
      <c r="L13" s="100">
        <v>21340</v>
      </c>
      <c r="M13" s="100">
        <v>23690</v>
      </c>
      <c r="N13" s="100">
        <v>23799</v>
      </c>
      <c r="O13" s="100">
        <v>24272</v>
      </c>
      <c r="P13" s="100">
        <v>25441</v>
      </c>
      <c r="Q13" s="100">
        <v>26886</v>
      </c>
      <c r="R13" s="95">
        <v>27312</v>
      </c>
    </row>
    <row r="14" spans="1:18" ht="16.5" thickBot="1">
      <c r="A14" s="96">
        <v>13</v>
      </c>
      <c r="B14" s="101" t="s">
        <v>15</v>
      </c>
      <c r="C14" s="98">
        <v>5571</v>
      </c>
      <c r="D14" s="99">
        <v>6871</v>
      </c>
      <c r="E14" s="99">
        <v>8436</v>
      </c>
      <c r="F14" s="99">
        <v>11523</v>
      </c>
      <c r="G14" s="99">
        <v>12919</v>
      </c>
      <c r="H14" s="100">
        <v>14546</v>
      </c>
      <c r="I14" s="100">
        <v>15969</v>
      </c>
      <c r="J14" s="100">
        <v>18305</v>
      </c>
      <c r="K14" s="100">
        <v>18470</v>
      </c>
      <c r="L14" s="100">
        <v>20482</v>
      </c>
      <c r="M14" s="100">
        <v>23653</v>
      </c>
      <c r="N14" s="100">
        <v>23614</v>
      </c>
      <c r="O14" s="100">
        <v>24766</v>
      </c>
      <c r="P14" s="100">
        <v>25888</v>
      </c>
      <c r="Q14" s="100">
        <v>27388</v>
      </c>
      <c r="R14" s="95">
        <v>28152</v>
      </c>
    </row>
    <row r="15" spans="1:18" ht="16.5" thickBot="1">
      <c r="A15" s="96">
        <v>14</v>
      </c>
      <c r="B15" s="101" t="s">
        <v>16</v>
      </c>
      <c r="C15" s="98">
        <v>5325</v>
      </c>
      <c r="D15" s="99">
        <v>6870</v>
      </c>
      <c r="E15" s="99">
        <v>8592</v>
      </c>
      <c r="F15" s="99">
        <v>11253</v>
      </c>
      <c r="G15" s="99">
        <v>12077</v>
      </c>
      <c r="H15" s="100">
        <v>13631</v>
      </c>
      <c r="I15" s="100">
        <v>15151</v>
      </c>
      <c r="J15" s="100">
        <v>17449</v>
      </c>
      <c r="K15" s="100">
        <v>19685</v>
      </c>
      <c r="L15" s="100">
        <v>21742</v>
      </c>
      <c r="M15" s="100">
        <v>24865</v>
      </c>
      <c r="N15" s="100">
        <v>25769</v>
      </c>
      <c r="O15" s="100">
        <v>26058</v>
      </c>
      <c r="P15" s="100">
        <v>26828</v>
      </c>
      <c r="Q15" s="100">
        <v>28154</v>
      </c>
      <c r="R15" s="95">
        <v>27889</v>
      </c>
    </row>
    <row r="16" spans="1:18" ht="16.5" thickBot="1">
      <c r="A16" s="96">
        <v>15</v>
      </c>
      <c r="B16" s="101" t="s">
        <v>17</v>
      </c>
      <c r="C16" s="98">
        <v>5637</v>
      </c>
      <c r="D16" s="99">
        <v>7311</v>
      </c>
      <c r="E16" s="99">
        <v>8592</v>
      </c>
      <c r="F16" s="99">
        <v>10856</v>
      </c>
      <c r="G16" s="99">
        <v>12205</v>
      </c>
      <c r="H16" s="100">
        <v>13873</v>
      </c>
      <c r="I16" s="100">
        <v>14943</v>
      </c>
      <c r="J16" s="100">
        <v>17282</v>
      </c>
      <c r="K16" s="100">
        <v>19268</v>
      </c>
      <c r="L16" s="100">
        <v>20880</v>
      </c>
      <c r="M16" s="100">
        <v>23672</v>
      </c>
      <c r="N16" s="100">
        <v>24063</v>
      </c>
      <c r="O16" s="100">
        <v>24353</v>
      </c>
      <c r="P16" s="100">
        <v>25125</v>
      </c>
      <c r="Q16" s="100">
        <v>27211</v>
      </c>
      <c r="R16" s="95">
        <v>27681</v>
      </c>
    </row>
    <row r="17" spans="1:18" ht="16.5" thickBot="1">
      <c r="A17" s="96">
        <v>16</v>
      </c>
      <c r="B17" s="101" t="s">
        <v>18</v>
      </c>
      <c r="C17" s="98">
        <v>5028</v>
      </c>
      <c r="D17" s="99">
        <v>6636</v>
      </c>
      <c r="E17" s="99">
        <v>8373</v>
      </c>
      <c r="F17" s="99">
        <v>11388</v>
      </c>
      <c r="G17" s="99">
        <v>13359</v>
      </c>
      <c r="H17" s="100">
        <v>15349</v>
      </c>
      <c r="I17" s="100">
        <v>16975</v>
      </c>
      <c r="J17" s="100">
        <v>19340</v>
      </c>
      <c r="K17" s="100">
        <v>19675</v>
      </c>
      <c r="L17" s="100">
        <v>21936</v>
      </c>
      <c r="M17" s="100">
        <v>25460</v>
      </c>
      <c r="N17" s="100">
        <v>26815</v>
      </c>
      <c r="O17" s="100">
        <v>27226</v>
      </c>
      <c r="P17" s="100">
        <v>27208</v>
      </c>
      <c r="Q17" s="100">
        <v>28557</v>
      </c>
      <c r="R17" s="95">
        <v>29385</v>
      </c>
    </row>
    <row r="18" spans="1:18" ht="16.5" thickBot="1">
      <c r="A18" s="96">
        <v>17</v>
      </c>
      <c r="B18" s="101" t="s">
        <v>19</v>
      </c>
      <c r="C18" s="98">
        <v>6264</v>
      </c>
      <c r="D18" s="99">
        <v>8154</v>
      </c>
      <c r="E18" s="99">
        <v>9938</v>
      </c>
      <c r="F18" s="99">
        <v>12587</v>
      </c>
      <c r="G18" s="99">
        <v>13111</v>
      </c>
      <c r="H18" s="100">
        <v>14491</v>
      </c>
      <c r="I18" s="100">
        <v>15509</v>
      </c>
      <c r="J18" s="100">
        <v>18605</v>
      </c>
      <c r="K18" s="100">
        <v>20664</v>
      </c>
      <c r="L18" s="100">
        <v>22848</v>
      </c>
      <c r="M18" s="100">
        <v>26613</v>
      </c>
      <c r="N18" s="100">
        <v>26768</v>
      </c>
      <c r="O18" s="100">
        <v>27200</v>
      </c>
      <c r="P18" s="100">
        <v>27055</v>
      </c>
      <c r="Q18" s="100">
        <v>28658</v>
      </c>
      <c r="R18" s="95">
        <v>29514</v>
      </c>
    </row>
    <row r="19" spans="1:18" ht="16.5" thickBot="1">
      <c r="A19" s="102">
        <v>18</v>
      </c>
      <c r="B19" s="103" t="s">
        <v>20</v>
      </c>
      <c r="C19" s="104">
        <v>24958</v>
      </c>
      <c r="D19" s="105">
        <v>29803</v>
      </c>
      <c r="E19" s="105">
        <v>35490</v>
      </c>
      <c r="F19" s="105">
        <v>34207</v>
      </c>
      <c r="G19" s="105">
        <v>41891</v>
      </c>
      <c r="H19" s="106">
        <v>44051</v>
      </c>
      <c r="I19" s="106">
        <v>47319</v>
      </c>
      <c r="J19" s="106">
        <v>48935</v>
      </c>
      <c r="K19" s="106">
        <v>55936</v>
      </c>
      <c r="L19" s="106">
        <v>55473</v>
      </c>
      <c r="M19" s="106">
        <v>60535</v>
      </c>
      <c r="N19" s="106">
        <v>62004</v>
      </c>
      <c r="O19" s="106">
        <v>65471</v>
      </c>
      <c r="P19" s="106">
        <v>68386</v>
      </c>
      <c r="Q19" s="106">
        <v>74053</v>
      </c>
      <c r="R19" s="95">
        <v>77283</v>
      </c>
    </row>
    <row r="20" spans="1:18" ht="16.5" thickBot="1">
      <c r="A20" s="91">
        <v>19</v>
      </c>
      <c r="B20" s="107" t="s">
        <v>21</v>
      </c>
      <c r="C20" s="93">
        <v>7096</v>
      </c>
      <c r="D20" s="94">
        <v>8803</v>
      </c>
      <c r="E20" s="94">
        <v>10095</v>
      </c>
      <c r="F20" s="94">
        <v>12229</v>
      </c>
      <c r="G20" s="94">
        <v>13490</v>
      </c>
      <c r="H20" s="95">
        <v>16046</v>
      </c>
      <c r="I20" s="95">
        <v>17543</v>
      </c>
      <c r="J20" s="95">
        <v>20058</v>
      </c>
      <c r="K20" s="95">
        <v>22067</v>
      </c>
      <c r="L20" s="95">
        <v>23005</v>
      </c>
      <c r="M20" s="95">
        <v>25859</v>
      </c>
      <c r="N20" s="95">
        <v>26247</v>
      </c>
      <c r="O20" s="95">
        <v>27473</v>
      </c>
      <c r="P20" s="95">
        <v>29150</v>
      </c>
      <c r="Q20" s="95">
        <v>30854</v>
      </c>
      <c r="R20" s="95">
        <v>32583</v>
      </c>
    </row>
    <row r="21" spans="1:18" ht="15.75" customHeight="1" thickBot="1">
      <c r="A21" s="96">
        <v>20</v>
      </c>
      <c r="B21" s="101" t="s">
        <v>22</v>
      </c>
      <c r="C21" s="98">
        <v>11247</v>
      </c>
      <c r="D21" s="99">
        <v>13418</v>
      </c>
      <c r="E21" s="99">
        <v>16216</v>
      </c>
      <c r="F21" s="99">
        <v>18636</v>
      </c>
      <c r="G21" s="99">
        <v>20125</v>
      </c>
      <c r="H21" s="100">
        <v>22260</v>
      </c>
      <c r="I21" s="100">
        <v>23925</v>
      </c>
      <c r="J21" s="100">
        <v>27040</v>
      </c>
      <c r="K21" s="100">
        <v>28724</v>
      </c>
      <c r="L21" s="100">
        <v>29561</v>
      </c>
      <c r="M21" s="100">
        <v>31221</v>
      </c>
      <c r="N21" s="100">
        <v>31725</v>
      </c>
      <c r="O21" s="100">
        <v>32310</v>
      </c>
      <c r="P21" s="100">
        <v>33961</v>
      </c>
      <c r="Q21" s="100">
        <v>35356</v>
      </c>
      <c r="R21" s="95">
        <v>36677</v>
      </c>
    </row>
    <row r="22" spans="1:18" ht="15.75" customHeight="1" thickBot="1">
      <c r="A22" s="96">
        <v>21</v>
      </c>
      <c r="B22" s="101" t="s">
        <v>23</v>
      </c>
      <c r="C22" s="98">
        <v>7857</v>
      </c>
      <c r="D22" s="99">
        <v>9539</v>
      </c>
      <c r="E22" s="99">
        <v>11574</v>
      </c>
      <c r="F22" s="99">
        <v>14824</v>
      </c>
      <c r="G22" s="99">
        <v>17218</v>
      </c>
      <c r="H22" s="100">
        <v>19609</v>
      </c>
      <c r="I22" s="100">
        <v>21455</v>
      </c>
      <c r="J22" s="100">
        <v>23142</v>
      </c>
      <c r="K22" s="100">
        <v>25343</v>
      </c>
      <c r="L22" s="100">
        <v>28111</v>
      </c>
      <c r="M22" s="100">
        <v>31285</v>
      </c>
      <c r="N22" s="100">
        <v>31394</v>
      </c>
      <c r="O22" s="100">
        <v>32310</v>
      </c>
      <c r="P22" s="100">
        <v>33830</v>
      </c>
      <c r="Q22" s="100">
        <v>35693</v>
      </c>
      <c r="R22" s="95">
        <v>36779</v>
      </c>
    </row>
    <row r="23" spans="1:18" ht="15.75" customHeight="1" thickBot="1">
      <c r="A23" s="96">
        <v>22</v>
      </c>
      <c r="B23" s="101" t="s">
        <v>24</v>
      </c>
      <c r="C23" s="98">
        <v>6345</v>
      </c>
      <c r="D23" s="99">
        <v>8673</v>
      </c>
      <c r="E23" s="99">
        <v>10499</v>
      </c>
      <c r="F23" s="99">
        <v>12193</v>
      </c>
      <c r="G23" s="99">
        <v>12135</v>
      </c>
      <c r="H23" s="100">
        <v>14115</v>
      </c>
      <c r="I23" s="100">
        <v>15638</v>
      </c>
      <c r="J23" s="100">
        <v>18248</v>
      </c>
      <c r="K23" s="100">
        <v>18993</v>
      </c>
      <c r="L23" s="100">
        <v>21792</v>
      </c>
      <c r="M23" s="100">
        <v>24991</v>
      </c>
      <c r="N23" s="100">
        <v>26602</v>
      </c>
      <c r="O23" s="100">
        <v>25920</v>
      </c>
      <c r="P23" s="100">
        <v>26982</v>
      </c>
      <c r="Q23" s="100">
        <v>28334</v>
      </c>
      <c r="R23" s="95">
        <v>29522</v>
      </c>
    </row>
    <row r="24" spans="1:18" ht="15.75" customHeight="1" thickBot="1">
      <c r="A24" s="96">
        <v>23</v>
      </c>
      <c r="B24" s="101" t="s">
        <v>25</v>
      </c>
      <c r="C24" s="98">
        <v>6460</v>
      </c>
      <c r="D24" s="99">
        <v>8888</v>
      </c>
      <c r="E24" s="99">
        <v>11399</v>
      </c>
      <c r="F24" s="99">
        <v>12900</v>
      </c>
      <c r="G24" s="99">
        <v>14608</v>
      </c>
      <c r="H24" s="100">
        <v>16040</v>
      </c>
      <c r="I24" s="100">
        <v>16880</v>
      </c>
      <c r="J24" s="100">
        <v>19456</v>
      </c>
      <c r="K24" s="100">
        <v>20078</v>
      </c>
      <c r="L24" s="100">
        <v>22620</v>
      </c>
      <c r="M24" s="100">
        <v>25510</v>
      </c>
      <c r="N24" s="100">
        <v>25663</v>
      </c>
      <c r="O24" s="100">
        <v>26463</v>
      </c>
      <c r="P24" s="100">
        <v>27461</v>
      </c>
      <c r="Q24" s="100">
        <v>28905</v>
      </c>
      <c r="R24" s="95">
        <v>29518</v>
      </c>
    </row>
    <row r="25" spans="1:18" ht="15.75" customHeight="1" thickBot="1">
      <c r="A25" s="96">
        <v>24</v>
      </c>
      <c r="B25" s="101" t="s">
        <v>26</v>
      </c>
      <c r="C25" s="98">
        <v>5807</v>
      </c>
      <c r="D25" s="99">
        <v>8288</v>
      </c>
      <c r="E25" s="99">
        <v>10553</v>
      </c>
      <c r="F25" s="99">
        <v>12014</v>
      </c>
      <c r="G25" s="99">
        <v>13055</v>
      </c>
      <c r="H25" s="100">
        <v>14798</v>
      </c>
      <c r="I25" s="100">
        <v>15932</v>
      </c>
      <c r="J25" s="100">
        <v>17967</v>
      </c>
      <c r="K25" s="100">
        <v>19873</v>
      </c>
      <c r="L25" s="100">
        <v>21578</v>
      </c>
      <c r="M25" s="100">
        <v>25541</v>
      </c>
      <c r="N25" s="100">
        <v>28524</v>
      </c>
      <c r="O25" s="100">
        <v>29668</v>
      </c>
      <c r="P25" s="100">
        <v>31341</v>
      </c>
      <c r="Q25" s="100">
        <v>32306</v>
      </c>
      <c r="R25" s="95">
        <v>33149</v>
      </c>
    </row>
    <row r="26" spans="1:18" ht="15.75" customHeight="1" thickBot="1">
      <c r="A26" s="96">
        <v>25</v>
      </c>
      <c r="B26" s="101" t="s">
        <v>27</v>
      </c>
      <c r="C26" s="98">
        <v>10373</v>
      </c>
      <c r="D26" s="99">
        <v>12580</v>
      </c>
      <c r="E26" s="99">
        <v>15221</v>
      </c>
      <c r="F26" s="99">
        <v>18773</v>
      </c>
      <c r="G26" s="99">
        <v>21153</v>
      </c>
      <c r="H26" s="100">
        <v>24047</v>
      </c>
      <c r="I26" s="100">
        <v>25303</v>
      </c>
      <c r="J26" s="100">
        <v>28932</v>
      </c>
      <c r="K26" s="100">
        <v>31907</v>
      </c>
      <c r="L26" s="100">
        <v>33783</v>
      </c>
      <c r="M26" s="100">
        <v>36747</v>
      </c>
      <c r="N26" s="100">
        <v>37359</v>
      </c>
      <c r="O26" s="100">
        <v>39273</v>
      </c>
      <c r="P26" s="100">
        <v>41564</v>
      </c>
      <c r="Q26" s="100">
        <v>44237</v>
      </c>
      <c r="R26" s="95">
        <v>46355</v>
      </c>
    </row>
    <row r="27" spans="1:18" ht="15.75" customHeight="1" thickBot="1">
      <c r="A27" s="96">
        <v>26</v>
      </c>
      <c r="B27" s="101" t="s">
        <v>28</v>
      </c>
      <c r="C27" s="98">
        <v>5479</v>
      </c>
      <c r="D27" s="99">
        <v>7207</v>
      </c>
      <c r="E27" s="99">
        <v>8613</v>
      </c>
      <c r="F27" s="99">
        <v>11646</v>
      </c>
      <c r="G27" s="99">
        <v>13329</v>
      </c>
      <c r="H27" s="100">
        <v>15599</v>
      </c>
      <c r="I27" s="100">
        <v>16981</v>
      </c>
      <c r="J27" s="100">
        <v>19547</v>
      </c>
      <c r="K27" s="100">
        <v>20608</v>
      </c>
      <c r="L27" s="100">
        <v>22964</v>
      </c>
      <c r="M27" s="100">
        <v>25631</v>
      </c>
      <c r="N27" s="100">
        <v>25285</v>
      </c>
      <c r="O27" s="100">
        <v>25757</v>
      </c>
      <c r="P27" s="100">
        <v>25292</v>
      </c>
      <c r="Q27" s="100">
        <v>26003</v>
      </c>
      <c r="R27" s="95">
        <v>26268</v>
      </c>
    </row>
    <row r="28" spans="1:18" ht="15.75" customHeight="1" thickBot="1">
      <c r="A28" s="96">
        <v>27</v>
      </c>
      <c r="B28" s="101" t="s">
        <v>29</v>
      </c>
      <c r="C28" s="98">
        <v>4906</v>
      </c>
      <c r="D28" s="99">
        <v>6382</v>
      </c>
      <c r="E28" s="99">
        <v>7863</v>
      </c>
      <c r="F28" s="99">
        <v>10250</v>
      </c>
      <c r="G28" s="99">
        <v>11339</v>
      </c>
      <c r="H28" s="100">
        <v>12798</v>
      </c>
      <c r="I28" s="100">
        <v>14185</v>
      </c>
      <c r="J28" s="100">
        <v>16294</v>
      </c>
      <c r="K28" s="100">
        <v>17864</v>
      </c>
      <c r="L28" s="100">
        <v>19697</v>
      </c>
      <c r="M28" s="100">
        <v>21524</v>
      </c>
      <c r="N28" s="100">
        <v>22032</v>
      </c>
      <c r="O28" s="100">
        <v>23285</v>
      </c>
      <c r="P28" s="100">
        <v>23880</v>
      </c>
      <c r="Q28" s="100">
        <v>25524</v>
      </c>
      <c r="R28" s="95">
        <v>26436</v>
      </c>
    </row>
    <row r="29" spans="1:18" ht="15.75" customHeight="1" thickBot="1">
      <c r="A29" s="102">
        <v>28</v>
      </c>
      <c r="B29" s="103" t="s">
        <v>30</v>
      </c>
      <c r="C29" s="104">
        <v>12556</v>
      </c>
      <c r="D29" s="105">
        <v>14148</v>
      </c>
      <c r="E29" s="105">
        <v>16876</v>
      </c>
      <c r="F29" s="105">
        <v>17712</v>
      </c>
      <c r="G29" s="105">
        <v>22133</v>
      </c>
      <c r="H29" s="106">
        <v>24824</v>
      </c>
      <c r="I29" s="106">
        <v>26069</v>
      </c>
      <c r="J29" s="106">
        <v>27834</v>
      </c>
      <c r="K29" s="106">
        <v>30498</v>
      </c>
      <c r="L29" s="106">
        <v>33170</v>
      </c>
      <c r="M29" s="106">
        <v>37428</v>
      </c>
      <c r="N29" s="106">
        <v>39853</v>
      </c>
      <c r="O29" s="106">
        <v>42338</v>
      </c>
      <c r="P29" s="106">
        <v>44999</v>
      </c>
      <c r="Q29" s="106">
        <v>47169</v>
      </c>
      <c r="R29" s="95">
        <v>49207</v>
      </c>
    </row>
    <row r="30" spans="1:18" ht="15.75" customHeight="1" thickBot="1">
      <c r="A30" s="108">
        <v>29</v>
      </c>
      <c r="B30" s="109" t="s">
        <v>31</v>
      </c>
      <c r="C30" s="93">
        <v>3880</v>
      </c>
      <c r="D30" s="94">
        <v>4707</v>
      </c>
      <c r="E30" s="94">
        <v>5763</v>
      </c>
      <c r="F30" s="94">
        <v>7986</v>
      </c>
      <c r="G30" s="94">
        <v>10468</v>
      </c>
      <c r="H30" s="95">
        <v>12279</v>
      </c>
      <c r="I30" s="95">
        <v>14272</v>
      </c>
      <c r="J30" s="95">
        <v>17071</v>
      </c>
      <c r="K30" s="95">
        <v>18736</v>
      </c>
      <c r="L30" s="95">
        <v>22078</v>
      </c>
      <c r="M30" s="95">
        <v>23028</v>
      </c>
      <c r="N30" s="95">
        <v>25081</v>
      </c>
      <c r="O30" s="95">
        <v>26478</v>
      </c>
      <c r="P30" s="95">
        <v>27553</v>
      </c>
      <c r="Q30" s="95">
        <v>29115</v>
      </c>
      <c r="R30" s="95">
        <v>30293</v>
      </c>
    </row>
    <row r="31" spans="1:18" ht="15.75" customHeight="1" thickBot="1">
      <c r="A31" s="110">
        <v>30</v>
      </c>
      <c r="B31" s="111" t="s">
        <v>32</v>
      </c>
      <c r="C31" s="98">
        <v>2425</v>
      </c>
      <c r="D31" s="99">
        <v>3521</v>
      </c>
      <c r="E31" s="99">
        <v>4466</v>
      </c>
      <c r="F31" s="99">
        <v>5651</v>
      </c>
      <c r="G31" s="99">
        <v>7097</v>
      </c>
      <c r="H31" s="100">
        <v>7774</v>
      </c>
      <c r="I31" s="100">
        <v>8829</v>
      </c>
      <c r="J31" s="100">
        <v>10190</v>
      </c>
      <c r="K31" s="100">
        <v>11673</v>
      </c>
      <c r="L31" s="100">
        <v>12992</v>
      </c>
      <c r="M31" s="100">
        <v>15276</v>
      </c>
      <c r="N31" s="100">
        <v>15696</v>
      </c>
      <c r="O31" s="100">
        <v>16261</v>
      </c>
      <c r="P31" s="100">
        <v>17082</v>
      </c>
      <c r="Q31" s="100">
        <v>18508</v>
      </c>
      <c r="R31" s="95">
        <v>19811</v>
      </c>
    </row>
    <row r="32" spans="1:18" ht="15.75" customHeight="1" thickBot="1">
      <c r="A32" s="110">
        <v>31</v>
      </c>
      <c r="B32" s="111" t="s">
        <v>33</v>
      </c>
      <c r="C32" s="112"/>
      <c r="D32" s="113"/>
      <c r="E32" s="113"/>
      <c r="F32" s="113"/>
      <c r="G32" s="114"/>
      <c r="H32" s="115"/>
      <c r="I32" s="115"/>
      <c r="J32" s="115"/>
      <c r="K32" s="115"/>
      <c r="L32" s="100"/>
      <c r="M32" s="100">
        <v>15664</v>
      </c>
      <c r="N32" s="100">
        <v>17825</v>
      </c>
      <c r="O32" s="100">
        <v>19818</v>
      </c>
      <c r="P32" s="100">
        <v>21524</v>
      </c>
      <c r="Q32" s="100">
        <v>22310</v>
      </c>
      <c r="R32" s="95">
        <v>22950</v>
      </c>
    </row>
    <row r="33" spans="1:18" ht="15.75" customHeight="1" thickBot="1">
      <c r="A33" s="110">
        <v>32</v>
      </c>
      <c r="B33" s="111" t="s">
        <v>34</v>
      </c>
      <c r="C33" s="98">
        <v>5572</v>
      </c>
      <c r="D33" s="99">
        <v>7244</v>
      </c>
      <c r="E33" s="99">
        <v>9778</v>
      </c>
      <c r="F33" s="99">
        <v>12024</v>
      </c>
      <c r="G33" s="99">
        <v>13815</v>
      </c>
      <c r="H33" s="100">
        <v>16892</v>
      </c>
      <c r="I33" s="100">
        <v>18796</v>
      </c>
      <c r="J33" s="100">
        <v>21686</v>
      </c>
      <c r="K33" s="100">
        <v>25130</v>
      </c>
      <c r="L33" s="100">
        <v>28094</v>
      </c>
      <c r="M33" s="100">
        <v>31304</v>
      </c>
      <c r="N33" s="100">
        <v>32857</v>
      </c>
      <c r="O33" s="100">
        <v>33403</v>
      </c>
      <c r="P33" s="100">
        <v>34372</v>
      </c>
      <c r="Q33" s="100">
        <v>35673</v>
      </c>
      <c r="R33" s="95">
        <v>36838</v>
      </c>
    </row>
    <row r="34" spans="1:18" ht="15.75" customHeight="1" thickBot="1">
      <c r="A34" s="110">
        <v>33</v>
      </c>
      <c r="B34" s="111" t="s">
        <v>35</v>
      </c>
      <c r="C34" s="98">
        <v>5683</v>
      </c>
      <c r="D34" s="99">
        <v>7090</v>
      </c>
      <c r="E34" s="99">
        <v>8691</v>
      </c>
      <c r="F34" s="99">
        <v>11120</v>
      </c>
      <c r="G34" s="99">
        <v>13023</v>
      </c>
      <c r="H34" s="100">
        <v>14697</v>
      </c>
      <c r="I34" s="100">
        <v>16032</v>
      </c>
      <c r="J34" s="100">
        <v>17789</v>
      </c>
      <c r="K34" s="100">
        <v>19950</v>
      </c>
      <c r="L34" s="100">
        <v>21979</v>
      </c>
      <c r="M34" s="100">
        <v>23832</v>
      </c>
      <c r="N34" s="100">
        <v>22841</v>
      </c>
      <c r="O34" s="100">
        <v>22884</v>
      </c>
      <c r="P34" s="100">
        <v>23670</v>
      </c>
      <c r="Q34" s="100">
        <v>24971</v>
      </c>
      <c r="R34" s="95">
        <v>25199</v>
      </c>
    </row>
    <row r="35" spans="1:18" ht="15.75" customHeight="1" thickBot="1">
      <c r="A35" s="110">
        <v>34</v>
      </c>
      <c r="B35" s="111" t="s">
        <v>36</v>
      </c>
      <c r="C35" s="98">
        <v>5915</v>
      </c>
      <c r="D35" s="99">
        <v>7911</v>
      </c>
      <c r="E35" s="99">
        <v>9453</v>
      </c>
      <c r="F35" s="99">
        <v>10903</v>
      </c>
      <c r="G35" s="99">
        <v>12593</v>
      </c>
      <c r="H35" s="100">
        <v>13775</v>
      </c>
      <c r="I35" s="100">
        <v>14519</v>
      </c>
      <c r="J35" s="100">
        <v>16011</v>
      </c>
      <c r="K35" s="100">
        <v>18067</v>
      </c>
      <c r="L35" s="100">
        <v>19388</v>
      </c>
      <c r="M35" s="100">
        <v>22103</v>
      </c>
      <c r="N35" s="100">
        <v>21419</v>
      </c>
      <c r="O35" s="100">
        <v>22037</v>
      </c>
      <c r="P35" s="100">
        <v>22813</v>
      </c>
      <c r="Q35" s="100">
        <v>24158</v>
      </c>
      <c r="R35" s="95">
        <v>24864</v>
      </c>
    </row>
    <row r="36" spans="1:18" ht="15.75" customHeight="1" thickBot="1">
      <c r="A36" s="110">
        <v>35</v>
      </c>
      <c r="B36" s="111" t="s">
        <v>37</v>
      </c>
      <c r="C36" s="98">
        <v>6395</v>
      </c>
      <c r="D36" s="99">
        <v>7541</v>
      </c>
      <c r="E36" s="99">
        <v>9630</v>
      </c>
      <c r="F36" s="99">
        <v>12161</v>
      </c>
      <c r="G36" s="99">
        <v>12890</v>
      </c>
      <c r="H36" s="100">
        <v>14647</v>
      </c>
      <c r="I36" s="100">
        <v>16010</v>
      </c>
      <c r="J36" s="100">
        <v>18107</v>
      </c>
      <c r="K36" s="100">
        <v>20516</v>
      </c>
      <c r="L36" s="100">
        <v>22957</v>
      </c>
      <c r="M36" s="100">
        <v>25825</v>
      </c>
      <c r="N36" s="100">
        <v>26655</v>
      </c>
      <c r="O36" s="100">
        <v>27741</v>
      </c>
      <c r="P36" s="100">
        <v>29095</v>
      </c>
      <c r="Q36" s="100">
        <v>30752</v>
      </c>
      <c r="R36" s="95">
        <v>31427</v>
      </c>
    </row>
    <row r="37" spans="1:18" ht="15.75" customHeight="1" thickBot="1">
      <c r="A37" s="116">
        <v>36</v>
      </c>
      <c r="B37" s="117" t="s">
        <v>38</v>
      </c>
      <c r="C37" s="118"/>
      <c r="D37" s="119"/>
      <c r="E37" s="119"/>
      <c r="F37" s="119"/>
      <c r="G37" s="120"/>
      <c r="H37" s="121"/>
      <c r="I37" s="121"/>
      <c r="J37" s="121"/>
      <c r="K37" s="121"/>
      <c r="L37" s="106"/>
      <c r="M37" s="106">
        <v>17774</v>
      </c>
      <c r="N37" s="106">
        <v>26239</v>
      </c>
      <c r="O37" s="106">
        <v>28130</v>
      </c>
      <c r="P37" s="106">
        <v>28834</v>
      </c>
      <c r="Q37" s="106">
        <v>30205</v>
      </c>
      <c r="R37" s="95">
        <v>29957</v>
      </c>
    </row>
    <row r="38" spans="1:18" ht="15.75" customHeight="1" thickBot="1">
      <c r="A38" s="108">
        <v>37</v>
      </c>
      <c r="B38" s="109" t="s">
        <v>39</v>
      </c>
      <c r="C38" s="93">
        <v>4457</v>
      </c>
      <c r="D38" s="94">
        <v>6261</v>
      </c>
      <c r="E38" s="94">
        <v>7981</v>
      </c>
      <c r="F38" s="94">
        <v>10962</v>
      </c>
      <c r="G38" s="94">
        <v>13806</v>
      </c>
      <c r="H38" s="95">
        <v>15678</v>
      </c>
      <c r="I38" s="95">
        <v>18278</v>
      </c>
      <c r="J38" s="95">
        <v>20730</v>
      </c>
      <c r="K38" s="95">
        <v>21557</v>
      </c>
      <c r="L38" s="95">
        <v>23298</v>
      </c>
      <c r="M38" s="95">
        <v>26764</v>
      </c>
      <c r="N38" s="95">
        <v>25669</v>
      </c>
      <c r="O38" s="95">
        <v>26483</v>
      </c>
      <c r="P38" s="95">
        <v>25755</v>
      </c>
      <c r="Q38" s="95">
        <v>27408</v>
      </c>
      <c r="R38" s="95">
        <v>27661</v>
      </c>
    </row>
    <row r="39" spans="1:18" ht="15.75" customHeight="1" thickBot="1">
      <c r="A39" s="110">
        <v>38</v>
      </c>
      <c r="B39" s="111" t="s">
        <v>40</v>
      </c>
      <c r="C39" s="98">
        <v>2405</v>
      </c>
      <c r="D39" s="99">
        <v>3002</v>
      </c>
      <c r="E39" s="99">
        <v>4006</v>
      </c>
      <c r="F39" s="99">
        <v>5594</v>
      </c>
      <c r="G39" s="99">
        <v>6400</v>
      </c>
      <c r="H39" s="100">
        <v>9630</v>
      </c>
      <c r="I39" s="100">
        <v>11562</v>
      </c>
      <c r="J39" s="100">
        <v>12322</v>
      </c>
      <c r="K39" s="100">
        <v>13272</v>
      </c>
      <c r="L39" s="100">
        <v>14681</v>
      </c>
      <c r="M39" s="100">
        <v>15191</v>
      </c>
      <c r="N39" s="100">
        <v>15739</v>
      </c>
      <c r="O39" s="100">
        <v>15801</v>
      </c>
      <c r="P39" s="100">
        <v>16163</v>
      </c>
      <c r="Q39" s="100">
        <v>16614</v>
      </c>
      <c r="R39" s="95">
        <v>16877</v>
      </c>
    </row>
    <row r="40" spans="1:18" ht="15.75" customHeight="1" thickBot="1">
      <c r="A40" s="110">
        <v>39</v>
      </c>
      <c r="B40" s="122" t="s">
        <v>41</v>
      </c>
      <c r="C40" s="98">
        <v>4079</v>
      </c>
      <c r="D40" s="99">
        <v>5080</v>
      </c>
      <c r="E40" s="99">
        <v>6643</v>
      </c>
      <c r="F40" s="99">
        <v>8589</v>
      </c>
      <c r="G40" s="99">
        <v>9582</v>
      </c>
      <c r="H40" s="100">
        <v>11290</v>
      </c>
      <c r="I40" s="100">
        <v>12636</v>
      </c>
      <c r="J40" s="100">
        <v>13717</v>
      </c>
      <c r="K40" s="100">
        <v>14982</v>
      </c>
      <c r="L40" s="100">
        <v>16406</v>
      </c>
      <c r="M40" s="100">
        <v>18976</v>
      </c>
      <c r="N40" s="100">
        <v>19767</v>
      </c>
      <c r="O40" s="100">
        <v>20439</v>
      </c>
      <c r="P40" s="100">
        <v>20782</v>
      </c>
      <c r="Q40" s="100">
        <v>21474</v>
      </c>
      <c r="R40" s="95">
        <v>21957</v>
      </c>
    </row>
    <row r="41" spans="1:18" ht="15.75" customHeight="1" thickBot="1">
      <c r="A41" s="110">
        <v>40</v>
      </c>
      <c r="B41" s="122" t="s">
        <v>42</v>
      </c>
      <c r="C41" s="98">
        <v>4266</v>
      </c>
      <c r="D41" s="99">
        <v>5534</v>
      </c>
      <c r="E41" s="99">
        <v>6939</v>
      </c>
      <c r="F41" s="99">
        <v>8676</v>
      </c>
      <c r="G41" s="99">
        <v>10147</v>
      </c>
      <c r="H41" s="100">
        <v>10878</v>
      </c>
      <c r="I41" s="100">
        <v>11742</v>
      </c>
      <c r="J41" s="100">
        <v>13388</v>
      </c>
      <c r="K41" s="100">
        <v>14221</v>
      </c>
      <c r="L41" s="100">
        <v>16308</v>
      </c>
      <c r="M41" s="100">
        <v>17810</v>
      </c>
      <c r="N41" s="100">
        <v>17638</v>
      </c>
      <c r="O41" s="100">
        <v>17932</v>
      </c>
      <c r="P41" s="100">
        <v>18051</v>
      </c>
      <c r="Q41" s="100">
        <v>18821</v>
      </c>
      <c r="R41" s="95">
        <v>18949</v>
      </c>
    </row>
    <row r="42" spans="1:18" ht="15.75" customHeight="1" thickBot="1">
      <c r="A42" s="110">
        <v>41</v>
      </c>
      <c r="B42" s="111" t="s">
        <v>43</v>
      </c>
      <c r="C42" s="98">
        <v>4690</v>
      </c>
      <c r="D42" s="99">
        <v>6027</v>
      </c>
      <c r="E42" s="99">
        <v>7872</v>
      </c>
      <c r="F42" s="99">
        <v>9980</v>
      </c>
      <c r="G42" s="99">
        <v>10096</v>
      </c>
      <c r="H42" s="100">
        <v>13193</v>
      </c>
      <c r="I42" s="100">
        <v>13757</v>
      </c>
      <c r="J42" s="100">
        <v>16165</v>
      </c>
      <c r="K42" s="100">
        <v>17142</v>
      </c>
      <c r="L42" s="100">
        <v>19257</v>
      </c>
      <c r="M42" s="100">
        <v>21804</v>
      </c>
      <c r="N42" s="100">
        <v>22220</v>
      </c>
      <c r="O42" s="100">
        <v>22702</v>
      </c>
      <c r="P42" s="100">
        <v>23270</v>
      </c>
      <c r="Q42" s="100">
        <v>24495</v>
      </c>
      <c r="R42" s="95">
        <v>23927</v>
      </c>
    </row>
    <row r="43" spans="1:18" ht="15.75" customHeight="1" thickBot="1">
      <c r="A43" s="110">
        <v>42</v>
      </c>
      <c r="B43" s="122" t="s">
        <v>44</v>
      </c>
      <c r="C43" s="123"/>
      <c r="D43" s="99"/>
      <c r="E43" s="124"/>
      <c r="F43" s="124"/>
      <c r="G43" s="124"/>
      <c r="H43" s="100">
        <v>11982</v>
      </c>
      <c r="I43" s="100">
        <v>14026</v>
      </c>
      <c r="J43" s="100">
        <v>15274</v>
      </c>
      <c r="K43" s="100">
        <v>18178</v>
      </c>
      <c r="L43" s="100">
        <v>19752</v>
      </c>
      <c r="M43" s="100">
        <v>22709</v>
      </c>
      <c r="N43" s="100">
        <v>22859</v>
      </c>
      <c r="O43" s="100">
        <v>22484</v>
      </c>
      <c r="P43" s="100">
        <v>23197</v>
      </c>
      <c r="Q43" s="100">
        <v>24138</v>
      </c>
      <c r="R43" s="95">
        <v>24596</v>
      </c>
    </row>
    <row r="44" spans="1:18" ht="15.75" customHeight="1" thickBot="1">
      <c r="A44" s="116">
        <v>43</v>
      </c>
      <c r="B44" s="125" t="s">
        <v>45</v>
      </c>
      <c r="C44" s="104">
        <v>5173</v>
      </c>
      <c r="D44" s="105">
        <v>6587</v>
      </c>
      <c r="E44" s="105">
        <v>8273</v>
      </c>
      <c r="F44" s="105">
        <v>9953</v>
      </c>
      <c r="G44" s="105">
        <v>11461</v>
      </c>
      <c r="H44" s="106">
        <v>13016</v>
      </c>
      <c r="I44" s="106">
        <v>14440</v>
      </c>
      <c r="J44" s="106">
        <v>17088</v>
      </c>
      <c r="K44" s="106">
        <v>18800</v>
      </c>
      <c r="L44" s="106">
        <v>20537</v>
      </c>
      <c r="M44" s="106">
        <v>21244</v>
      </c>
      <c r="N44" s="106">
        <v>20985</v>
      </c>
      <c r="O44" s="106">
        <v>22485</v>
      </c>
      <c r="P44" s="106">
        <v>23408</v>
      </c>
      <c r="Q44" s="106">
        <v>24366</v>
      </c>
      <c r="R44" s="95">
        <v>23911</v>
      </c>
    </row>
    <row r="45" spans="1:18" ht="15.75" customHeight="1" thickBot="1">
      <c r="A45" s="108">
        <v>44</v>
      </c>
      <c r="B45" s="109" t="s">
        <v>46</v>
      </c>
      <c r="C45" s="93">
        <v>6891</v>
      </c>
      <c r="D45" s="94">
        <v>8909</v>
      </c>
      <c r="E45" s="94">
        <v>11079</v>
      </c>
      <c r="F45" s="94">
        <v>14253</v>
      </c>
      <c r="G45" s="94">
        <v>16096</v>
      </c>
      <c r="H45" s="95">
        <v>17499</v>
      </c>
      <c r="I45" s="95">
        <v>19030</v>
      </c>
      <c r="J45" s="95">
        <v>21267</v>
      </c>
      <c r="K45" s="95">
        <v>23866</v>
      </c>
      <c r="L45" s="95">
        <v>25745</v>
      </c>
      <c r="M45" s="95">
        <v>27320</v>
      </c>
      <c r="N45" s="95">
        <v>27849</v>
      </c>
      <c r="O45" s="95">
        <v>28468</v>
      </c>
      <c r="P45" s="95">
        <v>28967</v>
      </c>
      <c r="Q45" s="95">
        <v>30567</v>
      </c>
      <c r="R45" s="95">
        <v>30249</v>
      </c>
    </row>
    <row r="46" spans="1:18" ht="15.75" customHeight="1" thickBot="1">
      <c r="A46" s="110">
        <v>45</v>
      </c>
      <c r="B46" s="111" t="s">
        <v>47</v>
      </c>
      <c r="C46" s="98">
        <v>3384</v>
      </c>
      <c r="D46" s="99">
        <v>4909</v>
      </c>
      <c r="E46" s="99">
        <v>6087</v>
      </c>
      <c r="F46" s="99">
        <v>7843</v>
      </c>
      <c r="G46" s="99">
        <v>9210</v>
      </c>
      <c r="H46" s="100">
        <v>10336</v>
      </c>
      <c r="I46" s="100">
        <v>11328</v>
      </c>
      <c r="J46" s="100">
        <v>12532</v>
      </c>
      <c r="K46" s="100">
        <v>14545</v>
      </c>
      <c r="L46" s="100">
        <v>16471</v>
      </c>
      <c r="M46" s="100">
        <v>18550</v>
      </c>
      <c r="N46" s="100">
        <v>18859</v>
      </c>
      <c r="O46" s="100">
        <v>19331</v>
      </c>
      <c r="P46" s="100">
        <v>19802</v>
      </c>
      <c r="Q46" s="100">
        <v>20864</v>
      </c>
      <c r="R46" s="95">
        <v>21264</v>
      </c>
    </row>
    <row r="47" spans="1:18" ht="15.75" customHeight="1" thickBot="1">
      <c r="A47" s="110">
        <v>46</v>
      </c>
      <c r="B47" s="111" t="s">
        <v>48</v>
      </c>
      <c r="C47" s="98">
        <v>4134</v>
      </c>
      <c r="D47" s="99">
        <v>4878</v>
      </c>
      <c r="E47" s="99">
        <v>6138</v>
      </c>
      <c r="F47" s="99">
        <v>8384</v>
      </c>
      <c r="G47" s="99">
        <v>9736</v>
      </c>
      <c r="H47" s="100">
        <v>11294</v>
      </c>
      <c r="I47" s="100">
        <v>11948</v>
      </c>
      <c r="J47" s="100">
        <v>13081</v>
      </c>
      <c r="K47" s="100">
        <v>14029</v>
      </c>
      <c r="L47" s="100">
        <v>15783</v>
      </c>
      <c r="M47" s="100">
        <v>17588</v>
      </c>
      <c r="N47" s="100">
        <v>17832</v>
      </c>
      <c r="O47" s="100">
        <v>18255</v>
      </c>
      <c r="P47" s="100">
        <v>18651</v>
      </c>
      <c r="Q47" s="100">
        <v>19748</v>
      </c>
      <c r="R47" s="95">
        <v>20631</v>
      </c>
    </row>
    <row r="48" spans="1:18" ht="15.75" customHeight="1" thickBot="1">
      <c r="A48" s="110">
        <v>47</v>
      </c>
      <c r="B48" s="111" t="s">
        <v>49</v>
      </c>
      <c r="C48" s="98">
        <v>7383</v>
      </c>
      <c r="D48" s="99">
        <v>9369</v>
      </c>
      <c r="E48" s="99">
        <v>11577</v>
      </c>
      <c r="F48" s="99">
        <v>14180</v>
      </c>
      <c r="G48" s="99">
        <v>15858</v>
      </c>
      <c r="H48" s="100">
        <v>18424</v>
      </c>
      <c r="I48" s="100">
        <v>20223</v>
      </c>
      <c r="J48" s="100">
        <v>24004</v>
      </c>
      <c r="K48" s="100">
        <v>27006</v>
      </c>
      <c r="L48" s="100">
        <v>29537</v>
      </c>
      <c r="M48" s="100">
        <v>32404</v>
      </c>
      <c r="N48" s="100">
        <v>32763</v>
      </c>
      <c r="O48" s="100">
        <v>32436</v>
      </c>
      <c r="P48" s="100">
        <v>33725</v>
      </c>
      <c r="Q48" s="100">
        <v>35707</v>
      </c>
      <c r="R48" s="95">
        <v>35635</v>
      </c>
    </row>
    <row r="49" spans="1:18" ht="15.75" customHeight="1" thickBot="1">
      <c r="A49" s="110">
        <v>48</v>
      </c>
      <c r="B49" s="111" t="s">
        <v>50</v>
      </c>
      <c r="C49" s="98">
        <v>4661</v>
      </c>
      <c r="D49" s="99">
        <v>6266</v>
      </c>
      <c r="E49" s="99">
        <v>7826</v>
      </c>
      <c r="F49" s="99">
        <v>9587</v>
      </c>
      <c r="G49" s="99">
        <v>11011</v>
      </c>
      <c r="H49" s="100">
        <v>12984</v>
      </c>
      <c r="I49" s="100">
        <v>14452</v>
      </c>
      <c r="J49" s="100">
        <v>16694</v>
      </c>
      <c r="K49" s="100">
        <v>17777</v>
      </c>
      <c r="L49" s="100">
        <v>20164</v>
      </c>
      <c r="M49" s="100">
        <v>24255</v>
      </c>
      <c r="N49" s="100">
        <v>23621</v>
      </c>
      <c r="O49" s="100">
        <v>23995</v>
      </c>
      <c r="P49" s="100">
        <v>23827</v>
      </c>
      <c r="Q49" s="100">
        <v>25066</v>
      </c>
      <c r="R49" s="95">
        <v>25449</v>
      </c>
    </row>
    <row r="50" spans="1:18" ht="15.75" customHeight="1" thickBot="1">
      <c r="A50" s="110">
        <v>49</v>
      </c>
      <c r="B50" s="111" t="s">
        <v>51</v>
      </c>
      <c r="C50" s="98">
        <v>3925</v>
      </c>
      <c r="D50" s="99">
        <v>5384</v>
      </c>
      <c r="E50" s="99">
        <v>6750</v>
      </c>
      <c r="F50" s="99">
        <v>8594</v>
      </c>
      <c r="G50" s="99">
        <v>9405</v>
      </c>
      <c r="H50" s="100">
        <v>11066</v>
      </c>
      <c r="I50" s="100">
        <v>12083</v>
      </c>
      <c r="J50" s="100">
        <v>13759</v>
      </c>
      <c r="K50" s="100">
        <v>14788</v>
      </c>
      <c r="L50" s="100">
        <v>16381</v>
      </c>
      <c r="M50" s="100">
        <v>18141</v>
      </c>
      <c r="N50" s="100">
        <v>17646</v>
      </c>
      <c r="O50" s="100">
        <v>17952</v>
      </c>
      <c r="P50" s="100">
        <v>18462</v>
      </c>
      <c r="Q50" s="100">
        <v>20162</v>
      </c>
      <c r="R50" s="95">
        <v>21155</v>
      </c>
    </row>
    <row r="51" spans="1:18" ht="15.75" customHeight="1" thickBot="1">
      <c r="A51" s="110">
        <v>50</v>
      </c>
      <c r="B51" s="111" t="s">
        <v>52</v>
      </c>
      <c r="C51" s="98">
        <v>8202</v>
      </c>
      <c r="D51" s="99">
        <v>10982</v>
      </c>
      <c r="E51" s="99">
        <v>13481</v>
      </c>
      <c r="F51" s="99">
        <v>16119</v>
      </c>
      <c r="G51" s="99">
        <v>17572</v>
      </c>
      <c r="H51" s="100">
        <v>19834</v>
      </c>
      <c r="I51" s="100">
        <v>21307</v>
      </c>
      <c r="J51" s="100">
        <v>23329</v>
      </c>
      <c r="K51" s="100">
        <v>24953</v>
      </c>
      <c r="L51" s="100">
        <v>27245</v>
      </c>
      <c r="M51" s="100">
        <v>31606</v>
      </c>
      <c r="N51" s="100">
        <v>27749</v>
      </c>
      <c r="O51" s="100">
        <v>28340</v>
      </c>
      <c r="P51" s="100">
        <v>28708</v>
      </c>
      <c r="Q51" s="100">
        <v>30588</v>
      </c>
      <c r="R51" s="95">
        <v>30215</v>
      </c>
    </row>
    <row r="52" spans="1:18" ht="15.75" customHeight="1" thickBot="1">
      <c r="A52" s="110">
        <v>51</v>
      </c>
      <c r="B52" s="111" t="s">
        <v>53</v>
      </c>
      <c r="C52" s="98">
        <v>4580</v>
      </c>
      <c r="D52" s="99">
        <v>5773</v>
      </c>
      <c r="E52" s="99">
        <v>7238</v>
      </c>
      <c r="F52" s="99">
        <v>10112</v>
      </c>
      <c r="G52" s="99">
        <v>10928</v>
      </c>
      <c r="H52" s="100">
        <v>13331</v>
      </c>
      <c r="I52" s="100">
        <v>14675</v>
      </c>
      <c r="J52" s="100">
        <v>16733</v>
      </c>
      <c r="K52" s="100">
        <v>17364</v>
      </c>
      <c r="L52" s="100">
        <v>19647</v>
      </c>
      <c r="M52" s="100">
        <v>21565</v>
      </c>
      <c r="N52" s="100">
        <v>21317</v>
      </c>
      <c r="O52" s="100">
        <v>21795</v>
      </c>
      <c r="P52" s="100">
        <v>22247</v>
      </c>
      <c r="Q52" s="100">
        <v>23604</v>
      </c>
      <c r="R52" s="95">
        <v>24192</v>
      </c>
    </row>
    <row r="53" spans="1:18" ht="15.75" customHeight="1" thickBot="1">
      <c r="A53" s="110">
        <v>52</v>
      </c>
      <c r="B53" s="111" t="s">
        <v>54</v>
      </c>
      <c r="C53" s="98">
        <v>6062</v>
      </c>
      <c r="D53" s="99">
        <v>8056</v>
      </c>
      <c r="E53" s="99">
        <v>10181</v>
      </c>
      <c r="F53" s="99">
        <v>13090</v>
      </c>
      <c r="G53" s="99">
        <v>14444</v>
      </c>
      <c r="H53" s="100">
        <v>16477</v>
      </c>
      <c r="I53" s="100">
        <v>18337</v>
      </c>
      <c r="J53" s="100">
        <v>21732</v>
      </c>
      <c r="K53" s="100">
        <v>24364</v>
      </c>
      <c r="L53" s="100">
        <v>27049</v>
      </c>
      <c r="M53" s="100">
        <v>30003</v>
      </c>
      <c r="N53" s="100">
        <v>30057</v>
      </c>
      <c r="O53" s="100">
        <v>30326</v>
      </c>
      <c r="P53" s="100">
        <v>31408</v>
      </c>
      <c r="Q53" s="100">
        <v>33817</v>
      </c>
      <c r="R53" s="95">
        <v>33645</v>
      </c>
    </row>
    <row r="54" spans="1:18" ht="15.75" customHeight="1" thickBot="1">
      <c r="A54" s="110">
        <v>53</v>
      </c>
      <c r="B54" s="111" t="s">
        <v>55</v>
      </c>
      <c r="C54" s="98">
        <v>5036</v>
      </c>
      <c r="D54" s="99">
        <v>6175</v>
      </c>
      <c r="E54" s="99">
        <v>7689</v>
      </c>
      <c r="F54" s="99">
        <v>10184</v>
      </c>
      <c r="G54" s="99">
        <v>11588</v>
      </c>
      <c r="H54" s="100">
        <v>13557</v>
      </c>
      <c r="I54" s="100">
        <v>14892</v>
      </c>
      <c r="J54" s="100">
        <v>16542</v>
      </c>
      <c r="K54" s="100">
        <v>18390</v>
      </c>
      <c r="L54" s="100">
        <v>20700</v>
      </c>
      <c r="M54" s="100">
        <v>22943</v>
      </c>
      <c r="N54" s="100">
        <v>22145</v>
      </c>
      <c r="O54" s="100">
        <v>22910</v>
      </c>
      <c r="P54" s="100">
        <v>23385</v>
      </c>
      <c r="Q54" s="100">
        <v>24483</v>
      </c>
      <c r="R54" s="95">
        <v>24719</v>
      </c>
    </row>
    <row r="55" spans="1:18" ht="15.75" customHeight="1" thickBot="1">
      <c r="A55" s="110">
        <v>54</v>
      </c>
      <c r="B55" s="111" t="s">
        <v>56</v>
      </c>
      <c r="C55" s="98">
        <v>4386</v>
      </c>
      <c r="D55" s="99">
        <v>5659</v>
      </c>
      <c r="E55" s="99">
        <v>8002</v>
      </c>
      <c r="F55" s="99">
        <v>10173</v>
      </c>
      <c r="G55" s="99">
        <v>11556</v>
      </c>
      <c r="H55" s="100">
        <v>12920</v>
      </c>
      <c r="I55" s="100">
        <v>14171</v>
      </c>
      <c r="J55" s="100">
        <v>15924</v>
      </c>
      <c r="K55" s="100">
        <v>16804</v>
      </c>
      <c r="L55" s="100">
        <v>18721</v>
      </c>
      <c r="M55" s="100">
        <v>21453</v>
      </c>
      <c r="N55" s="100">
        <v>20628</v>
      </c>
      <c r="O55" s="100">
        <v>21364</v>
      </c>
      <c r="P55" s="100">
        <v>21804</v>
      </c>
      <c r="Q55" s="100">
        <v>22969</v>
      </c>
      <c r="R55" s="95">
        <v>24118</v>
      </c>
    </row>
    <row r="56" spans="1:18" ht="15.75" customHeight="1" thickBot="1">
      <c r="A56" s="110">
        <v>55</v>
      </c>
      <c r="B56" s="111" t="s">
        <v>57</v>
      </c>
      <c r="C56" s="98">
        <v>9352</v>
      </c>
      <c r="D56" s="99">
        <v>11529</v>
      </c>
      <c r="E56" s="99">
        <v>13982</v>
      </c>
      <c r="F56" s="99">
        <v>15805</v>
      </c>
      <c r="G56" s="99">
        <v>18218</v>
      </c>
      <c r="H56" s="100">
        <v>20223</v>
      </c>
      <c r="I56" s="100">
        <v>21756</v>
      </c>
      <c r="J56" s="100">
        <v>24696</v>
      </c>
      <c r="K56" s="100">
        <v>26341</v>
      </c>
      <c r="L56" s="100">
        <v>26356</v>
      </c>
      <c r="M56" s="100">
        <v>27914</v>
      </c>
      <c r="N56" s="100">
        <v>26956</v>
      </c>
      <c r="O56" s="100">
        <v>27094</v>
      </c>
      <c r="P56" s="100">
        <v>28180</v>
      </c>
      <c r="Q56" s="100">
        <v>29421</v>
      </c>
      <c r="R56" s="95">
        <v>29893</v>
      </c>
    </row>
    <row r="57" spans="1:18" ht="15.75" customHeight="1" thickBot="1">
      <c r="A57" s="110">
        <v>56</v>
      </c>
      <c r="B57" s="111" t="s">
        <v>58</v>
      </c>
      <c r="C57" s="98">
        <v>5030</v>
      </c>
      <c r="D57" s="99">
        <v>6135</v>
      </c>
      <c r="E57" s="99">
        <v>7252</v>
      </c>
      <c r="F57" s="99">
        <v>9062</v>
      </c>
      <c r="G57" s="99">
        <v>10333</v>
      </c>
      <c r="H57" s="100">
        <v>12147</v>
      </c>
      <c r="I57" s="100">
        <v>13097</v>
      </c>
      <c r="J57" s="100">
        <v>14280</v>
      </c>
      <c r="K57" s="100">
        <v>16292</v>
      </c>
      <c r="L57" s="100">
        <v>17786</v>
      </c>
      <c r="M57" s="100">
        <v>20111</v>
      </c>
      <c r="N57" s="100">
        <v>19804</v>
      </c>
      <c r="O57" s="100">
        <v>20244</v>
      </c>
      <c r="P57" s="100">
        <v>21423</v>
      </c>
      <c r="Q57" s="100">
        <v>22757</v>
      </c>
      <c r="R57" s="95">
        <v>24046</v>
      </c>
    </row>
    <row r="58" spans="1:18" ht="15.75" customHeight="1" thickBot="1">
      <c r="A58" s="116">
        <v>57</v>
      </c>
      <c r="B58" s="117" t="s">
        <v>59</v>
      </c>
      <c r="C58" s="104">
        <v>4590</v>
      </c>
      <c r="D58" s="105">
        <v>6157</v>
      </c>
      <c r="E58" s="105">
        <v>7786</v>
      </c>
      <c r="F58" s="105">
        <v>9756</v>
      </c>
      <c r="G58" s="105">
        <v>10770</v>
      </c>
      <c r="H58" s="106">
        <v>13132</v>
      </c>
      <c r="I58" s="106">
        <v>14312</v>
      </c>
      <c r="J58" s="106">
        <v>16375</v>
      </c>
      <c r="K58" s="106">
        <v>17857</v>
      </c>
      <c r="L58" s="106">
        <v>20565</v>
      </c>
      <c r="M58" s="106">
        <v>22711</v>
      </c>
      <c r="N58" s="106">
        <v>22617</v>
      </c>
      <c r="O58" s="106">
        <v>23284</v>
      </c>
      <c r="P58" s="106">
        <v>22797</v>
      </c>
      <c r="Q58" s="106">
        <v>23698</v>
      </c>
      <c r="R58" s="95">
        <v>24590</v>
      </c>
    </row>
    <row r="59" spans="1:18" ht="15.75" customHeight="1" thickBot="1">
      <c r="A59" s="108">
        <v>58</v>
      </c>
      <c r="B59" s="109" t="s">
        <v>60</v>
      </c>
      <c r="C59" s="93">
        <v>4729</v>
      </c>
      <c r="D59" s="94">
        <v>6535</v>
      </c>
      <c r="E59" s="94">
        <v>8479</v>
      </c>
      <c r="F59" s="94">
        <v>11126</v>
      </c>
      <c r="G59" s="94">
        <v>12690</v>
      </c>
      <c r="H59" s="95">
        <v>13499</v>
      </c>
      <c r="I59" s="95">
        <v>14353</v>
      </c>
      <c r="J59" s="95">
        <v>16129</v>
      </c>
      <c r="K59" s="95">
        <v>17076</v>
      </c>
      <c r="L59" s="95">
        <v>18315</v>
      </c>
      <c r="M59" s="95">
        <v>20310</v>
      </c>
      <c r="N59" s="95">
        <v>20175</v>
      </c>
      <c r="O59" s="95">
        <v>20660</v>
      </c>
      <c r="P59" s="95">
        <v>20334</v>
      </c>
      <c r="Q59" s="95">
        <v>21304</v>
      </c>
      <c r="R59" s="95">
        <v>21860</v>
      </c>
    </row>
    <row r="60" spans="1:18" ht="15.75" customHeight="1" thickBot="1">
      <c r="A60" s="110">
        <v>59</v>
      </c>
      <c r="B60" s="111" t="s">
        <v>61</v>
      </c>
      <c r="C60" s="98">
        <v>8932</v>
      </c>
      <c r="D60" s="99">
        <v>11012</v>
      </c>
      <c r="E60" s="99">
        <v>14243</v>
      </c>
      <c r="F60" s="99">
        <v>17171</v>
      </c>
      <c r="G60" s="99">
        <v>19244</v>
      </c>
      <c r="H60" s="100">
        <v>22194</v>
      </c>
      <c r="I60" s="100">
        <v>24893</v>
      </c>
      <c r="J60" s="100">
        <v>27852</v>
      </c>
      <c r="K60" s="100">
        <v>30459</v>
      </c>
      <c r="L60" s="100">
        <v>31538</v>
      </c>
      <c r="M60" s="100">
        <v>34113</v>
      </c>
      <c r="N60" s="100">
        <v>34718</v>
      </c>
      <c r="O60" s="100">
        <v>35210</v>
      </c>
      <c r="P60" s="100">
        <v>36735</v>
      </c>
      <c r="Q60" s="100">
        <v>39094</v>
      </c>
      <c r="R60" s="95">
        <v>37374</v>
      </c>
    </row>
    <row r="61" spans="1:18" ht="15.75" customHeight="1" thickBot="1">
      <c r="A61" s="110">
        <v>60</v>
      </c>
      <c r="B61" s="111" t="s">
        <v>62</v>
      </c>
      <c r="C61" s="98">
        <v>14873</v>
      </c>
      <c r="D61" s="99">
        <v>18622</v>
      </c>
      <c r="E61" s="99">
        <v>22519</v>
      </c>
      <c r="F61" s="99">
        <v>27612</v>
      </c>
      <c r="G61" s="99">
        <v>27553</v>
      </c>
      <c r="H61" s="100">
        <v>28757</v>
      </c>
      <c r="I61" s="100">
        <v>30706</v>
      </c>
      <c r="J61" s="100">
        <v>33473</v>
      </c>
      <c r="K61" s="100">
        <v>36167</v>
      </c>
      <c r="L61" s="100">
        <v>37783</v>
      </c>
      <c r="M61" s="100">
        <v>41893</v>
      </c>
      <c r="N61" s="100">
        <v>42657</v>
      </c>
      <c r="O61" s="100">
        <v>44241</v>
      </c>
      <c r="P61" s="100">
        <v>46124</v>
      </c>
      <c r="Q61" s="100">
        <v>48335</v>
      </c>
      <c r="R61" s="95">
        <v>50059</v>
      </c>
    </row>
    <row r="62" spans="1:18" ht="15.75" customHeight="1" thickBot="1">
      <c r="A62" s="116">
        <v>61</v>
      </c>
      <c r="B62" s="125" t="s">
        <v>63</v>
      </c>
      <c r="C62" s="104">
        <v>6531</v>
      </c>
      <c r="D62" s="105">
        <v>8613</v>
      </c>
      <c r="E62" s="105">
        <v>10637</v>
      </c>
      <c r="F62" s="105">
        <v>14028</v>
      </c>
      <c r="G62" s="105">
        <v>15044</v>
      </c>
      <c r="H62" s="106">
        <v>16821</v>
      </c>
      <c r="I62" s="106">
        <v>18460</v>
      </c>
      <c r="J62" s="106">
        <v>19816</v>
      </c>
      <c r="K62" s="106">
        <v>21971</v>
      </c>
      <c r="L62" s="106">
        <v>23070</v>
      </c>
      <c r="M62" s="106">
        <v>24654</v>
      </c>
      <c r="N62" s="106">
        <v>23657</v>
      </c>
      <c r="O62" s="106">
        <v>23719</v>
      </c>
      <c r="P62" s="106">
        <v>24386</v>
      </c>
      <c r="Q62" s="106">
        <v>25425</v>
      </c>
      <c r="R62" s="95">
        <v>26628</v>
      </c>
    </row>
    <row r="63" spans="1:18" ht="15.75" customHeight="1" thickBot="1">
      <c r="A63" s="108">
        <v>62</v>
      </c>
      <c r="B63" s="126" t="s">
        <v>64</v>
      </c>
      <c r="C63" s="93">
        <v>4334</v>
      </c>
      <c r="D63" s="94">
        <v>5470</v>
      </c>
      <c r="E63" s="94">
        <v>6934</v>
      </c>
      <c r="F63" s="94">
        <v>10172</v>
      </c>
      <c r="G63" s="94">
        <v>10813</v>
      </c>
      <c r="H63" s="95">
        <v>13536</v>
      </c>
      <c r="I63" s="95">
        <v>13837</v>
      </c>
      <c r="J63" s="95">
        <v>14283</v>
      </c>
      <c r="K63" s="95">
        <v>14669</v>
      </c>
      <c r="L63" s="95">
        <v>16958</v>
      </c>
      <c r="M63" s="95">
        <v>17872</v>
      </c>
      <c r="N63" s="95">
        <v>17933</v>
      </c>
      <c r="O63" s="95">
        <v>18584</v>
      </c>
      <c r="P63" s="95">
        <v>19503</v>
      </c>
      <c r="Q63" s="95">
        <v>20256</v>
      </c>
      <c r="R63" s="95">
        <v>21677</v>
      </c>
    </row>
    <row r="64" spans="1:18" ht="15.75" customHeight="1" thickBot="1">
      <c r="A64" s="110">
        <v>63</v>
      </c>
      <c r="B64" s="111" t="s">
        <v>65</v>
      </c>
      <c r="C64" s="98">
        <v>6044</v>
      </c>
      <c r="D64" s="99">
        <v>7020</v>
      </c>
      <c r="E64" s="99">
        <v>8892</v>
      </c>
      <c r="F64" s="99">
        <v>11298</v>
      </c>
      <c r="G64" s="99">
        <v>13011</v>
      </c>
      <c r="H64" s="100">
        <v>14271</v>
      </c>
      <c r="I64" s="100">
        <v>15715</v>
      </c>
      <c r="J64" s="100">
        <v>17688</v>
      </c>
      <c r="K64" s="100">
        <v>18901</v>
      </c>
      <c r="L64" s="100">
        <v>20710</v>
      </c>
      <c r="M64" s="100">
        <v>23858</v>
      </c>
      <c r="N64" s="100">
        <v>23723</v>
      </c>
      <c r="O64" s="100">
        <v>23860</v>
      </c>
      <c r="P64" s="100">
        <v>24081</v>
      </c>
      <c r="Q64" s="100">
        <v>25268</v>
      </c>
      <c r="R64" s="95">
        <v>26092</v>
      </c>
    </row>
    <row r="65" spans="1:18" ht="15.75" customHeight="1" thickBot="1">
      <c r="A65" s="110">
        <v>64</v>
      </c>
      <c r="B65" s="122" t="s">
        <v>66</v>
      </c>
      <c r="C65" s="98">
        <v>4099</v>
      </c>
      <c r="D65" s="99">
        <v>4720</v>
      </c>
      <c r="E65" s="99">
        <v>5817</v>
      </c>
      <c r="F65" s="99">
        <v>7871</v>
      </c>
      <c r="G65" s="99">
        <v>9738</v>
      </c>
      <c r="H65" s="100">
        <v>10160</v>
      </c>
      <c r="I65" s="100">
        <v>10963</v>
      </c>
      <c r="J65" s="100">
        <v>12014</v>
      </c>
      <c r="K65" s="100">
        <v>13559</v>
      </c>
      <c r="L65" s="100">
        <v>13887</v>
      </c>
      <c r="M65" s="100">
        <v>15572</v>
      </c>
      <c r="N65" s="100">
        <v>14963</v>
      </c>
      <c r="O65" s="100">
        <v>15011</v>
      </c>
      <c r="P65" s="100">
        <v>15603</v>
      </c>
      <c r="Q65" s="100">
        <v>16583</v>
      </c>
      <c r="R65" s="95">
        <v>21677</v>
      </c>
    </row>
    <row r="66" spans="1:18" ht="15.75" customHeight="1" thickBot="1">
      <c r="A66" s="110">
        <v>65</v>
      </c>
      <c r="B66" s="111" t="s">
        <v>67</v>
      </c>
      <c r="C66" s="98">
        <v>5141</v>
      </c>
      <c r="D66" s="99">
        <v>6367</v>
      </c>
      <c r="E66" s="99">
        <v>7982</v>
      </c>
      <c r="F66" s="99">
        <v>10764</v>
      </c>
      <c r="G66" s="99">
        <v>11531</v>
      </c>
      <c r="H66" s="100">
        <v>12806</v>
      </c>
      <c r="I66" s="100">
        <v>14223</v>
      </c>
      <c r="J66" s="100">
        <v>16012</v>
      </c>
      <c r="K66" s="100">
        <v>16649</v>
      </c>
      <c r="L66" s="100">
        <v>17654</v>
      </c>
      <c r="M66" s="100">
        <v>19116</v>
      </c>
      <c r="N66" s="100">
        <v>19625</v>
      </c>
      <c r="O66" s="100">
        <v>20251</v>
      </c>
      <c r="P66" s="100">
        <v>21571</v>
      </c>
      <c r="Q66" s="100">
        <v>22689</v>
      </c>
      <c r="R66" s="95">
        <v>18972</v>
      </c>
    </row>
    <row r="67" spans="1:18" ht="15.75" customHeight="1" thickBot="1">
      <c r="A67" s="110">
        <v>66</v>
      </c>
      <c r="B67" s="111" t="s">
        <v>68</v>
      </c>
      <c r="C67" s="98">
        <v>4580</v>
      </c>
      <c r="D67" s="99">
        <v>6256</v>
      </c>
      <c r="E67" s="99">
        <v>7438</v>
      </c>
      <c r="F67" s="99">
        <v>9749</v>
      </c>
      <c r="G67" s="99">
        <v>9611</v>
      </c>
      <c r="H67" s="100">
        <v>11029</v>
      </c>
      <c r="I67" s="100">
        <v>12500</v>
      </c>
      <c r="J67" s="100">
        <v>13617</v>
      </c>
      <c r="K67" s="100">
        <v>15896</v>
      </c>
      <c r="L67" s="100">
        <v>18291</v>
      </c>
      <c r="M67" s="100">
        <v>20860</v>
      </c>
      <c r="N67" s="100">
        <v>21256</v>
      </c>
      <c r="O67" s="100">
        <v>22139</v>
      </c>
      <c r="P67" s="100">
        <v>22829</v>
      </c>
      <c r="Q67" s="100">
        <v>23937</v>
      </c>
      <c r="R67" s="95">
        <v>23837</v>
      </c>
    </row>
    <row r="68" spans="1:18" ht="15.75" customHeight="1" thickBot="1">
      <c r="A68" s="110">
        <v>67</v>
      </c>
      <c r="B68" s="111" t="s">
        <v>69</v>
      </c>
      <c r="C68" s="98">
        <v>5887</v>
      </c>
      <c r="D68" s="99">
        <v>7081</v>
      </c>
      <c r="E68" s="99">
        <v>8212</v>
      </c>
      <c r="F68" s="99">
        <v>10971</v>
      </c>
      <c r="G68" s="99">
        <v>12591</v>
      </c>
      <c r="H68" s="100">
        <v>14205</v>
      </c>
      <c r="I68" s="100">
        <v>15969</v>
      </c>
      <c r="J68" s="100">
        <v>17546</v>
      </c>
      <c r="K68" s="100">
        <v>19074</v>
      </c>
      <c r="L68" s="100">
        <v>19692</v>
      </c>
      <c r="M68" s="100">
        <v>22014</v>
      </c>
      <c r="N68" s="100">
        <v>22080</v>
      </c>
      <c r="O68" s="100">
        <v>22714</v>
      </c>
      <c r="P68" s="100">
        <v>23992</v>
      </c>
      <c r="Q68" s="100">
        <v>25750</v>
      </c>
      <c r="R68" s="95">
        <v>27046</v>
      </c>
    </row>
    <row r="69" spans="1:18" ht="15.75" customHeight="1" thickBot="1">
      <c r="A69" s="110">
        <v>68</v>
      </c>
      <c r="B69" s="111" t="s">
        <v>70</v>
      </c>
      <c r="C69" s="98">
        <v>7710</v>
      </c>
      <c r="D69" s="99">
        <v>9640</v>
      </c>
      <c r="E69" s="99">
        <v>12654</v>
      </c>
      <c r="F69" s="99">
        <v>15605</v>
      </c>
      <c r="G69" s="99">
        <v>16570</v>
      </c>
      <c r="H69" s="100">
        <v>18262</v>
      </c>
      <c r="I69" s="100">
        <v>20145</v>
      </c>
      <c r="J69" s="100">
        <v>22524</v>
      </c>
      <c r="K69" s="100">
        <v>24258</v>
      </c>
      <c r="L69" s="100">
        <v>24392</v>
      </c>
      <c r="M69" s="100">
        <v>27053</v>
      </c>
      <c r="N69" s="100">
        <v>27885</v>
      </c>
      <c r="O69" s="100">
        <v>28819</v>
      </c>
      <c r="P69" s="100">
        <v>30015</v>
      </c>
      <c r="Q69" s="100">
        <v>31739</v>
      </c>
      <c r="R69" s="95">
        <v>32832</v>
      </c>
    </row>
    <row r="70" spans="1:18" ht="15.75" customHeight="1" thickBot="1">
      <c r="A70" s="110">
        <v>69</v>
      </c>
      <c r="B70" s="111" t="s">
        <v>71</v>
      </c>
      <c r="C70" s="98">
        <v>7041</v>
      </c>
      <c r="D70" s="99">
        <v>8684</v>
      </c>
      <c r="E70" s="99">
        <v>10078</v>
      </c>
      <c r="F70" s="99">
        <v>12882</v>
      </c>
      <c r="G70" s="99">
        <v>13511</v>
      </c>
      <c r="H70" s="100">
        <v>15110</v>
      </c>
      <c r="I70" s="100">
        <v>16017</v>
      </c>
      <c r="J70" s="100">
        <v>17820</v>
      </c>
      <c r="K70" s="100">
        <v>18843</v>
      </c>
      <c r="L70" s="100">
        <v>19617</v>
      </c>
      <c r="M70" s="100">
        <v>21753</v>
      </c>
      <c r="N70" s="100">
        <v>22510</v>
      </c>
      <c r="O70" s="100">
        <v>23507</v>
      </c>
      <c r="P70" s="100">
        <v>24434</v>
      </c>
      <c r="Q70" s="100">
        <v>26306</v>
      </c>
      <c r="R70" s="95">
        <v>27571</v>
      </c>
    </row>
    <row r="71" spans="1:18" ht="15.75" customHeight="1" thickBot="1">
      <c r="A71" s="110">
        <v>70</v>
      </c>
      <c r="B71" s="111" t="s">
        <v>72</v>
      </c>
      <c r="C71" s="98">
        <v>7813</v>
      </c>
      <c r="D71" s="99">
        <v>9443</v>
      </c>
      <c r="E71" s="99">
        <v>11700</v>
      </c>
      <c r="F71" s="99">
        <v>14439</v>
      </c>
      <c r="G71" s="99">
        <v>13470</v>
      </c>
      <c r="H71" s="100">
        <v>15341</v>
      </c>
      <c r="I71" s="100">
        <v>16666</v>
      </c>
      <c r="J71" s="100">
        <v>18511</v>
      </c>
      <c r="K71" s="100">
        <v>19328</v>
      </c>
      <c r="L71" s="100">
        <v>19851</v>
      </c>
      <c r="M71" s="100">
        <v>21879</v>
      </c>
      <c r="N71" s="100">
        <v>21345</v>
      </c>
      <c r="O71" s="100">
        <v>22141</v>
      </c>
      <c r="P71" s="100">
        <v>23166</v>
      </c>
      <c r="Q71" s="100">
        <v>24886</v>
      </c>
      <c r="R71" s="95">
        <v>25433</v>
      </c>
    </row>
    <row r="72" spans="1:18" ht="15.75" customHeight="1" thickBot="1">
      <c r="A72" s="110">
        <v>71</v>
      </c>
      <c r="B72" s="111" t="s">
        <v>73</v>
      </c>
      <c r="C72" s="98">
        <v>6650</v>
      </c>
      <c r="D72" s="99">
        <v>8399</v>
      </c>
      <c r="E72" s="99">
        <v>10317</v>
      </c>
      <c r="F72" s="99">
        <v>13080</v>
      </c>
      <c r="G72" s="99">
        <v>15059</v>
      </c>
      <c r="H72" s="100">
        <v>16276</v>
      </c>
      <c r="I72" s="100">
        <v>18244</v>
      </c>
      <c r="J72" s="100">
        <v>20728</v>
      </c>
      <c r="K72" s="100">
        <v>22616</v>
      </c>
      <c r="L72" s="100">
        <v>23379</v>
      </c>
      <c r="M72" s="100">
        <v>25541</v>
      </c>
      <c r="N72" s="100">
        <v>26783</v>
      </c>
      <c r="O72" s="100">
        <v>27698</v>
      </c>
      <c r="P72" s="100">
        <v>28852</v>
      </c>
      <c r="Q72" s="100">
        <v>30535</v>
      </c>
      <c r="R72" s="95">
        <v>31563</v>
      </c>
    </row>
    <row r="73" spans="1:18" ht="15.75" customHeight="1" thickBot="1">
      <c r="A73" s="110">
        <v>72</v>
      </c>
      <c r="B73" s="111" t="s">
        <v>74</v>
      </c>
      <c r="C73" s="98">
        <v>6916</v>
      </c>
      <c r="D73" s="99">
        <v>8993</v>
      </c>
      <c r="E73" s="99">
        <v>11318</v>
      </c>
      <c r="F73" s="99">
        <v>13626</v>
      </c>
      <c r="G73" s="99">
        <v>13814</v>
      </c>
      <c r="H73" s="100">
        <v>15199</v>
      </c>
      <c r="I73" s="100">
        <v>17248</v>
      </c>
      <c r="J73" s="100">
        <v>19495</v>
      </c>
      <c r="K73" s="100">
        <v>20621</v>
      </c>
      <c r="L73" s="100">
        <v>23374</v>
      </c>
      <c r="M73" s="100">
        <v>25283</v>
      </c>
      <c r="N73" s="100">
        <v>24713</v>
      </c>
      <c r="O73" s="100">
        <v>24707</v>
      </c>
      <c r="P73" s="100">
        <v>25431</v>
      </c>
      <c r="Q73" s="100">
        <v>26968</v>
      </c>
      <c r="R73" s="95">
        <v>27354</v>
      </c>
    </row>
    <row r="74" spans="1:18" ht="15.75" customHeight="1" thickBot="1">
      <c r="A74" s="116">
        <v>73</v>
      </c>
      <c r="B74" s="117" t="s">
        <v>75</v>
      </c>
      <c r="C74" s="104">
        <v>8076</v>
      </c>
      <c r="D74" s="105">
        <v>9896</v>
      </c>
      <c r="E74" s="105">
        <v>11890</v>
      </c>
      <c r="F74" s="105">
        <v>13482</v>
      </c>
      <c r="G74" s="105">
        <v>13776</v>
      </c>
      <c r="H74" s="106">
        <v>15070</v>
      </c>
      <c r="I74" s="106">
        <v>16516</v>
      </c>
      <c r="J74" s="106">
        <v>18027</v>
      </c>
      <c r="K74" s="106">
        <v>22874</v>
      </c>
      <c r="L74" s="106">
        <v>24333</v>
      </c>
      <c r="M74" s="106">
        <v>26827</v>
      </c>
      <c r="N74" s="106">
        <v>26165</v>
      </c>
      <c r="O74" s="106">
        <v>26697</v>
      </c>
      <c r="P74" s="106">
        <v>27296</v>
      </c>
      <c r="Q74" s="106">
        <v>28381</v>
      </c>
      <c r="R74" s="95">
        <v>28857</v>
      </c>
    </row>
    <row r="75" spans="1:18" ht="15.75" customHeight="1" thickBot="1">
      <c r="A75" s="108">
        <v>74</v>
      </c>
      <c r="B75" s="126" t="s">
        <v>76</v>
      </c>
      <c r="C75" s="93">
        <v>11391</v>
      </c>
      <c r="D75" s="94">
        <v>13630</v>
      </c>
      <c r="E75" s="94">
        <v>15683</v>
      </c>
      <c r="F75" s="94">
        <v>18741</v>
      </c>
      <c r="G75" s="94">
        <v>21279</v>
      </c>
      <c r="H75" s="95">
        <v>23088</v>
      </c>
      <c r="I75" s="95">
        <v>25617</v>
      </c>
      <c r="J75" s="95">
        <v>28701</v>
      </c>
      <c r="K75" s="95">
        <v>30595</v>
      </c>
      <c r="L75" s="95">
        <v>33054</v>
      </c>
      <c r="M75" s="95">
        <v>37013</v>
      </c>
      <c r="N75" s="95">
        <v>38863</v>
      </c>
      <c r="O75" s="95">
        <v>40554</v>
      </c>
      <c r="P75" s="95">
        <v>42669</v>
      </c>
      <c r="Q75" s="95">
        <v>45458</v>
      </c>
      <c r="R75" s="95">
        <v>46338</v>
      </c>
    </row>
    <row r="76" spans="1:18" ht="15.75" customHeight="1" thickBot="1">
      <c r="A76" s="110">
        <v>75</v>
      </c>
      <c r="B76" s="122" t="s">
        <v>77</v>
      </c>
      <c r="C76" s="98">
        <v>10834</v>
      </c>
      <c r="D76" s="99">
        <v>13237</v>
      </c>
      <c r="E76" s="99">
        <v>15962</v>
      </c>
      <c r="F76" s="99">
        <v>19063</v>
      </c>
      <c r="G76" s="99">
        <v>22581</v>
      </c>
      <c r="H76" s="100">
        <v>27010</v>
      </c>
      <c r="I76" s="100">
        <v>28965</v>
      </c>
      <c r="J76" s="100">
        <v>31764</v>
      </c>
      <c r="K76" s="100">
        <v>35545</v>
      </c>
      <c r="L76" s="100">
        <v>39019</v>
      </c>
      <c r="M76" s="100">
        <v>42818</v>
      </c>
      <c r="N76" s="100">
        <v>43849</v>
      </c>
      <c r="O76" s="100">
        <v>45320</v>
      </c>
      <c r="P76" s="100">
        <v>48758</v>
      </c>
      <c r="Q76" s="100">
        <v>52674</v>
      </c>
      <c r="R76" s="95">
        <v>55373</v>
      </c>
    </row>
    <row r="77" spans="1:18" ht="15.75" customHeight="1" thickBot="1">
      <c r="A77" s="110">
        <v>76</v>
      </c>
      <c r="B77" s="122" t="s">
        <v>78</v>
      </c>
      <c r="C77" s="98">
        <v>7127</v>
      </c>
      <c r="D77" s="99">
        <v>9041</v>
      </c>
      <c r="E77" s="99">
        <v>10797</v>
      </c>
      <c r="F77" s="99">
        <v>12808</v>
      </c>
      <c r="G77" s="99">
        <v>15140</v>
      </c>
      <c r="H77" s="100">
        <v>17298</v>
      </c>
      <c r="I77" s="100">
        <v>19160</v>
      </c>
      <c r="J77" s="100">
        <v>21679</v>
      </c>
      <c r="K77" s="100">
        <v>23759</v>
      </c>
      <c r="L77" s="100">
        <v>27479</v>
      </c>
      <c r="M77" s="100">
        <v>31072</v>
      </c>
      <c r="N77" s="100">
        <v>31265</v>
      </c>
      <c r="O77" s="100">
        <v>32269</v>
      </c>
      <c r="P77" s="100">
        <v>34619</v>
      </c>
      <c r="Q77" s="100">
        <v>36883</v>
      </c>
      <c r="R77" s="95">
        <v>37304</v>
      </c>
    </row>
    <row r="78" spans="1:18" ht="15.75" customHeight="1" thickBot="1">
      <c r="A78" s="110">
        <v>77</v>
      </c>
      <c r="B78" s="122" t="s">
        <v>79</v>
      </c>
      <c r="C78" s="98">
        <v>9451</v>
      </c>
      <c r="D78" s="99">
        <v>11999</v>
      </c>
      <c r="E78" s="99">
        <v>14574</v>
      </c>
      <c r="F78" s="99">
        <v>15705</v>
      </c>
      <c r="G78" s="99">
        <v>19071</v>
      </c>
      <c r="H78" s="100">
        <v>22479</v>
      </c>
      <c r="I78" s="100">
        <v>23766</v>
      </c>
      <c r="J78" s="100">
        <v>25689</v>
      </c>
      <c r="K78" s="100">
        <v>29213</v>
      </c>
      <c r="L78" s="100">
        <v>31197</v>
      </c>
      <c r="M78" s="100">
        <v>35460</v>
      </c>
      <c r="N78" s="100">
        <v>36565</v>
      </c>
      <c r="O78" s="100">
        <v>37098</v>
      </c>
      <c r="P78" s="100">
        <v>39084</v>
      </c>
      <c r="Q78" s="100">
        <v>41459</v>
      </c>
      <c r="R78" s="95">
        <v>41740</v>
      </c>
    </row>
    <row r="79" spans="1:18" ht="15.75" customHeight="1" thickBot="1">
      <c r="A79" s="110">
        <v>78</v>
      </c>
      <c r="B79" s="111" t="s">
        <v>80</v>
      </c>
      <c r="C79" s="98">
        <v>5874</v>
      </c>
      <c r="D79" s="99">
        <v>7233</v>
      </c>
      <c r="E79" s="99">
        <v>9389</v>
      </c>
      <c r="F79" s="99">
        <v>11936</v>
      </c>
      <c r="G79" s="99">
        <v>12752</v>
      </c>
      <c r="H79" s="100">
        <v>14323</v>
      </c>
      <c r="I79" s="100">
        <v>17790</v>
      </c>
      <c r="J79" s="100">
        <v>21800</v>
      </c>
      <c r="K79" s="100">
        <v>23036</v>
      </c>
      <c r="L79" s="100">
        <v>25385</v>
      </c>
      <c r="M79" s="100">
        <v>28240</v>
      </c>
      <c r="N79" s="100">
        <v>27976</v>
      </c>
      <c r="O79" s="100">
        <v>29213</v>
      </c>
      <c r="P79" s="100">
        <v>30937</v>
      </c>
      <c r="Q79" s="100">
        <v>33304</v>
      </c>
      <c r="R79" s="95">
        <v>35499</v>
      </c>
    </row>
    <row r="80" spans="1:18" ht="15.75" customHeight="1" thickBot="1">
      <c r="A80" s="110">
        <v>79</v>
      </c>
      <c r="B80" s="111" t="s">
        <v>81</v>
      </c>
      <c r="C80" s="98">
        <v>11107</v>
      </c>
      <c r="D80" s="99">
        <v>13748</v>
      </c>
      <c r="E80" s="99">
        <v>16460</v>
      </c>
      <c r="F80" s="99">
        <v>19703</v>
      </c>
      <c r="G80" s="99">
        <v>24165</v>
      </c>
      <c r="H80" s="100">
        <v>27801</v>
      </c>
      <c r="I80" s="100">
        <v>30452</v>
      </c>
      <c r="J80" s="100">
        <v>36620</v>
      </c>
      <c r="K80" s="100">
        <v>42228</v>
      </c>
      <c r="L80" s="100">
        <v>44996</v>
      </c>
      <c r="M80" s="100">
        <v>50750</v>
      </c>
      <c r="N80" s="100">
        <v>51367</v>
      </c>
      <c r="O80" s="100">
        <v>54849</v>
      </c>
      <c r="P80" s="100">
        <v>59774</v>
      </c>
      <c r="Q80" s="100">
        <v>65357</v>
      </c>
      <c r="R80" s="95">
        <v>70864</v>
      </c>
    </row>
    <row r="81" spans="1:18" ht="15.75" customHeight="1" thickBot="1">
      <c r="A81" s="110">
        <v>80</v>
      </c>
      <c r="B81" s="111" t="s">
        <v>82</v>
      </c>
      <c r="C81" s="98">
        <v>12548</v>
      </c>
      <c r="D81" s="99">
        <v>16211</v>
      </c>
      <c r="E81" s="99">
        <v>20178</v>
      </c>
      <c r="F81" s="99">
        <v>24552</v>
      </c>
      <c r="G81" s="99">
        <v>27577</v>
      </c>
      <c r="H81" s="100">
        <v>30727</v>
      </c>
      <c r="I81" s="100">
        <v>32268</v>
      </c>
      <c r="J81" s="100">
        <v>32721</v>
      </c>
      <c r="K81" s="100">
        <v>37791</v>
      </c>
      <c r="L81" s="100">
        <v>41947</v>
      </c>
      <c r="M81" s="100">
        <v>47872</v>
      </c>
      <c r="N81" s="100">
        <v>49468</v>
      </c>
      <c r="O81" s="100">
        <v>50502</v>
      </c>
      <c r="P81" s="100">
        <v>53783</v>
      </c>
      <c r="Q81" s="100">
        <v>59015</v>
      </c>
      <c r="R81" s="95">
        <v>60770</v>
      </c>
    </row>
    <row r="82" spans="1:18" ht="15.75" customHeight="1" thickBot="1">
      <c r="A82" s="110">
        <v>81</v>
      </c>
      <c r="B82" s="111" t="s">
        <v>83</v>
      </c>
      <c r="C82" s="98">
        <v>6269</v>
      </c>
      <c r="D82" s="99">
        <v>7396</v>
      </c>
      <c r="E82" s="99">
        <v>8443</v>
      </c>
      <c r="F82" s="99">
        <v>10877</v>
      </c>
      <c r="G82" s="99">
        <v>13062</v>
      </c>
      <c r="H82" s="100">
        <v>15348</v>
      </c>
      <c r="I82" s="100">
        <v>16525</v>
      </c>
      <c r="J82" s="100">
        <v>18450</v>
      </c>
      <c r="K82" s="100">
        <v>20413</v>
      </c>
      <c r="L82" s="100">
        <v>21838</v>
      </c>
      <c r="M82" s="100">
        <v>23759</v>
      </c>
      <c r="N82" s="100">
        <v>23069</v>
      </c>
      <c r="O82" s="100">
        <v>23679</v>
      </c>
      <c r="P82" s="100">
        <v>24696</v>
      </c>
      <c r="Q82" s="100">
        <v>26602</v>
      </c>
      <c r="R82" s="95">
        <v>28048</v>
      </c>
    </row>
    <row r="83" spans="1:18" ht="15.75" customHeight="1" thickBot="1">
      <c r="A83" s="127">
        <v>82</v>
      </c>
      <c r="B83" s="117" t="s">
        <v>84</v>
      </c>
      <c r="C83" s="104">
        <v>20253</v>
      </c>
      <c r="D83" s="105">
        <v>24320</v>
      </c>
      <c r="E83" s="105">
        <v>27858</v>
      </c>
      <c r="F83" s="105">
        <v>32140</v>
      </c>
      <c r="G83" s="105">
        <v>35079</v>
      </c>
      <c r="H83" s="106">
        <v>38147</v>
      </c>
      <c r="I83" s="106">
        <v>43049</v>
      </c>
      <c r="J83" s="106">
        <v>48533</v>
      </c>
      <c r="K83" s="106">
        <v>55625</v>
      </c>
      <c r="L83" s="106">
        <v>59962</v>
      </c>
      <c r="M83" s="106">
        <v>63308</v>
      </c>
      <c r="N83" s="106">
        <v>67706</v>
      </c>
      <c r="O83" s="106">
        <v>73019</v>
      </c>
      <c r="P83" s="106">
        <v>78812</v>
      </c>
      <c r="Q83" s="106">
        <v>83385</v>
      </c>
      <c r="R83" s="95">
        <v>89541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  <outlinePr summaryBelow="0" summaryRight="0"/>
  </sheetPr>
  <dimension ref="A1:R1000"/>
  <sheetViews>
    <sheetView topLeftCell="A136" zoomScale="90" zoomScaleNormal="90" workbookViewId="0">
      <selection activeCell="A49" sqref="A49"/>
    </sheetView>
  </sheetViews>
  <sheetFormatPr defaultColWidth="12.625" defaultRowHeight="15" customHeight="1"/>
  <cols>
    <col min="1" max="1" width="5.25" customWidth="1"/>
    <col min="2" max="2" width="31.875" customWidth="1"/>
    <col min="3" max="3" width="20.75" customWidth="1"/>
    <col min="4" max="4" width="19.75" customWidth="1"/>
    <col min="5" max="5" width="20.5" customWidth="1"/>
    <col min="6" max="16" width="9.625" customWidth="1"/>
    <col min="17" max="17" width="11.25" customWidth="1"/>
    <col min="18" max="18" width="12.125" customWidth="1"/>
    <col min="19" max="26" width="11" customWidth="1"/>
  </cols>
  <sheetData>
    <row r="1" spans="1:5" ht="104.25" customHeight="1">
      <c r="A1" s="475" t="s">
        <v>1</v>
      </c>
      <c r="B1" s="475" t="s">
        <v>2</v>
      </c>
      <c r="C1" s="463" t="s">
        <v>411</v>
      </c>
      <c r="D1" s="463" t="s">
        <v>490</v>
      </c>
      <c r="E1" s="463" t="s">
        <v>439</v>
      </c>
    </row>
    <row r="2" spans="1:5" ht="19.5" customHeight="1">
      <c r="A2" s="476">
        <v>19</v>
      </c>
      <c r="B2" s="477" t="s">
        <v>21</v>
      </c>
      <c r="C2" s="551">
        <f>'5.1н'!B20</f>
        <v>0.34750228619256818</v>
      </c>
      <c r="D2" s="555">
        <f>'5.2н'!B20</f>
        <v>0.16685498177125427</v>
      </c>
      <c r="E2" s="555">
        <f>'5.3н'!B20</f>
        <v>0.39423912305778674</v>
      </c>
    </row>
    <row r="3" spans="1:5" ht="15.75" customHeight="1">
      <c r="A3" s="465">
        <v>20</v>
      </c>
      <c r="B3" s="253" t="s">
        <v>22</v>
      </c>
      <c r="C3" s="551">
        <f>'5.1н'!B21</f>
        <v>0.38153978063326144</v>
      </c>
      <c r="D3" s="555">
        <f>'5.2н'!B21</f>
        <v>0.16685498177125427</v>
      </c>
      <c r="E3" s="555">
        <f>'5.3н'!B21</f>
        <v>0.31394232076043316</v>
      </c>
    </row>
    <row r="4" spans="1:5" ht="16.5" customHeight="1">
      <c r="A4" s="465">
        <v>21</v>
      </c>
      <c r="B4" s="253" t="s">
        <v>23</v>
      </c>
      <c r="C4" s="551">
        <f>'5.1н'!B22</f>
        <v>0.41579705345231155</v>
      </c>
      <c r="D4" s="555">
        <f>'5.2н'!B22</f>
        <v>0.22793062213955423</v>
      </c>
      <c r="E4" s="555">
        <f>'5.3н'!B22</f>
        <v>0.3364750481580891</v>
      </c>
    </row>
    <row r="5" spans="1:5" ht="25.5" customHeight="1">
      <c r="A5" s="465">
        <v>22</v>
      </c>
      <c r="B5" s="253" t="s">
        <v>24</v>
      </c>
      <c r="C5" s="551">
        <f>'5.1н'!B23</f>
        <v>0.39097438402404278</v>
      </c>
      <c r="D5" s="555">
        <f>'5.2н'!B23</f>
        <v>0.22531261565270755</v>
      </c>
      <c r="E5" s="555">
        <f>'5.3н'!B23</f>
        <v>0.36062502742146108</v>
      </c>
    </row>
    <row r="6" spans="1:5" ht="27.75" customHeight="1">
      <c r="A6" s="465">
        <v>23</v>
      </c>
      <c r="B6" s="253" t="s">
        <v>25</v>
      </c>
      <c r="C6" s="551">
        <f>'5.1н'!B24</f>
        <v>0.37040599355124565</v>
      </c>
      <c r="D6" s="555">
        <f>'5.2н'!B24</f>
        <v>0.20542257864644758</v>
      </c>
      <c r="E6" s="555">
        <f>'5.3н'!B24</f>
        <v>0.37892914162759955</v>
      </c>
    </row>
    <row r="7" spans="1:5" ht="30.75" customHeight="1">
      <c r="A7" s="465">
        <v>24</v>
      </c>
      <c r="B7" s="253" t="s">
        <v>26</v>
      </c>
      <c r="C7" s="551">
        <f>'5.1н'!B25</f>
        <v>0.43771495818867978</v>
      </c>
      <c r="D7" s="555">
        <f>'5.2н'!B25</f>
        <v>0.36181730936009454</v>
      </c>
      <c r="E7" s="555">
        <f>'5.3н'!B25</f>
        <v>0.36062502742146108</v>
      </c>
    </row>
    <row r="8" spans="1:5" ht="34.5" customHeight="1">
      <c r="A8" s="465">
        <v>25</v>
      </c>
      <c r="B8" s="253" t="s">
        <v>27</v>
      </c>
      <c r="C8" s="551">
        <f>'5.1н'!B26</f>
        <v>0.39552423184672808</v>
      </c>
      <c r="D8" s="555">
        <f>'5.2н'!B26</f>
        <v>0.30778610333622908</v>
      </c>
      <c r="E8" s="555">
        <f>'5.3н'!B26</f>
        <v>0.41016767800381898</v>
      </c>
    </row>
    <row r="9" spans="1:5" ht="32.25" customHeight="1">
      <c r="A9" s="465">
        <v>26</v>
      </c>
      <c r="B9" s="253" t="s">
        <v>28</v>
      </c>
      <c r="C9" s="551">
        <f>'5.1н'!B27</f>
        <v>0.35048805604495242</v>
      </c>
      <c r="D9" s="555">
        <f>'5.2н'!B27</f>
        <v>0.20073072046584411</v>
      </c>
      <c r="E9" s="555">
        <f>'5.3н'!B27</f>
        <v>0.422535029986916</v>
      </c>
    </row>
    <row r="10" spans="1:5" ht="31.5" customHeight="1">
      <c r="A10" s="465">
        <v>27</v>
      </c>
      <c r="B10" s="253" t="s">
        <v>29</v>
      </c>
      <c r="C10" s="551">
        <f>'5.1н'!B28</f>
        <v>0.34996105888734186</v>
      </c>
      <c r="D10" s="555">
        <f>'5.2н'!B28</f>
        <v>0.15389305166811457</v>
      </c>
      <c r="E10" s="555">
        <f>'5.3н'!B28</f>
        <v>0.37519546254125286</v>
      </c>
    </row>
    <row r="11" spans="1:5" ht="33" customHeight="1" thickBot="1">
      <c r="A11" s="466">
        <v>28</v>
      </c>
      <c r="B11" s="256" t="s">
        <v>30</v>
      </c>
      <c r="C11" s="551">
        <f>'5.1н'!B29</f>
        <v>0.55588733953636149</v>
      </c>
      <c r="D11" s="555">
        <f>'5.2н'!B29</f>
        <v>0.50580972015096126</v>
      </c>
      <c r="E11" s="555">
        <f>'5.3н'!B29</f>
        <v>0.24753669045463919</v>
      </c>
    </row>
    <row r="12" spans="1:5" ht="15" customHeight="1" thickBot="1"/>
    <row r="13" spans="1:5" ht="63">
      <c r="A13" s="475" t="s">
        <v>1</v>
      </c>
      <c r="B13" s="475" t="s">
        <v>2</v>
      </c>
      <c r="C13" s="463" t="s">
        <v>489</v>
      </c>
      <c r="D13" s="463" t="s">
        <v>412</v>
      </c>
      <c r="E13" s="463" t="s">
        <v>488</v>
      </c>
    </row>
    <row r="14" spans="1:5" ht="24.75" customHeight="1">
      <c r="A14" s="476">
        <v>19</v>
      </c>
      <c r="B14" s="477" t="s">
        <v>21</v>
      </c>
      <c r="C14" s="551">
        <f>'6.1н'!B20</f>
        <v>0.28328542768873866</v>
      </c>
      <c r="D14" s="555">
        <f>'6.2н'!B20</f>
        <v>0.30634572637699992</v>
      </c>
      <c r="E14" s="555">
        <f>'6.3н'!B20</f>
        <v>0.49745350013054701</v>
      </c>
    </row>
    <row r="15" spans="1:5" ht="20.25" customHeight="1">
      <c r="A15" s="465">
        <v>20</v>
      </c>
      <c r="B15" s="253" t="s">
        <v>22</v>
      </c>
      <c r="C15" s="551">
        <f>'6.1н'!B21</f>
        <v>0.37342734632432611</v>
      </c>
      <c r="D15" s="555">
        <f>'6.2н'!B21</f>
        <v>0.31750230969999976</v>
      </c>
      <c r="E15" s="555">
        <f>'6.3н'!B21</f>
        <v>0.37423997779644286</v>
      </c>
    </row>
    <row r="16" spans="1:5" ht="27" customHeight="1">
      <c r="A16" s="465">
        <v>21</v>
      </c>
      <c r="B16" s="253" t="s">
        <v>23</v>
      </c>
      <c r="C16" s="551">
        <f>'6.1н'!B22</f>
        <v>0.32104512369886068</v>
      </c>
      <c r="D16" s="555">
        <f>'6.2н'!B22</f>
        <v>0.33536275142499999</v>
      </c>
      <c r="E16" s="555">
        <f>'6.3н'!B22</f>
        <v>0.43533086815182492</v>
      </c>
    </row>
    <row r="17" spans="1:5" ht="27" customHeight="1">
      <c r="A17" s="465">
        <v>22</v>
      </c>
      <c r="B17" s="253" t="s">
        <v>24</v>
      </c>
      <c r="C17" s="551">
        <f>'6.1н'!B23</f>
        <v>0.3187766381981022</v>
      </c>
      <c r="D17" s="555">
        <f>'6.2н'!B23</f>
        <v>0.32442172115299989</v>
      </c>
      <c r="E17" s="555">
        <f>'6.3н'!B23</f>
        <v>0.44392645829260874</v>
      </c>
    </row>
    <row r="18" spans="1:5" ht="32.25" customHeight="1">
      <c r="A18" s="465">
        <v>23</v>
      </c>
      <c r="B18" s="253" t="s">
        <v>25</v>
      </c>
      <c r="C18" s="551">
        <f>'6.1н'!B24</f>
        <v>0.37614285180478169</v>
      </c>
      <c r="D18" s="555">
        <f>'6.2н'!B24</f>
        <v>0.36310415821700009</v>
      </c>
      <c r="E18" s="555">
        <f>'6.3н'!B24</f>
        <v>0.75174853551173815</v>
      </c>
    </row>
    <row r="19" spans="1:5" ht="24" customHeight="1">
      <c r="A19" s="465">
        <v>24</v>
      </c>
      <c r="B19" s="253" t="s">
        <v>26</v>
      </c>
      <c r="C19" s="551">
        <f>'6.1н'!B25</f>
        <v>0.28913694291480146</v>
      </c>
      <c r="D19" s="555">
        <f>'6.2н'!B25</f>
        <v>0.33847066569700007</v>
      </c>
      <c r="E19" s="555">
        <f>'6.3н'!B25</f>
        <v>0.82910570875532419</v>
      </c>
    </row>
    <row r="20" spans="1:5" ht="30" customHeight="1">
      <c r="A20" s="465">
        <v>25</v>
      </c>
      <c r="B20" s="253" t="s">
        <v>27</v>
      </c>
      <c r="C20" s="551">
        <f>'6.1н'!B26</f>
        <v>0.36014296123361722</v>
      </c>
      <c r="D20" s="555">
        <f>'6.2н'!B26</f>
        <v>0.30932464271299981</v>
      </c>
      <c r="E20" s="555">
        <f>'6.3н'!B26</f>
        <v>0.30730968210992926</v>
      </c>
    </row>
    <row r="21" spans="1:5" ht="24.75" customHeight="1">
      <c r="A21" s="465">
        <v>26</v>
      </c>
      <c r="B21" s="253" t="s">
        <v>28</v>
      </c>
      <c r="C21" s="551">
        <f>'6.1н'!B27</f>
        <v>0.24999262664413552</v>
      </c>
      <c r="D21" s="555">
        <f>'6.2н'!B27</f>
        <v>0.30568557827300008</v>
      </c>
      <c r="E21" s="555">
        <f>'6.3н'!B27</f>
        <v>0.59829558161588381</v>
      </c>
    </row>
    <row r="22" spans="1:5" ht="31.5" customHeight="1">
      <c r="A22" s="465">
        <v>27</v>
      </c>
      <c r="B22" s="253" t="s">
        <v>29</v>
      </c>
      <c r="C22" s="551">
        <f>'6.1н'!B28</f>
        <v>0.23484600774329725</v>
      </c>
      <c r="D22" s="555">
        <f>'6.2н'!B28</f>
        <v>0.29814179097699983</v>
      </c>
      <c r="E22" s="555">
        <f>'6.3н'!B28</f>
        <v>0.5526732402347555</v>
      </c>
    </row>
    <row r="23" spans="1:5" ht="33" customHeight="1" thickBot="1">
      <c r="A23" s="466">
        <v>28</v>
      </c>
      <c r="B23" s="256" t="s">
        <v>30</v>
      </c>
      <c r="C23" s="551">
        <f>'6.1н'!B29</f>
        <v>0.39853650790366246</v>
      </c>
      <c r="D23" s="555">
        <f>'6.2н'!B29</f>
        <v>0.3822984724329998</v>
      </c>
      <c r="E23" s="555">
        <f>'6.3н'!B29</f>
        <v>0.52477873338765624</v>
      </c>
    </row>
    <row r="24" spans="1:5" ht="15.75" customHeight="1" thickBot="1"/>
    <row r="25" spans="1:5" ht="129.75" customHeight="1">
      <c r="A25" s="475" t="s">
        <v>1</v>
      </c>
      <c r="B25" s="475" t="s">
        <v>2</v>
      </c>
      <c r="C25" s="463" t="s">
        <v>413</v>
      </c>
      <c r="D25" s="463" t="s">
        <v>414</v>
      </c>
      <c r="E25" s="463" t="s">
        <v>487</v>
      </c>
    </row>
    <row r="26" spans="1:5" ht="27" customHeight="1">
      <c r="A26" s="476">
        <v>19</v>
      </c>
      <c r="B26" s="477" t="s">
        <v>21</v>
      </c>
      <c r="C26" s="551">
        <f>'7.1н'!B20</f>
        <v>0.68162265508242637</v>
      </c>
      <c r="D26" s="555">
        <f>'7.2н'!B20</f>
        <v>0.51857752222309605</v>
      </c>
      <c r="E26" s="555">
        <f>'7.3н'!B20</f>
        <v>0.7187419044596548</v>
      </c>
    </row>
    <row r="27" spans="1:5" ht="27" customHeight="1">
      <c r="A27" s="465">
        <v>20</v>
      </c>
      <c r="B27" s="253" t="s">
        <v>22</v>
      </c>
      <c r="C27" s="551">
        <f>'7.1н'!B21</f>
        <v>0.56157283503308419</v>
      </c>
      <c r="D27" s="555">
        <f>'7.2н'!B21</f>
        <v>0.75248320436491734</v>
      </c>
      <c r="E27" s="555">
        <f>'7.3н'!B21</f>
        <v>0.67838639525215849</v>
      </c>
    </row>
    <row r="28" spans="1:5" ht="33" customHeight="1">
      <c r="A28" s="465">
        <v>21</v>
      </c>
      <c r="B28" s="253" t="s">
        <v>23</v>
      </c>
      <c r="C28" s="551">
        <f>'7.1н'!B22</f>
        <v>0.7883356412599053</v>
      </c>
      <c r="D28" s="555">
        <f>'7.2н'!B22</f>
        <v>0.68579057057503123</v>
      </c>
      <c r="E28" s="555">
        <f>'7.3н'!B22</f>
        <v>0.86103524920380481</v>
      </c>
    </row>
    <row r="29" spans="1:5" ht="30" customHeight="1">
      <c r="A29" s="465">
        <v>22</v>
      </c>
      <c r="B29" s="253" t="s">
        <v>24</v>
      </c>
      <c r="C29" s="551">
        <f>'7.1н'!B23</f>
        <v>0.88205128832845248</v>
      </c>
      <c r="D29" s="555">
        <f>'7.2н'!B23</f>
        <v>0.72514036048452357</v>
      </c>
      <c r="E29" s="555">
        <f>'7.3н'!B23</f>
        <v>0.29950852518760784</v>
      </c>
    </row>
    <row r="30" spans="1:5" ht="30" customHeight="1">
      <c r="A30" s="465">
        <v>23</v>
      </c>
      <c r="B30" s="253" t="s">
        <v>25</v>
      </c>
      <c r="C30" s="551">
        <f>'7.1н'!B24</f>
        <v>3.1422460324325802E-128</v>
      </c>
      <c r="D30" s="555">
        <f>'7.2н'!B24</f>
        <v>8.0676131141856986E-3</v>
      </c>
      <c r="E30" s="555">
        <f>'7.3н'!B24</f>
        <v>0.52589536331693598</v>
      </c>
    </row>
    <row r="31" spans="1:5" ht="15.75" customHeight="1">
      <c r="A31" s="465">
        <v>24</v>
      </c>
      <c r="B31" s="253" t="s">
        <v>26</v>
      </c>
      <c r="C31" s="551">
        <f>'7.1н'!B25</f>
        <v>0.74055774118026574</v>
      </c>
      <c r="D31" s="555">
        <f>'7.2н'!B25</f>
        <v>0.13211415674911609</v>
      </c>
      <c r="E31" s="555">
        <f>'7.3н'!B25</f>
        <v>0.30769288139112283</v>
      </c>
    </row>
    <row r="32" spans="1:5" ht="30.75" customHeight="1">
      <c r="A32" s="465">
        <v>25</v>
      </c>
      <c r="B32" s="253" t="s">
        <v>27</v>
      </c>
      <c r="C32" s="551">
        <f>'7.1н'!B26</f>
        <v>1.7678320125331822E-2</v>
      </c>
      <c r="D32" s="555">
        <f>'7.2н'!B26</f>
        <v>0.54469988638116063</v>
      </c>
      <c r="E32" s="555">
        <f>'7.3н'!B26</f>
        <v>0.53013292165144699</v>
      </c>
    </row>
    <row r="33" spans="1:5" ht="38.25" customHeight="1">
      <c r="A33" s="465">
        <v>26</v>
      </c>
      <c r="B33" s="253" t="s">
        <v>28</v>
      </c>
      <c r="C33" s="551">
        <f>'7.1н'!B27</f>
        <v>0.73044689401916874</v>
      </c>
      <c r="D33" s="555">
        <f>'7.2н'!B27</f>
        <v>0.74637969890950673</v>
      </c>
      <c r="E33" s="555">
        <f>'7.3н'!B27</f>
        <v>0.58615649460257302</v>
      </c>
    </row>
    <row r="34" spans="1:5" ht="36.75" customHeight="1">
      <c r="A34" s="467">
        <v>27</v>
      </c>
      <c r="B34" s="468" t="s">
        <v>29</v>
      </c>
      <c r="C34" s="551">
        <f>'7.1н'!B28</f>
        <v>0.56380240552902483</v>
      </c>
      <c r="D34" s="555">
        <f>'7.2н'!B28</f>
        <v>0.65351016807683304</v>
      </c>
      <c r="E34" s="555">
        <f>'7.3н'!B28</f>
        <v>0.73445871861130707</v>
      </c>
    </row>
    <row r="35" spans="1:5" ht="15.75" customHeight="1">
      <c r="A35" s="469"/>
      <c r="B35" s="470"/>
      <c r="C35" s="471"/>
      <c r="D35" s="472"/>
      <c r="E35" s="473"/>
    </row>
    <row r="36" spans="1:5" ht="15.75" customHeight="1"/>
    <row r="37" spans="1:5" ht="102" customHeight="1">
      <c r="A37" s="461" t="s">
        <v>1</v>
      </c>
      <c r="B37" s="462" t="s">
        <v>2</v>
      </c>
      <c r="C37" s="463" t="s">
        <v>483</v>
      </c>
      <c r="D37" s="463" t="s">
        <v>485</v>
      </c>
      <c r="E37" s="463" t="s">
        <v>486</v>
      </c>
    </row>
    <row r="38" spans="1:5" ht="28.5" customHeight="1">
      <c r="A38" s="476">
        <v>19</v>
      </c>
      <c r="B38" s="477" t="s">
        <v>21</v>
      </c>
      <c r="C38" s="551">
        <f>'8.1н'!B20</f>
        <v>0.29678334021743347</v>
      </c>
      <c r="D38" s="555">
        <f>'8.2н'!B20</f>
        <v>5.9056127309757699E-2</v>
      </c>
      <c r="E38" s="555">
        <f>'8.3н'!B20</f>
        <v>0.20387149346583372</v>
      </c>
    </row>
    <row r="39" spans="1:5" ht="15.75" customHeight="1">
      <c r="A39" s="465">
        <v>20</v>
      </c>
      <c r="B39" s="253" t="s">
        <v>22</v>
      </c>
      <c r="C39" s="551">
        <f>'8.1н'!B21</f>
        <v>0.25441056188666095</v>
      </c>
      <c r="D39" s="555">
        <f>'8.2н'!B21</f>
        <v>1.7234902734394491E-3</v>
      </c>
      <c r="E39" s="555">
        <f>'8.3н'!B21</f>
        <v>8.2218707434671527E-229</v>
      </c>
    </row>
    <row r="40" spans="1:5" ht="45.75" customHeight="1">
      <c r="A40" s="465">
        <v>21</v>
      </c>
      <c r="B40" s="253" t="s">
        <v>23</v>
      </c>
      <c r="C40" s="551">
        <f>'8.1н'!B22</f>
        <v>0.47297163229857753</v>
      </c>
      <c r="D40" s="555">
        <f>'8.2н'!B22</f>
        <v>6.4466808447899886E-3</v>
      </c>
      <c r="E40" s="555">
        <f>'8.3н'!B22</f>
        <v>2.7018320130927295E-9</v>
      </c>
    </row>
    <row r="41" spans="1:5" ht="15.75" customHeight="1">
      <c r="A41" s="465">
        <v>22</v>
      </c>
      <c r="B41" s="253" t="s">
        <v>24</v>
      </c>
      <c r="C41" s="551">
        <f>'8.1н'!B23</f>
        <v>0.68503834765164007</v>
      </c>
      <c r="D41" s="555">
        <f>'8.2н'!B23</f>
        <v>0.22776531628669094</v>
      </c>
      <c r="E41" s="555">
        <f>'8.3н'!B23</f>
        <v>0.1384586854467556</v>
      </c>
    </row>
    <row r="42" spans="1:5" ht="26.25" customHeight="1">
      <c r="A42" s="465">
        <v>23</v>
      </c>
      <c r="B42" s="253" t="s">
        <v>25</v>
      </c>
      <c r="C42" s="551">
        <f>'8.1н'!B24</f>
        <v>0.4390397646720432</v>
      </c>
      <c r="D42" s="555">
        <f>'8.2н'!B24</f>
        <v>0.85492739398559003</v>
      </c>
      <c r="E42" s="555">
        <f>'8.3н'!B24</f>
        <v>0.6080203834085669</v>
      </c>
    </row>
    <row r="43" spans="1:5" ht="43.5" customHeight="1">
      <c r="A43" s="465">
        <v>24</v>
      </c>
      <c r="B43" s="253" t="s">
        <v>26</v>
      </c>
      <c r="C43" s="551">
        <f>'8.1н'!B25</f>
        <v>0.61502632227551834</v>
      </c>
      <c r="D43" s="555">
        <f>'8.2н'!B25</f>
        <v>0.57674311552976432</v>
      </c>
      <c r="E43" s="555">
        <f>'8.3н'!B25</f>
        <v>6.9053023046326831E-3</v>
      </c>
    </row>
    <row r="44" spans="1:5" ht="43.5" customHeight="1">
      <c r="A44" s="465">
        <v>25</v>
      </c>
      <c r="B44" s="253" t="s">
        <v>27</v>
      </c>
      <c r="C44" s="551">
        <f>'8.1н'!B26</f>
        <v>0.80664057689805913</v>
      </c>
      <c r="D44" s="555">
        <f>'8.2н'!B26</f>
        <v>9.7928042286653416E-2</v>
      </c>
      <c r="E44" s="555">
        <f>'8.3н'!B26</f>
        <v>0.82768048139138783</v>
      </c>
    </row>
    <row r="45" spans="1:5" ht="30" customHeight="1">
      <c r="A45" s="465">
        <v>26</v>
      </c>
      <c r="B45" s="253" t="s">
        <v>28</v>
      </c>
      <c r="C45" s="551">
        <f>'8.1н'!B27</f>
        <v>0.5442146720838148</v>
      </c>
      <c r="D45" s="555">
        <f>'8.2н'!B27</f>
        <v>0.33784061146864491</v>
      </c>
      <c r="E45" s="555">
        <f>'8.3н'!B27</f>
        <v>0.13937785185244056</v>
      </c>
    </row>
    <row r="46" spans="1:5" ht="45" customHeight="1">
      <c r="A46" s="465">
        <v>27</v>
      </c>
      <c r="B46" s="253" t="s">
        <v>29</v>
      </c>
      <c r="C46" s="551">
        <f>'8.1н'!B28</f>
        <v>1.620696538103002E-2</v>
      </c>
      <c r="D46" s="555">
        <f>'8.2н'!B28</f>
        <v>0.12474846440607462</v>
      </c>
      <c r="E46" s="555">
        <f>'8.3н'!B28</f>
        <v>0</v>
      </c>
    </row>
    <row r="47" spans="1:5" ht="15.75" customHeight="1">
      <c r="A47" s="465">
        <v>28</v>
      </c>
      <c r="B47" s="253" t="s">
        <v>30</v>
      </c>
      <c r="C47" s="551">
        <f>'8.1н'!B29</f>
        <v>0.70108564638462112</v>
      </c>
      <c r="D47" s="555">
        <f>'8.2н'!B29</f>
        <v>0.77160133174155443</v>
      </c>
      <c r="E47" s="555">
        <f>'8.3н'!B29</f>
        <v>0.96878344986119447</v>
      </c>
    </row>
    <row r="48" spans="1:5" ht="15.75" customHeight="1">
      <c r="A48" s="478"/>
      <c r="B48" s="479"/>
      <c r="C48" s="480"/>
      <c r="D48" s="481"/>
      <c r="E48" s="482"/>
    </row>
    <row r="49" spans="1:18" ht="15.75" customHeight="1">
      <c r="A49" s="483" t="s">
        <v>1</v>
      </c>
      <c r="B49" s="253"/>
      <c r="C49" s="484">
        <v>2005</v>
      </c>
      <c r="D49" s="485">
        <v>2006</v>
      </c>
      <c r="E49" s="486">
        <v>2007</v>
      </c>
      <c r="F49" s="124">
        <v>2008</v>
      </c>
      <c r="G49" s="124">
        <v>2009</v>
      </c>
      <c r="H49" s="124">
        <v>2010</v>
      </c>
      <c r="I49" s="124">
        <v>2011</v>
      </c>
      <c r="J49" s="124">
        <v>2012</v>
      </c>
      <c r="K49" s="124">
        <v>2013</v>
      </c>
      <c r="L49" s="124">
        <v>2014</v>
      </c>
      <c r="M49" s="124">
        <v>2015</v>
      </c>
      <c r="N49" s="124">
        <v>2016</v>
      </c>
      <c r="O49" s="124">
        <v>2017</v>
      </c>
      <c r="P49" s="124">
        <v>2018</v>
      </c>
      <c r="Q49" s="124">
        <v>2019</v>
      </c>
      <c r="R49" s="124">
        <v>2020</v>
      </c>
    </row>
    <row r="50" spans="1:18" ht="15.75" customHeight="1">
      <c r="A50" s="483">
        <v>19</v>
      </c>
      <c r="B50" s="253" t="s">
        <v>21</v>
      </c>
      <c r="C50" s="556" t="e">
        <f>ОИ1!C20</f>
        <v>#REF!</v>
      </c>
      <c r="D50" s="556" t="e">
        <f>ОИ1!D20</f>
        <v>#REF!</v>
      </c>
      <c r="E50" s="556">
        <f>ОИ1!E20</f>
        <v>0</v>
      </c>
      <c r="F50" s="556">
        <f>ОИ1!F20</f>
        <v>0</v>
      </c>
      <c r="G50" s="556">
        <f>ОИ1!G20</f>
        <v>0</v>
      </c>
      <c r="H50" s="556">
        <f>ОИ1!H20</f>
        <v>0</v>
      </c>
      <c r="I50" s="556">
        <f>ОИ1!I20</f>
        <v>0</v>
      </c>
      <c r="J50" s="556">
        <f>ОИ1!J20</f>
        <v>0</v>
      </c>
      <c r="K50" s="556">
        <f>ОИ1!K20</f>
        <v>0</v>
      </c>
      <c r="L50" s="556">
        <f>ОИ1!L20</f>
        <v>0</v>
      </c>
      <c r="M50" s="556">
        <f>ОИ1!M20</f>
        <v>0</v>
      </c>
      <c r="N50" s="556">
        <f>ОИ1!N20</f>
        <v>0</v>
      </c>
      <c r="O50" s="556">
        <f>ОИ1!O20</f>
        <v>0</v>
      </c>
      <c r="P50" s="556">
        <f>ОИ1!P20</f>
        <v>0</v>
      </c>
      <c r="Q50" s="556">
        <f>ОИ1!Q20</f>
        <v>0</v>
      </c>
      <c r="R50" s="556">
        <f>ОИ1!R20</f>
        <v>0.30286546367386974</v>
      </c>
    </row>
    <row r="51" spans="1:18" ht="15.75" customHeight="1">
      <c r="A51" s="483">
        <v>20</v>
      </c>
      <c r="B51" s="253" t="s">
        <v>22</v>
      </c>
      <c r="C51" s="556" t="e">
        <f>ОИ1!C21</f>
        <v>#REF!</v>
      </c>
      <c r="D51" s="556" t="e">
        <f>ОИ1!D21</f>
        <v>#REF!</v>
      </c>
      <c r="E51" s="556">
        <f>ОИ1!E21</f>
        <v>0</v>
      </c>
      <c r="F51" s="556">
        <f>ОИ1!F21</f>
        <v>0</v>
      </c>
      <c r="G51" s="556">
        <f>ОИ1!G21</f>
        <v>0</v>
      </c>
      <c r="H51" s="556">
        <f>ОИ1!H21</f>
        <v>0</v>
      </c>
      <c r="I51" s="556">
        <f>ОИ1!I21</f>
        <v>0</v>
      </c>
      <c r="J51" s="556">
        <f>ОИ1!J21</f>
        <v>0</v>
      </c>
      <c r="K51" s="556">
        <f>ОИ1!K21</f>
        <v>0</v>
      </c>
      <c r="L51" s="556">
        <f>ОИ1!L21</f>
        <v>0</v>
      </c>
      <c r="M51" s="556">
        <f>ОИ1!M21</f>
        <v>0</v>
      </c>
      <c r="N51" s="556">
        <f>ОИ1!N21</f>
        <v>0</v>
      </c>
      <c r="O51" s="556">
        <f>ОИ1!O21</f>
        <v>0</v>
      </c>
      <c r="P51" s="556">
        <f>ОИ1!P21</f>
        <v>0</v>
      </c>
      <c r="Q51" s="556">
        <f>ОИ1!Q21</f>
        <v>0</v>
      </c>
      <c r="R51" s="556">
        <f>ОИ1!R21</f>
        <v>0.2874456943883163</v>
      </c>
    </row>
    <row r="52" spans="1:18" ht="15.75" customHeight="1">
      <c r="A52" s="483">
        <v>21</v>
      </c>
      <c r="B52" s="253" t="s">
        <v>23</v>
      </c>
      <c r="C52" s="556" t="e">
        <f>ОИ1!C22</f>
        <v>#REF!</v>
      </c>
      <c r="D52" s="556" t="e">
        <f>ОИ1!D22</f>
        <v>#REF!</v>
      </c>
      <c r="E52" s="556">
        <f>ОИ1!E22</f>
        <v>0</v>
      </c>
      <c r="F52" s="556">
        <f>ОИ1!F22</f>
        <v>0</v>
      </c>
      <c r="G52" s="556">
        <f>ОИ1!G22</f>
        <v>0</v>
      </c>
      <c r="H52" s="556">
        <f>ОИ1!H22</f>
        <v>0</v>
      </c>
      <c r="I52" s="556">
        <f>ОИ1!I22</f>
        <v>0</v>
      </c>
      <c r="J52" s="556">
        <f>ОИ1!J22</f>
        <v>0</v>
      </c>
      <c r="K52" s="556">
        <f>ОИ1!K22</f>
        <v>0</v>
      </c>
      <c r="L52" s="556">
        <f>ОИ1!L22</f>
        <v>0</v>
      </c>
      <c r="M52" s="556">
        <f>ОИ1!M22</f>
        <v>0</v>
      </c>
      <c r="N52" s="556">
        <f>ОИ1!N22</f>
        <v>0</v>
      </c>
      <c r="O52" s="556">
        <f>ОИ1!O22</f>
        <v>0</v>
      </c>
      <c r="P52" s="556">
        <f>ОИ1!P22</f>
        <v>0</v>
      </c>
      <c r="Q52" s="556">
        <f>ОИ1!Q22</f>
        <v>0</v>
      </c>
      <c r="R52" s="556">
        <f>ОИ1!R22</f>
        <v>0.32673424124998496</v>
      </c>
    </row>
    <row r="53" spans="1:18" ht="15.75" customHeight="1">
      <c r="A53" s="483">
        <v>22</v>
      </c>
      <c r="B53" s="253" t="s">
        <v>24</v>
      </c>
      <c r="C53" s="556" t="e">
        <f>ОИ1!C23</f>
        <v>#REF!</v>
      </c>
      <c r="D53" s="556" t="e">
        <f>ОИ1!D23</f>
        <v>#REF!</v>
      </c>
      <c r="E53" s="556">
        <f>ОИ1!E23</f>
        <v>0</v>
      </c>
      <c r="F53" s="556">
        <f>ОИ1!F23</f>
        <v>0</v>
      </c>
      <c r="G53" s="556">
        <f>ОИ1!G23</f>
        <v>0</v>
      </c>
      <c r="H53" s="556">
        <f>ОИ1!H23</f>
        <v>0</v>
      </c>
      <c r="I53" s="556">
        <f>ОИ1!I23</f>
        <v>0</v>
      </c>
      <c r="J53" s="556">
        <f>ОИ1!J23</f>
        <v>0</v>
      </c>
      <c r="K53" s="556">
        <f>ОИ1!K23</f>
        <v>0</v>
      </c>
      <c r="L53" s="556">
        <f>ОИ1!L23</f>
        <v>0</v>
      </c>
      <c r="M53" s="556">
        <f>ОИ1!M23</f>
        <v>0</v>
      </c>
      <c r="N53" s="556">
        <f>ОИ1!N23</f>
        <v>0</v>
      </c>
      <c r="O53" s="556">
        <f>ОИ1!O23</f>
        <v>0</v>
      </c>
      <c r="P53" s="556">
        <f>ОИ1!P23</f>
        <v>0</v>
      </c>
      <c r="Q53" s="556">
        <f>ОИ1!Q23</f>
        <v>0</v>
      </c>
      <c r="R53" s="556">
        <f>ОИ1!R23</f>
        <v>0.3256373423660705</v>
      </c>
    </row>
    <row r="54" spans="1:18" ht="15.75" customHeight="1">
      <c r="A54" s="483">
        <v>23</v>
      </c>
      <c r="B54" s="253" t="s">
        <v>25</v>
      </c>
      <c r="C54" s="556" t="e">
        <f>ОИ1!C24</f>
        <v>#REF!</v>
      </c>
      <c r="D54" s="556" t="e">
        <f>ОИ1!D24</f>
        <v>#REF!</v>
      </c>
      <c r="E54" s="556">
        <f>ОИ1!E24</f>
        <v>0</v>
      </c>
      <c r="F54" s="556">
        <f>ОИ1!F24</f>
        <v>0</v>
      </c>
      <c r="G54" s="556">
        <f>ОИ1!G24</f>
        <v>0</v>
      </c>
      <c r="H54" s="556">
        <f>ОИ1!H24</f>
        <v>0</v>
      </c>
      <c r="I54" s="556">
        <f>ОИ1!I24</f>
        <v>0</v>
      </c>
      <c r="J54" s="556">
        <f>ОИ1!J24</f>
        <v>0</v>
      </c>
      <c r="K54" s="556">
        <f>ОИ1!K24</f>
        <v>0</v>
      </c>
      <c r="L54" s="556">
        <f>ОИ1!L24</f>
        <v>0</v>
      </c>
      <c r="M54" s="556">
        <f>ОИ1!M24</f>
        <v>0</v>
      </c>
      <c r="N54" s="556">
        <f>ОИ1!N24</f>
        <v>0</v>
      </c>
      <c r="O54" s="556">
        <f>ОИ1!O24</f>
        <v>0</v>
      </c>
      <c r="P54" s="556">
        <f>ОИ1!P24</f>
        <v>0</v>
      </c>
      <c r="Q54" s="556">
        <f>ОИ1!Q24</f>
        <v>0</v>
      </c>
      <c r="R54" s="556">
        <f>ОИ1!R24</f>
        <v>0.3182525712750976</v>
      </c>
    </row>
    <row r="55" spans="1:18" ht="15.75" customHeight="1">
      <c r="A55" s="483">
        <v>24</v>
      </c>
      <c r="B55" s="253" t="s">
        <v>26</v>
      </c>
      <c r="C55" s="556" t="e">
        <f>ОИ1!C25</f>
        <v>#REF!</v>
      </c>
      <c r="D55" s="556" t="e">
        <f>ОИ1!D25</f>
        <v>#REF!</v>
      </c>
      <c r="E55" s="556">
        <f>ОИ1!E25</f>
        <v>0</v>
      </c>
      <c r="F55" s="556">
        <f>ОИ1!F25</f>
        <v>0</v>
      </c>
      <c r="G55" s="556">
        <f>ОИ1!G25</f>
        <v>0</v>
      </c>
      <c r="H55" s="556">
        <f>ОИ1!H25</f>
        <v>0</v>
      </c>
      <c r="I55" s="556">
        <f>ОИ1!I25</f>
        <v>0</v>
      </c>
      <c r="J55" s="556">
        <f>ОИ1!J25</f>
        <v>0</v>
      </c>
      <c r="K55" s="556">
        <f>ОИ1!K25</f>
        <v>0</v>
      </c>
      <c r="L55" s="556">
        <f>ОИ1!L25</f>
        <v>0</v>
      </c>
      <c r="M55" s="556">
        <f>ОИ1!M25</f>
        <v>0</v>
      </c>
      <c r="N55" s="556">
        <f>ОИ1!N25</f>
        <v>0</v>
      </c>
      <c r="O55" s="556">
        <f>ОИ1!O25</f>
        <v>0</v>
      </c>
      <c r="P55" s="556">
        <f>ОИ1!P25</f>
        <v>0</v>
      </c>
      <c r="Q55" s="556">
        <f>ОИ1!Q25</f>
        <v>0</v>
      </c>
      <c r="R55" s="556">
        <f>ОИ1!R25</f>
        <v>0.38671909832341184</v>
      </c>
    </row>
    <row r="56" spans="1:18" ht="15.75" customHeight="1">
      <c r="A56" s="483">
        <v>25</v>
      </c>
      <c r="B56" s="124" t="s">
        <v>27</v>
      </c>
      <c r="C56" s="556" t="e">
        <f>ОИ1!C26</f>
        <v>#REF!</v>
      </c>
      <c r="D56" s="556" t="e">
        <f>ОИ1!D26</f>
        <v>#REF!</v>
      </c>
      <c r="E56" s="556">
        <f>ОИ1!E26</f>
        <v>0</v>
      </c>
      <c r="F56" s="556">
        <f>ОИ1!F26</f>
        <v>0</v>
      </c>
      <c r="G56" s="556">
        <f>ОИ1!G26</f>
        <v>0</v>
      </c>
      <c r="H56" s="556">
        <f>ОИ1!H26</f>
        <v>0</v>
      </c>
      <c r="I56" s="556">
        <f>ОИ1!I26</f>
        <v>0</v>
      </c>
      <c r="J56" s="556">
        <f>ОИ1!J26</f>
        <v>0</v>
      </c>
      <c r="K56" s="556">
        <f>ОИ1!K26</f>
        <v>0</v>
      </c>
      <c r="L56" s="556">
        <f>ОИ1!L26</f>
        <v>0</v>
      </c>
      <c r="M56" s="556">
        <f>ОИ1!M26</f>
        <v>0</v>
      </c>
      <c r="N56" s="556">
        <f>ОИ1!N26</f>
        <v>0</v>
      </c>
      <c r="O56" s="556">
        <f>ОИ1!O26</f>
        <v>0</v>
      </c>
      <c r="P56" s="556">
        <f>ОИ1!P26</f>
        <v>0</v>
      </c>
      <c r="Q56" s="556">
        <f>ОИ1!Q26</f>
        <v>0</v>
      </c>
      <c r="R56" s="556">
        <f>ОИ1!R26</f>
        <v>0.37115933772892534</v>
      </c>
    </row>
    <row r="57" spans="1:18" ht="15.75" customHeight="1">
      <c r="A57" s="483">
        <v>26</v>
      </c>
      <c r="B57" s="124" t="s">
        <v>28</v>
      </c>
      <c r="C57" s="556" t="e">
        <f>ОИ1!C27</f>
        <v>#REF!</v>
      </c>
      <c r="D57" s="556" t="e">
        <f>ОИ1!D27</f>
        <v>#REF!</v>
      </c>
      <c r="E57" s="556">
        <f>ОИ1!E27</f>
        <v>0</v>
      </c>
      <c r="F57" s="556">
        <f>ОИ1!F27</f>
        <v>0</v>
      </c>
      <c r="G57" s="556">
        <f>ОИ1!G27</f>
        <v>0</v>
      </c>
      <c r="H57" s="556">
        <f>ОИ1!H27</f>
        <v>0</v>
      </c>
      <c r="I57" s="556">
        <f>ОИ1!I27</f>
        <v>0</v>
      </c>
      <c r="J57" s="556">
        <f>ОИ1!J27</f>
        <v>0</v>
      </c>
      <c r="K57" s="556">
        <f>ОИ1!K27</f>
        <v>0</v>
      </c>
      <c r="L57" s="556">
        <f>ОИ1!L27</f>
        <v>0</v>
      </c>
      <c r="M57" s="556">
        <f>ОИ1!M27</f>
        <v>0</v>
      </c>
      <c r="N57" s="556">
        <f>ОИ1!N27</f>
        <v>0</v>
      </c>
      <c r="O57" s="556">
        <f>ОИ1!O27</f>
        <v>0</v>
      </c>
      <c r="P57" s="556">
        <f>ОИ1!P27</f>
        <v>0</v>
      </c>
      <c r="Q57" s="556">
        <f>ОИ1!Q27</f>
        <v>0</v>
      </c>
      <c r="R57" s="556">
        <f>ОИ1!R27</f>
        <v>0.32458460216590418</v>
      </c>
    </row>
    <row r="58" spans="1:18" ht="15.75" customHeight="1">
      <c r="A58" s="483">
        <v>27</v>
      </c>
      <c r="B58" s="124" t="s">
        <v>29</v>
      </c>
      <c r="C58" s="556" t="e">
        <f>ОИ1!C28</f>
        <v>#REF!</v>
      </c>
      <c r="D58" s="556" t="e">
        <f>ОИ1!D28</f>
        <v>#REF!</v>
      </c>
      <c r="E58" s="556">
        <f>ОИ1!E28</f>
        <v>0</v>
      </c>
      <c r="F58" s="556">
        <f>ОИ1!F28</f>
        <v>0</v>
      </c>
      <c r="G58" s="556">
        <f>ОИ1!G28</f>
        <v>0</v>
      </c>
      <c r="H58" s="556">
        <f>ОИ1!H28</f>
        <v>0</v>
      </c>
      <c r="I58" s="556">
        <f>ОИ1!I28</f>
        <v>0</v>
      </c>
      <c r="J58" s="556">
        <f>ОИ1!J28</f>
        <v>0</v>
      </c>
      <c r="K58" s="556">
        <f>ОИ1!K28</f>
        <v>0</v>
      </c>
      <c r="L58" s="556">
        <f>ОИ1!L28</f>
        <v>0</v>
      </c>
      <c r="M58" s="556">
        <f>ОИ1!M28</f>
        <v>0</v>
      </c>
      <c r="N58" s="556">
        <f>ОИ1!N28</f>
        <v>0</v>
      </c>
      <c r="O58" s="556">
        <f>ОИ1!O28</f>
        <v>0</v>
      </c>
      <c r="P58" s="556">
        <f>ОИ1!P28</f>
        <v>0</v>
      </c>
      <c r="Q58" s="556">
        <f>ОИ1!Q28</f>
        <v>0</v>
      </c>
      <c r="R58" s="556">
        <f>ОИ1!R28</f>
        <v>0.29301652436556974</v>
      </c>
    </row>
    <row r="59" spans="1:18" ht="15.75" customHeight="1">
      <c r="A59" s="483">
        <v>28</v>
      </c>
      <c r="B59" s="124" t="s">
        <v>30</v>
      </c>
      <c r="C59" s="556" t="e">
        <f>ОИ1!C29</f>
        <v>#REF!</v>
      </c>
      <c r="D59" s="556" t="e">
        <f>ОИ1!D29</f>
        <v>#REF!</v>
      </c>
      <c r="E59" s="556">
        <f>ОИ1!E29</f>
        <v>0</v>
      </c>
      <c r="F59" s="556">
        <f>ОИ1!F29</f>
        <v>0</v>
      </c>
      <c r="G59" s="556">
        <f>ОИ1!G29</f>
        <v>0</v>
      </c>
      <c r="H59" s="556">
        <f>ОИ1!H29</f>
        <v>0</v>
      </c>
      <c r="I59" s="556">
        <f>ОИ1!I29</f>
        <v>0</v>
      </c>
      <c r="J59" s="556">
        <f>ОИ1!J29</f>
        <v>0</v>
      </c>
      <c r="K59" s="556">
        <f>ОИ1!K29</f>
        <v>0</v>
      </c>
      <c r="L59" s="556">
        <f>ОИ1!L29</f>
        <v>0</v>
      </c>
      <c r="M59" s="556">
        <f>ОИ1!M29</f>
        <v>0</v>
      </c>
      <c r="N59" s="556">
        <f>ОИ1!N29</f>
        <v>0</v>
      </c>
      <c r="O59" s="556">
        <f>ОИ1!O29</f>
        <v>0</v>
      </c>
      <c r="P59" s="556">
        <f>ОИ1!P29</f>
        <v>0</v>
      </c>
      <c r="Q59" s="556">
        <f>ОИ1!Q29</f>
        <v>0</v>
      </c>
      <c r="R59" s="556">
        <f>ОИ1!R29</f>
        <v>0.43641125004732068</v>
      </c>
    </row>
    <row r="60" spans="1:18" ht="15.75" customHeight="1"/>
    <row r="61" spans="1:18" ht="15.75" customHeight="1"/>
    <row r="62" spans="1:18" ht="33" customHeight="1"/>
    <row r="63" spans="1:18" ht="15.75" customHeight="1"/>
    <row r="64" spans="1:1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18" ht="15.75" customHeight="1"/>
    <row r="82" spans="1:18" ht="15.75" customHeight="1"/>
    <row r="83" spans="1:18" ht="15.75" customHeight="1"/>
    <row r="84" spans="1:18" ht="15.75" customHeight="1">
      <c r="A84" s="487" t="s">
        <v>1</v>
      </c>
      <c r="B84" s="488"/>
      <c r="C84" s="484">
        <v>2005</v>
      </c>
      <c r="D84" s="485">
        <v>2006</v>
      </c>
      <c r="E84" s="486">
        <v>2007</v>
      </c>
      <c r="F84" s="486">
        <v>2008</v>
      </c>
      <c r="G84" s="486">
        <v>2009</v>
      </c>
      <c r="H84" s="486">
        <v>2010</v>
      </c>
      <c r="I84" s="486">
        <v>2011</v>
      </c>
      <c r="J84" s="486">
        <v>2012</v>
      </c>
      <c r="K84" s="486">
        <v>2013</v>
      </c>
      <c r="L84" s="486">
        <v>2014</v>
      </c>
      <c r="M84" s="486">
        <v>2015</v>
      </c>
      <c r="N84" s="486">
        <v>2016</v>
      </c>
      <c r="O84" s="486">
        <v>2017</v>
      </c>
      <c r="P84" s="486">
        <v>2018</v>
      </c>
      <c r="Q84" s="486">
        <v>2019</v>
      </c>
      <c r="R84" s="486">
        <v>2020</v>
      </c>
    </row>
    <row r="85" spans="1:18" ht="15.75" customHeight="1">
      <c r="A85" s="489">
        <v>19</v>
      </c>
      <c r="B85" s="490" t="s">
        <v>21</v>
      </c>
      <c r="C85" s="490" t="e">
        <f>ОИ2!C20</f>
        <v>#REF!</v>
      </c>
      <c r="D85" s="490" t="e">
        <f>ОИ2!D20</f>
        <v>#REF!</v>
      </c>
      <c r="E85" s="490">
        <f>ОИ2!E20</f>
        <v>0</v>
      </c>
      <c r="F85" s="490">
        <f>ОИ2!F20</f>
        <v>0</v>
      </c>
      <c r="G85" s="490">
        <f>ОИ2!G20</f>
        <v>0</v>
      </c>
      <c r="H85" s="490">
        <f>ОИ2!H20</f>
        <v>0</v>
      </c>
      <c r="I85" s="490">
        <f>ОИ2!I20</f>
        <v>0</v>
      </c>
      <c r="J85" s="490">
        <f>ОИ2!J20</f>
        <v>0</v>
      </c>
      <c r="K85" s="490">
        <f>ОИ2!K20</f>
        <v>0</v>
      </c>
      <c r="L85" s="490">
        <f>ОИ2!L20</f>
        <v>0</v>
      </c>
      <c r="M85" s="490">
        <f>ОИ2!M20</f>
        <v>0</v>
      </c>
      <c r="N85" s="490">
        <f>ОИ2!N20</f>
        <v>0</v>
      </c>
      <c r="O85" s="490">
        <f>ОИ2!O20</f>
        <v>0</v>
      </c>
      <c r="P85" s="490">
        <f>ОИ2!P20</f>
        <v>0</v>
      </c>
      <c r="Q85" s="490">
        <f>ОИ2!Q20</f>
        <v>0</v>
      </c>
      <c r="R85" s="490">
        <f>ОИ2!R20</f>
        <v>0.36236155139876186</v>
      </c>
    </row>
    <row r="86" spans="1:18" ht="15.75" customHeight="1">
      <c r="A86" s="489">
        <v>20</v>
      </c>
      <c r="B86" s="490" t="s">
        <v>22</v>
      </c>
      <c r="C86" s="490" t="e">
        <f>ОИ2!C21</f>
        <v>#REF!</v>
      </c>
      <c r="D86" s="490" t="e">
        <f>ОИ2!D21</f>
        <v>#REF!</v>
      </c>
      <c r="E86" s="490">
        <f>ОИ2!E21</f>
        <v>0</v>
      </c>
      <c r="F86" s="490">
        <f>ОИ2!F21</f>
        <v>0</v>
      </c>
      <c r="G86" s="490">
        <f>ОИ2!G21</f>
        <v>0</v>
      </c>
      <c r="H86" s="490">
        <f>ОИ2!H21</f>
        <v>0</v>
      </c>
      <c r="I86" s="490">
        <f>ОИ2!I21</f>
        <v>0</v>
      </c>
      <c r="J86" s="490">
        <f>ОИ2!J21</f>
        <v>0</v>
      </c>
      <c r="K86" s="490">
        <f>ОИ2!K21</f>
        <v>0</v>
      </c>
      <c r="L86" s="490">
        <f>ОИ2!L21</f>
        <v>0</v>
      </c>
      <c r="M86" s="490">
        <f>ОИ2!M21</f>
        <v>0</v>
      </c>
      <c r="N86" s="490">
        <f>ОИ2!N21</f>
        <v>0</v>
      </c>
      <c r="O86" s="490">
        <f>ОИ2!O21</f>
        <v>0</v>
      </c>
      <c r="P86" s="490">
        <f>ОИ2!P21</f>
        <v>0</v>
      </c>
      <c r="Q86" s="490">
        <f>ОИ2!Q21</f>
        <v>0</v>
      </c>
      <c r="R86" s="490">
        <f>ОИ2!R21</f>
        <v>0.35505654460692293</v>
      </c>
    </row>
    <row r="87" spans="1:18" ht="15.75" customHeight="1">
      <c r="A87" s="489">
        <v>21</v>
      </c>
      <c r="B87" s="490" t="s">
        <v>23</v>
      </c>
      <c r="C87" s="490" t="e">
        <f>ОИ2!C22</f>
        <v>#REF!</v>
      </c>
      <c r="D87" s="490" t="e">
        <f>ОИ2!D22</f>
        <v>#REF!</v>
      </c>
      <c r="E87" s="490">
        <f>ОИ2!E22</f>
        <v>0</v>
      </c>
      <c r="F87" s="490">
        <f>ОИ2!F22</f>
        <v>0</v>
      </c>
      <c r="G87" s="490">
        <f>ОИ2!G22</f>
        <v>0</v>
      </c>
      <c r="H87" s="490">
        <f>ОИ2!H22</f>
        <v>0</v>
      </c>
      <c r="I87" s="490">
        <f>ОИ2!I22</f>
        <v>0</v>
      </c>
      <c r="J87" s="490">
        <f>ОИ2!J22</f>
        <v>0</v>
      </c>
      <c r="K87" s="490">
        <f>ОИ2!K22</f>
        <v>0</v>
      </c>
      <c r="L87" s="490">
        <f>ОИ2!L22</f>
        <v>0</v>
      </c>
      <c r="M87" s="490">
        <f>ОИ2!M22</f>
        <v>0</v>
      </c>
      <c r="N87" s="490">
        <f>ОИ2!N22</f>
        <v>0</v>
      </c>
      <c r="O87" s="490">
        <f>ОИ2!O22</f>
        <v>0</v>
      </c>
      <c r="P87" s="490">
        <f>ОИ2!P22</f>
        <v>0</v>
      </c>
      <c r="Q87" s="490">
        <f>ОИ2!Q22</f>
        <v>0</v>
      </c>
      <c r="R87" s="490">
        <f>ОИ2!R22</f>
        <v>0.3639129144252285</v>
      </c>
    </row>
    <row r="88" spans="1:18" ht="15.75" customHeight="1">
      <c r="A88" s="489">
        <v>22</v>
      </c>
      <c r="B88" s="490" t="s">
        <v>24</v>
      </c>
      <c r="C88" s="490" t="e">
        <f>ОИ2!C23</f>
        <v>#REF!</v>
      </c>
      <c r="D88" s="490" t="e">
        <f>ОИ2!D23</f>
        <v>#REF!</v>
      </c>
      <c r="E88" s="490">
        <f>ОИ2!E23</f>
        <v>0</v>
      </c>
      <c r="F88" s="490">
        <f>ОИ2!F23</f>
        <v>0</v>
      </c>
      <c r="G88" s="490">
        <f>ОИ2!G23</f>
        <v>0</v>
      </c>
      <c r="H88" s="490">
        <f>ОИ2!H23</f>
        <v>0</v>
      </c>
      <c r="I88" s="490">
        <f>ОИ2!I23</f>
        <v>0</v>
      </c>
      <c r="J88" s="490">
        <f>ОИ2!J23</f>
        <v>0</v>
      </c>
      <c r="K88" s="490">
        <f>ОИ2!K23</f>
        <v>0</v>
      </c>
      <c r="L88" s="490">
        <f>ОИ2!L23</f>
        <v>0</v>
      </c>
      <c r="M88" s="490">
        <f>ОИ2!M23</f>
        <v>0</v>
      </c>
      <c r="N88" s="490">
        <f>ОИ2!N23</f>
        <v>0</v>
      </c>
      <c r="O88" s="490">
        <f>ОИ2!O23</f>
        <v>0</v>
      </c>
      <c r="P88" s="490">
        <f>ОИ2!P23</f>
        <v>0</v>
      </c>
      <c r="Q88" s="490">
        <f>ОИ2!Q23</f>
        <v>0</v>
      </c>
      <c r="R88" s="490">
        <f>ОИ2!R23</f>
        <v>0.36237493921457031</v>
      </c>
    </row>
    <row r="89" spans="1:18" ht="15.75" customHeight="1">
      <c r="A89" s="489">
        <v>23</v>
      </c>
      <c r="B89" s="490" t="s">
        <v>25</v>
      </c>
      <c r="C89" s="490" t="e">
        <f>ОИ2!C24</f>
        <v>#REF!</v>
      </c>
      <c r="D89" s="490" t="e">
        <f>ОИ2!D24</f>
        <v>#REF!</v>
      </c>
      <c r="E89" s="490">
        <f>ОИ2!E24</f>
        <v>0</v>
      </c>
      <c r="F89" s="490">
        <f>ОИ2!F24</f>
        <v>0</v>
      </c>
      <c r="G89" s="490">
        <f>ОИ2!G24</f>
        <v>0</v>
      </c>
      <c r="H89" s="490">
        <f>ОИ2!H24</f>
        <v>0</v>
      </c>
      <c r="I89" s="490">
        <f>ОИ2!I24</f>
        <v>0</v>
      </c>
      <c r="J89" s="490">
        <f>ОИ2!J24</f>
        <v>0</v>
      </c>
      <c r="K89" s="490">
        <f>ОИ2!K24</f>
        <v>0</v>
      </c>
      <c r="L89" s="490">
        <f>ОИ2!L24</f>
        <v>0</v>
      </c>
      <c r="M89" s="490">
        <f>ОИ2!M24</f>
        <v>0</v>
      </c>
      <c r="N89" s="490">
        <f>ОИ2!N24</f>
        <v>0</v>
      </c>
      <c r="O89" s="490">
        <f>ОИ2!O24</f>
        <v>0</v>
      </c>
      <c r="P89" s="490">
        <f>ОИ2!P24</f>
        <v>0</v>
      </c>
      <c r="Q89" s="490">
        <f>ОИ2!Q24</f>
        <v>0</v>
      </c>
      <c r="R89" s="490">
        <f>ОИ2!R24</f>
        <v>0.49699851517783999</v>
      </c>
    </row>
    <row r="90" spans="1:18" ht="15.75" customHeight="1">
      <c r="A90" s="489">
        <v>24</v>
      </c>
      <c r="B90" s="490" t="s">
        <v>26</v>
      </c>
      <c r="C90" s="490" t="e">
        <f>ОИ2!C25</f>
        <v>#REF!</v>
      </c>
      <c r="D90" s="490" t="e">
        <f>ОИ2!D25</f>
        <v>#REF!</v>
      </c>
      <c r="E90" s="490">
        <f>ОИ2!E25</f>
        <v>0</v>
      </c>
      <c r="F90" s="490">
        <f>ОИ2!F25</f>
        <v>0</v>
      </c>
      <c r="G90" s="490">
        <f>ОИ2!G25</f>
        <v>0</v>
      </c>
      <c r="H90" s="490">
        <f>ОИ2!H25</f>
        <v>0</v>
      </c>
      <c r="I90" s="490">
        <f>ОИ2!I25</f>
        <v>0</v>
      </c>
      <c r="J90" s="490">
        <f>ОИ2!J25</f>
        <v>0</v>
      </c>
      <c r="K90" s="490">
        <f>ОИ2!K25</f>
        <v>0</v>
      </c>
      <c r="L90" s="490">
        <f>ОИ2!L25</f>
        <v>0</v>
      </c>
      <c r="M90" s="490">
        <f>ОИ2!M25</f>
        <v>0</v>
      </c>
      <c r="N90" s="490">
        <f>ОИ2!N25</f>
        <v>0</v>
      </c>
      <c r="O90" s="490">
        <f>ОИ2!O25</f>
        <v>0</v>
      </c>
      <c r="P90" s="490">
        <f>ОИ2!P25</f>
        <v>0</v>
      </c>
      <c r="Q90" s="490">
        <f>ОИ2!Q25</f>
        <v>0</v>
      </c>
      <c r="R90" s="490">
        <f>ОИ2!R25</f>
        <v>0.48557110578904189</v>
      </c>
    </row>
    <row r="91" spans="1:18" ht="15.75" customHeight="1">
      <c r="A91" s="489">
        <v>25</v>
      </c>
      <c r="B91" s="490" t="s">
        <v>27</v>
      </c>
      <c r="C91" s="490" t="e">
        <f>ОИ2!C26</f>
        <v>#REF!</v>
      </c>
      <c r="D91" s="490" t="e">
        <f>ОИ2!D26</f>
        <v>#REF!</v>
      </c>
      <c r="E91" s="490">
        <f>ОИ2!E26</f>
        <v>0</v>
      </c>
      <c r="F91" s="490">
        <f>ОИ2!F26</f>
        <v>0</v>
      </c>
      <c r="G91" s="490">
        <f>ОИ2!G26</f>
        <v>0</v>
      </c>
      <c r="H91" s="490">
        <f>ОИ2!H26</f>
        <v>0</v>
      </c>
      <c r="I91" s="490">
        <f>ОИ2!I26</f>
        <v>0</v>
      </c>
      <c r="J91" s="490">
        <f>ОИ2!J26</f>
        <v>0</v>
      </c>
      <c r="K91" s="490">
        <f>ОИ2!K26</f>
        <v>0</v>
      </c>
      <c r="L91" s="490">
        <f>ОИ2!L26</f>
        <v>0</v>
      </c>
      <c r="M91" s="490">
        <f>ОИ2!M26</f>
        <v>0</v>
      </c>
      <c r="N91" s="490">
        <f>ОИ2!N26</f>
        <v>0</v>
      </c>
      <c r="O91" s="490">
        <f>ОИ2!O26</f>
        <v>0</v>
      </c>
      <c r="P91" s="490">
        <f>ОИ2!P26</f>
        <v>0</v>
      </c>
      <c r="Q91" s="490">
        <f>ОИ2!Q26</f>
        <v>0</v>
      </c>
      <c r="R91" s="490">
        <f>ОИ2!R26</f>
        <v>0.32559242868551541</v>
      </c>
    </row>
    <row r="92" spans="1:18" ht="15.75" customHeight="1">
      <c r="A92" s="489">
        <v>26</v>
      </c>
      <c r="B92" s="490" t="s">
        <v>28</v>
      </c>
      <c r="C92" s="490" t="e">
        <f>ОИ2!C27</f>
        <v>#REF!</v>
      </c>
      <c r="D92" s="490" t="e">
        <f>ОИ2!D27</f>
        <v>#REF!</v>
      </c>
      <c r="E92" s="490">
        <f>ОИ2!E27</f>
        <v>0</v>
      </c>
      <c r="F92" s="490">
        <f>ОИ2!F27</f>
        <v>0</v>
      </c>
      <c r="G92" s="490">
        <f>ОИ2!G27</f>
        <v>0</v>
      </c>
      <c r="H92" s="490">
        <f>ОИ2!H27</f>
        <v>0</v>
      </c>
      <c r="I92" s="490">
        <f>ОИ2!I27</f>
        <v>0</v>
      </c>
      <c r="J92" s="490">
        <f>ОИ2!J27</f>
        <v>0</v>
      </c>
      <c r="K92" s="490">
        <f>ОИ2!K27</f>
        <v>0</v>
      </c>
      <c r="L92" s="490">
        <f>ОИ2!L27</f>
        <v>0</v>
      </c>
      <c r="M92" s="490">
        <f>ОИ2!M27</f>
        <v>0</v>
      </c>
      <c r="N92" s="490">
        <f>ОИ2!N27</f>
        <v>0</v>
      </c>
      <c r="O92" s="490">
        <f>ОИ2!O27</f>
        <v>0</v>
      </c>
      <c r="P92" s="490">
        <f>ОИ2!P27</f>
        <v>0</v>
      </c>
      <c r="Q92" s="490">
        <f>ОИ2!Q27</f>
        <v>0</v>
      </c>
      <c r="R92" s="490">
        <f>ОИ2!R27</f>
        <v>0.38465792884433975</v>
      </c>
    </row>
    <row r="93" spans="1:18" ht="15.75" customHeight="1">
      <c r="A93" s="489">
        <v>27</v>
      </c>
      <c r="B93" s="490" t="s">
        <v>29</v>
      </c>
      <c r="C93" s="490" t="e">
        <f>ОИ2!C28</f>
        <v>#REF!</v>
      </c>
      <c r="D93" s="490" t="e">
        <f>ОИ2!D28</f>
        <v>#REF!</v>
      </c>
      <c r="E93" s="490">
        <f>ОИ2!E28</f>
        <v>0</v>
      </c>
      <c r="F93" s="490">
        <f>ОИ2!F28</f>
        <v>0</v>
      </c>
      <c r="G93" s="490">
        <f>ОИ2!G28</f>
        <v>0</v>
      </c>
      <c r="H93" s="490">
        <f>ОИ2!H28</f>
        <v>0</v>
      </c>
      <c r="I93" s="490">
        <f>ОИ2!I28</f>
        <v>0</v>
      </c>
      <c r="J93" s="490">
        <f>ОИ2!J28</f>
        <v>0</v>
      </c>
      <c r="K93" s="490">
        <f>ОИ2!K28</f>
        <v>0</v>
      </c>
      <c r="L93" s="490">
        <f>ОИ2!L28</f>
        <v>0</v>
      </c>
      <c r="M93" s="490">
        <f>ОИ2!M28</f>
        <v>0</v>
      </c>
      <c r="N93" s="490">
        <f>ОИ2!N28</f>
        <v>0</v>
      </c>
      <c r="O93" s="490">
        <f>ОИ2!O28</f>
        <v>0</v>
      </c>
      <c r="P93" s="490">
        <f>ОИ2!P28</f>
        <v>0</v>
      </c>
      <c r="Q93" s="490">
        <f>ОИ2!Q28</f>
        <v>0</v>
      </c>
      <c r="R93" s="490">
        <f>ОИ2!R28</f>
        <v>0.36188701298501752</v>
      </c>
    </row>
    <row r="94" spans="1:18" ht="15.75" customHeight="1">
      <c r="A94" s="489">
        <v>28</v>
      </c>
      <c r="B94" s="490" t="s">
        <v>30</v>
      </c>
      <c r="C94" s="490" t="e">
        <f>ОИ2!C29</f>
        <v>#REF!</v>
      </c>
      <c r="D94" s="490" t="e">
        <f>ОИ2!D29</f>
        <v>#REF!</v>
      </c>
      <c r="E94" s="490">
        <f>ОИ2!E29</f>
        <v>0</v>
      </c>
      <c r="F94" s="490">
        <f>ОИ2!F29</f>
        <v>0</v>
      </c>
      <c r="G94" s="490">
        <f>ОИ2!G29</f>
        <v>0</v>
      </c>
      <c r="H94" s="490">
        <f>ОИ2!H29</f>
        <v>0</v>
      </c>
      <c r="I94" s="490">
        <f>ОИ2!I29</f>
        <v>0</v>
      </c>
      <c r="J94" s="490">
        <f>ОИ2!J29</f>
        <v>0</v>
      </c>
      <c r="K94" s="490">
        <f>ОИ2!K29</f>
        <v>0</v>
      </c>
      <c r="L94" s="490">
        <f>ОИ2!L29</f>
        <v>0</v>
      </c>
      <c r="M94" s="490">
        <f>ОИ2!M29</f>
        <v>0</v>
      </c>
      <c r="N94" s="490">
        <f>ОИ2!N29</f>
        <v>0</v>
      </c>
      <c r="O94" s="490">
        <f>ОИ2!O29</f>
        <v>0</v>
      </c>
      <c r="P94" s="490">
        <f>ОИ2!P29</f>
        <v>0</v>
      </c>
      <c r="Q94" s="490">
        <f>ОИ2!Q29</f>
        <v>0</v>
      </c>
      <c r="R94" s="490">
        <f>ОИ2!R29</f>
        <v>0.43520457124143946</v>
      </c>
    </row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spans="1:18" ht="15.75" customHeight="1"/>
    <row r="114" spans="1:18" ht="15.75" customHeight="1"/>
    <row r="115" spans="1:18" ht="15.75" customHeight="1"/>
    <row r="116" spans="1:18" ht="15.75" customHeight="1"/>
    <row r="117" spans="1:18" ht="15.75" customHeight="1"/>
    <row r="118" spans="1:18" ht="15.75" customHeight="1"/>
    <row r="119" spans="1:18" ht="15.75" customHeight="1"/>
    <row r="120" spans="1:18" ht="15.75" customHeight="1">
      <c r="A120" s="319" t="s">
        <v>1</v>
      </c>
      <c r="B120" s="319"/>
      <c r="C120" s="319">
        <v>2005</v>
      </c>
      <c r="D120" s="319">
        <v>2006</v>
      </c>
      <c r="E120" s="319">
        <v>2007</v>
      </c>
      <c r="F120" s="319">
        <v>2008</v>
      </c>
      <c r="G120" s="319">
        <v>2009</v>
      </c>
      <c r="H120" s="319">
        <v>2010</v>
      </c>
      <c r="I120" s="319">
        <v>2011</v>
      </c>
      <c r="J120" s="319">
        <v>2012</v>
      </c>
      <c r="K120" s="319">
        <v>2013</v>
      </c>
      <c r="L120" s="319">
        <v>2014</v>
      </c>
      <c r="M120" s="319">
        <v>2015</v>
      </c>
      <c r="N120" s="319">
        <v>2016</v>
      </c>
      <c r="O120" s="319">
        <v>2017</v>
      </c>
      <c r="P120" s="319">
        <v>2018</v>
      </c>
      <c r="Q120" s="319">
        <v>2019</v>
      </c>
      <c r="R120" s="319">
        <v>2020</v>
      </c>
    </row>
    <row r="121" spans="1:18" ht="15.75" customHeight="1">
      <c r="A121" s="319">
        <v>19</v>
      </c>
      <c r="B121" s="319" t="s">
        <v>21</v>
      </c>
      <c r="C121" s="553" t="e">
        <f>ОИ3!C20</f>
        <v>#REF!</v>
      </c>
      <c r="D121" s="553" t="e">
        <f>ОИ3!D20</f>
        <v>#REF!</v>
      </c>
      <c r="E121" s="553">
        <f>ОИ3!E20</f>
        <v>0</v>
      </c>
      <c r="F121" s="553">
        <f>ОИ3!F20</f>
        <v>0</v>
      </c>
      <c r="G121" s="553">
        <f>ОИ3!G20</f>
        <v>0</v>
      </c>
      <c r="H121" s="553">
        <f>ОИ3!H20</f>
        <v>0</v>
      </c>
      <c r="I121" s="553">
        <f>ОИ3!I20</f>
        <v>0</v>
      </c>
      <c r="J121" s="553">
        <f>ОИ3!J20</f>
        <v>0</v>
      </c>
      <c r="K121" s="553">
        <f>ОИ3!K20</f>
        <v>0</v>
      </c>
      <c r="L121" s="553">
        <f>ОИ3!L20</f>
        <v>0</v>
      </c>
      <c r="M121" s="553">
        <f>ОИ3!M20</f>
        <v>0</v>
      </c>
      <c r="N121" s="553">
        <f>ОИ3!N20</f>
        <v>0</v>
      </c>
      <c r="O121" s="553">
        <f>ОИ3!O20</f>
        <v>0</v>
      </c>
      <c r="P121" s="553">
        <f>ОИ3!P20</f>
        <v>0</v>
      </c>
      <c r="Q121" s="553">
        <f>ОИ3!Q20</f>
        <v>0</v>
      </c>
      <c r="R121" s="553">
        <f>ОИ3!R20</f>
        <v>0.63964736058839244</v>
      </c>
    </row>
    <row r="122" spans="1:18" ht="15.75" customHeight="1">
      <c r="A122" s="319">
        <v>20</v>
      </c>
      <c r="B122" s="319" t="s">
        <v>22</v>
      </c>
      <c r="C122" s="553" t="e">
        <f>ОИ3!C21</f>
        <v>#REF!</v>
      </c>
      <c r="D122" s="553" t="e">
        <f>ОИ3!D21</f>
        <v>#REF!</v>
      </c>
      <c r="E122" s="553">
        <f>ОИ3!E21</f>
        <v>0</v>
      </c>
      <c r="F122" s="553">
        <f>ОИ3!F21</f>
        <v>0</v>
      </c>
      <c r="G122" s="553">
        <f>ОИ3!G21</f>
        <v>0</v>
      </c>
      <c r="H122" s="553">
        <f>ОИ3!H21</f>
        <v>0</v>
      </c>
      <c r="I122" s="553">
        <f>ОИ3!I21</f>
        <v>0</v>
      </c>
      <c r="J122" s="553">
        <f>ОИ3!J21</f>
        <v>0</v>
      </c>
      <c r="K122" s="553">
        <f>ОИ3!K21</f>
        <v>0</v>
      </c>
      <c r="L122" s="553">
        <f>ОИ3!L21</f>
        <v>0</v>
      </c>
      <c r="M122" s="553">
        <f>ОИ3!M21</f>
        <v>0</v>
      </c>
      <c r="N122" s="553">
        <f>ОИ3!N21</f>
        <v>0</v>
      </c>
      <c r="O122" s="553">
        <f>ОИ3!O21</f>
        <v>0</v>
      </c>
      <c r="P122" s="553">
        <f>ОИ3!P21</f>
        <v>0</v>
      </c>
      <c r="Q122" s="553">
        <f>ОИ3!Q21</f>
        <v>0</v>
      </c>
      <c r="R122" s="553">
        <f>ОИ3!R21</f>
        <v>0.66414747821672004</v>
      </c>
    </row>
    <row r="123" spans="1:18" ht="15.75" customHeight="1">
      <c r="A123" s="319">
        <v>21</v>
      </c>
      <c r="B123" s="319" t="s">
        <v>23</v>
      </c>
      <c r="C123" s="553" t="e">
        <f>ОИ3!C22</f>
        <v>#REF!</v>
      </c>
      <c r="D123" s="553" t="e">
        <f>ОИ3!D22</f>
        <v>#REF!</v>
      </c>
      <c r="E123" s="553">
        <f>ОИ3!E22</f>
        <v>0</v>
      </c>
      <c r="F123" s="553">
        <f>ОИ3!F22</f>
        <v>0</v>
      </c>
      <c r="G123" s="553">
        <f>ОИ3!G22</f>
        <v>0</v>
      </c>
      <c r="H123" s="553">
        <f>ОИ3!H22</f>
        <v>0</v>
      </c>
      <c r="I123" s="553">
        <f>ОИ3!I22</f>
        <v>0</v>
      </c>
      <c r="J123" s="553">
        <f>ОИ3!J22</f>
        <v>0</v>
      </c>
      <c r="K123" s="553">
        <f>ОИ3!K22</f>
        <v>0</v>
      </c>
      <c r="L123" s="553">
        <f>ОИ3!L22</f>
        <v>0</v>
      </c>
      <c r="M123" s="553">
        <f>ОИ3!M22</f>
        <v>0</v>
      </c>
      <c r="N123" s="553">
        <f>ОИ3!N22</f>
        <v>0</v>
      </c>
      <c r="O123" s="553">
        <f>ОИ3!O22</f>
        <v>0</v>
      </c>
      <c r="P123" s="553">
        <f>ОИ3!P22</f>
        <v>0</v>
      </c>
      <c r="Q123" s="553">
        <f>ОИ3!Q22</f>
        <v>0</v>
      </c>
      <c r="R123" s="553">
        <f>ОИ3!R22</f>
        <v>0.77838715367958045</v>
      </c>
    </row>
    <row r="124" spans="1:18" ht="15.75" customHeight="1">
      <c r="A124" s="319">
        <v>22</v>
      </c>
      <c r="B124" s="319" t="s">
        <v>24</v>
      </c>
      <c r="C124" s="553" t="e">
        <f>ОИ3!C23</f>
        <v>#REF!</v>
      </c>
      <c r="D124" s="553" t="e">
        <f>ОИ3!D23</f>
        <v>#REF!</v>
      </c>
      <c r="E124" s="553">
        <f>ОИ3!E23</f>
        <v>0</v>
      </c>
      <c r="F124" s="553">
        <f>ОИ3!F23</f>
        <v>0</v>
      </c>
      <c r="G124" s="553">
        <f>ОИ3!G23</f>
        <v>0</v>
      </c>
      <c r="H124" s="553">
        <f>ОИ3!H23</f>
        <v>0</v>
      </c>
      <c r="I124" s="553">
        <f>ОИ3!I23</f>
        <v>0</v>
      </c>
      <c r="J124" s="553">
        <f>ОИ3!J23</f>
        <v>0</v>
      </c>
      <c r="K124" s="553">
        <f>ОИ3!K23</f>
        <v>0</v>
      </c>
      <c r="L124" s="553">
        <f>ОИ3!L23</f>
        <v>0</v>
      </c>
      <c r="M124" s="553">
        <f>ОИ3!M23</f>
        <v>0</v>
      </c>
      <c r="N124" s="553">
        <f>ОИ3!N23</f>
        <v>0</v>
      </c>
      <c r="O124" s="553">
        <f>ОИ3!O23</f>
        <v>0</v>
      </c>
      <c r="P124" s="553">
        <f>ОИ3!P23</f>
        <v>0</v>
      </c>
      <c r="Q124" s="553">
        <f>ОИ3!Q23</f>
        <v>0</v>
      </c>
      <c r="R124" s="553">
        <f>ОИ3!R23</f>
        <v>0.63556672466686137</v>
      </c>
    </row>
    <row r="125" spans="1:18" ht="15.75" customHeight="1">
      <c r="A125" s="319">
        <v>23</v>
      </c>
      <c r="B125" s="319" t="s">
        <v>25</v>
      </c>
      <c r="C125" s="553" t="e">
        <f>ОИ3!C24</f>
        <v>#REF!</v>
      </c>
      <c r="D125" s="553" t="e">
        <f>ОИ3!D24</f>
        <v>#REF!</v>
      </c>
      <c r="E125" s="553">
        <f>ОИ3!E24</f>
        <v>0</v>
      </c>
      <c r="F125" s="553">
        <f>ОИ3!F24</f>
        <v>0</v>
      </c>
      <c r="G125" s="553">
        <f>ОИ3!G24</f>
        <v>0</v>
      </c>
      <c r="H125" s="553">
        <f>ОИ3!H24</f>
        <v>0</v>
      </c>
      <c r="I125" s="553">
        <f>ОИ3!I24</f>
        <v>0</v>
      </c>
      <c r="J125" s="553">
        <f>ОИ3!J24</f>
        <v>0</v>
      </c>
      <c r="K125" s="553">
        <f>ОИ3!K24</f>
        <v>0</v>
      </c>
      <c r="L125" s="553">
        <f>ОИ3!L24</f>
        <v>0</v>
      </c>
      <c r="M125" s="553">
        <f>ОИ3!M24</f>
        <v>0</v>
      </c>
      <c r="N125" s="553">
        <f>ОИ3!N24</f>
        <v>0</v>
      </c>
      <c r="O125" s="553">
        <f>ОИ3!O24</f>
        <v>0</v>
      </c>
      <c r="P125" s="553">
        <f>ОИ3!P24</f>
        <v>0</v>
      </c>
      <c r="Q125" s="553">
        <f>ОИ3!Q24</f>
        <v>0</v>
      </c>
      <c r="R125" s="553">
        <f>ОИ3!R24</f>
        <v>0.1779876588103739</v>
      </c>
    </row>
    <row r="126" spans="1:18" ht="15.75" customHeight="1">
      <c r="A126" s="319">
        <v>24</v>
      </c>
      <c r="B126" s="319" t="s">
        <v>26</v>
      </c>
      <c r="C126" s="553" t="e">
        <f>ОИ3!C25</f>
        <v>#REF!</v>
      </c>
      <c r="D126" s="553" t="e">
        <f>ОИ3!D25</f>
        <v>#REF!</v>
      </c>
      <c r="E126" s="553">
        <f>ОИ3!E25</f>
        <v>0</v>
      </c>
      <c r="F126" s="553">
        <f>ОИ3!F25</f>
        <v>0</v>
      </c>
      <c r="G126" s="553">
        <f>ОИ3!G25</f>
        <v>0</v>
      </c>
      <c r="H126" s="553">
        <f>ОИ3!H25</f>
        <v>0</v>
      </c>
      <c r="I126" s="553">
        <f>ОИ3!I25</f>
        <v>0</v>
      </c>
      <c r="J126" s="553">
        <f>ОИ3!J25</f>
        <v>0</v>
      </c>
      <c r="K126" s="553">
        <f>ОИ3!K25</f>
        <v>0</v>
      </c>
      <c r="L126" s="553">
        <f>ОИ3!L25</f>
        <v>0</v>
      </c>
      <c r="M126" s="553">
        <f>ОИ3!M25</f>
        <v>0</v>
      </c>
      <c r="N126" s="553">
        <f>ОИ3!N25</f>
        <v>0</v>
      </c>
      <c r="O126" s="553">
        <f>ОИ3!O25</f>
        <v>0</v>
      </c>
      <c r="P126" s="553">
        <f>ОИ3!P25</f>
        <v>0</v>
      </c>
      <c r="Q126" s="553">
        <f>ОИ3!Q25</f>
        <v>0</v>
      </c>
      <c r="R126" s="553">
        <f>ОИ3!R25</f>
        <v>0.39345492644016816</v>
      </c>
    </row>
    <row r="127" spans="1:18" ht="15.75" customHeight="1">
      <c r="A127" s="319">
        <v>25</v>
      </c>
      <c r="B127" s="319" t="s">
        <v>27</v>
      </c>
      <c r="C127" s="553" t="e">
        <f>ОИ3!C26</f>
        <v>#REF!</v>
      </c>
      <c r="D127" s="553" t="e">
        <f>ОИ3!D26</f>
        <v>#REF!</v>
      </c>
      <c r="E127" s="553">
        <f>ОИ3!E26</f>
        <v>0</v>
      </c>
      <c r="F127" s="553">
        <f>ОИ3!F26</f>
        <v>0</v>
      </c>
      <c r="G127" s="553">
        <f>ОИ3!G26</f>
        <v>0</v>
      </c>
      <c r="H127" s="553">
        <f>ОИ3!H26</f>
        <v>0</v>
      </c>
      <c r="I127" s="553">
        <f>ОИ3!I26</f>
        <v>0</v>
      </c>
      <c r="J127" s="553">
        <f>ОИ3!J26</f>
        <v>0</v>
      </c>
      <c r="K127" s="553">
        <f>ОИ3!K26</f>
        <v>0</v>
      </c>
      <c r="L127" s="553">
        <f>ОИ3!L26</f>
        <v>0</v>
      </c>
      <c r="M127" s="553">
        <f>ОИ3!M26</f>
        <v>0</v>
      </c>
      <c r="N127" s="553">
        <f>ОИ3!N26</f>
        <v>0</v>
      </c>
      <c r="O127" s="553">
        <f>ОИ3!O26</f>
        <v>0</v>
      </c>
      <c r="P127" s="553">
        <f>ОИ3!P26</f>
        <v>0</v>
      </c>
      <c r="Q127" s="553">
        <f>ОИ3!Q26</f>
        <v>0</v>
      </c>
      <c r="R127" s="553">
        <f>ОИ3!R26</f>
        <v>0.36417037605264646</v>
      </c>
    </row>
    <row r="128" spans="1:18" ht="15.75" customHeight="1">
      <c r="A128" s="319">
        <v>26</v>
      </c>
      <c r="B128" s="319" t="s">
        <v>28</v>
      </c>
      <c r="C128" s="553" t="e">
        <f>ОИ3!C27</f>
        <v>#REF!</v>
      </c>
      <c r="D128" s="553" t="e">
        <f>ОИ3!D27</f>
        <v>#REF!</v>
      </c>
      <c r="E128" s="553">
        <f>ОИ3!E27</f>
        <v>0</v>
      </c>
      <c r="F128" s="553">
        <f>ОИ3!F27</f>
        <v>0</v>
      </c>
      <c r="G128" s="553">
        <f>ОИ3!G27</f>
        <v>0</v>
      </c>
      <c r="H128" s="553">
        <f>ОИ3!H27</f>
        <v>0</v>
      </c>
      <c r="I128" s="553">
        <f>ОИ3!I27</f>
        <v>0</v>
      </c>
      <c r="J128" s="553">
        <f>ОИ3!J27</f>
        <v>0</v>
      </c>
      <c r="K128" s="553">
        <f>ОИ3!K27</f>
        <v>0</v>
      </c>
      <c r="L128" s="553">
        <f>ОИ3!L27</f>
        <v>0</v>
      </c>
      <c r="M128" s="553">
        <f>ОИ3!M27</f>
        <v>0</v>
      </c>
      <c r="N128" s="553">
        <f>ОИ3!N27</f>
        <v>0</v>
      </c>
      <c r="O128" s="553">
        <f>ОИ3!O27</f>
        <v>0</v>
      </c>
      <c r="P128" s="553">
        <f>ОИ3!P27</f>
        <v>0</v>
      </c>
      <c r="Q128" s="553">
        <f>ОИ3!Q27</f>
        <v>0</v>
      </c>
      <c r="R128" s="553">
        <f>ОИ3!R27</f>
        <v>0.68766102917708283</v>
      </c>
    </row>
    <row r="129" spans="1:18" ht="15.75" customHeight="1">
      <c r="A129" s="319">
        <v>27</v>
      </c>
      <c r="B129" s="319" t="s">
        <v>29</v>
      </c>
      <c r="C129" s="553" t="e">
        <f>ОИ3!C28</f>
        <v>#REF!</v>
      </c>
      <c r="D129" s="553" t="e">
        <f>ОИ3!D28</f>
        <v>#REF!</v>
      </c>
      <c r="E129" s="553">
        <f>ОИ3!E28</f>
        <v>0</v>
      </c>
      <c r="F129" s="553">
        <f>ОИ3!F28</f>
        <v>0</v>
      </c>
      <c r="G129" s="553">
        <f>ОИ3!G28</f>
        <v>0</v>
      </c>
      <c r="H129" s="553">
        <f>ОИ3!H28</f>
        <v>0</v>
      </c>
      <c r="I129" s="553">
        <f>ОИ3!I28</f>
        <v>0</v>
      </c>
      <c r="J129" s="553">
        <f>ОИ3!J28</f>
        <v>0</v>
      </c>
      <c r="K129" s="553">
        <f>ОИ3!K28</f>
        <v>0</v>
      </c>
      <c r="L129" s="553">
        <f>ОИ3!L28</f>
        <v>0</v>
      </c>
      <c r="M129" s="553">
        <f>ОИ3!M28</f>
        <v>0</v>
      </c>
      <c r="N129" s="553">
        <f>ОИ3!N28</f>
        <v>0</v>
      </c>
      <c r="O129" s="553">
        <f>ОИ3!O28</f>
        <v>0</v>
      </c>
      <c r="P129" s="553">
        <f>ОИ3!P28</f>
        <v>0</v>
      </c>
      <c r="Q129" s="553">
        <f>ОИ3!Q28</f>
        <v>0</v>
      </c>
      <c r="R129" s="553">
        <f>ОИ3!R28</f>
        <v>0.65059043073905498</v>
      </c>
    </row>
    <row r="130" spans="1:18" ht="15.75" customHeight="1">
      <c r="A130" s="319">
        <v>28</v>
      </c>
      <c r="B130" s="319" t="s">
        <v>30</v>
      </c>
      <c r="C130" s="537"/>
      <c r="D130" s="537"/>
      <c r="E130" s="537"/>
      <c r="F130" s="537"/>
      <c r="G130" s="537"/>
      <c r="H130" s="537"/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</row>
    <row r="131" spans="1:18" ht="15.75" customHeight="1"/>
    <row r="132" spans="1:18" ht="15.75" customHeight="1"/>
    <row r="133" spans="1:18" ht="15.75" customHeight="1"/>
    <row r="134" spans="1:18" ht="15.75" customHeight="1"/>
    <row r="135" spans="1:18" ht="15.75" customHeight="1"/>
    <row r="136" spans="1:18" ht="15.75" customHeight="1"/>
    <row r="137" spans="1:18" ht="15.75" customHeight="1"/>
    <row r="138" spans="1:18" ht="15.75" customHeight="1"/>
    <row r="139" spans="1:18" ht="15.75" customHeight="1"/>
    <row r="140" spans="1:18" ht="47.25" customHeight="1"/>
    <row r="141" spans="1:18" ht="15.75" customHeight="1"/>
    <row r="142" spans="1:18" ht="15.75" customHeight="1"/>
    <row r="143" spans="1:18" ht="15.75" customHeight="1"/>
    <row r="144" spans="1:18" ht="15.75" customHeight="1"/>
    <row r="145" spans="1:18" ht="15.75" customHeight="1"/>
    <row r="146" spans="1:18" ht="15.75" customHeight="1"/>
    <row r="147" spans="1:18" ht="15.75" customHeight="1"/>
    <row r="148" spans="1:18" ht="15.75" customHeight="1"/>
    <row r="149" spans="1:18" ht="15.75" customHeight="1"/>
    <row r="150" spans="1:18" ht="15.75" customHeight="1"/>
    <row r="151" spans="1:18" ht="15.75" customHeight="1"/>
    <row r="152" spans="1:18" ht="15.75" customHeight="1"/>
    <row r="153" spans="1:18" ht="15.75" customHeight="1"/>
    <row r="154" spans="1:18" ht="15.75" customHeight="1">
      <c r="A154" s="319" t="s">
        <v>1</v>
      </c>
      <c r="B154" s="319"/>
      <c r="C154" s="319">
        <v>2005</v>
      </c>
      <c r="D154" s="319">
        <v>2006</v>
      </c>
      <c r="E154" s="319">
        <v>2007</v>
      </c>
      <c r="F154" s="319">
        <v>2008</v>
      </c>
      <c r="G154" s="319">
        <v>2009</v>
      </c>
      <c r="H154" s="319">
        <v>2010</v>
      </c>
      <c r="I154" s="319">
        <v>2011</v>
      </c>
      <c r="J154" s="319">
        <v>2012</v>
      </c>
      <c r="K154" s="319">
        <v>2013</v>
      </c>
      <c r="L154" s="319">
        <v>2014</v>
      </c>
      <c r="M154" s="319">
        <v>2015</v>
      </c>
      <c r="N154" s="319">
        <v>2016</v>
      </c>
      <c r="O154" s="319">
        <v>2017</v>
      </c>
      <c r="P154" s="319">
        <v>2018</v>
      </c>
      <c r="Q154" s="319">
        <v>2019</v>
      </c>
      <c r="R154" s="319">
        <v>2020</v>
      </c>
    </row>
    <row r="155" spans="1:18" ht="15.75" customHeight="1">
      <c r="A155" s="319">
        <v>19</v>
      </c>
      <c r="B155" s="319" t="s">
        <v>21</v>
      </c>
      <c r="C155" s="553" t="e">
        <f>ОИ4!C20</f>
        <v>#REF!</v>
      </c>
      <c r="D155" s="553" t="e">
        <f>ОИ4!D20</f>
        <v>#REF!</v>
      </c>
      <c r="E155" s="553">
        <f>ОИ4!E20</f>
        <v>0</v>
      </c>
      <c r="F155" s="553">
        <f>ОИ4!F20</f>
        <v>0</v>
      </c>
      <c r="G155" s="553">
        <f>ОИ4!G20</f>
        <v>0</v>
      </c>
      <c r="H155" s="553">
        <f>ОИ4!H20</f>
        <v>0</v>
      </c>
      <c r="I155" s="553">
        <f>ОИ4!I20</f>
        <v>0</v>
      </c>
      <c r="J155" s="553">
        <f>ОИ4!J20</f>
        <v>0</v>
      </c>
      <c r="K155" s="553">
        <f>ОИ4!K20</f>
        <v>0</v>
      </c>
      <c r="L155" s="553">
        <f>ОИ4!L20</f>
        <v>0</v>
      </c>
      <c r="M155" s="553">
        <f>ОИ4!M20</f>
        <v>0</v>
      </c>
      <c r="N155" s="553">
        <f>ОИ4!N20</f>
        <v>0</v>
      </c>
      <c r="O155" s="553">
        <f>ОИ4!O20</f>
        <v>0</v>
      </c>
      <c r="P155" s="553">
        <f>ОИ4!P20</f>
        <v>0</v>
      </c>
      <c r="Q155" s="553">
        <f>ОИ4!Q20</f>
        <v>0</v>
      </c>
      <c r="R155" s="553">
        <f>ОИ4!R20</f>
        <v>0.18657032033100829</v>
      </c>
    </row>
    <row r="156" spans="1:18" ht="15.75" customHeight="1">
      <c r="A156" s="319">
        <v>20</v>
      </c>
      <c r="B156" s="319" t="s">
        <v>22</v>
      </c>
      <c r="C156" s="553" t="e">
        <f>ОИ4!C21</f>
        <v>#REF!</v>
      </c>
      <c r="D156" s="553" t="e">
        <f>ОИ4!D21</f>
        <v>#REF!</v>
      </c>
      <c r="E156" s="553">
        <f>ОИ4!E21</f>
        <v>0</v>
      </c>
      <c r="F156" s="553">
        <f>ОИ4!F21</f>
        <v>0</v>
      </c>
      <c r="G156" s="553">
        <f>ОИ4!G21</f>
        <v>0</v>
      </c>
      <c r="H156" s="553">
        <f>ОИ4!H21</f>
        <v>0</v>
      </c>
      <c r="I156" s="553">
        <f>ОИ4!I21</f>
        <v>0</v>
      </c>
      <c r="J156" s="553">
        <f>ОИ4!J21</f>
        <v>0</v>
      </c>
      <c r="K156" s="553">
        <f>ОИ4!K21</f>
        <v>0</v>
      </c>
      <c r="L156" s="553">
        <f>ОИ4!L21</f>
        <v>0</v>
      </c>
      <c r="M156" s="553">
        <f>ОИ4!M21</f>
        <v>0</v>
      </c>
      <c r="N156" s="553">
        <f>ОИ4!N21</f>
        <v>0</v>
      </c>
      <c r="O156" s="553">
        <f>ОИ4!O21</f>
        <v>0</v>
      </c>
      <c r="P156" s="553">
        <f>ОИ4!P21</f>
        <v>0</v>
      </c>
      <c r="Q156" s="553">
        <f>ОИ4!Q21</f>
        <v>0</v>
      </c>
      <c r="R156" s="553">
        <f>ОИ4!R21</f>
        <v>8.5378017386700131E-2</v>
      </c>
    </row>
    <row r="157" spans="1:18" ht="15.75" customHeight="1">
      <c r="A157" s="319">
        <v>21</v>
      </c>
      <c r="B157" s="319" t="s">
        <v>23</v>
      </c>
      <c r="C157" s="553" t="e">
        <f>ОИ4!C22</f>
        <v>#REF!</v>
      </c>
      <c r="D157" s="553" t="e">
        <f>ОИ4!D22</f>
        <v>#REF!</v>
      </c>
      <c r="E157" s="553">
        <f>ОИ4!E22</f>
        <v>0</v>
      </c>
      <c r="F157" s="553">
        <f>ОИ4!F22</f>
        <v>0</v>
      </c>
      <c r="G157" s="553">
        <f>ОИ4!G22</f>
        <v>0</v>
      </c>
      <c r="H157" s="553">
        <f>ОИ4!H22</f>
        <v>0</v>
      </c>
      <c r="I157" s="553">
        <f>ОИ4!I22</f>
        <v>0</v>
      </c>
      <c r="J157" s="553">
        <f>ОИ4!J22</f>
        <v>0</v>
      </c>
      <c r="K157" s="553">
        <f>ОИ4!K22</f>
        <v>0</v>
      </c>
      <c r="L157" s="553">
        <f>ОИ4!L22</f>
        <v>0</v>
      </c>
      <c r="M157" s="553">
        <f>ОИ4!M22</f>
        <v>0</v>
      </c>
      <c r="N157" s="553">
        <f>ОИ4!N22</f>
        <v>0</v>
      </c>
      <c r="O157" s="553">
        <f>ОИ4!O22</f>
        <v>0</v>
      </c>
      <c r="P157" s="553">
        <f>ОИ4!P22</f>
        <v>0</v>
      </c>
      <c r="Q157" s="553">
        <f>ОИ4!Q22</f>
        <v>0</v>
      </c>
      <c r="R157" s="553">
        <f>ОИ4!R22</f>
        <v>0.1598061052817332</v>
      </c>
    </row>
    <row r="158" spans="1:18" ht="15.75" customHeight="1">
      <c r="A158" s="319">
        <v>22</v>
      </c>
      <c r="B158" s="319" t="s">
        <v>24</v>
      </c>
      <c r="C158" s="553" t="e">
        <f>ОИ4!C23</f>
        <v>#REF!</v>
      </c>
      <c r="D158" s="553" t="e">
        <f>ОИ4!D23</f>
        <v>#REF!</v>
      </c>
      <c r="E158" s="553">
        <f>ОИ4!E23</f>
        <v>0</v>
      </c>
      <c r="F158" s="553">
        <f>ОИ4!F23</f>
        <v>0</v>
      </c>
      <c r="G158" s="553">
        <f>ОИ4!G23</f>
        <v>0</v>
      </c>
      <c r="H158" s="553">
        <f>ОИ4!H23</f>
        <v>0</v>
      </c>
      <c r="I158" s="553">
        <f>ОИ4!I23</f>
        <v>0</v>
      </c>
      <c r="J158" s="553">
        <f>ОИ4!J23</f>
        <v>0</v>
      </c>
      <c r="K158" s="553">
        <f>ОИ4!K23</f>
        <v>0</v>
      </c>
      <c r="L158" s="553">
        <f>ОИ4!L23</f>
        <v>0</v>
      </c>
      <c r="M158" s="553">
        <f>ОИ4!M23</f>
        <v>0</v>
      </c>
      <c r="N158" s="553">
        <f>ОИ4!N23</f>
        <v>0</v>
      </c>
      <c r="O158" s="553">
        <f>ОИ4!O23</f>
        <v>0</v>
      </c>
      <c r="P158" s="553">
        <f>ОИ4!P23</f>
        <v>0</v>
      </c>
      <c r="Q158" s="553">
        <f>ОИ4!Q23</f>
        <v>0</v>
      </c>
      <c r="R158" s="553">
        <f>ОИ4!R23</f>
        <v>0.35042078312836217</v>
      </c>
    </row>
    <row r="159" spans="1:18" ht="15.75" customHeight="1">
      <c r="A159" s="319">
        <v>23</v>
      </c>
      <c r="B159" s="319" t="s">
        <v>25</v>
      </c>
      <c r="C159" s="553" t="e">
        <f>ОИ4!C24</f>
        <v>#REF!</v>
      </c>
      <c r="D159" s="553" t="e">
        <f>ОИ4!D24</f>
        <v>#REF!</v>
      </c>
      <c r="E159" s="553">
        <f>ОИ4!E24</f>
        <v>0</v>
      </c>
      <c r="F159" s="553">
        <f>ОИ4!F24</f>
        <v>0</v>
      </c>
      <c r="G159" s="553">
        <f>ОИ4!G24</f>
        <v>0</v>
      </c>
      <c r="H159" s="553">
        <f>ОИ4!H24</f>
        <v>0</v>
      </c>
      <c r="I159" s="553">
        <f>ОИ4!I24</f>
        <v>0</v>
      </c>
      <c r="J159" s="553">
        <f>ОИ4!J24</f>
        <v>0</v>
      </c>
      <c r="K159" s="553">
        <f>ОИ4!K24</f>
        <v>0</v>
      </c>
      <c r="L159" s="553">
        <f>ОИ4!L24</f>
        <v>0</v>
      </c>
      <c r="M159" s="553">
        <f>ОИ4!M24</f>
        <v>0</v>
      </c>
      <c r="N159" s="553">
        <f>ОИ4!N24</f>
        <v>0</v>
      </c>
      <c r="O159" s="553">
        <f>ОИ4!O24</f>
        <v>0</v>
      </c>
      <c r="P159" s="553">
        <f>ОИ4!P24</f>
        <v>0</v>
      </c>
      <c r="Q159" s="553">
        <f>ОИ4!Q24</f>
        <v>0</v>
      </c>
      <c r="R159" s="553">
        <f>ОИ4!R24</f>
        <v>0.63399584735540004</v>
      </c>
    </row>
    <row r="160" spans="1:18" ht="15.75" customHeight="1">
      <c r="A160" s="319">
        <v>24</v>
      </c>
      <c r="B160" s="319" t="s">
        <v>26</v>
      </c>
      <c r="C160" s="553" t="e">
        <f>ОИ4!C25</f>
        <v>#REF!</v>
      </c>
      <c r="D160" s="553" t="e">
        <f>ОИ4!D25</f>
        <v>#REF!</v>
      </c>
      <c r="E160" s="553">
        <f>ОИ4!E25</f>
        <v>0</v>
      </c>
      <c r="F160" s="553">
        <f>ОИ4!F25</f>
        <v>0</v>
      </c>
      <c r="G160" s="553">
        <f>ОИ4!G25</f>
        <v>0</v>
      </c>
      <c r="H160" s="553">
        <f>ОИ4!H25</f>
        <v>0</v>
      </c>
      <c r="I160" s="553">
        <f>ОИ4!I25</f>
        <v>0</v>
      </c>
      <c r="J160" s="553">
        <f>ОИ4!J25</f>
        <v>0</v>
      </c>
      <c r="K160" s="553">
        <f>ОИ4!K25</f>
        <v>0</v>
      </c>
      <c r="L160" s="553">
        <f>ОИ4!L25</f>
        <v>0</v>
      </c>
      <c r="M160" s="553">
        <f>ОИ4!M25</f>
        <v>0</v>
      </c>
      <c r="N160" s="553">
        <f>ОИ4!N25</f>
        <v>0</v>
      </c>
      <c r="O160" s="553">
        <f>ОИ4!O25</f>
        <v>0</v>
      </c>
      <c r="P160" s="553">
        <f>ОИ4!P25</f>
        <v>0</v>
      </c>
      <c r="Q160" s="553">
        <f>ОИ4!Q25</f>
        <v>0</v>
      </c>
      <c r="R160" s="553">
        <f>ОИ4!R25</f>
        <v>0.39955824670330503</v>
      </c>
    </row>
    <row r="161" spans="1:18" ht="15.75" customHeight="1">
      <c r="A161" s="319">
        <v>25</v>
      </c>
      <c r="B161" s="319" t="s">
        <v>27</v>
      </c>
      <c r="C161" s="553" t="e">
        <f>ОИ4!C26</f>
        <v>#REF!</v>
      </c>
      <c r="D161" s="553" t="e">
        <f>ОИ4!D26</f>
        <v>#REF!</v>
      </c>
      <c r="E161" s="553">
        <f>ОИ4!E26</f>
        <v>0</v>
      </c>
      <c r="F161" s="553">
        <f>ОИ4!F26</f>
        <v>0</v>
      </c>
      <c r="G161" s="553">
        <f>ОИ4!G26</f>
        <v>0</v>
      </c>
      <c r="H161" s="553">
        <f>ОИ4!H26</f>
        <v>0</v>
      </c>
      <c r="I161" s="553">
        <f>ОИ4!I26</f>
        <v>0</v>
      </c>
      <c r="J161" s="553">
        <f>ОИ4!J26</f>
        <v>0</v>
      </c>
      <c r="K161" s="553">
        <f>ОИ4!K26</f>
        <v>0</v>
      </c>
      <c r="L161" s="553">
        <f>ОИ4!L26</f>
        <v>0</v>
      </c>
      <c r="M161" s="553">
        <f>ОИ4!M26</f>
        <v>0</v>
      </c>
      <c r="N161" s="553">
        <f>ОИ4!N26</f>
        <v>0</v>
      </c>
      <c r="O161" s="553">
        <f>ОИ4!O26</f>
        <v>0</v>
      </c>
      <c r="P161" s="553">
        <f>ОИ4!P26</f>
        <v>0</v>
      </c>
      <c r="Q161" s="553">
        <f>ОИ4!Q26</f>
        <v>0</v>
      </c>
      <c r="R161" s="553">
        <f>ОИ4!R26</f>
        <v>0.57741636685870013</v>
      </c>
    </row>
    <row r="162" spans="1:18" ht="15.75" customHeight="1">
      <c r="A162" s="319">
        <v>26</v>
      </c>
      <c r="B162" s="319" t="s">
        <v>28</v>
      </c>
      <c r="C162" s="553" t="e">
        <f>ОИ4!C27</f>
        <v>#REF!</v>
      </c>
      <c r="D162" s="553" t="e">
        <f>ОИ4!D27</f>
        <v>#REF!</v>
      </c>
      <c r="E162" s="553">
        <f>ОИ4!E27</f>
        <v>0</v>
      </c>
      <c r="F162" s="553">
        <f>ОИ4!F27</f>
        <v>0</v>
      </c>
      <c r="G162" s="553">
        <f>ОИ4!G27</f>
        <v>0</v>
      </c>
      <c r="H162" s="553">
        <f>ОИ4!H27</f>
        <v>0</v>
      </c>
      <c r="I162" s="553">
        <f>ОИ4!I27</f>
        <v>0</v>
      </c>
      <c r="J162" s="553">
        <f>ОИ4!J27</f>
        <v>0</v>
      </c>
      <c r="K162" s="553">
        <f>ОИ4!K27</f>
        <v>0</v>
      </c>
      <c r="L162" s="553">
        <f>ОИ4!L27</f>
        <v>0</v>
      </c>
      <c r="M162" s="553">
        <f>ОИ4!M27</f>
        <v>0</v>
      </c>
      <c r="N162" s="553">
        <f>ОИ4!N27</f>
        <v>0</v>
      </c>
      <c r="O162" s="553">
        <f>ОИ4!O27</f>
        <v>0</v>
      </c>
      <c r="P162" s="553">
        <f>ОИ4!P27</f>
        <v>0</v>
      </c>
      <c r="Q162" s="553">
        <f>ОИ4!Q27</f>
        <v>0</v>
      </c>
      <c r="R162" s="553">
        <f>ОИ4!R27</f>
        <v>0.34047771180163339</v>
      </c>
    </row>
    <row r="163" spans="1:18" ht="15.75" customHeight="1">
      <c r="A163" s="319">
        <v>27</v>
      </c>
      <c r="B163" s="319" t="s">
        <v>29</v>
      </c>
      <c r="C163" s="553" t="e">
        <f>ОИ4!C28</f>
        <v>#REF!</v>
      </c>
      <c r="D163" s="553" t="e">
        <f>ОИ4!D28</f>
        <v>#REF!</v>
      </c>
      <c r="E163" s="553">
        <f>ОИ4!E28</f>
        <v>0</v>
      </c>
      <c r="F163" s="553">
        <f>ОИ4!F28</f>
        <v>0</v>
      </c>
      <c r="G163" s="553">
        <f>ОИ4!G28</f>
        <v>0</v>
      </c>
      <c r="H163" s="553">
        <f>ОИ4!H28</f>
        <v>0</v>
      </c>
      <c r="I163" s="553">
        <f>ОИ4!I28</f>
        <v>0</v>
      </c>
      <c r="J163" s="553">
        <f>ОИ4!J28</f>
        <v>0</v>
      </c>
      <c r="K163" s="553">
        <f>ОИ4!K28</f>
        <v>0</v>
      </c>
      <c r="L163" s="553">
        <f>ОИ4!L28</f>
        <v>0</v>
      </c>
      <c r="M163" s="553">
        <f>ОИ4!M28</f>
        <v>0</v>
      </c>
      <c r="N163" s="553">
        <f>ОИ4!N28</f>
        <v>0</v>
      </c>
      <c r="O163" s="553">
        <f>ОИ4!O28</f>
        <v>0</v>
      </c>
      <c r="P163" s="553">
        <f>ОИ4!P28</f>
        <v>0</v>
      </c>
      <c r="Q163" s="553">
        <f>ОИ4!Q28</f>
        <v>0</v>
      </c>
      <c r="R163" s="553">
        <f>ОИ4!R28</f>
        <v>4.6985143262368217E-2</v>
      </c>
    </row>
    <row r="164" spans="1:18" ht="15.75" customHeight="1">
      <c r="A164" s="319">
        <v>28</v>
      </c>
      <c r="B164" s="319" t="s">
        <v>30</v>
      </c>
      <c r="C164" s="553" t="e">
        <f>ОИ4!C29</f>
        <v>#REF!</v>
      </c>
      <c r="D164" s="553" t="e">
        <f>ОИ4!D29</f>
        <v>#REF!</v>
      </c>
      <c r="E164" s="553">
        <f>ОИ4!E29</f>
        <v>0</v>
      </c>
      <c r="F164" s="553">
        <f>ОИ4!F29</f>
        <v>0</v>
      </c>
      <c r="G164" s="553">
        <f>ОИ4!G29</f>
        <v>0</v>
      </c>
      <c r="H164" s="553">
        <f>ОИ4!H29</f>
        <v>0</v>
      </c>
      <c r="I164" s="553">
        <f>ОИ4!I29</f>
        <v>0</v>
      </c>
      <c r="J164" s="553">
        <f>ОИ4!J29</f>
        <v>0</v>
      </c>
      <c r="K164" s="553">
        <f>ОИ4!K29</f>
        <v>0</v>
      </c>
      <c r="L164" s="553">
        <f>ОИ4!L29</f>
        <v>0</v>
      </c>
      <c r="M164" s="553">
        <f>ОИ4!M29</f>
        <v>0</v>
      </c>
      <c r="N164" s="553">
        <f>ОИ4!N29</f>
        <v>0</v>
      </c>
      <c r="O164" s="553">
        <f>ОИ4!O29</f>
        <v>0</v>
      </c>
      <c r="P164" s="553">
        <f>ОИ4!P29</f>
        <v>0</v>
      </c>
      <c r="Q164" s="553">
        <f>ОИ4!Q29</f>
        <v>0</v>
      </c>
      <c r="R164" s="553">
        <f>ОИ4!R29</f>
        <v>0.81382347599578997</v>
      </c>
    </row>
    <row r="165" spans="1:18" ht="15.75" customHeight="1"/>
    <row r="166" spans="1:18" ht="15.75" customHeight="1"/>
    <row r="167" spans="1:18" ht="15.75" customHeight="1"/>
    <row r="168" spans="1:18" ht="15.75" customHeight="1"/>
    <row r="169" spans="1:18" ht="15.75" customHeight="1"/>
    <row r="170" spans="1:18" ht="15.75" customHeight="1"/>
    <row r="171" spans="1:18" ht="15.75" customHeight="1"/>
    <row r="172" spans="1:18" ht="15.75" customHeight="1"/>
    <row r="173" spans="1:18" ht="15.75" customHeight="1"/>
    <row r="174" spans="1:18" ht="15.75" customHeight="1"/>
    <row r="175" spans="1:18" ht="15.75" customHeight="1"/>
    <row r="176" spans="1:18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  <outlinePr summaryBelow="0" summaryRight="0"/>
  </sheetPr>
  <dimension ref="A1:R1000"/>
  <sheetViews>
    <sheetView topLeftCell="A155" zoomScale="90" zoomScaleNormal="90" workbookViewId="0">
      <selection activeCell="A48" sqref="A48:XFD166"/>
    </sheetView>
  </sheetViews>
  <sheetFormatPr defaultColWidth="12.625" defaultRowHeight="15" customHeight="1"/>
  <cols>
    <col min="1" max="1" width="5.5" customWidth="1"/>
    <col min="2" max="2" width="31.25" customWidth="1"/>
    <col min="3" max="3" width="20.5" customWidth="1"/>
    <col min="4" max="4" width="18.625" customWidth="1"/>
    <col min="5" max="5" width="20.25" customWidth="1"/>
    <col min="6" max="6" width="11.375" customWidth="1"/>
    <col min="7" max="14" width="9.625" customWidth="1"/>
    <col min="15" max="15" width="12" customWidth="1"/>
    <col min="16" max="16" width="11.75" customWidth="1"/>
    <col min="17" max="17" width="13.875" customWidth="1"/>
    <col min="18" max="18" width="14.5" customWidth="1"/>
    <col min="19" max="26" width="11" customWidth="1"/>
  </cols>
  <sheetData>
    <row r="1" spans="1:5" ht="78.75">
      <c r="A1" s="475" t="s">
        <v>1</v>
      </c>
      <c r="B1" s="475" t="s">
        <v>2</v>
      </c>
      <c r="C1" s="463" t="s">
        <v>411</v>
      </c>
      <c r="D1" s="463" t="s">
        <v>490</v>
      </c>
      <c r="E1" s="463" t="s">
        <v>439</v>
      </c>
    </row>
    <row r="2" spans="1:5" ht="33" customHeight="1">
      <c r="A2" s="491">
        <v>29</v>
      </c>
      <c r="B2" s="492" t="s">
        <v>31</v>
      </c>
      <c r="C2" s="551">
        <f>'5.1н'!B30</f>
        <v>0.45342766137956403</v>
      </c>
      <c r="D2" s="551">
        <f>'5.2н'!B30</f>
        <v>0.23596857817042335</v>
      </c>
      <c r="E2" s="551">
        <f>'5.3н'!B30</f>
        <v>0.24509765248494339</v>
      </c>
    </row>
    <row r="3" spans="1:5" ht="27" customHeight="1">
      <c r="A3" s="493">
        <v>30</v>
      </c>
      <c r="B3" s="494" t="s">
        <v>32</v>
      </c>
      <c r="C3" s="551">
        <f>'5.1н'!B31</f>
        <v>0.27836314724749889</v>
      </c>
      <c r="D3" s="551">
        <f>'5.2н'!B31</f>
        <v>7.2627849184864979E-2</v>
      </c>
      <c r="E3" s="551">
        <f>'5.3н'!B31</f>
        <v>0.40612619817811774</v>
      </c>
    </row>
    <row r="4" spans="1:5" ht="31.5" customHeight="1">
      <c r="A4" s="493">
        <v>31</v>
      </c>
      <c r="B4" s="494" t="s">
        <v>33</v>
      </c>
      <c r="C4" s="551">
        <f>'5.1н'!B32</f>
        <v>0.31017507925976529</v>
      </c>
      <c r="D4" s="551">
        <f>'5.2н'!B32</f>
        <v>0.1355283587876773</v>
      </c>
      <c r="E4" s="551">
        <f>'5.3н'!B32</f>
        <v>0.422535029986916</v>
      </c>
    </row>
    <row r="5" spans="1:5" ht="33" customHeight="1">
      <c r="A5" s="493">
        <v>32</v>
      </c>
      <c r="B5" s="494" t="s">
        <v>34</v>
      </c>
      <c r="C5" s="551">
        <f>'5.1н'!B33</f>
        <v>0.47634732124354601</v>
      </c>
      <c r="D5" s="551">
        <f>'5.2н'!B33</f>
        <v>0.29388697657090218</v>
      </c>
      <c r="E5" s="551">
        <f>'5.3н'!B33</f>
        <v>0.25753798546687395</v>
      </c>
    </row>
    <row r="6" spans="1:5" ht="30" customHeight="1">
      <c r="A6" s="493">
        <v>33</v>
      </c>
      <c r="B6" s="494" t="s">
        <v>35</v>
      </c>
      <c r="C6" s="551">
        <f>'5.1н'!B34</f>
        <v>0.3537771402535187</v>
      </c>
      <c r="D6" s="551">
        <f>'5.2н'!B34</f>
        <v>0.1649384888466118</v>
      </c>
      <c r="E6" s="551">
        <f>'5.3н'!B34</f>
        <v>0.36783810836745434</v>
      </c>
    </row>
    <row r="7" spans="1:5" ht="29.25" customHeight="1">
      <c r="A7" s="493">
        <v>34</v>
      </c>
      <c r="B7" s="494" t="s">
        <v>36</v>
      </c>
      <c r="C7" s="551">
        <f>'5.1н'!B35</f>
        <v>0.38195815163848318</v>
      </c>
      <c r="D7" s="551">
        <f>'5.2н'!B35</f>
        <v>0.25</v>
      </c>
      <c r="E7" s="551">
        <f>'5.3н'!B35</f>
        <v>0.37892914162759955</v>
      </c>
    </row>
    <row r="8" spans="1:5" ht="39.75" customHeight="1">
      <c r="A8" s="493">
        <v>35</v>
      </c>
      <c r="B8" s="494" t="s">
        <v>37</v>
      </c>
      <c r="C8" s="551">
        <f>'5.1н'!B36</f>
        <v>0.43487129499194455</v>
      </c>
      <c r="D8" s="551">
        <f>'5.2н'!B36</f>
        <v>0.22272467953508487</v>
      </c>
      <c r="E8" s="551">
        <f>'5.3н'!B36</f>
        <v>0.27060974793469417</v>
      </c>
    </row>
    <row r="9" spans="1:5" ht="15.75">
      <c r="A9" s="495">
        <v>36</v>
      </c>
      <c r="B9" s="496" t="s">
        <v>38</v>
      </c>
      <c r="C9" s="551">
        <f>'5.1н'!B37</f>
        <v>0.39737093739300544</v>
      </c>
      <c r="D9" s="551">
        <f>'5.2н'!B37</f>
        <v>0.28061551207734331</v>
      </c>
      <c r="E9" s="551">
        <f>'5.3н'!B37</f>
        <v>0.39035459107785503</v>
      </c>
    </row>
    <row r="10" spans="1:5" ht="15.75">
      <c r="A10" s="469"/>
      <c r="B10" s="470"/>
      <c r="C10" s="471"/>
      <c r="D10" s="472"/>
      <c r="E10" s="473"/>
    </row>
    <row r="11" spans="1:5" ht="15.75">
      <c r="A11" s="478"/>
      <c r="B11" s="479"/>
      <c r="C11" s="497"/>
      <c r="D11" s="498"/>
      <c r="E11" s="266"/>
    </row>
    <row r="12" spans="1:5" ht="15" customHeight="1" thickBot="1"/>
    <row r="13" spans="1:5" ht="121.5" customHeight="1">
      <c r="A13" s="475" t="s">
        <v>1</v>
      </c>
      <c r="B13" s="475" t="s">
        <v>2</v>
      </c>
      <c r="C13" s="463" t="s">
        <v>489</v>
      </c>
      <c r="D13" s="463" t="s">
        <v>412</v>
      </c>
      <c r="E13" s="463" t="s">
        <v>488</v>
      </c>
    </row>
    <row r="14" spans="1:5" ht="25.5" customHeight="1">
      <c r="A14" s="491">
        <v>29</v>
      </c>
      <c r="B14" s="492" t="s">
        <v>31</v>
      </c>
      <c r="C14" s="551">
        <f>'6.1н'!B30</f>
        <v>0.38440330735439243</v>
      </c>
      <c r="D14" s="551">
        <f>'6.2н'!B30</f>
        <v>0.36920982585699985</v>
      </c>
      <c r="E14" s="551">
        <f>'6.3н'!B30</f>
        <v>0.6189211707896648</v>
      </c>
    </row>
    <row r="15" spans="1:5" ht="28.5" customHeight="1">
      <c r="A15" s="493">
        <v>30</v>
      </c>
      <c r="B15" s="494" t="s">
        <v>32</v>
      </c>
      <c r="C15" s="551">
        <f>'6.1н'!B31</f>
        <v>0.47142824313546061</v>
      </c>
      <c r="D15" s="551">
        <f>'6.2н'!B31</f>
        <v>0.36310415821700009</v>
      </c>
      <c r="E15" s="551">
        <f>'6.3н'!B31</f>
        <v>0.39824953478898462</v>
      </c>
    </row>
    <row r="16" spans="1:5" ht="30" customHeight="1">
      <c r="A16" s="493">
        <v>31</v>
      </c>
      <c r="B16" s="494" t="s">
        <v>33</v>
      </c>
      <c r="C16" s="551">
        <f>'6.1н'!B32</f>
        <v>0.3233341628716897</v>
      </c>
      <c r="D16" s="551">
        <f>'6.2н'!B32</f>
        <v>0.33278313519999997</v>
      </c>
      <c r="E16" s="551">
        <f>'6.3н'!B32</f>
        <v>0.51495000417955883</v>
      </c>
    </row>
    <row r="17" spans="1:5" ht="24" customHeight="1">
      <c r="A17" s="493">
        <v>32</v>
      </c>
      <c r="B17" s="494" t="s">
        <v>34</v>
      </c>
      <c r="C17" s="551">
        <f>'6.1н'!B33</f>
        <v>0.37887748619692346</v>
      </c>
      <c r="D17" s="551">
        <f>'6.2н'!B33</f>
        <v>0.35086130460799986</v>
      </c>
      <c r="E17" s="551">
        <f>'6.3н'!B33</f>
        <v>0.66030897375043029</v>
      </c>
    </row>
    <row r="18" spans="1:5" ht="27" customHeight="1">
      <c r="A18" s="493">
        <v>33</v>
      </c>
      <c r="B18" s="494" t="s">
        <v>35</v>
      </c>
      <c r="C18" s="551">
        <f>'6.1н'!B34</f>
        <v>0.41605544024756769</v>
      </c>
      <c r="D18" s="551">
        <f>'6.2н'!B34</f>
        <v>0.34682443603300023</v>
      </c>
      <c r="E18" s="551">
        <f>'6.3н'!B34</f>
        <v>0.34461596131846639</v>
      </c>
    </row>
    <row r="19" spans="1:5" ht="24.75" customHeight="1">
      <c r="A19" s="493">
        <v>34</v>
      </c>
      <c r="B19" s="494" t="s">
        <v>36</v>
      </c>
      <c r="C19" s="551">
        <f>'6.1н'!B35</f>
        <v>0.28521695297674593</v>
      </c>
      <c r="D19" s="551">
        <f>'6.2н'!B35</f>
        <v>0.34629951293200018</v>
      </c>
      <c r="E19" s="551">
        <f>'6.3н'!B35</f>
        <v>0.541776622794785</v>
      </c>
    </row>
    <row r="20" spans="1:5" ht="39.75" customHeight="1">
      <c r="A20" s="493">
        <v>35</v>
      </c>
      <c r="B20" s="494" t="s">
        <v>37</v>
      </c>
      <c r="C20" s="551">
        <f>'6.1н'!B36</f>
        <v>0.309907159607615</v>
      </c>
      <c r="D20" s="551">
        <f>'6.2н'!B36</f>
        <v>0.34734973412800013</v>
      </c>
      <c r="E20" s="551">
        <f>'6.3н'!B36</f>
        <v>0.58837789499272841</v>
      </c>
    </row>
    <row r="21" spans="1:5" ht="27" customHeight="1">
      <c r="A21" s="495">
        <v>36</v>
      </c>
      <c r="B21" s="496" t="s">
        <v>38</v>
      </c>
      <c r="C21" s="551">
        <f>'6.1н'!B37</f>
        <v>0.36539744512718741</v>
      </c>
      <c r="D21" s="551">
        <f>'6.2н'!B37</f>
        <v>0.37481873661199977</v>
      </c>
      <c r="E21" s="551">
        <f>'6.3н'!B37</f>
        <v>0.97582513942206639</v>
      </c>
    </row>
    <row r="22" spans="1:5" ht="15.75" customHeight="1">
      <c r="A22" s="469"/>
      <c r="B22" s="470"/>
      <c r="C22" s="471"/>
      <c r="D22" s="472"/>
      <c r="E22" s="473"/>
    </row>
    <row r="23" spans="1:5" ht="15.75" customHeight="1">
      <c r="A23" s="478"/>
      <c r="B23" s="479"/>
      <c r="C23" s="497"/>
      <c r="D23" s="498"/>
      <c r="E23" s="266"/>
    </row>
    <row r="24" spans="1:5" ht="15.75" customHeight="1" thickBot="1"/>
    <row r="25" spans="1:5" ht="134.25" customHeight="1">
      <c r="A25" s="475" t="s">
        <v>1</v>
      </c>
      <c r="B25" s="475" t="s">
        <v>2</v>
      </c>
      <c r="C25" s="463" t="s">
        <v>413</v>
      </c>
      <c r="D25" s="463" t="s">
        <v>414</v>
      </c>
      <c r="E25" s="463" t="s">
        <v>487</v>
      </c>
    </row>
    <row r="26" spans="1:5" ht="30.75" customHeight="1">
      <c r="A26" s="491">
        <v>29</v>
      </c>
      <c r="B26" s="492" t="s">
        <v>31</v>
      </c>
      <c r="C26" s="551">
        <f>'7.1н'!B30</f>
        <v>0.13749013373962593</v>
      </c>
      <c r="D26" s="551">
        <f>'7.2н'!B30</f>
        <v>0.11850968929239643</v>
      </c>
      <c r="E26" s="551">
        <f>'7.3н'!B30</f>
        <v>0.62254037698113973</v>
      </c>
    </row>
    <row r="27" spans="1:5" ht="24.75" customHeight="1">
      <c r="A27" s="493">
        <v>30</v>
      </c>
      <c r="B27" s="494" t="s">
        <v>32</v>
      </c>
      <c r="C27" s="551">
        <f>'7.1н'!B31</f>
        <v>1.7943939535749735E-7</v>
      </c>
      <c r="D27" s="551">
        <f>'7.2н'!B31</f>
        <v>0.87006602375853836</v>
      </c>
      <c r="E27" s="551">
        <f>'7.3н'!B31</f>
        <v>0.98161298482881765</v>
      </c>
    </row>
    <row r="28" spans="1:5" ht="29.25" customHeight="1">
      <c r="A28" s="493">
        <v>31</v>
      </c>
      <c r="B28" s="494" t="s">
        <v>33</v>
      </c>
      <c r="C28" s="551">
        <f>'7.1н'!B32</f>
        <v>7.8891400599222989E-127</v>
      </c>
      <c r="D28" s="551">
        <f>'7.2н'!B32</f>
        <v>7.607282040139117E-2</v>
      </c>
      <c r="E28" s="551">
        <f>'7.3н'!B32</f>
        <v>0.51939966403694648</v>
      </c>
    </row>
    <row r="29" spans="1:5" ht="24.75" customHeight="1">
      <c r="A29" s="493">
        <v>32</v>
      </c>
      <c r="B29" s="494" t="s">
        <v>34</v>
      </c>
      <c r="C29" s="551">
        <f>'7.1н'!B33</f>
        <v>7.0064923216240854E-46</v>
      </c>
      <c r="D29" s="551">
        <f>'7.2н'!B33</f>
        <v>8.5244815832149837E-3</v>
      </c>
      <c r="E29" s="551">
        <f>'7.3н'!B33</f>
        <v>7.8865647737937375E-2</v>
      </c>
    </row>
    <row r="30" spans="1:5" ht="35.25" customHeight="1">
      <c r="A30" s="493">
        <v>33</v>
      </c>
      <c r="B30" s="494" t="s">
        <v>35</v>
      </c>
      <c r="C30" s="551">
        <f>'7.1н'!B34</f>
        <v>0.39970291517623618</v>
      </c>
      <c r="D30" s="551">
        <f>'7.2н'!B34</f>
        <v>0.65417797937401179</v>
      </c>
      <c r="E30" s="551">
        <f>'7.3н'!B34</f>
        <v>0.34776640481145749</v>
      </c>
    </row>
    <row r="31" spans="1:5" ht="29.25" customHeight="1">
      <c r="A31" s="493">
        <v>34</v>
      </c>
      <c r="B31" s="494" t="s">
        <v>36</v>
      </c>
      <c r="C31" s="551">
        <f>'7.1н'!B35</f>
        <v>0.68437986995274558</v>
      </c>
      <c r="D31" s="551">
        <f>'7.2н'!B35</f>
        <v>0.5684555999520805</v>
      </c>
      <c r="E31" s="551">
        <f>'7.3н'!B35</f>
        <v>0.48856998556423675</v>
      </c>
    </row>
    <row r="32" spans="1:5" ht="38.25" customHeight="1">
      <c r="A32" s="493">
        <v>35</v>
      </c>
      <c r="B32" s="494" t="s">
        <v>37</v>
      </c>
      <c r="C32" s="551">
        <f>'7.1н'!B36</f>
        <v>0.84533787745635125</v>
      </c>
      <c r="D32" s="551">
        <f>'7.2н'!B36</f>
        <v>0.27521172900132068</v>
      </c>
      <c r="E32" s="551">
        <f>'7.3н'!B36</f>
        <v>0.44903023272081721</v>
      </c>
    </row>
    <row r="33" spans="1:18" ht="29.25" customHeight="1">
      <c r="A33" s="495">
        <v>36</v>
      </c>
      <c r="B33" s="496" t="s">
        <v>38</v>
      </c>
      <c r="C33" s="551">
        <f>'7.1н'!B37</f>
        <v>1.150286573970638E-14</v>
      </c>
      <c r="D33" s="551">
        <f>'7.2н'!B37</f>
        <v>4.3456593140070077E-9</v>
      </c>
      <c r="E33" s="551">
        <f>'7.3н'!B37</f>
        <v>2.7485505340480509E-2</v>
      </c>
    </row>
    <row r="34" spans="1:18" ht="15.75" customHeight="1">
      <c r="A34" s="469"/>
      <c r="B34" s="470"/>
      <c r="C34" s="471"/>
      <c r="D34" s="472"/>
      <c r="E34" s="473"/>
    </row>
    <row r="35" spans="1:18" ht="15.75" customHeight="1">
      <c r="A35" s="478"/>
      <c r="B35" s="479"/>
      <c r="C35" s="497"/>
      <c r="D35" s="498"/>
      <c r="E35" s="266"/>
    </row>
    <row r="36" spans="1:18" ht="15.75" customHeight="1"/>
    <row r="37" spans="1:18" ht="171.75" customHeight="1">
      <c r="A37" s="461" t="s">
        <v>1</v>
      </c>
      <c r="B37" s="462" t="s">
        <v>2</v>
      </c>
      <c r="C37" s="463" t="s">
        <v>483</v>
      </c>
      <c r="D37" s="463" t="s">
        <v>485</v>
      </c>
      <c r="E37" s="463" t="s">
        <v>486</v>
      </c>
    </row>
    <row r="38" spans="1:18" ht="24.75" customHeight="1">
      <c r="A38" s="491">
        <v>29</v>
      </c>
      <c r="B38" s="492" t="s">
        <v>31</v>
      </c>
      <c r="C38" s="551">
        <f>'8.1н'!B30</f>
        <v>9.5954244493909039E-12</v>
      </c>
      <c r="D38" s="551">
        <f>'8.2н'!B30</f>
        <v>1.3440634710121387E-4</v>
      </c>
      <c r="E38" s="551">
        <f>'8.3н'!B30</f>
        <v>0</v>
      </c>
    </row>
    <row r="39" spans="1:18" ht="26.25" customHeight="1">
      <c r="A39" s="493">
        <v>30</v>
      </c>
      <c r="B39" s="494" t="s">
        <v>32</v>
      </c>
      <c r="C39" s="551">
        <f>'8.1н'!B31</f>
        <v>0</v>
      </c>
      <c r="D39" s="551">
        <f>'8.2н'!B31</f>
        <v>0</v>
      </c>
      <c r="E39" s="551">
        <f>'8.3н'!B31</f>
        <v>0</v>
      </c>
    </row>
    <row r="40" spans="1:18" ht="26.25" customHeight="1">
      <c r="A40" s="493">
        <v>31</v>
      </c>
      <c r="B40" s="494" t="s">
        <v>33</v>
      </c>
      <c r="C40" s="551">
        <f>'8.1н'!B32</f>
        <v>1.6622828006506707E-34</v>
      </c>
      <c r="D40" s="551">
        <f>'8.2н'!B32</f>
        <v>1.4269325853653522E-21</v>
      </c>
      <c r="E40" s="551">
        <f>'8.3н'!B32</f>
        <v>0</v>
      </c>
    </row>
    <row r="41" spans="1:18" ht="24.75" customHeight="1">
      <c r="A41" s="493">
        <v>32</v>
      </c>
      <c r="B41" s="494" t="s">
        <v>34</v>
      </c>
      <c r="C41" s="551">
        <f>'8.1н'!B33</f>
        <v>0.24716375378009919</v>
      </c>
      <c r="D41" s="551">
        <f>'8.2н'!B33</f>
        <v>0.27060476961451757</v>
      </c>
      <c r="E41" s="551">
        <f>'8.3н'!B33</f>
        <v>0.82150032803342898</v>
      </c>
    </row>
    <row r="42" spans="1:18" ht="15.75" customHeight="1">
      <c r="A42" s="493">
        <v>33</v>
      </c>
      <c r="B42" s="494" t="s">
        <v>35</v>
      </c>
      <c r="C42" s="551">
        <f>'8.1н'!B34</f>
        <v>0.12186323547450492</v>
      </c>
      <c r="D42" s="551">
        <f>'8.2н'!B34</f>
        <v>4.5541210933290284E-2</v>
      </c>
      <c r="E42" s="551">
        <f>'8.3н'!B34</f>
        <v>0</v>
      </c>
    </row>
    <row r="43" spans="1:18" ht="15.75" customHeight="1">
      <c r="A43" s="493">
        <v>34</v>
      </c>
      <c r="B43" s="494" t="s">
        <v>36</v>
      </c>
      <c r="C43" s="551">
        <f>'8.1н'!B35</f>
        <v>0.16243114621244464</v>
      </c>
      <c r="D43" s="551">
        <f>'8.2н'!B35</f>
        <v>1.8944168877087993E-2</v>
      </c>
      <c r="E43" s="551">
        <f>'8.3н'!B35</f>
        <v>2.5028102950262757E-2</v>
      </c>
    </row>
    <row r="44" spans="1:18" ht="15.75" customHeight="1">
      <c r="A44" s="493">
        <v>35</v>
      </c>
      <c r="B44" s="494" t="s">
        <v>37</v>
      </c>
      <c r="C44" s="551">
        <f>'8.1н'!B36</f>
        <v>0.51545081552801864</v>
      </c>
      <c r="D44" s="551">
        <f>'8.2н'!B36</f>
        <v>0.1789355037616614</v>
      </c>
      <c r="E44" s="551">
        <f>'8.3н'!B36</f>
        <v>0.15256470867143007</v>
      </c>
    </row>
    <row r="45" spans="1:18" ht="24.75" customHeight="1">
      <c r="A45" s="495">
        <v>36</v>
      </c>
      <c r="B45" s="496" t="s">
        <v>38</v>
      </c>
      <c r="C45" s="551">
        <f>'8.1н'!B37</f>
        <v>4.6782782350586681E-66</v>
      </c>
      <c r="D45" s="551">
        <f>'8.2н'!B37</f>
        <v>7.8886090522101181E-31</v>
      </c>
      <c r="E45" s="551">
        <f>'8.3н'!B37</f>
        <v>0</v>
      </c>
    </row>
    <row r="46" spans="1:18" ht="15.75" customHeight="1">
      <c r="A46" s="469"/>
      <c r="B46" s="470"/>
      <c r="C46" s="499"/>
      <c r="D46" s="500"/>
      <c r="E46" s="501"/>
    </row>
    <row r="47" spans="1:18" ht="15.75" customHeight="1">
      <c r="A47" s="478"/>
      <c r="B47" s="479"/>
      <c r="C47" s="480"/>
      <c r="D47" s="481"/>
      <c r="E47" s="482"/>
    </row>
    <row r="48" spans="1:18" ht="15.75" customHeight="1">
      <c r="A48" s="319" t="s">
        <v>1</v>
      </c>
      <c r="B48" s="319"/>
      <c r="C48" s="319">
        <v>2005</v>
      </c>
      <c r="D48" s="319">
        <v>2006</v>
      </c>
      <c r="E48" s="319">
        <v>2007</v>
      </c>
      <c r="F48" s="319">
        <v>2008</v>
      </c>
      <c r="G48" s="319">
        <v>2009</v>
      </c>
      <c r="H48" s="319">
        <v>2010</v>
      </c>
      <c r="I48" s="319">
        <v>2011</v>
      </c>
      <c r="J48" s="319">
        <v>2012</v>
      </c>
      <c r="K48" s="319">
        <v>2013</v>
      </c>
      <c r="L48" s="319">
        <v>2014</v>
      </c>
      <c r="M48" s="319">
        <v>2015</v>
      </c>
      <c r="N48" s="319">
        <v>2016</v>
      </c>
      <c r="O48" s="319">
        <v>2017</v>
      </c>
      <c r="P48" s="319">
        <v>2018</v>
      </c>
      <c r="Q48" s="319">
        <v>2019</v>
      </c>
      <c r="R48" s="319">
        <v>2020</v>
      </c>
    </row>
    <row r="49" spans="1:18" ht="15.75" customHeight="1">
      <c r="A49" s="319">
        <v>29</v>
      </c>
      <c r="B49" s="319" t="s">
        <v>31</v>
      </c>
      <c r="C49" s="553" t="e">
        <f>ОИ1!C30</f>
        <v>#REF!</v>
      </c>
      <c r="D49" s="553" t="e">
        <f>ОИ1!D30</f>
        <v>#REF!</v>
      </c>
      <c r="E49" s="553">
        <f>ОИ1!E30</f>
        <v>0</v>
      </c>
      <c r="F49" s="553">
        <f>ОИ1!F30</f>
        <v>0</v>
      </c>
      <c r="G49" s="553">
        <f>ОИ1!G30</f>
        <v>0</v>
      </c>
      <c r="H49" s="553">
        <f>ОИ1!H30</f>
        <v>0</v>
      </c>
      <c r="I49" s="553">
        <f>ОИ1!I30</f>
        <v>0</v>
      </c>
      <c r="J49" s="553">
        <f>ОИ1!J30</f>
        <v>0</v>
      </c>
      <c r="K49" s="553">
        <f>ОИ1!K30</f>
        <v>0</v>
      </c>
      <c r="L49" s="553">
        <f>ОИ1!L30</f>
        <v>0</v>
      </c>
      <c r="M49" s="553">
        <f>ОИ1!M30</f>
        <v>0</v>
      </c>
      <c r="N49" s="553">
        <f>ОИ1!N30</f>
        <v>0</v>
      </c>
      <c r="O49" s="553">
        <f>ОИ1!O30</f>
        <v>0</v>
      </c>
      <c r="P49" s="553">
        <f>ОИ1!P30</f>
        <v>0</v>
      </c>
      <c r="Q49" s="553">
        <f>ОИ1!Q30</f>
        <v>0</v>
      </c>
      <c r="R49" s="553">
        <f>ОИ1!R30</f>
        <v>0.31149796401164359</v>
      </c>
    </row>
    <row r="50" spans="1:18" ht="15.75" customHeight="1">
      <c r="A50" s="319">
        <v>30</v>
      </c>
      <c r="B50" s="319" t="s">
        <v>32</v>
      </c>
      <c r="C50" s="553" t="e">
        <f>ОИ1!C31</f>
        <v>#REF!</v>
      </c>
      <c r="D50" s="553" t="e">
        <f>ОИ1!D31</f>
        <v>#REF!</v>
      </c>
      <c r="E50" s="553">
        <f>ОИ1!E31</f>
        <v>0</v>
      </c>
      <c r="F50" s="553">
        <f>ОИ1!F31</f>
        <v>0</v>
      </c>
      <c r="G50" s="553">
        <f>ОИ1!G31</f>
        <v>0</v>
      </c>
      <c r="H50" s="553">
        <f>ОИ1!H31</f>
        <v>0</v>
      </c>
      <c r="I50" s="553">
        <f>ОИ1!I31</f>
        <v>0</v>
      </c>
      <c r="J50" s="553">
        <f>ОИ1!J31</f>
        <v>0</v>
      </c>
      <c r="K50" s="553">
        <f>ОИ1!K31</f>
        <v>0</v>
      </c>
      <c r="L50" s="553">
        <f>ОИ1!L31</f>
        <v>0</v>
      </c>
      <c r="M50" s="553">
        <f>ОИ1!M31</f>
        <v>0</v>
      </c>
      <c r="N50" s="553">
        <f>ОИ1!N31</f>
        <v>0</v>
      </c>
      <c r="O50" s="553">
        <f>ОИ1!O31</f>
        <v>0</v>
      </c>
      <c r="P50" s="553">
        <f>ОИ1!P31</f>
        <v>0</v>
      </c>
      <c r="Q50" s="553">
        <f>ОИ1!Q31</f>
        <v>0</v>
      </c>
      <c r="R50" s="553">
        <f>ОИ1!R31</f>
        <v>0.25237239820349383</v>
      </c>
    </row>
    <row r="51" spans="1:18" ht="15.75" customHeight="1">
      <c r="A51" s="319">
        <v>31</v>
      </c>
      <c r="B51" s="319" t="s">
        <v>33</v>
      </c>
      <c r="C51" s="557"/>
      <c r="D51" s="557"/>
      <c r="E51" s="557"/>
      <c r="F51" s="557"/>
      <c r="G51" s="557"/>
      <c r="H51" s="557"/>
      <c r="I51" s="557"/>
      <c r="J51" s="557"/>
      <c r="K51" s="557"/>
      <c r="L51" s="553">
        <f>ОИ1!L32</f>
        <v>0</v>
      </c>
      <c r="M51" s="553">
        <f>ОИ1!M32</f>
        <v>0</v>
      </c>
      <c r="N51" s="553">
        <f>ОИ1!N32</f>
        <v>0</v>
      </c>
      <c r="O51" s="553">
        <f>ОИ1!O32</f>
        <v>0</v>
      </c>
      <c r="P51" s="553">
        <f>ОИ1!P32</f>
        <v>0</v>
      </c>
      <c r="Q51" s="553">
        <f>ОИ1!Q32</f>
        <v>0</v>
      </c>
      <c r="R51" s="553">
        <f>ОИ1!R32</f>
        <v>0.28941282267811957</v>
      </c>
    </row>
    <row r="52" spans="1:18" ht="15.75" customHeight="1">
      <c r="A52" s="319">
        <v>32</v>
      </c>
      <c r="B52" s="319" t="s">
        <v>34</v>
      </c>
      <c r="C52" s="553" t="e">
        <f>ОИ1!C33</f>
        <v>#REF!</v>
      </c>
      <c r="D52" s="553" t="e">
        <f>ОИ1!D33</f>
        <v>#REF!</v>
      </c>
      <c r="E52" s="553">
        <f>ОИ1!E33</f>
        <v>0</v>
      </c>
      <c r="F52" s="553">
        <f>ОИ1!F33</f>
        <v>0</v>
      </c>
      <c r="G52" s="553">
        <f>ОИ1!G33</f>
        <v>0</v>
      </c>
      <c r="H52" s="553">
        <f>ОИ1!H33</f>
        <v>0</v>
      </c>
      <c r="I52" s="553">
        <f>ОИ1!I33</f>
        <v>0</v>
      </c>
      <c r="J52" s="553">
        <f>ОИ1!J33</f>
        <v>0</v>
      </c>
      <c r="K52" s="553">
        <f>ОИ1!K33</f>
        <v>0</v>
      </c>
      <c r="L52" s="553">
        <f>ОИ1!L33</f>
        <v>0</v>
      </c>
      <c r="M52" s="553">
        <f>ОИ1!M33</f>
        <v>0</v>
      </c>
      <c r="N52" s="553">
        <f>ОИ1!N33</f>
        <v>0</v>
      </c>
      <c r="O52" s="553">
        <f>ОИ1!O33</f>
        <v>0</v>
      </c>
      <c r="P52" s="553">
        <f>ОИ1!P33</f>
        <v>0</v>
      </c>
      <c r="Q52" s="553">
        <f>ОИ1!Q33</f>
        <v>0</v>
      </c>
      <c r="R52" s="553">
        <f>ОИ1!R33</f>
        <v>0.34259076109377401</v>
      </c>
    </row>
    <row r="53" spans="1:18" ht="15.75" customHeight="1">
      <c r="A53" s="319">
        <v>33</v>
      </c>
      <c r="B53" s="319" t="s">
        <v>35</v>
      </c>
      <c r="C53" s="553" t="e">
        <f>ОИ1!C34</f>
        <v>#REF!</v>
      </c>
      <c r="D53" s="553" t="e">
        <f>ОИ1!D34</f>
        <v>#REF!</v>
      </c>
      <c r="E53" s="553">
        <f>ОИ1!E34</f>
        <v>0</v>
      </c>
      <c r="F53" s="553">
        <f>ОИ1!F34</f>
        <v>0</v>
      </c>
      <c r="G53" s="553">
        <f>ОИ1!G34</f>
        <v>0</v>
      </c>
      <c r="H53" s="553">
        <f>ОИ1!H34</f>
        <v>0</v>
      </c>
      <c r="I53" s="553">
        <f>ОИ1!I34</f>
        <v>0</v>
      </c>
      <c r="J53" s="553">
        <f>ОИ1!J34</f>
        <v>0</v>
      </c>
      <c r="K53" s="553">
        <f>ОИ1!K34</f>
        <v>0</v>
      </c>
      <c r="L53" s="553">
        <f>ОИ1!L34</f>
        <v>0</v>
      </c>
      <c r="M53" s="553">
        <f>ОИ1!M34</f>
        <v>0</v>
      </c>
      <c r="N53" s="553">
        <f>ОИ1!N34</f>
        <v>0</v>
      </c>
      <c r="O53" s="553">
        <f>ОИ1!O34</f>
        <v>0</v>
      </c>
      <c r="P53" s="553">
        <f>ОИ1!P34</f>
        <v>0</v>
      </c>
      <c r="Q53" s="553">
        <f>ОИ1!Q34</f>
        <v>0</v>
      </c>
      <c r="R53" s="553">
        <f>ОИ1!R34</f>
        <v>0.29551791248919496</v>
      </c>
    </row>
    <row r="54" spans="1:18" ht="15.75" customHeight="1">
      <c r="A54" s="319">
        <v>34</v>
      </c>
      <c r="B54" s="319" t="s">
        <v>36</v>
      </c>
      <c r="C54" s="553" t="e">
        <f>ОИ1!C35</f>
        <v>#REF!</v>
      </c>
      <c r="D54" s="553" t="e">
        <f>ОИ1!D35</f>
        <v>#REF!</v>
      </c>
      <c r="E54" s="553">
        <f>ОИ1!E35</f>
        <v>0</v>
      </c>
      <c r="F54" s="553">
        <f>ОИ1!F35</f>
        <v>0</v>
      </c>
      <c r="G54" s="553">
        <f>ОИ1!G35</f>
        <v>0</v>
      </c>
      <c r="H54" s="553">
        <f>ОИ1!H35</f>
        <v>0</v>
      </c>
      <c r="I54" s="553">
        <f>ОИ1!I35</f>
        <v>0</v>
      </c>
      <c r="J54" s="553">
        <f>ОИ1!J35</f>
        <v>0</v>
      </c>
      <c r="K54" s="553">
        <f>ОИ1!K35</f>
        <v>0</v>
      </c>
      <c r="L54" s="553">
        <f>ОИ1!L35</f>
        <v>0</v>
      </c>
      <c r="M54" s="553">
        <f>ОИ1!M35</f>
        <v>0</v>
      </c>
      <c r="N54" s="553">
        <f>ОИ1!N35</f>
        <v>0</v>
      </c>
      <c r="O54" s="553">
        <f>ОИ1!O35</f>
        <v>0</v>
      </c>
      <c r="P54" s="553">
        <f>ОИ1!P35</f>
        <v>0</v>
      </c>
      <c r="Q54" s="553">
        <f>ОИ1!Q35</f>
        <v>0</v>
      </c>
      <c r="R54" s="553">
        <f>ОИ1!R35</f>
        <v>0.33696243108869423</v>
      </c>
    </row>
    <row r="55" spans="1:18" ht="15.75" customHeight="1">
      <c r="A55" s="319">
        <v>35</v>
      </c>
      <c r="B55" s="319" t="s">
        <v>37</v>
      </c>
      <c r="C55" s="553" t="e">
        <f>ОИ1!C36</f>
        <v>#REF!</v>
      </c>
      <c r="D55" s="553" t="e">
        <f>ОИ1!D36</f>
        <v>#REF!</v>
      </c>
      <c r="E55" s="553">
        <f>ОИ1!E36</f>
        <v>0</v>
      </c>
      <c r="F55" s="553">
        <f>ОИ1!F36</f>
        <v>0</v>
      </c>
      <c r="G55" s="553">
        <f>ОИ1!G36</f>
        <v>0</v>
      </c>
      <c r="H55" s="553">
        <f>ОИ1!H36</f>
        <v>0</v>
      </c>
      <c r="I55" s="553">
        <f>ОИ1!I36</f>
        <v>0</v>
      </c>
      <c r="J55" s="553">
        <f>ОИ1!J36</f>
        <v>0</v>
      </c>
      <c r="K55" s="553">
        <f>ОИ1!K36</f>
        <v>0</v>
      </c>
      <c r="L55" s="553">
        <f>ОИ1!L36</f>
        <v>0</v>
      </c>
      <c r="M55" s="553">
        <f>ОИ1!M36</f>
        <v>0</v>
      </c>
      <c r="N55" s="553">
        <f>ОИ1!N36</f>
        <v>0</v>
      </c>
      <c r="O55" s="553">
        <f>ОИ1!O36</f>
        <v>0</v>
      </c>
      <c r="P55" s="553">
        <f>ОИ1!P36</f>
        <v>0</v>
      </c>
      <c r="Q55" s="553">
        <f>ОИ1!Q36</f>
        <v>0</v>
      </c>
      <c r="R55" s="553">
        <f>ОИ1!R36</f>
        <v>0.30940190748724122</v>
      </c>
    </row>
    <row r="56" spans="1:18" ht="15.75" customHeight="1">
      <c r="A56" s="319">
        <v>36</v>
      </c>
      <c r="B56" s="319" t="s">
        <v>38</v>
      </c>
      <c r="C56" s="557"/>
      <c r="D56" s="557"/>
      <c r="E56" s="557"/>
      <c r="F56" s="557"/>
      <c r="G56" s="557"/>
      <c r="H56" s="557"/>
      <c r="I56" s="557"/>
      <c r="J56" s="557"/>
      <c r="K56" s="557"/>
      <c r="L56" s="553">
        <f>ОИ1!L37</f>
        <v>0</v>
      </c>
      <c r="M56" s="553">
        <f>ОИ1!M37</f>
        <v>0</v>
      </c>
      <c r="N56" s="553">
        <f>ОИ1!N37</f>
        <v>0</v>
      </c>
      <c r="O56" s="553">
        <f>ОИ1!O37</f>
        <v>0</v>
      </c>
      <c r="P56" s="553">
        <f>ОИ1!P37</f>
        <v>0</v>
      </c>
      <c r="Q56" s="553">
        <f>ОИ1!Q37</f>
        <v>0</v>
      </c>
      <c r="R56" s="553">
        <f>ОИ1!R37</f>
        <v>0.35611368018273454</v>
      </c>
    </row>
    <row r="57" spans="1:18" ht="15.75" customHeight="1"/>
    <row r="58" spans="1:18" ht="15.75" customHeight="1"/>
    <row r="59" spans="1:18" ht="15.75" customHeight="1"/>
    <row r="60" spans="1:18" ht="15.75" customHeight="1"/>
    <row r="61" spans="1:18" ht="15.75" customHeight="1"/>
    <row r="62" spans="1:18" ht="15.75" customHeight="1"/>
    <row r="63" spans="1:18" ht="49.5" customHeight="1"/>
    <row r="64" spans="1:18" ht="54" customHeight="1"/>
    <row r="65" spans="1:18" ht="15.75" customHeight="1"/>
    <row r="66" spans="1:18" ht="37.5" customHeight="1"/>
    <row r="67" spans="1:18" ht="15.75" customHeight="1"/>
    <row r="68" spans="1:18" ht="15.75" customHeight="1"/>
    <row r="69" spans="1:18" ht="15.75" customHeight="1"/>
    <row r="70" spans="1:18" ht="15.75" customHeight="1"/>
    <row r="71" spans="1:18" ht="15.75" customHeight="1"/>
    <row r="72" spans="1:18" ht="15.75" customHeight="1"/>
    <row r="73" spans="1:18" ht="15.75" customHeight="1"/>
    <row r="74" spans="1:18" ht="15.75" customHeight="1"/>
    <row r="75" spans="1:18" ht="15.75" customHeight="1"/>
    <row r="76" spans="1:18" ht="15.75" customHeight="1">
      <c r="A76" s="319" t="s">
        <v>1</v>
      </c>
      <c r="B76" s="319"/>
      <c r="C76" s="319">
        <v>2005</v>
      </c>
      <c r="D76" s="319">
        <v>2006</v>
      </c>
      <c r="E76" s="319">
        <v>2007</v>
      </c>
      <c r="F76" s="319">
        <v>2008</v>
      </c>
      <c r="G76" s="319">
        <v>2009</v>
      </c>
      <c r="H76" s="319">
        <v>2010</v>
      </c>
      <c r="I76" s="319">
        <v>2011</v>
      </c>
      <c r="J76" s="319">
        <v>2012</v>
      </c>
      <c r="K76" s="319">
        <v>2013</v>
      </c>
      <c r="L76" s="319">
        <v>2014</v>
      </c>
      <c r="M76" s="319">
        <v>2015</v>
      </c>
      <c r="N76" s="319">
        <v>2016</v>
      </c>
      <c r="O76" s="319">
        <v>2017</v>
      </c>
      <c r="P76" s="319">
        <v>2018</v>
      </c>
      <c r="Q76" s="319">
        <v>2019</v>
      </c>
      <c r="R76" s="319">
        <v>2020</v>
      </c>
    </row>
    <row r="77" spans="1:18" ht="15.75" customHeight="1">
      <c r="A77" s="319">
        <v>29</v>
      </c>
      <c r="B77" s="319" t="s">
        <v>31</v>
      </c>
      <c r="C77" s="553" t="e">
        <f>ОИ2!C30</f>
        <v>#REF!</v>
      </c>
      <c r="D77" s="553" t="e">
        <f>ОИ2!D30</f>
        <v>#REF!</v>
      </c>
      <c r="E77" s="553">
        <f>ОИ2!E30</f>
        <v>0</v>
      </c>
      <c r="F77" s="553">
        <f>ОИ2!F30</f>
        <v>0</v>
      </c>
      <c r="G77" s="553">
        <f>ОИ2!G30</f>
        <v>0</v>
      </c>
      <c r="H77" s="553">
        <f>ОИ2!H30</f>
        <v>0</v>
      </c>
      <c r="I77" s="553">
        <f>ОИ2!I30</f>
        <v>0</v>
      </c>
      <c r="J77" s="553">
        <f>ОИ2!J30</f>
        <v>0</v>
      </c>
      <c r="K77" s="553">
        <f>ОИ2!K30</f>
        <v>0</v>
      </c>
      <c r="L77" s="553">
        <f>ОИ2!L30</f>
        <v>0</v>
      </c>
      <c r="M77" s="553">
        <f>ОИ2!M30</f>
        <v>0</v>
      </c>
      <c r="N77" s="553">
        <f>ОИ2!N30</f>
        <v>0</v>
      </c>
      <c r="O77" s="553">
        <f>ОИ2!O30</f>
        <v>0</v>
      </c>
      <c r="P77" s="553">
        <f>ОИ2!P30</f>
        <v>0</v>
      </c>
      <c r="Q77" s="553">
        <f>ОИ2!Q30</f>
        <v>0</v>
      </c>
      <c r="R77" s="553">
        <f>ОИ2!R30</f>
        <v>0.45751143466701905</v>
      </c>
    </row>
    <row r="78" spans="1:18" ht="15.75" customHeight="1">
      <c r="A78" s="319">
        <v>30</v>
      </c>
      <c r="B78" s="319" t="s">
        <v>32</v>
      </c>
      <c r="C78" s="553" t="e">
        <f>ОИ2!C31</f>
        <v>#REF!</v>
      </c>
      <c r="D78" s="553" t="e">
        <f>ОИ2!D31</f>
        <v>#REF!</v>
      </c>
      <c r="E78" s="553">
        <f>ОИ2!E31</f>
        <v>0</v>
      </c>
      <c r="F78" s="553">
        <f>ОИ2!F31</f>
        <v>0</v>
      </c>
      <c r="G78" s="553">
        <f>ОИ2!G31</f>
        <v>0</v>
      </c>
      <c r="H78" s="553">
        <f>ОИ2!H31</f>
        <v>0</v>
      </c>
      <c r="I78" s="553">
        <f>ОИ2!I31</f>
        <v>0</v>
      </c>
      <c r="J78" s="553">
        <f>ОИ2!J31</f>
        <v>0</v>
      </c>
      <c r="K78" s="553">
        <f>ОИ2!K31</f>
        <v>0</v>
      </c>
      <c r="L78" s="553">
        <f>ОИ2!L31</f>
        <v>0</v>
      </c>
      <c r="M78" s="553">
        <f>ОИ2!M31</f>
        <v>0</v>
      </c>
      <c r="N78" s="553">
        <f>ОИ2!N31</f>
        <v>0</v>
      </c>
      <c r="O78" s="553">
        <f>ОИ2!O31</f>
        <v>0</v>
      </c>
      <c r="P78" s="553">
        <f>ОИ2!P31</f>
        <v>0</v>
      </c>
      <c r="Q78" s="553">
        <f>ОИ2!Q31</f>
        <v>0</v>
      </c>
      <c r="R78" s="553">
        <f>ОИ2!R31</f>
        <v>0.41092731204714844</v>
      </c>
    </row>
    <row r="79" spans="1:18" ht="15.75" customHeight="1">
      <c r="A79" s="319">
        <v>31</v>
      </c>
      <c r="B79" s="319" t="s">
        <v>33</v>
      </c>
      <c r="C79" s="557"/>
      <c r="D79" s="557"/>
      <c r="E79" s="557"/>
      <c r="F79" s="557"/>
      <c r="G79" s="557"/>
      <c r="H79" s="557"/>
      <c r="I79" s="557"/>
      <c r="J79" s="557"/>
      <c r="K79" s="557"/>
      <c r="L79" s="553">
        <f>ОИ2!L32</f>
        <v>0</v>
      </c>
      <c r="M79" s="553">
        <f>ОИ2!M32</f>
        <v>0</v>
      </c>
      <c r="N79" s="553">
        <f>ОИ2!N32</f>
        <v>0</v>
      </c>
      <c r="O79" s="553">
        <f>ОИ2!O32</f>
        <v>0</v>
      </c>
      <c r="P79" s="553">
        <f>ОИ2!P32</f>
        <v>0</v>
      </c>
      <c r="Q79" s="553">
        <f>ОИ2!Q32</f>
        <v>0</v>
      </c>
      <c r="R79" s="553">
        <f>ОИ2!R32</f>
        <v>0.39035576741708278</v>
      </c>
    </row>
    <row r="80" spans="1:18" ht="15.75" customHeight="1">
      <c r="A80" s="319">
        <v>32</v>
      </c>
      <c r="B80" s="319" t="s">
        <v>34</v>
      </c>
      <c r="C80" s="553" t="e">
        <f>ОИ2!C33</f>
        <v>#REF!</v>
      </c>
      <c r="D80" s="553" t="e">
        <f>ОИ2!D33</f>
        <v>#REF!</v>
      </c>
      <c r="E80" s="553">
        <f>ОИ2!E33</f>
        <v>0</v>
      </c>
      <c r="F80" s="553">
        <f>ОИ2!F33</f>
        <v>0</v>
      </c>
      <c r="G80" s="553">
        <f>ОИ2!G33</f>
        <v>0</v>
      </c>
      <c r="H80" s="553">
        <f>ОИ2!H33</f>
        <v>0</v>
      </c>
      <c r="I80" s="553">
        <f>ОИ2!I33</f>
        <v>0</v>
      </c>
      <c r="J80" s="553">
        <f>ОИ2!J33</f>
        <v>0</v>
      </c>
      <c r="K80" s="553">
        <f>ОИ2!K33</f>
        <v>0</v>
      </c>
      <c r="L80" s="553">
        <f>ОИ2!L33</f>
        <v>0</v>
      </c>
      <c r="M80" s="553">
        <f>ОИ2!M33</f>
        <v>0</v>
      </c>
      <c r="N80" s="553">
        <f>ОИ2!N33</f>
        <v>0</v>
      </c>
      <c r="O80" s="553">
        <f>ОИ2!O33</f>
        <v>0</v>
      </c>
      <c r="P80" s="553">
        <f>ОИ2!P33</f>
        <v>0</v>
      </c>
      <c r="Q80" s="553">
        <f>ОИ2!Q33</f>
        <v>0</v>
      </c>
      <c r="R80" s="553">
        <f>ОИ2!R33</f>
        <v>0.46334925485178458</v>
      </c>
    </row>
    <row r="81" spans="1:18" ht="15.75" customHeight="1">
      <c r="A81" s="319">
        <v>33</v>
      </c>
      <c r="B81" s="319" t="s">
        <v>35</v>
      </c>
      <c r="C81" s="553" t="e">
        <f>ОИ2!C34</f>
        <v>#REF!</v>
      </c>
      <c r="D81" s="553" t="e">
        <f>ОИ2!D34</f>
        <v>#REF!</v>
      </c>
      <c r="E81" s="553">
        <f>ОИ2!E34</f>
        <v>0</v>
      </c>
      <c r="F81" s="553">
        <f>ОИ2!F34</f>
        <v>0</v>
      </c>
      <c r="G81" s="553">
        <f>ОИ2!G34</f>
        <v>0</v>
      </c>
      <c r="H81" s="553">
        <f>ОИ2!H34</f>
        <v>0</v>
      </c>
      <c r="I81" s="553">
        <f>ОИ2!I34</f>
        <v>0</v>
      </c>
      <c r="J81" s="553">
        <f>ОИ2!J34</f>
        <v>0</v>
      </c>
      <c r="K81" s="553">
        <f>ОИ2!K34</f>
        <v>0</v>
      </c>
      <c r="L81" s="553">
        <f>ОИ2!L34</f>
        <v>0</v>
      </c>
      <c r="M81" s="553">
        <f>ОИ2!M34</f>
        <v>0</v>
      </c>
      <c r="N81" s="553">
        <f>ОИ2!N34</f>
        <v>0</v>
      </c>
      <c r="O81" s="553">
        <f>ОИ2!O34</f>
        <v>0</v>
      </c>
      <c r="P81" s="553">
        <f>ОИ2!P34</f>
        <v>0</v>
      </c>
      <c r="Q81" s="553">
        <f>ОИ2!Q34</f>
        <v>0</v>
      </c>
      <c r="R81" s="553">
        <f>ОИ2!R34</f>
        <v>0.36916527919967806</v>
      </c>
    </row>
    <row r="82" spans="1:18" ht="15.75" customHeight="1">
      <c r="A82" s="319">
        <v>34</v>
      </c>
      <c r="B82" s="319" t="s">
        <v>36</v>
      </c>
      <c r="C82" s="553" t="e">
        <f>ОИ2!C35</f>
        <v>#REF!</v>
      </c>
      <c r="D82" s="553" t="e">
        <f>ОИ2!D35</f>
        <v>#REF!</v>
      </c>
      <c r="E82" s="553">
        <f>ОИ2!E35</f>
        <v>0</v>
      </c>
      <c r="F82" s="553">
        <f>ОИ2!F35</f>
        <v>0</v>
      </c>
      <c r="G82" s="553">
        <f>ОИ2!G35</f>
        <v>0</v>
      </c>
      <c r="H82" s="553">
        <f>ОИ2!H35</f>
        <v>0</v>
      </c>
      <c r="I82" s="553">
        <f>ОИ2!I35</f>
        <v>0</v>
      </c>
      <c r="J82" s="553">
        <f>ОИ2!J35</f>
        <v>0</v>
      </c>
      <c r="K82" s="553">
        <f>ОИ2!K35</f>
        <v>0</v>
      </c>
      <c r="L82" s="553">
        <f>ОИ2!L35</f>
        <v>0</v>
      </c>
      <c r="M82" s="553">
        <f>ОИ2!M35</f>
        <v>0</v>
      </c>
      <c r="N82" s="553">
        <f>ОИ2!N35</f>
        <v>0</v>
      </c>
      <c r="O82" s="553">
        <f>ОИ2!O35</f>
        <v>0</v>
      </c>
      <c r="P82" s="553">
        <f>ОИ2!P35</f>
        <v>0</v>
      </c>
      <c r="Q82" s="553">
        <f>ОИ2!Q35</f>
        <v>0</v>
      </c>
      <c r="R82" s="553">
        <f>ОИ2!R35</f>
        <v>0.39109769623451035</v>
      </c>
    </row>
    <row r="83" spans="1:18" ht="15.75" customHeight="1">
      <c r="A83" s="319">
        <v>35</v>
      </c>
      <c r="B83" s="319" t="s">
        <v>37</v>
      </c>
      <c r="C83" s="553" t="e">
        <f>ОИ2!C36</f>
        <v>#REF!</v>
      </c>
      <c r="D83" s="553" t="e">
        <f>ОИ2!D36</f>
        <v>#REF!</v>
      </c>
      <c r="E83" s="553">
        <f>ОИ2!E36</f>
        <v>0</v>
      </c>
      <c r="F83" s="553">
        <f>ОИ2!F36</f>
        <v>0</v>
      </c>
      <c r="G83" s="553">
        <f>ОИ2!G36</f>
        <v>0</v>
      </c>
      <c r="H83" s="553">
        <f>ОИ2!H36</f>
        <v>0</v>
      </c>
      <c r="I83" s="553">
        <f>ОИ2!I36</f>
        <v>0</v>
      </c>
      <c r="J83" s="553">
        <f>ОИ2!J36</f>
        <v>0</v>
      </c>
      <c r="K83" s="553">
        <f>ОИ2!K36</f>
        <v>0</v>
      </c>
      <c r="L83" s="553">
        <f>ОИ2!L36</f>
        <v>0</v>
      </c>
      <c r="M83" s="553">
        <f>ОИ2!M36</f>
        <v>0</v>
      </c>
      <c r="N83" s="553">
        <f>ОИ2!N36</f>
        <v>0</v>
      </c>
      <c r="O83" s="553">
        <f>ОИ2!O36</f>
        <v>0</v>
      </c>
      <c r="P83" s="553">
        <f>ОИ2!P36</f>
        <v>0</v>
      </c>
      <c r="Q83" s="553">
        <f>ОИ2!Q36</f>
        <v>0</v>
      </c>
      <c r="R83" s="553">
        <f>ОИ2!R36</f>
        <v>0.41521159624278114</v>
      </c>
    </row>
    <row r="84" spans="1:18" ht="15.75" customHeight="1">
      <c r="A84" s="319">
        <v>36</v>
      </c>
      <c r="B84" s="319" t="s">
        <v>38</v>
      </c>
      <c r="C84" s="557"/>
      <c r="D84" s="557"/>
      <c r="E84" s="557"/>
      <c r="F84" s="557"/>
      <c r="G84" s="557"/>
      <c r="H84" s="557"/>
      <c r="I84" s="557"/>
      <c r="J84" s="557"/>
      <c r="K84" s="557"/>
      <c r="L84" s="553">
        <f>ОИ2!L37</f>
        <v>0</v>
      </c>
      <c r="M84" s="553">
        <f>ОИ2!M37</f>
        <v>0</v>
      </c>
      <c r="N84" s="553">
        <f>ОИ2!N37</f>
        <v>0</v>
      </c>
      <c r="O84" s="553">
        <f>ОИ2!O37</f>
        <v>0</v>
      </c>
      <c r="P84" s="553">
        <f>ОИ2!P37</f>
        <v>0</v>
      </c>
      <c r="Q84" s="553">
        <f>ОИ2!Q37</f>
        <v>0</v>
      </c>
      <c r="R84" s="553">
        <f>ОИ2!R37</f>
        <v>0.57201377372041795</v>
      </c>
    </row>
    <row r="85" spans="1:18" ht="15.75" customHeight="1"/>
    <row r="86" spans="1:18" ht="15.75" customHeight="1"/>
    <row r="87" spans="1:18" ht="15.75" customHeight="1"/>
    <row r="88" spans="1:18" ht="69" customHeight="1"/>
    <row r="89" spans="1:18" ht="15.75" customHeight="1"/>
    <row r="90" spans="1:18" ht="52.5" customHeight="1"/>
    <row r="91" spans="1:18" ht="33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spans="1:18" ht="15.75" customHeight="1"/>
    <row r="98" spans="1:18" ht="15.75" customHeight="1"/>
    <row r="99" spans="1:18" ht="15.75" customHeight="1"/>
    <row r="100" spans="1:18" ht="15.75" customHeight="1"/>
    <row r="101" spans="1:18" ht="15.75" customHeight="1"/>
    <row r="102" spans="1:18" ht="15.75" customHeight="1"/>
    <row r="103" spans="1:18" ht="15.75" customHeight="1"/>
    <row r="104" spans="1:18" ht="15.75" customHeight="1">
      <c r="A104" s="319" t="s">
        <v>1</v>
      </c>
      <c r="B104" s="319"/>
      <c r="C104" s="319">
        <v>2005</v>
      </c>
      <c r="D104" s="319">
        <v>2006</v>
      </c>
      <c r="E104" s="319">
        <v>2007</v>
      </c>
      <c r="F104" s="319">
        <v>2008</v>
      </c>
      <c r="G104" s="319">
        <v>2009</v>
      </c>
      <c r="H104" s="319">
        <v>2010</v>
      </c>
      <c r="I104" s="319">
        <v>2011</v>
      </c>
      <c r="J104" s="319">
        <v>2012</v>
      </c>
      <c r="K104" s="319">
        <v>2013</v>
      </c>
      <c r="L104" s="319">
        <v>2014</v>
      </c>
      <c r="M104" s="319">
        <v>2015</v>
      </c>
      <c r="N104" s="319">
        <v>2016</v>
      </c>
      <c r="O104" s="319">
        <v>2017</v>
      </c>
      <c r="P104" s="319">
        <v>2018</v>
      </c>
      <c r="Q104" s="319">
        <v>2019</v>
      </c>
      <c r="R104" s="319">
        <v>2020</v>
      </c>
    </row>
    <row r="105" spans="1:18" ht="15.75" customHeight="1">
      <c r="A105" s="319">
        <v>29</v>
      </c>
      <c r="B105" s="319" t="s">
        <v>31</v>
      </c>
      <c r="C105" s="553" t="e">
        <f>ОИ3!C30</f>
        <v>#REF!</v>
      </c>
      <c r="D105" s="553" t="e">
        <f>ОИ3!D30</f>
        <v>#REF!</v>
      </c>
      <c r="E105" s="553">
        <f>ОИ3!E30</f>
        <v>0</v>
      </c>
      <c r="F105" s="553">
        <f>ОИ3!F30</f>
        <v>0</v>
      </c>
      <c r="G105" s="553">
        <f>ОИ3!G30</f>
        <v>0</v>
      </c>
      <c r="H105" s="553">
        <f>ОИ3!H30</f>
        <v>0</v>
      </c>
      <c r="I105" s="553">
        <f>ОИ3!I30</f>
        <v>0</v>
      </c>
      <c r="J105" s="553">
        <f>ОИ3!J30</f>
        <v>0</v>
      </c>
      <c r="K105" s="553">
        <f>ОИ3!K30</f>
        <v>0</v>
      </c>
      <c r="L105" s="553">
        <f>ОИ3!L30</f>
        <v>0</v>
      </c>
      <c r="M105" s="553">
        <f>ОИ3!M30</f>
        <v>0</v>
      </c>
      <c r="N105" s="553">
        <f>ОИ3!N30</f>
        <v>0</v>
      </c>
      <c r="O105" s="553">
        <f>ОИ3!O30</f>
        <v>0</v>
      </c>
      <c r="P105" s="553">
        <f>ОИ3!P30</f>
        <v>0</v>
      </c>
      <c r="Q105" s="553">
        <f>ОИ3!Q30</f>
        <v>0</v>
      </c>
      <c r="R105" s="553">
        <f>ОИ3!R30</f>
        <v>0.29284673333772071</v>
      </c>
    </row>
    <row r="106" spans="1:18" ht="15.75" customHeight="1">
      <c r="A106" s="319">
        <v>30</v>
      </c>
      <c r="B106" s="319" t="s">
        <v>32</v>
      </c>
      <c r="C106" s="553" t="e">
        <f>ОИ3!C31</f>
        <v>#REF!</v>
      </c>
      <c r="D106" s="553" t="e">
        <f>ОИ3!D31</f>
        <v>#REF!</v>
      </c>
      <c r="E106" s="553">
        <f>ОИ3!E31</f>
        <v>0</v>
      </c>
      <c r="F106" s="553">
        <f>ОИ3!F31</f>
        <v>0</v>
      </c>
      <c r="G106" s="553">
        <f>ОИ3!G31</f>
        <v>0</v>
      </c>
      <c r="H106" s="553">
        <f>ОИ3!H31</f>
        <v>0</v>
      </c>
      <c r="I106" s="553">
        <f>ОИ3!I31</f>
        <v>0</v>
      </c>
      <c r="J106" s="553">
        <f>ОИ3!J31</f>
        <v>0</v>
      </c>
      <c r="K106" s="553">
        <f>ОИ3!K31</f>
        <v>0</v>
      </c>
      <c r="L106" s="553">
        <f>ОИ3!L31</f>
        <v>0</v>
      </c>
      <c r="M106" s="553">
        <f>ОИ3!M31</f>
        <v>0</v>
      </c>
      <c r="N106" s="553">
        <f>ОИ3!N31</f>
        <v>0</v>
      </c>
      <c r="O106" s="553">
        <f>ОИ3!O31</f>
        <v>0</v>
      </c>
      <c r="P106" s="553">
        <f>ОИ3!P31</f>
        <v>0</v>
      </c>
      <c r="Q106" s="553">
        <f>ОИ3!Q31</f>
        <v>0</v>
      </c>
      <c r="R106" s="553">
        <f>ОИ3!R31</f>
        <v>0.61722639600891716</v>
      </c>
    </row>
    <row r="107" spans="1:18" ht="15.75" customHeight="1">
      <c r="A107" s="319">
        <v>31</v>
      </c>
      <c r="B107" s="319" t="s">
        <v>33</v>
      </c>
      <c r="C107" s="557"/>
      <c r="D107" s="557"/>
      <c r="E107" s="557"/>
      <c r="F107" s="557"/>
      <c r="G107" s="557"/>
      <c r="H107" s="557"/>
      <c r="I107" s="557"/>
      <c r="J107" s="557"/>
      <c r="K107" s="557"/>
      <c r="L107" s="553">
        <f>ОИ3!L32</f>
        <v>0</v>
      </c>
      <c r="M107" s="553">
        <f>ОИ3!M32</f>
        <v>0</v>
      </c>
      <c r="N107" s="553">
        <f>ОИ3!N32</f>
        <v>0</v>
      </c>
      <c r="O107" s="553">
        <f>ОИ3!O32</f>
        <v>0</v>
      </c>
      <c r="P107" s="553">
        <f>ОИ3!P32</f>
        <v>0</v>
      </c>
      <c r="Q107" s="553">
        <f>ОИ3!Q32</f>
        <v>0</v>
      </c>
      <c r="R107" s="553">
        <f>ОИ3!R32</f>
        <v>0.19849082814611255</v>
      </c>
    </row>
    <row r="108" spans="1:18" ht="15.75" customHeight="1">
      <c r="A108" s="319">
        <v>32</v>
      </c>
      <c r="B108" s="319" t="s">
        <v>34</v>
      </c>
      <c r="C108" s="553" t="e">
        <f>ОИ3!C33</f>
        <v>#REF!</v>
      </c>
      <c r="D108" s="553" t="e">
        <f>ОИ3!D33</f>
        <v>#REF!</v>
      </c>
      <c r="E108" s="553">
        <f>ОИ3!E33</f>
        <v>0</v>
      </c>
      <c r="F108" s="553">
        <f>ОИ3!F33</f>
        <v>0</v>
      </c>
      <c r="G108" s="553">
        <f>ОИ3!G33</f>
        <v>0</v>
      </c>
      <c r="H108" s="553">
        <f>ОИ3!H33</f>
        <v>0</v>
      </c>
      <c r="I108" s="553">
        <f>ОИ3!I33</f>
        <v>0</v>
      </c>
      <c r="J108" s="553">
        <f>ОИ3!J33</f>
        <v>0</v>
      </c>
      <c r="K108" s="553">
        <f>ОИ3!K33</f>
        <v>0</v>
      </c>
      <c r="L108" s="553">
        <f>ОИ3!L33</f>
        <v>0</v>
      </c>
      <c r="M108" s="553">
        <f>ОИ3!M33</f>
        <v>0</v>
      </c>
      <c r="N108" s="553">
        <f>ОИ3!N33</f>
        <v>0</v>
      </c>
      <c r="O108" s="553">
        <f>ОИ3!O33</f>
        <v>0</v>
      </c>
      <c r="P108" s="553">
        <f>ОИ3!P33</f>
        <v>0</v>
      </c>
      <c r="Q108" s="553">
        <f>ОИ3!Q33</f>
        <v>0</v>
      </c>
      <c r="R108" s="553">
        <f>ОИ3!R33</f>
        <v>2.913004310705079E-2</v>
      </c>
    </row>
    <row r="109" spans="1:18" ht="15.75" customHeight="1">
      <c r="A109" s="319">
        <v>33</v>
      </c>
      <c r="B109" s="319" t="s">
        <v>35</v>
      </c>
      <c r="C109" s="553" t="e">
        <f>ОИ3!C34</f>
        <v>#REF!</v>
      </c>
      <c r="D109" s="553" t="e">
        <f>ОИ3!D34</f>
        <v>#REF!</v>
      </c>
      <c r="E109" s="553">
        <f>ОИ3!E34</f>
        <v>0</v>
      </c>
      <c r="F109" s="553">
        <f>ОИ3!F34</f>
        <v>0</v>
      </c>
      <c r="G109" s="553">
        <f>ОИ3!G34</f>
        <v>0</v>
      </c>
      <c r="H109" s="553">
        <f>ОИ3!H34</f>
        <v>0</v>
      </c>
      <c r="I109" s="553">
        <f>ОИ3!I34</f>
        <v>0</v>
      </c>
      <c r="J109" s="553">
        <f>ОИ3!J34</f>
        <v>0</v>
      </c>
      <c r="K109" s="553">
        <f>ОИ3!K34</f>
        <v>0</v>
      </c>
      <c r="L109" s="553">
        <f>ОИ3!L34</f>
        <v>0</v>
      </c>
      <c r="M109" s="553">
        <f>ОИ3!M34</f>
        <v>0</v>
      </c>
      <c r="N109" s="553">
        <f>ОИ3!N34</f>
        <v>0</v>
      </c>
      <c r="O109" s="553">
        <f>ОИ3!O34</f>
        <v>0</v>
      </c>
      <c r="P109" s="553">
        <f>ОИ3!P34</f>
        <v>0</v>
      </c>
      <c r="Q109" s="553">
        <f>ОИ3!Q34</f>
        <v>0</v>
      </c>
      <c r="R109" s="553">
        <f>ОИ3!R34</f>
        <v>0.46721576645390184</v>
      </c>
    </row>
    <row r="110" spans="1:18" ht="15.75" customHeight="1">
      <c r="A110" s="319">
        <v>34</v>
      </c>
      <c r="B110" s="319" t="s">
        <v>36</v>
      </c>
      <c r="C110" s="553" t="e">
        <f>ОИ3!C35</f>
        <v>#REF!</v>
      </c>
      <c r="D110" s="553" t="e">
        <f>ОИ3!D35</f>
        <v>#REF!</v>
      </c>
      <c r="E110" s="553">
        <f>ОИ3!E35</f>
        <v>0</v>
      </c>
      <c r="F110" s="553">
        <f>ОИ3!F35</f>
        <v>0</v>
      </c>
      <c r="G110" s="553">
        <f>ОИ3!G35</f>
        <v>0</v>
      </c>
      <c r="H110" s="553">
        <f>ОИ3!H35</f>
        <v>0</v>
      </c>
      <c r="I110" s="553">
        <f>ОИ3!I35</f>
        <v>0</v>
      </c>
      <c r="J110" s="553">
        <f>ОИ3!J35</f>
        <v>0</v>
      </c>
      <c r="K110" s="553">
        <f>ОИ3!K35</f>
        <v>0</v>
      </c>
      <c r="L110" s="553">
        <f>ОИ3!L35</f>
        <v>0</v>
      </c>
      <c r="M110" s="553">
        <f>ОИ3!M35</f>
        <v>0</v>
      </c>
      <c r="N110" s="553">
        <f>ОИ3!N35</f>
        <v>0</v>
      </c>
      <c r="O110" s="553">
        <f>ОИ3!O35</f>
        <v>0</v>
      </c>
      <c r="P110" s="553">
        <f>ОИ3!P35</f>
        <v>0</v>
      </c>
      <c r="Q110" s="553">
        <f>ОИ3!Q35</f>
        <v>0</v>
      </c>
      <c r="R110" s="553">
        <f>ОИ3!R35</f>
        <v>0.5804684851563543</v>
      </c>
    </row>
    <row r="111" spans="1:18" ht="15.75" customHeight="1">
      <c r="A111" s="319">
        <v>35</v>
      </c>
      <c r="B111" s="319" t="s">
        <v>37</v>
      </c>
      <c r="C111" s="553" t="e">
        <f>ОИ3!C36</f>
        <v>#REF!</v>
      </c>
      <c r="D111" s="553" t="e">
        <f>ОИ3!D36</f>
        <v>#REF!</v>
      </c>
      <c r="E111" s="553">
        <f>ОИ3!E36</f>
        <v>0</v>
      </c>
      <c r="F111" s="553">
        <f>ОИ3!F36</f>
        <v>0</v>
      </c>
      <c r="G111" s="553">
        <f>ОИ3!G36</f>
        <v>0</v>
      </c>
      <c r="H111" s="553">
        <f>ОИ3!H36</f>
        <v>0</v>
      </c>
      <c r="I111" s="553">
        <f>ОИ3!I36</f>
        <v>0</v>
      </c>
      <c r="J111" s="553">
        <f>ОИ3!J36</f>
        <v>0</v>
      </c>
      <c r="K111" s="553">
        <f>ОИ3!K36</f>
        <v>0</v>
      </c>
      <c r="L111" s="553">
        <f>ОИ3!L36</f>
        <v>0</v>
      </c>
      <c r="M111" s="553">
        <f>ОИ3!M36</f>
        <v>0</v>
      </c>
      <c r="N111" s="553">
        <f>ОИ3!N36</f>
        <v>0</v>
      </c>
      <c r="O111" s="553">
        <f>ОИ3!O36</f>
        <v>0</v>
      </c>
      <c r="P111" s="553">
        <f>ОИ3!P36</f>
        <v>0</v>
      </c>
      <c r="Q111" s="553">
        <f>ОИ3!Q36</f>
        <v>0</v>
      </c>
      <c r="R111" s="553">
        <f>ОИ3!R36</f>
        <v>0.52319327972616303</v>
      </c>
    </row>
    <row r="112" spans="1:18" ht="15.75" customHeight="1">
      <c r="A112" s="319">
        <v>36</v>
      </c>
      <c r="B112" s="319" t="s">
        <v>38</v>
      </c>
      <c r="C112" s="557"/>
      <c r="D112" s="557"/>
      <c r="E112" s="557"/>
      <c r="F112" s="557"/>
      <c r="G112" s="557"/>
      <c r="H112" s="557"/>
      <c r="I112" s="557"/>
      <c r="J112" s="557"/>
      <c r="K112" s="557"/>
      <c r="L112" s="553">
        <f>ОИ3!L37</f>
        <v>0</v>
      </c>
      <c r="M112" s="553">
        <f>ОИ3!M37</f>
        <v>0</v>
      </c>
      <c r="N112" s="553">
        <f>ОИ3!N37</f>
        <v>0</v>
      </c>
      <c r="O112" s="553">
        <f>ОИ3!O37</f>
        <v>0</v>
      </c>
      <c r="P112" s="553">
        <f>ОИ3!P37</f>
        <v>0</v>
      </c>
      <c r="Q112" s="553">
        <f>ОИ3!Q37</f>
        <v>0</v>
      </c>
      <c r="R112" s="553">
        <f>ОИ3!R37</f>
        <v>9.1618365620504422E-3</v>
      </c>
    </row>
    <row r="113" ht="15.75" customHeight="1"/>
    <row r="114" ht="15.75" customHeight="1"/>
    <row r="115" ht="48" customHeight="1"/>
    <row r="116" ht="15.75" customHeight="1"/>
    <row r="117" ht="37.5" customHeight="1"/>
    <row r="118" ht="37.5" customHeight="1"/>
    <row r="119" ht="37.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spans="1:18" ht="15.75" customHeight="1"/>
    <row r="130" spans="1:18" ht="15.75" customHeight="1"/>
    <row r="131" spans="1:18" ht="15.75" customHeight="1"/>
    <row r="132" spans="1:18" ht="15.75" customHeight="1">
      <c r="A132" s="319" t="s">
        <v>1</v>
      </c>
      <c r="B132" s="319"/>
      <c r="C132" s="319">
        <v>2005</v>
      </c>
      <c r="D132" s="319">
        <v>2006</v>
      </c>
      <c r="E132" s="319">
        <v>2007</v>
      </c>
      <c r="F132" s="319">
        <v>2008</v>
      </c>
      <c r="G132" s="319">
        <v>2009</v>
      </c>
      <c r="H132" s="319">
        <v>2010</v>
      </c>
      <c r="I132" s="319">
        <v>2011</v>
      </c>
      <c r="J132" s="319">
        <v>2012</v>
      </c>
      <c r="K132" s="319">
        <v>2013</v>
      </c>
      <c r="L132" s="319">
        <v>2014</v>
      </c>
      <c r="M132" s="319">
        <v>2015</v>
      </c>
      <c r="N132" s="319">
        <v>2016</v>
      </c>
      <c r="O132" s="319">
        <v>2017</v>
      </c>
      <c r="P132" s="319">
        <v>2018</v>
      </c>
      <c r="Q132" s="319">
        <v>2019</v>
      </c>
      <c r="R132" s="319">
        <v>2020</v>
      </c>
    </row>
    <row r="133" spans="1:18" ht="15.75" customHeight="1">
      <c r="A133" s="319">
        <v>29</v>
      </c>
      <c r="B133" s="319" t="s">
        <v>31</v>
      </c>
      <c r="C133" s="559"/>
      <c r="D133" s="559"/>
      <c r="E133" s="559"/>
      <c r="F133" s="559"/>
      <c r="G133" s="559"/>
      <c r="H133" s="553">
        <f>ОИ4!H30</f>
        <v>0</v>
      </c>
      <c r="I133" s="553">
        <f>ОИ4!I30</f>
        <v>0</v>
      </c>
      <c r="J133" s="553">
        <f>ОИ4!J30</f>
        <v>0</v>
      </c>
      <c r="K133" s="553">
        <f>ОИ4!K30</f>
        <v>0</v>
      </c>
      <c r="L133" s="553">
        <f>ОИ4!L30</f>
        <v>0</v>
      </c>
      <c r="M133" s="553">
        <f>ОИ4!M30</f>
        <v>0</v>
      </c>
      <c r="N133" s="553">
        <f>ОИ4!N30</f>
        <v>0</v>
      </c>
      <c r="O133" s="553">
        <f>ОИ4!O30</f>
        <v>0</v>
      </c>
      <c r="P133" s="553">
        <f>ОИ4!P30</f>
        <v>0</v>
      </c>
      <c r="Q133" s="553">
        <f>ОИ4!Q30</f>
        <v>0</v>
      </c>
      <c r="R133" s="553">
        <f>ОИ4!R30</f>
        <v>4.4802118898879439E-5</v>
      </c>
    </row>
    <row r="134" spans="1:18" ht="15.75" customHeight="1">
      <c r="A134" s="319">
        <v>30</v>
      </c>
      <c r="B134" s="319" t="s">
        <v>32</v>
      </c>
      <c r="C134" s="553" t="e">
        <f>ОИ4!C31</f>
        <v>#REF!</v>
      </c>
      <c r="D134" s="553" t="e">
        <f>ОИ4!D31</f>
        <v>#REF!</v>
      </c>
      <c r="E134" s="553">
        <f>ОИ4!E31</f>
        <v>0</v>
      </c>
      <c r="F134" s="553">
        <f>ОИ4!F31</f>
        <v>0</v>
      </c>
      <c r="G134" s="553">
        <f>ОИ4!G31</f>
        <v>0</v>
      </c>
      <c r="H134" s="553">
        <f>ОИ4!H31</f>
        <v>0</v>
      </c>
      <c r="I134" s="553">
        <f>ОИ4!I31</f>
        <v>0</v>
      </c>
      <c r="J134" s="553">
        <f>ОИ4!J31</f>
        <v>0</v>
      </c>
      <c r="K134" s="553">
        <f>ОИ4!K31</f>
        <v>0</v>
      </c>
      <c r="L134" s="553">
        <f>ОИ4!L31</f>
        <v>0</v>
      </c>
      <c r="M134" s="553">
        <f>ОИ4!M31</f>
        <v>0</v>
      </c>
      <c r="N134" s="553">
        <f>ОИ4!N31</f>
        <v>0</v>
      </c>
      <c r="O134" s="553">
        <f>ОИ4!O31</f>
        <v>0</v>
      </c>
      <c r="P134" s="553">
        <f>ОИ4!P31</f>
        <v>0</v>
      </c>
      <c r="Q134" s="553">
        <f>ОИ4!Q31</f>
        <v>0</v>
      </c>
      <c r="R134" s="553">
        <f>ОИ4!R31</f>
        <v>0</v>
      </c>
    </row>
    <row r="135" spans="1:18" ht="15.75" customHeight="1">
      <c r="A135" s="319">
        <v>31</v>
      </c>
      <c r="B135" s="319" t="s">
        <v>33</v>
      </c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3">
        <f>ОИ4!M32</f>
        <v>0</v>
      </c>
      <c r="N135" s="553">
        <f>ОИ4!N32</f>
        <v>0</v>
      </c>
      <c r="O135" s="553">
        <f>ОИ4!O32</f>
        <v>0</v>
      </c>
      <c r="P135" s="553">
        <f>ОИ4!P32</f>
        <v>0</v>
      </c>
      <c r="Q135" s="553">
        <f>ОИ4!Q32</f>
        <v>0</v>
      </c>
      <c r="R135" s="553">
        <f>ОИ4!R32</f>
        <v>4.7564419512183946E-22</v>
      </c>
    </row>
    <row r="136" spans="1:18" ht="15.75" customHeight="1">
      <c r="A136" s="319">
        <v>32</v>
      </c>
      <c r="B136" s="319" t="s">
        <v>34</v>
      </c>
      <c r="C136" s="553" t="e">
        <f>ОИ4!C33</f>
        <v>#REF!</v>
      </c>
      <c r="D136" s="553" t="e">
        <f>ОИ4!D33</f>
        <v>#REF!</v>
      </c>
      <c r="E136" s="553">
        <f>ОИ4!E33</f>
        <v>0</v>
      </c>
      <c r="F136" s="553">
        <f>ОИ4!F33</f>
        <v>0</v>
      </c>
      <c r="G136" s="553">
        <f>ОИ4!G33</f>
        <v>0</v>
      </c>
      <c r="H136" s="553">
        <f>ОИ4!H33</f>
        <v>0</v>
      </c>
      <c r="I136" s="553">
        <f>ОИ4!I33</f>
        <v>0</v>
      </c>
      <c r="J136" s="553">
        <f>ОИ4!J33</f>
        <v>0</v>
      </c>
      <c r="K136" s="553">
        <f>ОИ4!K33</f>
        <v>0</v>
      </c>
      <c r="L136" s="553">
        <f>ОИ4!L33</f>
        <v>0</v>
      </c>
      <c r="M136" s="553">
        <f>ОИ4!M33</f>
        <v>0</v>
      </c>
      <c r="N136" s="553">
        <f>ОИ4!N33</f>
        <v>0</v>
      </c>
      <c r="O136" s="553">
        <f>ОИ4!O33</f>
        <v>0</v>
      </c>
      <c r="P136" s="553">
        <f>ОИ4!P33</f>
        <v>0</v>
      </c>
      <c r="Q136" s="553">
        <f>ОИ4!Q33</f>
        <v>0</v>
      </c>
      <c r="R136" s="553">
        <f>ОИ4!R33</f>
        <v>0.44642295047601527</v>
      </c>
    </row>
    <row r="137" spans="1:18" ht="15.75" customHeight="1">
      <c r="A137" s="319">
        <v>33</v>
      </c>
      <c r="B137" s="319" t="s">
        <v>35</v>
      </c>
      <c r="C137" s="553" t="e">
        <f>ОИ4!C34</f>
        <v>#REF!</v>
      </c>
      <c r="D137" s="553" t="e">
        <f>ОИ4!D34</f>
        <v>#REF!</v>
      </c>
      <c r="E137" s="553">
        <f>ОИ4!E34</f>
        <v>0</v>
      </c>
      <c r="F137" s="553">
        <f>ОИ4!F34</f>
        <v>0</v>
      </c>
      <c r="G137" s="553">
        <f>ОИ4!G34</f>
        <v>0</v>
      </c>
      <c r="H137" s="553">
        <f>ОИ4!H34</f>
        <v>0</v>
      </c>
      <c r="I137" s="553">
        <f>ОИ4!I34</f>
        <v>0</v>
      </c>
      <c r="J137" s="553">
        <f>ОИ4!J34</f>
        <v>0</v>
      </c>
      <c r="K137" s="553">
        <f>ОИ4!K34</f>
        <v>0</v>
      </c>
      <c r="L137" s="553">
        <f>ОИ4!L34</f>
        <v>0</v>
      </c>
      <c r="M137" s="553">
        <f>ОИ4!M34</f>
        <v>0</v>
      </c>
      <c r="N137" s="553">
        <f>ОИ4!N34</f>
        <v>0</v>
      </c>
      <c r="O137" s="553">
        <f>ОИ4!O34</f>
        <v>0</v>
      </c>
      <c r="P137" s="553">
        <f>ОИ4!P34</f>
        <v>0</v>
      </c>
      <c r="Q137" s="553">
        <f>ОИ4!Q34</f>
        <v>0</v>
      </c>
      <c r="R137" s="553">
        <f>ОИ4!R34</f>
        <v>5.5801482135931731E-2</v>
      </c>
    </row>
    <row r="138" spans="1:18" ht="15.75" customHeight="1">
      <c r="A138" s="319">
        <v>34</v>
      </c>
      <c r="B138" s="319" t="s">
        <v>36</v>
      </c>
      <c r="C138" s="553" t="e">
        <f>ОИ4!C35</f>
        <v>#REF!</v>
      </c>
      <c r="D138" s="553" t="e">
        <f>ОИ4!D35</f>
        <v>#REF!</v>
      </c>
      <c r="E138" s="553">
        <f>ОИ4!E35</f>
        <v>0</v>
      </c>
      <c r="F138" s="553">
        <f>ОИ4!F35</f>
        <v>0</v>
      </c>
      <c r="G138" s="553">
        <f>ОИ4!G35</f>
        <v>0</v>
      </c>
      <c r="H138" s="553">
        <f>ОИ4!H35</f>
        <v>0</v>
      </c>
      <c r="I138" s="553">
        <f>ОИ4!I35</f>
        <v>0</v>
      </c>
      <c r="J138" s="553">
        <f>ОИ4!J35</f>
        <v>0</v>
      </c>
      <c r="K138" s="553">
        <f>ОИ4!K35</f>
        <v>0</v>
      </c>
      <c r="L138" s="553">
        <f>ОИ4!L35</f>
        <v>0</v>
      </c>
      <c r="M138" s="553">
        <f>ОИ4!M35</f>
        <v>0</v>
      </c>
      <c r="N138" s="553">
        <f>ОИ4!N35</f>
        <v>0</v>
      </c>
      <c r="O138" s="553">
        <f>ОИ4!O35</f>
        <v>0</v>
      </c>
      <c r="P138" s="553">
        <f>ОИ4!P35</f>
        <v>0</v>
      </c>
      <c r="Q138" s="553">
        <f>ОИ4!Q35</f>
        <v>0</v>
      </c>
      <c r="R138" s="553">
        <f>ОИ4!R35</f>
        <v>6.8801139346598469E-2</v>
      </c>
    </row>
    <row r="139" spans="1:18" ht="15.75" customHeight="1">
      <c r="A139" s="319">
        <v>35</v>
      </c>
      <c r="B139" s="319" t="s">
        <v>37</v>
      </c>
      <c r="C139" s="553" t="e">
        <f>ОИ4!C36</f>
        <v>#REF!</v>
      </c>
      <c r="D139" s="553" t="e">
        <f>ОИ4!D36</f>
        <v>#REF!</v>
      </c>
      <c r="E139" s="553">
        <f>ОИ4!E36</f>
        <v>0</v>
      </c>
      <c r="F139" s="553">
        <f>ОИ4!F36</f>
        <v>0</v>
      </c>
      <c r="G139" s="553">
        <f>ОИ4!G36</f>
        <v>0</v>
      </c>
      <c r="H139" s="553">
        <f>ОИ4!H36</f>
        <v>0</v>
      </c>
      <c r="I139" s="553">
        <f>ОИ4!I36</f>
        <v>0</v>
      </c>
      <c r="J139" s="553">
        <f>ОИ4!J36</f>
        <v>0</v>
      </c>
      <c r="K139" s="553">
        <f>ОИ4!K36</f>
        <v>0</v>
      </c>
      <c r="L139" s="553">
        <f>ОИ4!L36</f>
        <v>0</v>
      </c>
      <c r="M139" s="553">
        <f>ОИ4!M36</f>
        <v>0</v>
      </c>
      <c r="N139" s="553">
        <f>ОИ4!N36</f>
        <v>0</v>
      </c>
      <c r="O139" s="553">
        <f>ОИ4!O36</f>
        <v>0</v>
      </c>
      <c r="P139" s="553">
        <f>ОИ4!P36</f>
        <v>0</v>
      </c>
      <c r="Q139" s="553">
        <f>ОИ4!Q36</f>
        <v>0</v>
      </c>
      <c r="R139" s="553">
        <f>ОИ4!R36</f>
        <v>0.28231700932037002</v>
      </c>
    </row>
    <row r="140" spans="1:18" ht="15.75" customHeight="1">
      <c r="A140" s="319">
        <v>36</v>
      </c>
      <c r="B140" s="319" t="s">
        <v>38</v>
      </c>
      <c r="C140" s="557"/>
      <c r="D140" s="557"/>
      <c r="E140" s="557"/>
      <c r="F140" s="557"/>
      <c r="G140" s="557"/>
      <c r="H140" s="557"/>
      <c r="I140" s="557"/>
      <c r="J140" s="557"/>
      <c r="K140" s="557"/>
      <c r="L140" s="553">
        <f>ОИ4!L37</f>
        <v>0</v>
      </c>
      <c r="M140" s="553">
        <f>ОИ4!M37</f>
        <v>0</v>
      </c>
      <c r="N140" s="553">
        <f>ОИ4!N37</f>
        <v>0</v>
      </c>
      <c r="O140" s="553">
        <f>ОИ4!O37</f>
        <v>0</v>
      </c>
      <c r="P140" s="553">
        <f>ОИ4!P37</f>
        <v>0</v>
      </c>
      <c r="Q140" s="553">
        <f>ОИ4!Q37</f>
        <v>0</v>
      </c>
      <c r="R140" s="553">
        <f>ОИ4!R37</f>
        <v>2.6295363507367059E-31</v>
      </c>
    </row>
    <row r="141" spans="1:18" ht="15.75" customHeight="1"/>
    <row r="142" spans="1:18" ht="15.75" customHeight="1"/>
    <row r="143" spans="1:18" ht="15.75" customHeight="1"/>
    <row r="144" spans="1:1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  <outlinePr summaryBelow="0" summaryRight="0"/>
  </sheetPr>
  <dimension ref="A1:R1000"/>
  <sheetViews>
    <sheetView topLeftCell="A152" zoomScale="90" zoomScaleNormal="90" workbookViewId="0">
      <selection activeCell="A37" sqref="A37:XFD161"/>
    </sheetView>
  </sheetViews>
  <sheetFormatPr defaultColWidth="12.625" defaultRowHeight="15" customHeight="1"/>
  <cols>
    <col min="1" max="1" width="5.625" customWidth="1"/>
    <col min="2" max="2" width="31" customWidth="1"/>
    <col min="3" max="3" width="22" customWidth="1"/>
    <col min="4" max="4" width="19.375" customWidth="1"/>
    <col min="5" max="5" width="21.125" customWidth="1"/>
    <col min="6" max="12" width="9.625" customWidth="1"/>
    <col min="13" max="13" width="12" customWidth="1"/>
    <col min="14" max="14" width="13.375" customWidth="1"/>
    <col min="15" max="15" width="12.625" customWidth="1"/>
    <col min="16" max="16" width="13" customWidth="1"/>
    <col min="17" max="18" width="11.75" customWidth="1"/>
    <col min="19" max="26" width="11" customWidth="1"/>
  </cols>
  <sheetData>
    <row r="1" spans="1:5" ht="78.75">
      <c r="A1" s="475" t="s">
        <v>1</v>
      </c>
      <c r="B1" s="475" t="s">
        <v>2</v>
      </c>
      <c r="C1" s="463" t="s">
        <v>411</v>
      </c>
      <c r="D1" s="463" t="s">
        <v>490</v>
      </c>
      <c r="E1" s="463" t="s">
        <v>439</v>
      </c>
    </row>
    <row r="2" spans="1:5" ht="44.25" customHeight="1">
      <c r="A2" s="491">
        <v>37</v>
      </c>
      <c r="B2" s="492" t="s">
        <v>39</v>
      </c>
      <c r="C2" s="551">
        <f>'5.1н'!B38</f>
        <v>0.39938256124038524</v>
      </c>
      <c r="D2" s="551">
        <f>'5.2н'!B38</f>
        <v>0.18090865468004724</v>
      </c>
      <c r="E2" s="551">
        <f>'5.3н'!B38</f>
        <v>0.28717458874925877</v>
      </c>
    </row>
    <row r="3" spans="1:5" ht="35.25" customHeight="1">
      <c r="A3" s="493">
        <v>38</v>
      </c>
      <c r="B3" s="494" t="s">
        <v>415</v>
      </c>
      <c r="C3" s="551">
        <f>'5.1н'!B39</f>
        <v>0.22577624000722005</v>
      </c>
      <c r="D3" s="551">
        <f>'5.2н'!B39</f>
        <v>3.125E-2</v>
      </c>
      <c r="E3" s="551">
        <f>'5.3н'!B39</f>
        <v>0.42673979886665031</v>
      </c>
    </row>
    <row r="4" spans="1:5" ht="35.25" customHeight="1">
      <c r="A4" s="493">
        <v>39</v>
      </c>
      <c r="B4" s="494" t="s">
        <v>41</v>
      </c>
      <c r="C4" s="551">
        <f>'5.1н'!B40</f>
        <v>0.28657778407478041</v>
      </c>
      <c r="D4" s="551">
        <f>'5.2н'!B40</f>
        <v>6.1072498027140397E-2</v>
      </c>
      <c r="E4" s="551">
        <f>'5.3н'!B40</f>
        <v>0.41016767800381898</v>
      </c>
    </row>
    <row r="5" spans="1:5" ht="37.5" customHeight="1">
      <c r="A5" s="493">
        <v>40</v>
      </c>
      <c r="B5" s="494" t="s">
        <v>42</v>
      </c>
      <c r="C5" s="551">
        <f>'5.1н'!B41</f>
        <v>0.26827289063392307</v>
      </c>
      <c r="D5" s="551">
        <f>'5.2н'!B41</f>
        <v>6.545588267628917E-2</v>
      </c>
      <c r="E5" s="551">
        <f>'5.3н'!B41</f>
        <v>0.43960683247462445</v>
      </c>
    </row>
    <row r="6" spans="1:5" ht="47.25" customHeight="1">
      <c r="A6" s="493">
        <v>41</v>
      </c>
      <c r="B6" s="494" t="s">
        <v>416</v>
      </c>
      <c r="C6" s="551">
        <f>'5.1н'!B42</f>
        <v>0.36820318106231453</v>
      </c>
      <c r="D6" s="551">
        <f>'5.2н'!B42</f>
        <v>0.20073072046584411</v>
      </c>
      <c r="E6" s="551">
        <f>'5.3н'!B42</f>
        <v>0.37519546254125286</v>
      </c>
    </row>
    <row r="7" spans="1:5" ht="22.5" customHeight="1">
      <c r="A7" s="493">
        <v>42</v>
      </c>
      <c r="B7" s="494" t="s">
        <v>417</v>
      </c>
      <c r="C7" s="551">
        <f>'5.1н'!B43</f>
        <v>0.33000343243518487</v>
      </c>
      <c r="D7" s="551">
        <f>'5.2н'!B43</f>
        <v>9.4732285406899902E-2</v>
      </c>
      <c r="E7" s="551">
        <f>'5.3н'!B43</f>
        <v>0.33315967936647473</v>
      </c>
    </row>
    <row r="8" spans="1:5" ht="15.75">
      <c r="A8" s="495">
        <v>43</v>
      </c>
      <c r="B8" s="496" t="s">
        <v>45</v>
      </c>
      <c r="C8" s="551">
        <f>'5.1н'!B44</f>
        <v>0.37084299727564041</v>
      </c>
      <c r="D8" s="551">
        <f>'5.2н'!B44</f>
        <v>0.19842513149602489</v>
      </c>
      <c r="E8" s="551">
        <f>'5.3н'!B44</f>
        <v>0.37519546254125286</v>
      </c>
    </row>
    <row r="9" spans="1:5" ht="16.5" thickBot="1">
      <c r="A9" s="502"/>
      <c r="B9" s="503"/>
      <c r="C9" s="471"/>
      <c r="D9" s="472"/>
      <c r="E9" s="473"/>
    </row>
    <row r="10" spans="1:5" ht="87.75" customHeight="1">
      <c r="A10" s="475" t="s">
        <v>1</v>
      </c>
      <c r="B10" s="475" t="s">
        <v>2</v>
      </c>
      <c r="C10" s="463" t="s">
        <v>489</v>
      </c>
      <c r="D10" s="463" t="s">
        <v>412</v>
      </c>
      <c r="E10" s="463" t="s">
        <v>488</v>
      </c>
    </row>
    <row r="11" spans="1:5" ht="46.5" customHeight="1">
      <c r="A11" s="491">
        <v>37</v>
      </c>
      <c r="B11" s="492" t="s">
        <v>39</v>
      </c>
      <c r="C11" s="551">
        <f>'6.1н'!B38</f>
        <v>0.7297166483733124</v>
      </c>
      <c r="D11" s="551">
        <f>'6.2н'!B38</f>
        <v>0.42826074901700012</v>
      </c>
      <c r="E11" s="551">
        <f>'6.3н'!B38</f>
        <v>0.45073923581791386</v>
      </c>
    </row>
    <row r="12" spans="1:5" ht="31.5" customHeight="1">
      <c r="A12" s="493">
        <v>38</v>
      </c>
      <c r="B12" s="494" t="s">
        <v>415</v>
      </c>
      <c r="C12" s="551">
        <f>'6.1н'!B39</f>
        <v>0.78523169968847484</v>
      </c>
      <c r="D12" s="551">
        <f>'6.2н'!B39</f>
        <v>0.53126757003199998</v>
      </c>
      <c r="E12" s="551">
        <f>'6.3н'!B39</f>
        <v>0.62412956280572418</v>
      </c>
    </row>
    <row r="13" spans="1:5" ht="33.75" customHeight="1">
      <c r="A13" s="493">
        <v>39</v>
      </c>
      <c r="B13" s="494" t="s">
        <v>41</v>
      </c>
      <c r="C13" s="551">
        <f>'6.1н'!B40</f>
        <v>0.56283481134804414</v>
      </c>
      <c r="D13" s="551">
        <f>'6.2н'!B40</f>
        <v>0.38929345117699993</v>
      </c>
      <c r="E13" s="551">
        <f>'6.3н'!B40</f>
        <v>0.46638368619341081</v>
      </c>
    </row>
    <row r="14" spans="1:5" ht="33" customHeight="1">
      <c r="A14" s="493">
        <v>40</v>
      </c>
      <c r="B14" s="494" t="s">
        <v>42</v>
      </c>
      <c r="C14" s="551">
        <f>'6.1н'!B41</f>
        <v>0.50636553683690932</v>
      </c>
      <c r="D14" s="551">
        <f>'6.2н'!B41</f>
        <v>0.39765478989200004</v>
      </c>
      <c r="E14" s="551">
        <f>'6.3н'!B41</f>
        <v>0.4815581430452277</v>
      </c>
    </row>
    <row r="15" spans="1:5" ht="54" customHeight="1">
      <c r="A15" s="493">
        <v>41</v>
      </c>
      <c r="B15" s="494" t="s">
        <v>416</v>
      </c>
      <c r="C15" s="551">
        <f>'6.1н'!B42</f>
        <v>0.4840972797319934</v>
      </c>
      <c r="D15" s="551">
        <f>'6.2н'!B42</f>
        <v>0.38394974051199998</v>
      </c>
      <c r="E15" s="551">
        <f>'6.3н'!B42</f>
        <v>0.3554825382991792</v>
      </c>
    </row>
    <row r="16" spans="1:5" ht="28.5" customHeight="1">
      <c r="A16" s="493">
        <v>42</v>
      </c>
      <c r="B16" s="494" t="s">
        <v>417</v>
      </c>
      <c r="C16" s="551">
        <f>'6.1н'!B43</f>
        <v>0.79930485074886026</v>
      </c>
      <c r="D16" s="551">
        <f>'6.2н'!B43</f>
        <v>0.34857688799300007</v>
      </c>
      <c r="E16" s="551">
        <f>'6.3н'!B43</f>
        <v>0.47427230714456309</v>
      </c>
    </row>
    <row r="17" spans="1:5" ht="40.5" customHeight="1">
      <c r="A17" s="495">
        <v>43</v>
      </c>
      <c r="B17" s="496" t="s">
        <v>45</v>
      </c>
      <c r="C17" s="551">
        <f>'6.1н'!B44</f>
        <v>0.39853650790366246</v>
      </c>
      <c r="D17" s="551">
        <f>'6.2н'!B44</f>
        <v>0.36794883920000016</v>
      </c>
      <c r="E17" s="551">
        <f>'6.3н'!B44</f>
        <v>0.48219271964553212</v>
      </c>
    </row>
    <row r="18" spans="1:5" ht="15" customHeight="1" thickBot="1"/>
    <row r="19" spans="1:5" ht="162" customHeight="1">
      <c r="A19" s="475" t="s">
        <v>1</v>
      </c>
      <c r="B19" s="475" t="s">
        <v>2</v>
      </c>
      <c r="C19" s="463" t="s">
        <v>413</v>
      </c>
      <c r="D19" s="463" t="s">
        <v>414</v>
      </c>
      <c r="E19" s="463" t="s">
        <v>487</v>
      </c>
    </row>
    <row r="20" spans="1:5" ht="15.75">
      <c r="A20" s="491">
        <v>37</v>
      </c>
      <c r="B20" s="492" t="s">
        <v>39</v>
      </c>
      <c r="C20" s="551">
        <f>'7.1н'!B38</f>
        <v>0.34628736805467797</v>
      </c>
      <c r="D20" s="551">
        <f>'7.2н'!B38</f>
        <v>0.35575262867840507</v>
      </c>
      <c r="E20" s="551">
        <f>'7.3н'!B38</f>
        <v>0.91222517808132209</v>
      </c>
    </row>
    <row r="21" spans="1:5" ht="30.75" customHeight="1">
      <c r="A21" s="493">
        <v>38</v>
      </c>
      <c r="B21" s="494" t="s">
        <v>415</v>
      </c>
      <c r="C21" s="551">
        <f>'7.1н'!B39</f>
        <v>3.6538348221535087E-36</v>
      </c>
      <c r="D21" s="551">
        <f>'7.2н'!B39</f>
        <v>0.84089641525371461</v>
      </c>
      <c r="E21" s="551">
        <f>'7.3н'!B39</f>
        <v>0.77358387591330069</v>
      </c>
    </row>
    <row r="22" spans="1:5" ht="29.25" customHeight="1">
      <c r="A22" s="493">
        <v>39</v>
      </c>
      <c r="B22" s="494" t="s">
        <v>41</v>
      </c>
      <c r="C22" s="551">
        <f>'7.1н'!B40</f>
        <v>0.21446976075538474</v>
      </c>
      <c r="D22" s="551">
        <f>'7.2н'!B40</f>
        <v>0.20026746939740556</v>
      </c>
      <c r="E22" s="551">
        <f>'7.3н'!B40</f>
        <v>0.89502507092797234</v>
      </c>
    </row>
    <row r="23" spans="1:5" ht="30.75" customHeight="1">
      <c r="A23" s="493">
        <v>40</v>
      </c>
      <c r="B23" s="494" t="s">
        <v>42</v>
      </c>
      <c r="C23" s="551">
        <f>'7.1н'!B41</f>
        <v>4.3801446160795009E-195</v>
      </c>
      <c r="D23" s="551">
        <f>'7.2н'!B41</f>
        <v>0.12439556819414251</v>
      </c>
      <c r="E23" s="551">
        <f>'7.3н'!B41</f>
        <v>0.59628719214839665</v>
      </c>
    </row>
    <row r="24" spans="1:5" ht="41.25" customHeight="1">
      <c r="A24" s="493">
        <v>41</v>
      </c>
      <c r="B24" s="494" t="s">
        <v>416</v>
      </c>
      <c r="C24" s="551">
        <f>'7.1н'!B42</f>
        <v>1.6582624415190463E-88</v>
      </c>
      <c r="D24" s="551">
        <f>'7.2н'!B42</f>
        <v>3.7651631479686064E-4</v>
      </c>
      <c r="E24" s="551">
        <f>'7.3н'!B42</f>
        <v>0.56123102415468651</v>
      </c>
    </row>
    <row r="25" spans="1:5" ht="21.75" customHeight="1">
      <c r="A25" s="493">
        <v>42</v>
      </c>
      <c r="B25" s="494" t="s">
        <v>417</v>
      </c>
      <c r="C25" s="551">
        <f>'7.1н'!B43</f>
        <v>2.5915037367959276E-142</v>
      </c>
      <c r="D25" s="551">
        <f>'7.2н'!B43</f>
        <v>1</v>
      </c>
      <c r="E25" s="551">
        <f>'7.3н'!B43</f>
        <v>0.62254037698113973</v>
      </c>
    </row>
    <row r="26" spans="1:5" ht="15.75" customHeight="1">
      <c r="A26" s="495">
        <v>43</v>
      </c>
      <c r="B26" s="496" t="s">
        <v>45</v>
      </c>
      <c r="C26" s="551">
        <f>'7.1н'!B44</f>
        <v>1.487148333970712E-48</v>
      </c>
      <c r="D26" s="551">
        <f>'7.2н'!B44</f>
        <v>0.17770459236579364</v>
      </c>
      <c r="E26" s="551">
        <f>'7.3н'!B44</f>
        <v>0.46401576274148154</v>
      </c>
    </row>
    <row r="27" spans="1:5" ht="15.75" customHeight="1"/>
    <row r="28" spans="1:5" ht="112.5" customHeight="1">
      <c r="A28" s="461" t="s">
        <v>1</v>
      </c>
      <c r="B28" s="462" t="s">
        <v>2</v>
      </c>
      <c r="C28" s="463" t="s">
        <v>483</v>
      </c>
      <c r="D28" s="463" t="s">
        <v>485</v>
      </c>
      <c r="E28" s="463" t="s">
        <v>486</v>
      </c>
    </row>
    <row r="29" spans="1:5" ht="45.75" customHeight="1">
      <c r="A29" s="491">
        <v>37</v>
      </c>
      <c r="B29" s="492" t="s">
        <v>39</v>
      </c>
      <c r="C29" s="551">
        <f>'8.1н'!B38</f>
        <v>3.1360096614850975E-34</v>
      </c>
      <c r="D29" s="551">
        <f>'8.2н'!B38</f>
        <v>8.4183457654984069E-14</v>
      </c>
      <c r="E29" s="551">
        <f>'8.3н'!B38</f>
        <v>0</v>
      </c>
    </row>
    <row r="30" spans="1:5" ht="42.75" customHeight="1">
      <c r="A30" s="493">
        <v>38</v>
      </c>
      <c r="B30" s="494" t="s">
        <v>415</v>
      </c>
      <c r="C30" s="551">
        <f>'8.1н'!B39</f>
        <v>0</v>
      </c>
      <c r="D30" s="551">
        <f>'8.2н'!B39</f>
        <v>1.2924697071141057E-26</v>
      </c>
      <c r="E30" s="551">
        <f>'8.3н'!B39</f>
        <v>0</v>
      </c>
    </row>
    <row r="31" spans="1:5" ht="29.25" customHeight="1">
      <c r="A31" s="493">
        <v>39</v>
      </c>
      <c r="B31" s="494" t="s">
        <v>41</v>
      </c>
      <c r="C31" s="551">
        <f>'8.1н'!B40</f>
        <v>3.9724222764578838E-17</v>
      </c>
      <c r="D31" s="551">
        <f>'8.2н'!B40</f>
        <v>1.2803367095054547E-5</v>
      </c>
      <c r="E31" s="551">
        <f>'8.3н'!B40</f>
        <v>0</v>
      </c>
    </row>
    <row r="32" spans="1:5" ht="29.25" customHeight="1">
      <c r="A32" s="493">
        <v>40</v>
      </c>
      <c r="B32" s="494" t="s">
        <v>42</v>
      </c>
      <c r="C32" s="551">
        <f>'8.1н'!B41</f>
        <v>3.8169579064395788E-19</v>
      </c>
      <c r="D32" s="551">
        <f>'8.2н'!B41</f>
        <v>3.7985003340576876E-5</v>
      </c>
      <c r="E32" s="551">
        <f>'8.3н'!B41</f>
        <v>0</v>
      </c>
    </row>
    <row r="33" spans="1:18" ht="23.25" customHeight="1">
      <c r="A33" s="493">
        <v>41</v>
      </c>
      <c r="B33" s="494" t="s">
        <v>416</v>
      </c>
      <c r="C33" s="551">
        <f>'8.1н'!B42</f>
        <v>4.3719960261397281E-4</v>
      </c>
      <c r="D33" s="551">
        <f>'8.2н'!B42</f>
        <v>6.9078626814259429E-8</v>
      </c>
      <c r="E33" s="551">
        <f>'8.3н'!B42</f>
        <v>0</v>
      </c>
    </row>
    <row r="34" spans="1:18" ht="33.75" customHeight="1">
      <c r="A34" s="493">
        <v>42</v>
      </c>
      <c r="B34" s="494" t="s">
        <v>417</v>
      </c>
      <c r="C34" s="551">
        <f>'8.1н'!B43</f>
        <v>1.2200198547833641E-70</v>
      </c>
      <c r="D34" s="551">
        <f>'8.2н'!B43</f>
        <v>2.7560797838120388E-21</v>
      </c>
      <c r="E34" s="551">
        <f>'8.3н'!B43</f>
        <v>0</v>
      </c>
    </row>
    <row r="35" spans="1:18" ht="32.25" customHeight="1">
      <c r="A35" s="495">
        <v>43</v>
      </c>
      <c r="B35" s="496" t="s">
        <v>45</v>
      </c>
      <c r="C35" s="551">
        <f>'8.1н'!B44</f>
        <v>2.5785803852484714E-2</v>
      </c>
      <c r="D35" s="551">
        <f>'8.2н'!B44</f>
        <v>6.1022075736383132E-3</v>
      </c>
      <c r="E35" s="551">
        <f>'8.3н'!B44</f>
        <v>9.9156837764191281E-37</v>
      </c>
    </row>
    <row r="36" spans="1:18" ht="15.75" customHeight="1"/>
    <row r="37" spans="1:18" ht="15.75" customHeight="1">
      <c r="A37" s="319" t="s">
        <v>1</v>
      </c>
      <c r="B37" s="319"/>
      <c r="C37" s="319">
        <v>2005</v>
      </c>
      <c r="D37" s="319">
        <v>2006</v>
      </c>
      <c r="E37" s="319">
        <v>2007</v>
      </c>
      <c r="F37" s="319">
        <v>2008</v>
      </c>
      <c r="G37" s="319">
        <v>2009</v>
      </c>
      <c r="H37" s="319">
        <v>2010</v>
      </c>
      <c r="I37" s="319">
        <v>2011</v>
      </c>
      <c r="J37" s="319">
        <v>2012</v>
      </c>
      <c r="K37" s="319">
        <v>2013</v>
      </c>
      <c r="L37" s="319">
        <v>2014</v>
      </c>
      <c r="M37" s="319">
        <v>2015</v>
      </c>
      <c r="N37" s="319">
        <v>2016</v>
      </c>
      <c r="O37" s="319">
        <v>2017</v>
      </c>
      <c r="P37" s="319">
        <v>2018</v>
      </c>
      <c r="Q37" s="319">
        <v>2019</v>
      </c>
      <c r="R37" s="319">
        <v>2020</v>
      </c>
    </row>
    <row r="38" spans="1:18" ht="15.75" customHeight="1">
      <c r="A38" s="319">
        <v>37</v>
      </c>
      <c r="B38" s="319" t="s">
        <v>39</v>
      </c>
      <c r="C38" s="553" t="e">
        <f>ОИ1!C38</f>
        <v>#REF!</v>
      </c>
      <c r="D38" s="553" t="e">
        <f>ОИ1!D38</f>
        <v>#REF!</v>
      </c>
      <c r="E38" s="553">
        <f>ОИ1!E38</f>
        <v>0</v>
      </c>
      <c r="F38" s="553">
        <f>ОИ1!F38</f>
        <v>0</v>
      </c>
      <c r="G38" s="553">
        <f>ОИ1!G38</f>
        <v>0</v>
      </c>
      <c r="H38" s="553">
        <f>ОИ1!H38</f>
        <v>0</v>
      </c>
      <c r="I38" s="553">
        <f>ОИ1!I38</f>
        <v>0</v>
      </c>
      <c r="J38" s="553">
        <f>ОИ1!J38</f>
        <v>0</v>
      </c>
      <c r="K38" s="553">
        <f>ОИ1!K38</f>
        <v>0</v>
      </c>
      <c r="L38" s="553">
        <f>ОИ1!L38</f>
        <v>0</v>
      </c>
      <c r="M38" s="553">
        <f>ОИ1!M38</f>
        <v>0</v>
      </c>
      <c r="N38" s="553">
        <f>ОИ1!N38</f>
        <v>0</v>
      </c>
      <c r="O38" s="553">
        <f>ОИ1!O38</f>
        <v>0</v>
      </c>
      <c r="P38" s="553">
        <f>ОИ1!P38</f>
        <v>0</v>
      </c>
      <c r="Q38" s="553">
        <f>ОИ1!Q38</f>
        <v>0</v>
      </c>
      <c r="R38" s="553">
        <f>ОИ1!R38</f>
        <v>0.2891552682232304</v>
      </c>
    </row>
    <row r="39" spans="1:18" ht="15.75" customHeight="1">
      <c r="A39" s="319">
        <v>38</v>
      </c>
      <c r="B39" s="319" t="s">
        <v>40</v>
      </c>
      <c r="C39" s="553" t="e">
        <f>ОИ1!C39</f>
        <v>#REF!</v>
      </c>
      <c r="D39" s="553" t="e">
        <f>ОИ1!D39</f>
        <v>#REF!</v>
      </c>
      <c r="E39" s="553">
        <f>ОИ1!E39</f>
        <v>0</v>
      </c>
      <c r="F39" s="553">
        <f>ОИ1!F39</f>
        <v>0</v>
      </c>
      <c r="G39" s="553">
        <f>ОИ1!G39</f>
        <v>0</v>
      </c>
      <c r="H39" s="553">
        <f>ОИ1!H39</f>
        <v>0</v>
      </c>
      <c r="I39" s="553">
        <f>ОИ1!I39</f>
        <v>0</v>
      </c>
      <c r="J39" s="553">
        <f>ОИ1!J39</f>
        <v>0</v>
      </c>
      <c r="K39" s="553">
        <f>ОИ1!K39</f>
        <v>0</v>
      </c>
      <c r="L39" s="553">
        <f>ОИ1!L39</f>
        <v>0</v>
      </c>
      <c r="M39" s="553">
        <f>ОИ1!M39</f>
        <v>0</v>
      </c>
      <c r="N39" s="553">
        <f>ОИ1!N39</f>
        <v>0</v>
      </c>
      <c r="O39" s="553">
        <f>ОИ1!O39</f>
        <v>0</v>
      </c>
      <c r="P39" s="553">
        <f>ОИ1!P39</f>
        <v>0</v>
      </c>
      <c r="Q39" s="553">
        <f>ОИ1!Q39</f>
        <v>0</v>
      </c>
      <c r="R39" s="553">
        <f>ОИ1!R39</f>
        <v>0.2279220129579568</v>
      </c>
    </row>
    <row r="40" spans="1:18" ht="15.75" customHeight="1">
      <c r="A40" s="319">
        <v>39</v>
      </c>
      <c r="B40" s="319" t="s">
        <v>41</v>
      </c>
      <c r="C40" s="553" t="e">
        <f>ОИ1!C40</f>
        <v>#REF!</v>
      </c>
      <c r="D40" s="553" t="e">
        <f>ОИ1!D40</f>
        <v>#REF!</v>
      </c>
      <c r="E40" s="553">
        <f>ОИ1!E40</f>
        <v>0</v>
      </c>
      <c r="F40" s="553">
        <f>ОИ1!F40</f>
        <v>0</v>
      </c>
      <c r="G40" s="553">
        <f>ОИ1!G40</f>
        <v>0</v>
      </c>
      <c r="H40" s="553">
        <f>ОИ1!H40</f>
        <v>0</v>
      </c>
      <c r="I40" s="553">
        <f>ОИ1!I40</f>
        <v>0</v>
      </c>
      <c r="J40" s="553">
        <f>ОИ1!J40</f>
        <v>0</v>
      </c>
      <c r="K40" s="553">
        <f>ОИ1!K40</f>
        <v>0</v>
      </c>
      <c r="L40" s="553">
        <f>ОИ1!L40</f>
        <v>0</v>
      </c>
      <c r="M40" s="553">
        <f>ОИ1!M40</f>
        <v>0</v>
      </c>
      <c r="N40" s="553">
        <f>ОИ1!N40</f>
        <v>0</v>
      </c>
      <c r="O40" s="553">
        <f>ОИ1!O40</f>
        <v>0</v>
      </c>
      <c r="P40" s="553">
        <f>ОИ1!P40</f>
        <v>0</v>
      </c>
      <c r="Q40" s="553">
        <f>ОИ1!Q40</f>
        <v>0</v>
      </c>
      <c r="R40" s="553">
        <f>ОИ1!R40</f>
        <v>0.25260598670191325</v>
      </c>
    </row>
    <row r="41" spans="1:18" ht="15.75" customHeight="1">
      <c r="A41" s="319">
        <v>40</v>
      </c>
      <c r="B41" s="319" t="s">
        <v>42</v>
      </c>
      <c r="C41" s="553" t="e">
        <f>ОИ1!C41</f>
        <v>#REF!</v>
      </c>
      <c r="D41" s="553" t="e">
        <f>ОИ1!D41</f>
        <v>#REF!</v>
      </c>
      <c r="E41" s="553">
        <f>ОИ1!E41</f>
        <v>0</v>
      </c>
      <c r="F41" s="553">
        <f>ОИ1!F41</f>
        <v>0</v>
      </c>
      <c r="G41" s="553">
        <f>ОИ1!G41</f>
        <v>0</v>
      </c>
      <c r="H41" s="553">
        <f>ОИ1!H41</f>
        <v>0</v>
      </c>
      <c r="I41" s="553">
        <f>ОИ1!I41</f>
        <v>0</v>
      </c>
      <c r="J41" s="553">
        <f>ОИ1!J41</f>
        <v>0</v>
      </c>
      <c r="K41" s="553">
        <f>ОИ1!K41</f>
        <v>0</v>
      </c>
      <c r="L41" s="553">
        <f>ОИ1!L41</f>
        <v>0</v>
      </c>
      <c r="M41" s="553">
        <f>ОИ1!M41</f>
        <v>0</v>
      </c>
      <c r="N41" s="553">
        <f>ОИ1!N41</f>
        <v>0</v>
      </c>
      <c r="O41" s="553">
        <f>ОИ1!O41</f>
        <v>0</v>
      </c>
      <c r="P41" s="553">
        <f>ОИ1!P41</f>
        <v>0</v>
      </c>
      <c r="Q41" s="553">
        <f>ОИ1!Q41</f>
        <v>0</v>
      </c>
      <c r="R41" s="553">
        <f>ОИ1!R41</f>
        <v>0.25777853526161221</v>
      </c>
    </row>
    <row r="42" spans="1:18" ht="15.75" customHeight="1">
      <c r="A42" s="319">
        <v>41</v>
      </c>
      <c r="B42" s="319" t="s">
        <v>43</v>
      </c>
      <c r="C42" s="553" t="e">
        <f>ОИ1!C42</f>
        <v>#REF!</v>
      </c>
      <c r="D42" s="553" t="e">
        <f>ОИ1!D42</f>
        <v>#REF!</v>
      </c>
      <c r="E42" s="553">
        <f>ОИ1!E42</f>
        <v>0</v>
      </c>
      <c r="F42" s="553">
        <f>ОИ1!F42</f>
        <v>0</v>
      </c>
      <c r="G42" s="553">
        <f>ОИ1!G42</f>
        <v>0</v>
      </c>
      <c r="H42" s="553">
        <f>ОИ1!H42</f>
        <v>0</v>
      </c>
      <c r="I42" s="553">
        <f>ОИ1!I42</f>
        <v>0</v>
      </c>
      <c r="J42" s="553">
        <f>ОИ1!J42</f>
        <v>0</v>
      </c>
      <c r="K42" s="553">
        <f>ОИ1!K42</f>
        <v>0</v>
      </c>
      <c r="L42" s="553">
        <f>ОИ1!L42</f>
        <v>0</v>
      </c>
      <c r="M42" s="553">
        <f>ОИ1!M42</f>
        <v>0</v>
      </c>
      <c r="N42" s="553">
        <f>ОИ1!N42</f>
        <v>0</v>
      </c>
      <c r="O42" s="553">
        <f>ОИ1!O42</f>
        <v>0</v>
      </c>
      <c r="P42" s="553">
        <f>ОИ1!P42</f>
        <v>0</v>
      </c>
      <c r="Q42" s="553">
        <f>ОИ1!Q42</f>
        <v>0</v>
      </c>
      <c r="R42" s="553">
        <f>ОИ1!R42</f>
        <v>0.31470978802313715</v>
      </c>
    </row>
    <row r="43" spans="1:18" ht="15.75" customHeight="1">
      <c r="A43" s="319">
        <v>42</v>
      </c>
      <c r="B43" s="319" t="s">
        <v>44</v>
      </c>
      <c r="C43" s="557"/>
      <c r="D43" s="557"/>
      <c r="E43" s="557"/>
      <c r="F43" s="557"/>
      <c r="G43" s="557"/>
      <c r="H43" s="553">
        <f>ОИ1!H43</f>
        <v>0</v>
      </c>
      <c r="I43" s="553">
        <f>ОИ1!I43</f>
        <v>0</v>
      </c>
      <c r="J43" s="553">
        <f>ОИ1!J43</f>
        <v>0</v>
      </c>
      <c r="K43" s="553">
        <f>ОИ1!K43</f>
        <v>0</v>
      </c>
      <c r="L43" s="553">
        <f>ОИ1!L43</f>
        <v>0</v>
      </c>
      <c r="M43" s="553">
        <f>ОИ1!M43</f>
        <v>0</v>
      </c>
      <c r="N43" s="553">
        <f>ОИ1!N43</f>
        <v>0</v>
      </c>
      <c r="O43" s="553">
        <f>ОИ1!O43</f>
        <v>0</v>
      </c>
      <c r="P43" s="553">
        <f>ОИ1!P43</f>
        <v>0</v>
      </c>
      <c r="Q43" s="553">
        <f>ОИ1!Q43</f>
        <v>0</v>
      </c>
      <c r="R43" s="553">
        <f>ОИ1!R43</f>
        <v>0.25263179906951982</v>
      </c>
    </row>
    <row r="44" spans="1:18" ht="15.75" customHeight="1">
      <c r="A44" s="319">
        <v>43</v>
      </c>
      <c r="B44" s="319" t="s">
        <v>45</v>
      </c>
      <c r="C44" s="553" t="e">
        <f>ОИ1!C44</f>
        <v>#REF!</v>
      </c>
      <c r="D44" s="553" t="e">
        <f>ОИ1!D44</f>
        <v>#REF!</v>
      </c>
      <c r="E44" s="553">
        <f>ОИ1!E44</f>
        <v>0</v>
      </c>
      <c r="F44" s="553">
        <f>ОИ1!F44</f>
        <v>0</v>
      </c>
      <c r="G44" s="553">
        <f>ОИ1!G44</f>
        <v>0</v>
      </c>
      <c r="H44" s="553">
        <f>ОИ1!H44</f>
        <v>0</v>
      </c>
      <c r="I44" s="553">
        <f>ОИ1!I44</f>
        <v>0</v>
      </c>
      <c r="J44" s="553">
        <f>ОИ1!J44</f>
        <v>0</v>
      </c>
      <c r="K44" s="553">
        <f>ОИ1!K44</f>
        <v>0</v>
      </c>
      <c r="L44" s="553">
        <f>ОИ1!L44</f>
        <v>0</v>
      </c>
      <c r="M44" s="553">
        <f>ОИ1!M44</f>
        <v>0</v>
      </c>
      <c r="N44" s="553">
        <f>ОИ1!N44</f>
        <v>0</v>
      </c>
      <c r="O44" s="553">
        <f>ОИ1!O44</f>
        <v>0</v>
      </c>
      <c r="P44" s="553">
        <f>ОИ1!P44</f>
        <v>0</v>
      </c>
      <c r="Q44" s="553">
        <f>ОИ1!Q44</f>
        <v>0</v>
      </c>
      <c r="R44" s="553">
        <f>ОИ1!R44</f>
        <v>0.31482119710430606</v>
      </c>
    </row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spans="1:18" ht="15.75" customHeight="1"/>
    <row r="66" spans="1:18" ht="15.75" customHeight="1"/>
    <row r="67" spans="1:18" ht="15.75" customHeight="1"/>
    <row r="68" spans="1:18" ht="15.75" customHeight="1"/>
    <row r="69" spans="1:18" ht="15.75" customHeight="1"/>
    <row r="70" spans="1:18" ht="15.75" customHeight="1">
      <c r="A70" s="319" t="s">
        <v>1</v>
      </c>
      <c r="B70" s="319"/>
      <c r="C70" s="319">
        <v>2005</v>
      </c>
      <c r="D70" s="319">
        <v>2006</v>
      </c>
      <c r="E70" s="319">
        <v>2007</v>
      </c>
      <c r="F70" s="319">
        <v>2008</v>
      </c>
      <c r="G70" s="319">
        <v>2009</v>
      </c>
      <c r="H70" s="319">
        <v>2010</v>
      </c>
      <c r="I70" s="319">
        <v>2011</v>
      </c>
      <c r="J70" s="319">
        <v>2012</v>
      </c>
      <c r="K70" s="319">
        <v>2013</v>
      </c>
      <c r="L70" s="319">
        <v>2014</v>
      </c>
      <c r="M70" s="319">
        <v>2015</v>
      </c>
      <c r="N70" s="319">
        <v>2016</v>
      </c>
      <c r="O70" s="319">
        <v>2017</v>
      </c>
      <c r="P70" s="319">
        <v>2018</v>
      </c>
      <c r="Q70" s="319">
        <v>2019</v>
      </c>
      <c r="R70" s="319">
        <v>2020</v>
      </c>
    </row>
    <row r="71" spans="1:18" ht="15.75" customHeight="1">
      <c r="A71" s="319">
        <v>37</v>
      </c>
      <c r="B71" s="319" t="s">
        <v>39</v>
      </c>
      <c r="C71" s="553" t="e">
        <f>ОИ2!C38</f>
        <v>#REF!</v>
      </c>
      <c r="D71" s="553" t="e">
        <f>ОИ2!D38</f>
        <v>#REF!</v>
      </c>
      <c r="E71" s="553">
        <f>ОИ2!E38</f>
        <v>0</v>
      </c>
      <c r="F71" s="553">
        <f>ОИ2!F38</f>
        <v>0</v>
      </c>
      <c r="G71" s="553">
        <f>ОИ2!G38</f>
        <v>0</v>
      </c>
      <c r="H71" s="553">
        <f>ОИ2!H38</f>
        <v>0</v>
      </c>
      <c r="I71" s="553">
        <f>ОИ2!I38</f>
        <v>0</v>
      </c>
      <c r="J71" s="553">
        <f>ОИ2!J38</f>
        <v>0</v>
      </c>
      <c r="K71" s="553">
        <f>ОИ2!K38</f>
        <v>0</v>
      </c>
      <c r="L71" s="553">
        <f>ОИ2!L38</f>
        <v>0</v>
      </c>
      <c r="M71" s="553">
        <f>ОИ2!M38</f>
        <v>0</v>
      </c>
      <c r="N71" s="553">
        <f>ОИ2!N38</f>
        <v>0</v>
      </c>
      <c r="O71" s="553">
        <f>ОИ2!O38</f>
        <v>0</v>
      </c>
      <c r="P71" s="553">
        <f>ОИ2!P38</f>
        <v>0</v>
      </c>
      <c r="Q71" s="553">
        <f>ОИ2!Q38</f>
        <v>0</v>
      </c>
      <c r="R71" s="553">
        <f>ОИ2!R38</f>
        <v>0.53623887773607548</v>
      </c>
    </row>
    <row r="72" spans="1:18" ht="15.75" customHeight="1">
      <c r="A72" s="319">
        <v>38</v>
      </c>
      <c r="B72" s="319" t="s">
        <v>40</v>
      </c>
      <c r="C72" s="553" t="e">
        <f>ОИ2!C39</f>
        <v>#REF!</v>
      </c>
      <c r="D72" s="553" t="e">
        <f>ОИ2!D39</f>
        <v>#REF!</v>
      </c>
      <c r="E72" s="553">
        <f>ОИ2!E39</f>
        <v>0</v>
      </c>
      <c r="F72" s="553">
        <f>ОИ2!F39</f>
        <v>0</v>
      </c>
      <c r="G72" s="553">
        <f>ОИ2!G39</f>
        <v>0</v>
      </c>
      <c r="H72" s="553">
        <f>ОИ2!H39</f>
        <v>0</v>
      </c>
      <c r="I72" s="553">
        <f>ОИ2!I39</f>
        <v>0</v>
      </c>
      <c r="J72" s="553">
        <f>ОИ2!J39</f>
        <v>0</v>
      </c>
      <c r="K72" s="553">
        <f>ОИ2!K39</f>
        <v>0</v>
      </c>
      <c r="L72" s="553">
        <f>ОИ2!L39</f>
        <v>0</v>
      </c>
      <c r="M72" s="553">
        <f>ОИ2!M39</f>
        <v>0</v>
      </c>
      <c r="N72" s="553">
        <f>ОИ2!N39</f>
        <v>0</v>
      </c>
      <c r="O72" s="553">
        <f>ОИ2!O39</f>
        <v>0</v>
      </c>
      <c r="P72" s="553">
        <f>ОИ2!P39</f>
        <v>0</v>
      </c>
      <c r="Q72" s="553">
        <f>ОИ2!Q39</f>
        <v>0</v>
      </c>
      <c r="R72" s="553">
        <f>ОИ2!R39</f>
        <v>0.646876277508733</v>
      </c>
    </row>
    <row r="73" spans="1:18" ht="15.75" customHeight="1">
      <c r="A73" s="319">
        <v>39</v>
      </c>
      <c r="B73" s="319" t="s">
        <v>41</v>
      </c>
      <c r="C73" s="553" t="e">
        <f>ОИ2!C40</f>
        <v>#REF!</v>
      </c>
      <c r="D73" s="553" t="e">
        <f>ОИ2!D40</f>
        <v>#REF!</v>
      </c>
      <c r="E73" s="553">
        <f>ОИ2!E40</f>
        <v>0</v>
      </c>
      <c r="F73" s="553">
        <f>ОИ2!F40</f>
        <v>0</v>
      </c>
      <c r="G73" s="553">
        <f>ОИ2!G40</f>
        <v>0</v>
      </c>
      <c r="H73" s="553">
        <f>ОИ2!H40</f>
        <v>0</v>
      </c>
      <c r="I73" s="553">
        <f>ОИ2!I40</f>
        <v>0</v>
      </c>
      <c r="J73" s="553">
        <f>ОИ2!J40</f>
        <v>0</v>
      </c>
      <c r="K73" s="553">
        <f>ОИ2!K40</f>
        <v>0</v>
      </c>
      <c r="L73" s="553">
        <f>ОИ2!L40</f>
        <v>0</v>
      </c>
      <c r="M73" s="553">
        <f>ОИ2!M40</f>
        <v>0</v>
      </c>
      <c r="N73" s="553">
        <f>ОИ2!N40</f>
        <v>0</v>
      </c>
      <c r="O73" s="553">
        <f>ОИ2!O40</f>
        <v>0</v>
      </c>
      <c r="P73" s="553">
        <f>ОИ2!P40</f>
        <v>0</v>
      </c>
      <c r="Q73" s="553">
        <f>ОИ2!Q40</f>
        <v>0</v>
      </c>
      <c r="R73" s="553">
        <f>ОИ2!R40</f>
        <v>0.47283731623948494</v>
      </c>
    </row>
    <row r="74" spans="1:18" ht="15.75" customHeight="1">
      <c r="A74" s="319">
        <v>40</v>
      </c>
      <c r="B74" s="319" t="s">
        <v>42</v>
      </c>
      <c r="C74" s="553" t="e">
        <f>ОИ2!C41</f>
        <v>#REF!</v>
      </c>
      <c r="D74" s="553" t="e">
        <f>ОИ2!D41</f>
        <v>#REF!</v>
      </c>
      <c r="E74" s="553">
        <f>ОИ2!E41</f>
        <v>0</v>
      </c>
      <c r="F74" s="553">
        <f>ОИ2!F41</f>
        <v>0</v>
      </c>
      <c r="G74" s="553">
        <f>ОИ2!G41</f>
        <v>0</v>
      </c>
      <c r="H74" s="553">
        <f>ОИ2!H41</f>
        <v>0</v>
      </c>
      <c r="I74" s="553">
        <f>ОИ2!I41</f>
        <v>0</v>
      </c>
      <c r="J74" s="553">
        <f>ОИ2!J41</f>
        <v>0</v>
      </c>
      <c r="K74" s="553">
        <f>ОИ2!K41</f>
        <v>0</v>
      </c>
      <c r="L74" s="553">
        <f>ОИ2!L41</f>
        <v>0</v>
      </c>
      <c r="M74" s="553">
        <f>ОИ2!M41</f>
        <v>0</v>
      </c>
      <c r="N74" s="553">
        <f>ОИ2!N41</f>
        <v>0</v>
      </c>
      <c r="O74" s="553">
        <f>ОИ2!O41</f>
        <v>0</v>
      </c>
      <c r="P74" s="553">
        <f>ОИ2!P41</f>
        <v>0</v>
      </c>
      <c r="Q74" s="553">
        <f>ОИ2!Q41</f>
        <v>0</v>
      </c>
      <c r="R74" s="553">
        <f>ОИ2!R41</f>
        <v>0.46185948992471237</v>
      </c>
    </row>
    <row r="75" spans="1:18" ht="15.75" customHeight="1">
      <c r="A75" s="319">
        <v>41</v>
      </c>
      <c r="B75" s="319" t="s">
        <v>43</v>
      </c>
      <c r="C75" s="553" t="e">
        <f>ОИ2!C42</f>
        <v>#REF!</v>
      </c>
      <c r="D75" s="553" t="e">
        <f>ОИ2!D42</f>
        <v>#REF!</v>
      </c>
      <c r="E75" s="553">
        <f>ОИ2!E42</f>
        <v>0</v>
      </c>
      <c r="F75" s="553">
        <f>ОИ2!F42</f>
        <v>0</v>
      </c>
      <c r="G75" s="553">
        <f>ОИ2!G42</f>
        <v>0</v>
      </c>
      <c r="H75" s="553">
        <f>ОИ2!H42</f>
        <v>0</v>
      </c>
      <c r="I75" s="553">
        <f>ОИ2!I42</f>
        <v>0</v>
      </c>
      <c r="J75" s="553">
        <f>ОИ2!J42</f>
        <v>0</v>
      </c>
      <c r="K75" s="553">
        <f>ОИ2!K42</f>
        <v>0</v>
      </c>
      <c r="L75" s="553">
        <f>ОИ2!L42</f>
        <v>0</v>
      </c>
      <c r="M75" s="553">
        <f>ОИ2!M42</f>
        <v>0</v>
      </c>
      <c r="N75" s="553">
        <f>ОИ2!N42</f>
        <v>0</v>
      </c>
      <c r="O75" s="553">
        <f>ОИ2!O42</f>
        <v>0</v>
      </c>
      <c r="P75" s="553">
        <f>ОИ2!P42</f>
        <v>0</v>
      </c>
      <c r="Q75" s="553">
        <f>ОИ2!Q42</f>
        <v>0</v>
      </c>
      <c r="R75" s="553">
        <f>ОИ2!R42</f>
        <v>0.40784318618105758</v>
      </c>
    </row>
    <row r="76" spans="1:18" ht="15.75" customHeight="1">
      <c r="A76" s="319">
        <v>42</v>
      </c>
      <c r="B76" s="319" t="s">
        <v>44</v>
      </c>
      <c r="C76" s="553" t="e">
        <f>ОИ2!C43</f>
        <v>#REF!</v>
      </c>
      <c r="D76" s="553" t="e">
        <f>ОИ2!D43</f>
        <v>#REF!</v>
      </c>
      <c r="E76" s="553">
        <f>ОИ2!E43</f>
        <v>0</v>
      </c>
      <c r="F76" s="553">
        <f>ОИ2!F43</f>
        <v>0</v>
      </c>
      <c r="G76" s="553">
        <f>ОИ2!G43</f>
        <v>0</v>
      </c>
      <c r="H76" s="553">
        <f>ОИ2!H43</f>
        <v>0</v>
      </c>
      <c r="I76" s="553">
        <f>ОИ2!I43</f>
        <v>0</v>
      </c>
      <c r="J76" s="553">
        <f>ОИ2!J43</f>
        <v>0</v>
      </c>
      <c r="K76" s="553">
        <f>ОИ2!K43</f>
        <v>0</v>
      </c>
      <c r="L76" s="553">
        <f>ОИ2!L43</f>
        <v>0</v>
      </c>
      <c r="M76" s="553">
        <f>ОИ2!M43</f>
        <v>0</v>
      </c>
      <c r="N76" s="553">
        <f>ОИ2!N43</f>
        <v>0</v>
      </c>
      <c r="O76" s="553">
        <f>ОИ2!O43</f>
        <v>0</v>
      </c>
      <c r="P76" s="553">
        <f>ОИ2!P43</f>
        <v>0</v>
      </c>
      <c r="Q76" s="553">
        <f>ОИ2!Q43</f>
        <v>0</v>
      </c>
      <c r="R76" s="553">
        <f>ОИ2!R43</f>
        <v>0.54071801529547447</v>
      </c>
    </row>
    <row r="77" spans="1:18" ht="15.75" customHeight="1">
      <c r="A77" s="319">
        <v>43</v>
      </c>
      <c r="B77" s="319" t="s">
        <v>45</v>
      </c>
      <c r="C77" s="553" t="e">
        <f>ОИ2!C44</f>
        <v>#REF!</v>
      </c>
      <c r="D77" s="553" t="e">
        <f>ОИ2!D44</f>
        <v>#REF!</v>
      </c>
      <c r="E77" s="553">
        <f>ОИ2!E44</f>
        <v>0</v>
      </c>
      <c r="F77" s="553">
        <f>ОИ2!F44</f>
        <v>0</v>
      </c>
      <c r="G77" s="553">
        <f>ОИ2!G44</f>
        <v>0</v>
      </c>
      <c r="H77" s="553">
        <f>ОИ2!H44</f>
        <v>0</v>
      </c>
      <c r="I77" s="553">
        <f>ОИ2!I44</f>
        <v>0</v>
      </c>
      <c r="J77" s="553">
        <f>ОИ2!J44</f>
        <v>0</v>
      </c>
      <c r="K77" s="553">
        <f>ОИ2!K44</f>
        <v>0</v>
      </c>
      <c r="L77" s="553">
        <f>ОИ2!L44</f>
        <v>0</v>
      </c>
      <c r="M77" s="553">
        <f>ОИ2!M44</f>
        <v>0</v>
      </c>
      <c r="N77" s="553">
        <f>ОИ2!N44</f>
        <v>0</v>
      </c>
      <c r="O77" s="553">
        <f>ОИ2!O44</f>
        <v>0</v>
      </c>
      <c r="P77" s="553">
        <f>ОИ2!P44</f>
        <v>0</v>
      </c>
      <c r="Q77" s="553">
        <f>ОИ2!Q44</f>
        <v>0</v>
      </c>
      <c r="R77" s="553">
        <f>ОИ2!R44</f>
        <v>0.41622602224973154</v>
      </c>
    </row>
    <row r="78" spans="1:18" ht="15.75" customHeight="1"/>
    <row r="79" spans="1:18" ht="15.75" customHeight="1"/>
    <row r="80" spans="1:1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:18" ht="15.75" customHeight="1"/>
    <row r="98" spans="1:18" ht="15.75" customHeight="1"/>
    <row r="99" spans="1:18" ht="15.75" customHeight="1"/>
    <row r="100" spans="1:18" ht="15.75" customHeight="1"/>
    <row r="101" spans="1:18" ht="15.75" customHeight="1"/>
    <row r="102" spans="1:18" ht="15.75" customHeight="1"/>
    <row r="103" spans="1:18" ht="15.75" customHeight="1">
      <c r="A103" s="319" t="s">
        <v>1</v>
      </c>
      <c r="B103" s="319"/>
      <c r="C103" s="319">
        <v>2005</v>
      </c>
      <c r="D103" s="319">
        <v>2006</v>
      </c>
      <c r="E103" s="319">
        <v>2007</v>
      </c>
      <c r="F103" s="319">
        <v>2008</v>
      </c>
      <c r="G103" s="319">
        <v>2009</v>
      </c>
      <c r="H103" s="319">
        <v>2010</v>
      </c>
      <c r="I103" s="319">
        <v>2011</v>
      </c>
      <c r="J103" s="319">
        <v>2012</v>
      </c>
      <c r="K103" s="319">
        <v>2013</v>
      </c>
      <c r="L103" s="319">
        <v>2014</v>
      </c>
      <c r="M103" s="319">
        <v>2015</v>
      </c>
      <c r="N103" s="319">
        <v>2016</v>
      </c>
      <c r="O103" s="319">
        <v>2017</v>
      </c>
      <c r="P103" s="319">
        <v>2018</v>
      </c>
      <c r="Q103" s="319">
        <v>2019</v>
      </c>
      <c r="R103" s="319">
        <v>2020</v>
      </c>
    </row>
    <row r="104" spans="1:18" ht="15.75" customHeight="1">
      <c r="A104" s="319">
        <v>37</v>
      </c>
      <c r="B104" s="319" t="s">
        <v>39</v>
      </c>
      <c r="C104" s="553" t="e">
        <f>ОИ3!C38</f>
        <v>#REF!</v>
      </c>
      <c r="D104" s="553" t="e">
        <f>ОИ3!D38</f>
        <v>#REF!</v>
      </c>
      <c r="E104" s="553">
        <f>ОИ3!E38</f>
        <v>0</v>
      </c>
      <c r="F104" s="553">
        <f>ОИ3!F38</f>
        <v>0</v>
      </c>
      <c r="G104" s="553">
        <f>ОИ3!G38</f>
        <v>0</v>
      </c>
      <c r="H104" s="553">
        <f>ОИ3!H38</f>
        <v>0</v>
      </c>
      <c r="I104" s="553">
        <f>ОИ3!I38</f>
        <v>0</v>
      </c>
      <c r="J104" s="553">
        <f>ОИ3!J38</f>
        <v>0</v>
      </c>
      <c r="K104" s="553">
        <f>ОИ3!K38</f>
        <v>0</v>
      </c>
      <c r="L104" s="553">
        <f>ОИ3!L38</f>
        <v>0</v>
      </c>
      <c r="M104" s="553">
        <f>ОИ3!M38</f>
        <v>0</v>
      </c>
      <c r="N104" s="553">
        <f>ОИ3!N38</f>
        <v>0</v>
      </c>
      <c r="O104" s="553">
        <f>ОИ3!O38</f>
        <v>0</v>
      </c>
      <c r="P104" s="553">
        <f>ОИ3!P38</f>
        <v>0</v>
      </c>
      <c r="Q104" s="553">
        <f>ОИ3!Q38</f>
        <v>0</v>
      </c>
      <c r="R104" s="553">
        <f>ОИ3!R38</f>
        <v>0.53808839160480171</v>
      </c>
    </row>
    <row r="105" spans="1:18" ht="15.75" customHeight="1">
      <c r="A105" s="319">
        <v>38</v>
      </c>
      <c r="B105" s="319" t="s">
        <v>40</v>
      </c>
      <c r="C105" s="553" t="e">
        <f>ОИ3!C39</f>
        <v>#REF!</v>
      </c>
      <c r="D105" s="553" t="e">
        <f>ОИ3!D39</f>
        <v>#REF!</v>
      </c>
      <c r="E105" s="553">
        <f>ОИ3!E39</f>
        <v>0</v>
      </c>
      <c r="F105" s="553">
        <f>ОИ3!F39</f>
        <v>0</v>
      </c>
      <c r="G105" s="553">
        <f>ОИ3!G39</f>
        <v>0</v>
      </c>
      <c r="H105" s="553">
        <f>ОИ3!H39</f>
        <v>0</v>
      </c>
      <c r="I105" s="553">
        <f>ОИ3!I39</f>
        <v>0</v>
      </c>
      <c r="J105" s="553">
        <f>ОИ3!J39</f>
        <v>0</v>
      </c>
      <c r="K105" s="553">
        <f>ОИ3!K39</f>
        <v>0</v>
      </c>
      <c r="L105" s="553">
        <f>ОИ3!L39</f>
        <v>0</v>
      </c>
      <c r="M105" s="553">
        <f>ОИ3!M39</f>
        <v>0</v>
      </c>
      <c r="N105" s="553">
        <f>ОИ3!N39</f>
        <v>0</v>
      </c>
      <c r="O105" s="553">
        <f>ОИ3!O39</f>
        <v>0</v>
      </c>
      <c r="P105" s="553">
        <f>ОИ3!P39</f>
        <v>0</v>
      </c>
      <c r="Q105" s="553">
        <f>ОИ3!Q39</f>
        <v>0</v>
      </c>
      <c r="R105" s="553">
        <f>ОИ3!R39</f>
        <v>0.5381600970556718</v>
      </c>
    </row>
    <row r="106" spans="1:18" ht="15.75" customHeight="1">
      <c r="A106" s="319">
        <v>39</v>
      </c>
      <c r="B106" s="319" t="s">
        <v>41</v>
      </c>
      <c r="C106" s="553" t="e">
        <f>ОИ3!C40</f>
        <v>#REF!</v>
      </c>
      <c r="D106" s="553" t="e">
        <f>ОИ3!D40</f>
        <v>#REF!</v>
      </c>
      <c r="E106" s="553">
        <f>ОИ3!E40</f>
        <v>0</v>
      </c>
      <c r="F106" s="553">
        <f>ОИ3!F40</f>
        <v>0</v>
      </c>
      <c r="G106" s="553">
        <f>ОИ3!G40</f>
        <v>0</v>
      </c>
      <c r="H106" s="553">
        <f>ОИ3!H40</f>
        <v>0</v>
      </c>
      <c r="I106" s="553">
        <f>ОИ3!I40</f>
        <v>0</v>
      </c>
      <c r="J106" s="553">
        <f>ОИ3!J40</f>
        <v>0</v>
      </c>
      <c r="K106" s="553">
        <f>ОИ3!K40</f>
        <v>0</v>
      </c>
      <c r="L106" s="553">
        <f>ОИ3!L40</f>
        <v>0</v>
      </c>
      <c r="M106" s="553">
        <f>ОИ3!M40</f>
        <v>0</v>
      </c>
      <c r="N106" s="553">
        <f>ОИ3!N40</f>
        <v>0</v>
      </c>
      <c r="O106" s="553">
        <f>ОИ3!O40</f>
        <v>0</v>
      </c>
      <c r="P106" s="553">
        <f>ОИ3!P40</f>
        <v>0</v>
      </c>
      <c r="Q106" s="553">
        <f>ОИ3!Q40</f>
        <v>0</v>
      </c>
      <c r="R106" s="553">
        <f>ОИ3!R40</f>
        <v>0.43658743369358755</v>
      </c>
    </row>
    <row r="107" spans="1:18" ht="15.75" customHeight="1">
      <c r="A107" s="319">
        <v>40</v>
      </c>
      <c r="B107" s="319" t="s">
        <v>42</v>
      </c>
      <c r="C107" s="553" t="e">
        <f>ОИ3!C41</f>
        <v>#REF!</v>
      </c>
      <c r="D107" s="553" t="e">
        <f>ОИ3!D41</f>
        <v>#REF!</v>
      </c>
      <c r="E107" s="553">
        <f>ОИ3!E41</f>
        <v>0</v>
      </c>
      <c r="F107" s="553">
        <f>ОИ3!F41</f>
        <v>0</v>
      </c>
      <c r="G107" s="553">
        <f>ОИ3!G41</f>
        <v>0</v>
      </c>
      <c r="H107" s="553">
        <f>ОИ3!H41</f>
        <v>0</v>
      </c>
      <c r="I107" s="553">
        <f>ОИ3!I41</f>
        <v>0</v>
      </c>
      <c r="J107" s="553">
        <f>ОИ3!J41</f>
        <v>0</v>
      </c>
      <c r="K107" s="553">
        <f>ОИ3!K41</f>
        <v>0</v>
      </c>
      <c r="L107" s="553">
        <f>ОИ3!L41</f>
        <v>0</v>
      </c>
      <c r="M107" s="553">
        <f>ОИ3!M41</f>
        <v>0</v>
      </c>
      <c r="N107" s="553">
        <f>ОИ3!N41</f>
        <v>0</v>
      </c>
      <c r="O107" s="553">
        <f>ОИ3!O41</f>
        <v>0</v>
      </c>
      <c r="P107" s="553">
        <f>ОИ3!P41</f>
        <v>0</v>
      </c>
      <c r="Q107" s="553">
        <f>ОИ3!Q41</f>
        <v>0</v>
      </c>
      <c r="R107" s="553">
        <f>ОИ3!R41</f>
        <v>0.24022758678084641</v>
      </c>
    </row>
    <row r="108" spans="1:18" ht="15.75" customHeight="1">
      <c r="A108" s="319">
        <v>41</v>
      </c>
      <c r="B108" s="319" t="s">
        <v>43</v>
      </c>
      <c r="C108" s="553" t="e">
        <f>ОИ3!C42</f>
        <v>#REF!</v>
      </c>
      <c r="D108" s="553" t="e">
        <f>ОИ3!D42</f>
        <v>#REF!</v>
      </c>
      <c r="E108" s="553">
        <f>ОИ3!E42</f>
        <v>0</v>
      </c>
      <c r="F108" s="553">
        <f>ОИ3!F42</f>
        <v>0</v>
      </c>
      <c r="G108" s="553">
        <f>ОИ3!G42</f>
        <v>0</v>
      </c>
      <c r="H108" s="553">
        <f>ОИ3!H42</f>
        <v>0</v>
      </c>
      <c r="I108" s="553">
        <f>ОИ3!I42</f>
        <v>0</v>
      </c>
      <c r="J108" s="553">
        <f>ОИ3!J42</f>
        <v>0</v>
      </c>
      <c r="K108" s="553">
        <f>ОИ3!K42</f>
        <v>0</v>
      </c>
      <c r="L108" s="553">
        <f>ОИ3!L42</f>
        <v>0</v>
      </c>
      <c r="M108" s="553">
        <f>ОИ3!M42</f>
        <v>0</v>
      </c>
      <c r="N108" s="553">
        <f>ОИ3!N42</f>
        <v>0</v>
      </c>
      <c r="O108" s="553">
        <f>ОИ3!O42</f>
        <v>0</v>
      </c>
      <c r="P108" s="553">
        <f>ОИ3!P42</f>
        <v>0</v>
      </c>
      <c r="Q108" s="553">
        <f>ОИ3!Q42</f>
        <v>0</v>
      </c>
      <c r="R108" s="553">
        <f>ОИ3!R42</f>
        <v>0.18720251348982778</v>
      </c>
    </row>
    <row r="109" spans="1:18" ht="15.75" customHeight="1">
      <c r="A109" s="319">
        <v>42</v>
      </c>
      <c r="B109" s="319" t="s">
        <v>44</v>
      </c>
      <c r="C109" s="553" t="e">
        <f>ОИ3!C43</f>
        <v>#REF!</v>
      </c>
      <c r="D109" s="553" t="e">
        <f>ОИ3!D43</f>
        <v>#REF!</v>
      </c>
      <c r="E109" s="553">
        <f>ОИ3!E43</f>
        <v>0</v>
      </c>
      <c r="F109" s="553">
        <f>ОИ3!F43</f>
        <v>0</v>
      </c>
      <c r="G109" s="553">
        <f>ОИ3!G43</f>
        <v>0</v>
      </c>
      <c r="H109" s="553">
        <f>ОИ3!H43</f>
        <v>0</v>
      </c>
      <c r="I109" s="553">
        <f>ОИ3!I43</f>
        <v>0</v>
      </c>
      <c r="J109" s="553">
        <f>ОИ3!J43</f>
        <v>0</v>
      </c>
      <c r="K109" s="553">
        <f>ОИ3!K43</f>
        <v>0</v>
      </c>
      <c r="L109" s="553">
        <f>ОИ3!L43</f>
        <v>0</v>
      </c>
      <c r="M109" s="553">
        <f>ОИ3!M43</f>
        <v>0</v>
      </c>
      <c r="N109" s="553">
        <f>ОИ3!N43</f>
        <v>0</v>
      </c>
      <c r="O109" s="553">
        <f>ОИ3!O43</f>
        <v>0</v>
      </c>
      <c r="P109" s="553">
        <f>ОИ3!P43</f>
        <v>0</v>
      </c>
      <c r="Q109" s="553">
        <f>ОИ3!Q43</f>
        <v>0</v>
      </c>
      <c r="R109" s="553">
        <f>ОИ3!R43</f>
        <v>0.54084679232704658</v>
      </c>
    </row>
    <row r="110" spans="1:18" ht="15.75" customHeight="1">
      <c r="A110" s="319">
        <v>43</v>
      </c>
      <c r="B110" s="319" t="s">
        <v>45</v>
      </c>
      <c r="C110" s="553" t="e">
        <f>ОИ3!C44</f>
        <v>#REF!</v>
      </c>
      <c r="D110" s="553" t="e">
        <f>ОИ3!D44</f>
        <v>#REF!</v>
      </c>
      <c r="E110" s="553">
        <f>ОИ3!E44</f>
        <v>0</v>
      </c>
      <c r="F110" s="553">
        <f>ОИ3!F44</f>
        <v>0</v>
      </c>
      <c r="G110" s="553">
        <f>ОИ3!G44</f>
        <v>0</v>
      </c>
      <c r="H110" s="553">
        <f>ОИ3!H44</f>
        <v>0</v>
      </c>
      <c r="I110" s="553">
        <f>ОИ3!I44</f>
        <v>0</v>
      </c>
      <c r="J110" s="553">
        <f>ОИ3!J44</f>
        <v>0</v>
      </c>
      <c r="K110" s="553">
        <f>ОИ3!K44</f>
        <v>0</v>
      </c>
      <c r="L110" s="553">
        <f>ОИ3!L44</f>
        <v>0</v>
      </c>
      <c r="M110" s="553">
        <f>ОИ3!M44</f>
        <v>0</v>
      </c>
      <c r="N110" s="553">
        <f>ОИ3!N44</f>
        <v>0</v>
      </c>
      <c r="O110" s="553">
        <f>ОИ3!O44</f>
        <v>0</v>
      </c>
      <c r="P110" s="553">
        <f>ОИ3!P44</f>
        <v>0</v>
      </c>
      <c r="Q110" s="553">
        <f>ОИ3!Q44</f>
        <v>0</v>
      </c>
      <c r="R110" s="553">
        <f>ОИ3!R44</f>
        <v>0.21390678503575841</v>
      </c>
    </row>
    <row r="111" spans="1:18" ht="15.75" customHeight="1"/>
    <row r="112" spans="1:18" ht="77.25" customHeight="1"/>
    <row r="113" ht="40.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spans="1:18" ht="15.75" customHeight="1"/>
    <row r="130" spans="1:18" ht="15.75" customHeight="1">
      <c r="A130" s="319" t="s">
        <v>1</v>
      </c>
      <c r="B130" s="319"/>
      <c r="C130" s="319">
        <v>2005</v>
      </c>
      <c r="D130" s="319">
        <v>2006</v>
      </c>
      <c r="E130" s="319">
        <v>2007</v>
      </c>
      <c r="F130" s="319">
        <v>2008</v>
      </c>
      <c r="G130" s="319">
        <v>2009</v>
      </c>
      <c r="H130" s="319">
        <v>2010</v>
      </c>
      <c r="I130" s="319">
        <v>2011</v>
      </c>
      <c r="J130" s="319">
        <v>2012</v>
      </c>
      <c r="K130" s="319">
        <v>2013</v>
      </c>
      <c r="L130" s="319">
        <v>2014</v>
      </c>
      <c r="M130" s="319">
        <v>2015</v>
      </c>
      <c r="N130" s="319">
        <v>2016</v>
      </c>
      <c r="O130" s="319">
        <v>2017</v>
      </c>
      <c r="P130" s="319">
        <v>2018</v>
      </c>
      <c r="Q130" s="319">
        <v>2019</v>
      </c>
      <c r="R130" s="319">
        <v>2020</v>
      </c>
    </row>
    <row r="131" spans="1:18" ht="15.75" customHeight="1">
      <c r="A131" s="319">
        <v>37</v>
      </c>
      <c r="B131" s="319" t="s">
        <v>39</v>
      </c>
      <c r="C131" s="553" t="e">
        <f>ОИ4!C38</f>
        <v>#REF!</v>
      </c>
      <c r="D131" s="553" t="e">
        <f>ОИ4!D38</f>
        <v>#REF!</v>
      </c>
      <c r="E131" s="553">
        <f>ОИ4!E38</f>
        <v>0</v>
      </c>
      <c r="F131" s="553">
        <f>ОИ4!F38</f>
        <v>0</v>
      </c>
      <c r="G131" s="553">
        <f>ОИ4!G38</f>
        <v>0</v>
      </c>
      <c r="H131" s="553">
        <f>ОИ4!H38</f>
        <v>0</v>
      </c>
      <c r="I131" s="553">
        <f>ОИ4!I38</f>
        <v>0</v>
      </c>
      <c r="J131" s="553">
        <f>ОИ4!J38</f>
        <v>0</v>
      </c>
      <c r="K131" s="553">
        <f>ОИ4!K38</f>
        <v>0</v>
      </c>
      <c r="L131" s="553">
        <f>ОИ4!L38</f>
        <v>0</v>
      </c>
      <c r="M131" s="553">
        <f>ОИ4!M38</f>
        <v>0</v>
      </c>
      <c r="N131" s="553">
        <f>ОИ4!N38</f>
        <v>0</v>
      </c>
      <c r="O131" s="553">
        <f>ОИ4!O38</f>
        <v>0</v>
      </c>
      <c r="P131" s="553">
        <f>ОИ4!P38</f>
        <v>0</v>
      </c>
      <c r="Q131" s="553">
        <f>ОИ4!Q38</f>
        <v>0</v>
      </c>
      <c r="R131" s="553">
        <f>ОИ4!R38</f>
        <v>2.8061152551661355E-14</v>
      </c>
    </row>
    <row r="132" spans="1:18" ht="15.75" customHeight="1">
      <c r="A132" s="319">
        <v>38</v>
      </c>
      <c r="B132" s="319" t="s">
        <v>40</v>
      </c>
      <c r="C132" s="553" t="e">
        <f>ОИ4!C39</f>
        <v>#REF!</v>
      </c>
      <c r="D132" s="553" t="e">
        <f>ОИ4!D39</f>
        <v>#REF!</v>
      </c>
      <c r="E132" s="553">
        <f>ОИ4!E39</f>
        <v>0</v>
      </c>
      <c r="F132" s="553">
        <f>ОИ4!F39</f>
        <v>0</v>
      </c>
      <c r="G132" s="553">
        <f>ОИ4!G39</f>
        <v>0</v>
      </c>
      <c r="H132" s="553">
        <f>ОИ4!H39</f>
        <v>0</v>
      </c>
      <c r="I132" s="553">
        <f>ОИ4!I39</f>
        <v>0</v>
      </c>
      <c r="J132" s="553">
        <f>ОИ4!J39</f>
        <v>0</v>
      </c>
      <c r="K132" s="553">
        <f>ОИ4!K39</f>
        <v>0</v>
      </c>
      <c r="L132" s="553">
        <f>ОИ4!L39</f>
        <v>0</v>
      </c>
      <c r="M132" s="553">
        <f>ОИ4!M39</f>
        <v>0</v>
      </c>
      <c r="N132" s="553">
        <f>ОИ4!N39</f>
        <v>0</v>
      </c>
      <c r="O132" s="553">
        <f>ОИ4!O39</f>
        <v>0</v>
      </c>
      <c r="P132" s="553">
        <f>ОИ4!P39</f>
        <v>0</v>
      </c>
      <c r="Q132" s="553">
        <f>ОИ4!Q39</f>
        <v>0</v>
      </c>
      <c r="R132" s="553">
        <f>ОИ4!R39</f>
        <v>4.3082323570470189E-27</v>
      </c>
    </row>
    <row r="133" spans="1:18" ht="15.75" customHeight="1">
      <c r="A133" s="319">
        <v>39</v>
      </c>
      <c r="B133" s="319" t="s">
        <v>41</v>
      </c>
      <c r="C133" s="553" t="e">
        <f>ОИ4!C40</f>
        <v>#REF!</v>
      </c>
      <c r="D133" s="553" t="e">
        <f>ОИ4!D40</f>
        <v>#REF!</v>
      </c>
      <c r="E133" s="553">
        <f>ОИ4!E40</f>
        <v>0</v>
      </c>
      <c r="F133" s="553">
        <f>ОИ4!F40</f>
        <v>0</v>
      </c>
      <c r="G133" s="553">
        <f>ОИ4!G40</f>
        <v>0</v>
      </c>
      <c r="H133" s="553">
        <f>ОИ4!H40</f>
        <v>0</v>
      </c>
      <c r="I133" s="553">
        <f>ОИ4!I40</f>
        <v>0</v>
      </c>
      <c r="J133" s="553">
        <f>ОИ4!J40</f>
        <v>0</v>
      </c>
      <c r="K133" s="553">
        <f>ОИ4!K40</f>
        <v>0</v>
      </c>
      <c r="L133" s="553">
        <f>ОИ4!L40</f>
        <v>0</v>
      </c>
      <c r="M133" s="553">
        <f>ОИ4!M40</f>
        <v>0</v>
      </c>
      <c r="N133" s="553">
        <f>ОИ4!N40</f>
        <v>0</v>
      </c>
      <c r="O133" s="553">
        <f>ОИ4!O40</f>
        <v>0</v>
      </c>
      <c r="P133" s="553">
        <f>ОИ4!P40</f>
        <v>0</v>
      </c>
      <c r="Q133" s="553">
        <f>ОИ4!Q40</f>
        <v>0</v>
      </c>
      <c r="R133" s="553">
        <f>ОИ4!R40</f>
        <v>4.2677890316980904E-6</v>
      </c>
    </row>
    <row r="134" spans="1:18" ht="15.75" customHeight="1">
      <c r="A134" s="319">
        <v>40</v>
      </c>
      <c r="B134" s="319" t="s">
        <v>42</v>
      </c>
      <c r="C134" s="553" t="e">
        <f>ОИ4!C41</f>
        <v>#REF!</v>
      </c>
      <c r="D134" s="553" t="e">
        <f>ОИ4!D41</f>
        <v>#REF!</v>
      </c>
      <c r="E134" s="553">
        <f>ОИ4!E41</f>
        <v>0</v>
      </c>
      <c r="F134" s="553">
        <f>ОИ4!F41</f>
        <v>0</v>
      </c>
      <c r="G134" s="553">
        <f>ОИ4!G41</f>
        <v>0</v>
      </c>
      <c r="H134" s="553">
        <f>ОИ4!H41</f>
        <v>0</v>
      </c>
      <c r="I134" s="553">
        <f>ОИ4!I41</f>
        <v>0</v>
      </c>
      <c r="J134" s="553">
        <f>ОИ4!J41</f>
        <v>0</v>
      </c>
      <c r="K134" s="553">
        <f>ОИ4!K41</f>
        <v>0</v>
      </c>
      <c r="L134" s="553">
        <f>ОИ4!L41</f>
        <v>0</v>
      </c>
      <c r="M134" s="553">
        <f>ОИ4!M41</f>
        <v>0</v>
      </c>
      <c r="N134" s="553">
        <f>ОИ4!N41</f>
        <v>0</v>
      </c>
      <c r="O134" s="553">
        <f>ОИ4!O41</f>
        <v>0</v>
      </c>
      <c r="P134" s="553">
        <f>ОИ4!P41</f>
        <v>0</v>
      </c>
      <c r="Q134" s="553">
        <f>ОИ4!Q41</f>
        <v>0</v>
      </c>
      <c r="R134" s="553">
        <f>ОИ4!R41</f>
        <v>1.2661667780192418E-5</v>
      </c>
    </row>
    <row r="135" spans="1:18" ht="15.75" customHeight="1">
      <c r="A135" s="319">
        <v>41</v>
      </c>
      <c r="B135" s="319" t="s">
        <v>43</v>
      </c>
      <c r="C135" s="553" t="e">
        <f>ОИ4!C42</f>
        <v>#REF!</v>
      </c>
      <c r="D135" s="553" t="e">
        <f>ОИ4!D42</f>
        <v>#REF!</v>
      </c>
      <c r="E135" s="553">
        <f>ОИ4!E42</f>
        <v>0</v>
      </c>
      <c r="F135" s="553">
        <f>ОИ4!F42</f>
        <v>0</v>
      </c>
      <c r="G135" s="553">
        <f>ОИ4!G42</f>
        <v>0</v>
      </c>
      <c r="H135" s="553">
        <f>ОИ4!H42</f>
        <v>0</v>
      </c>
      <c r="I135" s="553">
        <f>ОИ4!I42</f>
        <v>0</v>
      </c>
      <c r="J135" s="553">
        <f>ОИ4!J42</f>
        <v>0</v>
      </c>
      <c r="K135" s="553">
        <f>ОИ4!K42</f>
        <v>0</v>
      </c>
      <c r="L135" s="553">
        <f>ОИ4!L42</f>
        <v>0</v>
      </c>
      <c r="M135" s="553">
        <f>ОИ4!M42</f>
        <v>0</v>
      </c>
      <c r="N135" s="553">
        <f>ОИ4!N42</f>
        <v>0</v>
      </c>
      <c r="O135" s="553">
        <f>ОИ4!O42</f>
        <v>0</v>
      </c>
      <c r="P135" s="553">
        <f>ОИ4!P42</f>
        <v>0</v>
      </c>
      <c r="Q135" s="553">
        <f>ОИ4!Q42</f>
        <v>0</v>
      </c>
      <c r="R135" s="553">
        <f>ОИ4!R42</f>
        <v>1.4575622708026237E-4</v>
      </c>
    </row>
    <row r="136" spans="1:18" ht="15.75" customHeight="1">
      <c r="A136" s="319">
        <v>42</v>
      </c>
      <c r="B136" s="319" t="s">
        <v>44</v>
      </c>
      <c r="C136" s="557"/>
      <c r="D136" s="557"/>
      <c r="E136" s="557"/>
      <c r="F136" s="553">
        <f>ОИ4!F43</f>
        <v>0</v>
      </c>
      <c r="G136" s="553">
        <f>ОИ4!G43</f>
        <v>0</v>
      </c>
      <c r="H136" s="553">
        <f>ОИ4!H43</f>
        <v>0</v>
      </c>
      <c r="I136" s="553">
        <f>ОИ4!I43</f>
        <v>0</v>
      </c>
      <c r="J136" s="553">
        <f>ОИ4!J43</f>
        <v>0</v>
      </c>
      <c r="K136" s="553">
        <f>ОИ4!K43</f>
        <v>0</v>
      </c>
      <c r="L136" s="553">
        <f>ОИ4!L43</f>
        <v>0</v>
      </c>
      <c r="M136" s="553">
        <f>ОИ4!M43</f>
        <v>0</v>
      </c>
      <c r="N136" s="553">
        <f>ОИ4!N43</f>
        <v>0</v>
      </c>
      <c r="O136" s="553">
        <f>ОИ4!O43</f>
        <v>0</v>
      </c>
      <c r="P136" s="553">
        <f>ОИ4!P43</f>
        <v>0</v>
      </c>
      <c r="Q136" s="553">
        <f>ОИ4!Q43</f>
        <v>0</v>
      </c>
      <c r="R136" s="553">
        <f>ОИ4!R43</f>
        <v>9.1869326127067958E-22</v>
      </c>
    </row>
    <row r="137" spans="1:18" ht="15.75" customHeight="1">
      <c r="A137" s="319">
        <v>43</v>
      </c>
      <c r="B137" s="319" t="s">
        <v>45</v>
      </c>
      <c r="C137" s="553" t="e">
        <f>ОИ4!C44</f>
        <v>#REF!</v>
      </c>
      <c r="D137" s="553" t="e">
        <f>ОИ4!D44</f>
        <v>#REF!</v>
      </c>
      <c r="E137" s="553">
        <f>ОИ4!E44</f>
        <v>0</v>
      </c>
      <c r="F137" s="553">
        <f>ОИ4!F44</f>
        <v>0</v>
      </c>
      <c r="G137" s="553">
        <f>ОИ4!G44</f>
        <v>0</v>
      </c>
      <c r="H137" s="553">
        <f>ОИ4!H44</f>
        <v>0</v>
      </c>
      <c r="I137" s="553">
        <f>ОИ4!I44</f>
        <v>0</v>
      </c>
      <c r="J137" s="553">
        <f>ОИ4!J44</f>
        <v>0</v>
      </c>
      <c r="K137" s="553">
        <f>ОИ4!K44</f>
        <v>0</v>
      </c>
      <c r="L137" s="553">
        <f>ОИ4!L44</f>
        <v>0</v>
      </c>
      <c r="M137" s="553">
        <f>ОИ4!M44</f>
        <v>0</v>
      </c>
      <c r="N137" s="553">
        <f>ОИ4!N44</f>
        <v>0</v>
      </c>
      <c r="O137" s="553">
        <f>ОИ4!O44</f>
        <v>0</v>
      </c>
      <c r="P137" s="553">
        <f>ОИ4!P44</f>
        <v>0</v>
      </c>
      <c r="Q137" s="553">
        <f>ОИ4!Q44</f>
        <v>0</v>
      </c>
      <c r="R137" s="553">
        <f>ОИ4!R44</f>
        <v>1.0629337142041008E-2</v>
      </c>
    </row>
    <row r="138" spans="1:18" ht="15.75" customHeight="1"/>
    <row r="139" spans="1:18" ht="15.75" customHeight="1"/>
    <row r="140" spans="1:18" ht="15.75" customHeight="1"/>
    <row r="141" spans="1:18" ht="15.75" customHeight="1"/>
    <row r="142" spans="1:18" ht="15.75" customHeight="1"/>
    <row r="143" spans="1:18" ht="15.75" customHeight="1"/>
    <row r="144" spans="1:1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  <outlinePr summaryBelow="0" summaryRight="0"/>
  </sheetPr>
  <dimension ref="A1:R1000"/>
  <sheetViews>
    <sheetView topLeftCell="A180" zoomScale="90" zoomScaleNormal="90" workbookViewId="0">
      <selection activeCell="A65" sqref="A65:XFD207"/>
    </sheetView>
  </sheetViews>
  <sheetFormatPr defaultColWidth="12.625" defaultRowHeight="15" customHeight="1"/>
  <cols>
    <col min="1" max="1" width="6.375" customWidth="1"/>
    <col min="2" max="2" width="30.25" customWidth="1"/>
    <col min="3" max="3" width="20.875" customWidth="1"/>
    <col min="4" max="4" width="19.25" customWidth="1"/>
    <col min="5" max="5" width="23.125" customWidth="1"/>
    <col min="6" max="14" width="9.625" customWidth="1"/>
    <col min="15" max="15" width="11.75" customWidth="1"/>
    <col min="16" max="16" width="13.875" customWidth="1"/>
    <col min="17" max="17" width="14.125" customWidth="1"/>
    <col min="18" max="18" width="13.875" customWidth="1"/>
    <col min="19" max="26" width="11" customWidth="1"/>
  </cols>
  <sheetData>
    <row r="1" spans="1:5" ht="78.75">
      <c r="A1" s="475" t="s">
        <v>1</v>
      </c>
      <c r="B1" s="475" t="s">
        <v>2</v>
      </c>
      <c r="C1" s="463" t="s">
        <v>411</v>
      </c>
      <c r="D1" s="463" t="s">
        <v>490</v>
      </c>
      <c r="E1" s="463" t="s">
        <v>439</v>
      </c>
    </row>
    <row r="2" spans="1:5" ht="15.75">
      <c r="A2" s="491">
        <v>44</v>
      </c>
      <c r="B2" s="492" t="s">
        <v>46</v>
      </c>
      <c r="C2" s="554">
        <f>'5.1н'!B45</f>
        <v>0.45443447848993845</v>
      </c>
      <c r="D2" s="554">
        <f>'5.2н'!B45</f>
        <v>0.2588162309603444</v>
      </c>
      <c r="E2" s="554">
        <f>'5.3н'!B45</f>
        <v>0.26268915966330486</v>
      </c>
    </row>
    <row r="3" spans="1:5" ht="15.75">
      <c r="A3" s="493">
        <v>45</v>
      </c>
      <c r="B3" s="494" t="s">
        <v>47</v>
      </c>
      <c r="C3" s="554">
        <f>'5.1н'!B46</f>
        <v>0.32519423552241788</v>
      </c>
      <c r="D3" s="554">
        <f>'5.2н'!B46</f>
        <v>0.10511205190671434</v>
      </c>
      <c r="E3" s="554">
        <f>'5.3н'!B46</f>
        <v>0.36062502742146108</v>
      </c>
    </row>
    <row r="4" spans="1:5" ht="15.75">
      <c r="A4" s="493">
        <v>46</v>
      </c>
      <c r="B4" s="494" t="s">
        <v>48</v>
      </c>
      <c r="C4" s="554">
        <f>'5.1н'!B47</f>
        <v>0.33195156107048818</v>
      </c>
      <c r="D4" s="554">
        <f>'5.2н'!B47</f>
        <v>0.13091176535257834</v>
      </c>
      <c r="E4" s="554">
        <f>'5.3н'!B47</f>
        <v>0.37519546254125286</v>
      </c>
    </row>
    <row r="5" spans="1:5" ht="15.75">
      <c r="A5" s="493">
        <v>47</v>
      </c>
      <c r="B5" s="494" t="s">
        <v>49</v>
      </c>
      <c r="C5" s="554">
        <f>'5.1н'!B48</f>
        <v>0.52018863214537658</v>
      </c>
      <c r="D5" s="554">
        <f>'5.2н'!B48</f>
        <v>0.46651649576840371</v>
      </c>
      <c r="E5" s="554">
        <f>'5.3н'!B48</f>
        <v>0.28434498912665424</v>
      </c>
    </row>
    <row r="6" spans="1:5" ht="15.75">
      <c r="A6" s="493">
        <v>48</v>
      </c>
      <c r="B6" s="494" t="s">
        <v>50</v>
      </c>
      <c r="C6" s="554">
        <f>'5.1н'!B49</f>
        <v>0.37410521264423346</v>
      </c>
      <c r="D6" s="554">
        <f>'5.2н'!B49</f>
        <v>0.25290486007548058</v>
      </c>
      <c r="E6" s="554">
        <f>'5.3н'!B49</f>
        <v>0.40212454001574466</v>
      </c>
    </row>
    <row r="7" spans="1:5" ht="15.75">
      <c r="A7" s="493">
        <v>49</v>
      </c>
      <c r="B7" s="494" t="s">
        <v>51</v>
      </c>
      <c r="C7" s="554">
        <f>'5.1н'!B50</f>
        <v>0.324878485180782</v>
      </c>
      <c r="D7" s="554">
        <f>'5.2н'!B50</f>
        <v>0.14358729437462939</v>
      </c>
      <c r="E7" s="554">
        <f>'5.3н'!B50</f>
        <v>0.40212454001574466</v>
      </c>
    </row>
    <row r="8" spans="1:5" ht="15.75">
      <c r="A8" s="493">
        <v>50</v>
      </c>
      <c r="B8" s="494" t="s">
        <v>52</v>
      </c>
      <c r="C8" s="554">
        <f>'5.1н'!B51</f>
        <v>0.41866520864677281</v>
      </c>
      <c r="D8" s="554">
        <f>'5.2н'!B51</f>
        <v>0.21513785931108251</v>
      </c>
      <c r="E8" s="554">
        <f>'5.3н'!B51</f>
        <v>0.29291854270911488</v>
      </c>
    </row>
    <row r="9" spans="1:5" ht="15.75">
      <c r="A9" s="493">
        <v>51</v>
      </c>
      <c r="B9" s="494" t="s">
        <v>53</v>
      </c>
      <c r="C9" s="554">
        <f>'5.1н'!B52</f>
        <v>0.34163337641376257</v>
      </c>
      <c r="D9" s="554">
        <f>'5.2н'!B52</f>
        <v>0.19614602447418766</v>
      </c>
      <c r="E9" s="554">
        <f>'5.3н'!B52</f>
        <v>0.422535029986916</v>
      </c>
    </row>
    <row r="10" spans="1:5" ht="15.75">
      <c r="A10" s="493">
        <v>52</v>
      </c>
      <c r="B10" s="494" t="s">
        <v>418</v>
      </c>
      <c r="C10" s="554">
        <f>'5.1н'!B53</f>
        <v>0.47336612886719687</v>
      </c>
      <c r="D10" s="554">
        <f>'5.2н'!B53</f>
        <v>0.33370996354250865</v>
      </c>
      <c r="E10" s="554">
        <f>'5.3н'!B53</f>
        <v>0.28717458874925877</v>
      </c>
    </row>
    <row r="11" spans="1:5" ht="15.75">
      <c r="A11" s="493">
        <v>53</v>
      </c>
      <c r="B11" s="494" t="s">
        <v>55</v>
      </c>
      <c r="C11" s="554">
        <f>'5.1н'!B54</f>
        <v>0.38370436280412312</v>
      </c>
      <c r="D11" s="554">
        <f>'5.2н'!B54</f>
        <v>0.19842513149602489</v>
      </c>
      <c r="E11" s="554">
        <f>'5.3н'!B54</f>
        <v>0.34662042425001466</v>
      </c>
    </row>
    <row r="12" spans="1:5" ht="15.75">
      <c r="A12" s="493">
        <v>54</v>
      </c>
      <c r="B12" s="494" t="s">
        <v>56</v>
      </c>
      <c r="C12" s="554">
        <f>'5.1н'!B55</f>
        <v>0.38034972249990268</v>
      </c>
      <c r="D12" s="554">
        <f>'5.2н'!B55</f>
        <v>0.22272467953508487</v>
      </c>
      <c r="E12" s="554">
        <f>'5.3н'!B55</f>
        <v>0.37149857228423716</v>
      </c>
    </row>
    <row r="13" spans="1:5" ht="32.25" customHeight="1">
      <c r="A13" s="493">
        <v>55</v>
      </c>
      <c r="B13" s="494" t="s">
        <v>57</v>
      </c>
      <c r="C13" s="554">
        <f>'5.1н'!B56</f>
        <v>0.41080403655397996</v>
      </c>
      <c r="D13" s="554">
        <f>'5.2н'!B56</f>
        <v>0.24148408223121137</v>
      </c>
      <c r="E13" s="554">
        <f>'5.3н'!B56</f>
        <v>0.32987697769322361</v>
      </c>
    </row>
    <row r="14" spans="1:5" ht="24" customHeight="1">
      <c r="A14" s="493">
        <v>56</v>
      </c>
      <c r="B14" s="494" t="s">
        <v>58</v>
      </c>
      <c r="C14" s="554">
        <f>'5.1н'!B57</f>
        <v>0.37844774482563365</v>
      </c>
      <c r="D14" s="554">
        <f>'5.2н'!B57</f>
        <v>0.18090865468004724</v>
      </c>
      <c r="E14" s="554">
        <f>'5.3н'!B57</f>
        <v>0.3364750481580891</v>
      </c>
    </row>
    <row r="15" spans="1:5" ht="15.75">
      <c r="A15" s="493">
        <v>57</v>
      </c>
      <c r="B15" s="494" t="s">
        <v>59</v>
      </c>
      <c r="C15" s="554">
        <f>'5.1н'!B58</f>
        <v>0.36175951981796389</v>
      </c>
      <c r="D15" s="554">
        <f>'5.2н'!B58</f>
        <v>0.17677669529663687</v>
      </c>
      <c r="E15" s="554">
        <f>'5.3н'!B58</f>
        <v>0.37519546254125286</v>
      </c>
    </row>
    <row r="16" spans="1:5" ht="15" customHeight="1" thickBot="1"/>
    <row r="17" spans="1:5" ht="63">
      <c r="A17" s="475" t="s">
        <v>1</v>
      </c>
      <c r="B17" s="475" t="s">
        <v>2</v>
      </c>
      <c r="C17" s="463" t="s">
        <v>489</v>
      </c>
      <c r="D17" s="463" t="s">
        <v>412</v>
      </c>
      <c r="E17" s="463" t="s">
        <v>488</v>
      </c>
    </row>
    <row r="18" spans="1:5" ht="15.75">
      <c r="A18" s="491">
        <v>44</v>
      </c>
      <c r="B18" s="492" t="s">
        <v>46</v>
      </c>
      <c r="C18" s="554">
        <f>'6.1н'!B45</f>
        <v>0.3575457663036225</v>
      </c>
      <c r="D18" s="554">
        <f>'6.2н'!B45</f>
        <v>0.31851053156799985</v>
      </c>
      <c r="E18" s="554">
        <f>'6.3н'!B45</f>
        <v>0.45916234353944246</v>
      </c>
    </row>
    <row r="19" spans="1:5" ht="15.75">
      <c r="A19" s="493">
        <v>45</v>
      </c>
      <c r="B19" s="494" t="s">
        <v>47</v>
      </c>
      <c r="C19" s="554">
        <f>'6.1н'!B46</f>
        <v>0.36276022896107524</v>
      </c>
      <c r="D19" s="554">
        <f>'6.2н'!B46</f>
        <v>0.33021289382500002</v>
      </c>
      <c r="E19" s="554">
        <f>'6.3н'!B46</f>
        <v>0.4557230808588027</v>
      </c>
    </row>
    <row r="20" spans="1:5" ht="15.75">
      <c r="A20" s="493">
        <v>46</v>
      </c>
      <c r="B20" s="494" t="s">
        <v>48</v>
      </c>
      <c r="C20" s="554">
        <f>'6.1н'!B47</f>
        <v>0.25483975361441003</v>
      </c>
      <c r="D20" s="554">
        <f>'6.2н'!B47</f>
        <v>0.33968294479999989</v>
      </c>
      <c r="E20" s="554">
        <f>'6.3н'!B47</f>
        <v>0.36092603932059797</v>
      </c>
    </row>
    <row r="21" spans="1:5" ht="15.75" customHeight="1">
      <c r="A21" s="493">
        <v>47</v>
      </c>
      <c r="B21" s="494" t="s">
        <v>49</v>
      </c>
      <c r="C21" s="554">
        <f>'6.1н'!B48</f>
        <v>0.39853650790366246</v>
      </c>
      <c r="D21" s="554">
        <f>'6.2н'!B48</f>
        <v>0.35740164679300007</v>
      </c>
      <c r="E21" s="554">
        <f>'6.3н'!B48</f>
        <v>0.53424574578798745</v>
      </c>
    </row>
    <row r="22" spans="1:5" ht="15.75" customHeight="1">
      <c r="A22" s="493">
        <v>48</v>
      </c>
      <c r="B22" s="494" t="s">
        <v>50</v>
      </c>
      <c r="C22" s="554">
        <f>'6.1н'!B49</f>
        <v>0.36805447251797357</v>
      </c>
      <c r="D22" s="554">
        <f>'6.2н'!B49</f>
        <v>0.32987090329699992</v>
      </c>
      <c r="E22" s="554">
        <f>'6.3н'!B49</f>
        <v>0.4815581430452277</v>
      </c>
    </row>
    <row r="23" spans="1:5" ht="15.75" customHeight="1">
      <c r="A23" s="493">
        <v>49</v>
      </c>
      <c r="B23" s="494" t="s">
        <v>51</v>
      </c>
      <c r="C23" s="554">
        <f>'6.1н'!B50</f>
        <v>0.3233341628716897</v>
      </c>
      <c r="D23" s="554">
        <f>'6.2н'!B50</f>
        <v>0.32987090329699992</v>
      </c>
      <c r="E23" s="554">
        <f>'6.3н'!B50</f>
        <v>0.43777757588074667</v>
      </c>
    </row>
    <row r="24" spans="1:5" ht="15.75" customHeight="1">
      <c r="A24" s="493">
        <v>50</v>
      </c>
      <c r="B24" s="494" t="s">
        <v>52</v>
      </c>
      <c r="C24" s="554">
        <f>'6.1н'!B51</f>
        <v>0.33508880201918795</v>
      </c>
      <c r="D24" s="554">
        <f>'6.2н'!B51</f>
        <v>0.30568557827300008</v>
      </c>
      <c r="E24" s="554">
        <f>'6.3н'!B51</f>
        <v>0.43624749196059853</v>
      </c>
    </row>
    <row r="25" spans="1:5" ht="15.75" customHeight="1">
      <c r="A25" s="493">
        <v>51</v>
      </c>
      <c r="B25" s="494" t="s">
        <v>53</v>
      </c>
      <c r="C25" s="554">
        <f>'6.1н'!B52</f>
        <v>0.27760311165956925</v>
      </c>
      <c r="D25" s="554">
        <f>'6.2н'!B52</f>
        <v>0.33656978061200021</v>
      </c>
      <c r="E25" s="554">
        <f>'6.3н'!B52</f>
        <v>0.45791055002739345</v>
      </c>
    </row>
    <row r="26" spans="1:5" ht="15.75" customHeight="1">
      <c r="A26" s="493">
        <v>52</v>
      </c>
      <c r="B26" s="494" t="s">
        <v>418</v>
      </c>
      <c r="C26" s="554">
        <f>'6.1н'!B53</f>
        <v>0.27390704838876773</v>
      </c>
      <c r="D26" s="554">
        <f>'6.2н'!B53</f>
        <v>0.31800623313699988</v>
      </c>
      <c r="E26" s="554">
        <f>'6.3н'!B53</f>
        <v>0.51240816330582795</v>
      </c>
    </row>
    <row r="27" spans="1:5" ht="15.75" customHeight="1">
      <c r="A27" s="493">
        <v>53</v>
      </c>
      <c r="B27" s="494" t="s">
        <v>55</v>
      </c>
      <c r="C27" s="554">
        <f>'6.1н'!B54</f>
        <v>0.31209398474124717</v>
      </c>
      <c r="D27" s="554">
        <f>'6.2н'!B54</f>
        <v>0.30799901325700013</v>
      </c>
      <c r="E27" s="554">
        <f>'6.3н'!B54</f>
        <v>0.4872740133301639</v>
      </c>
    </row>
    <row r="28" spans="1:5" ht="21.75" customHeight="1">
      <c r="A28" s="493">
        <v>54</v>
      </c>
      <c r="B28" s="494" t="s">
        <v>56</v>
      </c>
      <c r="C28" s="554">
        <f>'6.1н'!B55</f>
        <v>0.24840896172901408</v>
      </c>
      <c r="D28" s="554">
        <f>'6.2н'!B55</f>
        <v>0.33519048534800017</v>
      </c>
      <c r="E28" s="554">
        <f>'6.3н'!B55</f>
        <v>0.46166970761990461</v>
      </c>
    </row>
    <row r="29" spans="1:5" ht="21.75" customHeight="1">
      <c r="A29" s="493">
        <v>55</v>
      </c>
      <c r="B29" s="494" t="s">
        <v>57</v>
      </c>
      <c r="C29" s="554">
        <f>'6.1н'!B56</f>
        <v>0.2871674143155114</v>
      </c>
      <c r="D29" s="554">
        <f>'6.2н'!B56</f>
        <v>0.32002567682499999</v>
      </c>
      <c r="E29" s="554">
        <f>'6.3н'!B56</f>
        <v>0.49618035204527738</v>
      </c>
    </row>
    <row r="30" spans="1:5" ht="19.5" customHeight="1">
      <c r="A30" s="493">
        <v>56</v>
      </c>
      <c r="B30" s="494" t="s">
        <v>58</v>
      </c>
      <c r="C30" s="554">
        <f>'6.1н'!B57</f>
        <v>0.26498087775991475</v>
      </c>
      <c r="D30" s="554">
        <f>'6.2н'!B57</f>
        <v>0.33175391366799994</v>
      </c>
      <c r="E30" s="554">
        <f>'6.3н'!B57</f>
        <v>0.43563628938950771</v>
      </c>
    </row>
    <row r="31" spans="1:5" ht="21.75" customHeight="1">
      <c r="A31" s="493">
        <v>57</v>
      </c>
      <c r="B31" s="494" t="s">
        <v>59</v>
      </c>
      <c r="C31" s="554">
        <f>'6.1н'!B58</f>
        <v>0.27574596076962671</v>
      </c>
      <c r="D31" s="554">
        <f>'6.2н'!B58</f>
        <v>0.3290166561320001</v>
      </c>
      <c r="E31" s="554">
        <f>'6.3н'!B58</f>
        <v>0.47142824313546061</v>
      </c>
    </row>
    <row r="32" spans="1:5" ht="15.75" customHeight="1" thickBot="1"/>
    <row r="33" spans="1:5" ht="96.75" customHeight="1">
      <c r="A33" s="475" t="s">
        <v>1</v>
      </c>
      <c r="B33" s="475" t="s">
        <v>2</v>
      </c>
      <c r="C33" s="463" t="s">
        <v>413</v>
      </c>
      <c r="D33" s="463" t="s">
        <v>414</v>
      </c>
      <c r="E33" s="463" t="s">
        <v>487</v>
      </c>
    </row>
    <row r="34" spans="1:5" ht="15.75" customHeight="1">
      <c r="A34" s="491">
        <v>44</v>
      </c>
      <c r="B34" s="492" t="s">
        <v>46</v>
      </c>
      <c r="C34" s="554">
        <f>'7.1н'!B45</f>
        <v>0.67530210836835924</v>
      </c>
      <c r="D34" s="554">
        <f>'7.2н'!B45</f>
        <v>0.36109262695722116</v>
      </c>
      <c r="E34" s="554">
        <f>'7.3н'!B45</f>
        <v>0.24025147856609819</v>
      </c>
    </row>
    <row r="35" spans="1:5" ht="15.75" customHeight="1">
      <c r="A35" s="493">
        <v>45</v>
      </c>
      <c r="B35" s="494" t="s">
        <v>47</v>
      </c>
      <c r="C35" s="554">
        <f>'7.1н'!B46</f>
        <v>0.67031666457430672</v>
      </c>
      <c r="D35" s="554">
        <f>'7.2н'!B46</f>
        <v>0.22075420443791213</v>
      </c>
      <c r="E35" s="554">
        <f>'7.3н'!B46</f>
        <v>0.33752082708013309</v>
      </c>
    </row>
    <row r="36" spans="1:5" ht="15.75" customHeight="1">
      <c r="A36" s="493">
        <v>46</v>
      </c>
      <c r="B36" s="494" t="s">
        <v>48</v>
      </c>
      <c r="C36" s="554">
        <f>'7.1н'!B47</f>
        <v>0.68002415343194067</v>
      </c>
      <c r="D36" s="554">
        <f>'7.2н'!B47</f>
        <v>0.87101307666716865</v>
      </c>
      <c r="E36" s="554">
        <f>'7.3н'!B47</f>
        <v>0.35183617601553441</v>
      </c>
    </row>
    <row r="37" spans="1:5" ht="15.75" customHeight="1">
      <c r="A37" s="493">
        <v>47</v>
      </c>
      <c r="B37" s="494" t="s">
        <v>49</v>
      </c>
      <c r="C37" s="554">
        <f>'7.1н'!B48</f>
        <v>0.76914621551412354</v>
      </c>
      <c r="D37" s="554">
        <f>'7.2н'!B48</f>
        <v>5.9507014120210311E-2</v>
      </c>
      <c r="E37" s="554">
        <f>'7.3н'!B48</f>
        <v>0.10914564337039977</v>
      </c>
    </row>
    <row r="38" spans="1:5" ht="15.75" customHeight="1">
      <c r="A38" s="493">
        <v>48</v>
      </c>
      <c r="B38" s="494" t="s">
        <v>50</v>
      </c>
      <c r="C38" s="554">
        <f>'7.1н'!B49</f>
        <v>0.83099750759283952</v>
      </c>
      <c r="D38" s="554">
        <f>'7.2н'!B49</f>
        <v>0.28146381719844926</v>
      </c>
      <c r="E38" s="554">
        <f>'7.3н'!B49</f>
        <v>0.23742998182889524</v>
      </c>
    </row>
    <row r="39" spans="1:5" ht="15.75" customHeight="1">
      <c r="A39" s="493">
        <v>49</v>
      </c>
      <c r="B39" s="494" t="s">
        <v>51</v>
      </c>
      <c r="C39" s="554">
        <f>'7.1н'!B50</f>
        <v>0.53881988531375358</v>
      </c>
      <c r="D39" s="554">
        <f>'7.2н'!B50</f>
        <v>0.11115163636714066</v>
      </c>
      <c r="E39" s="554">
        <f>'7.3н'!B50</f>
        <v>0.53190967642581799</v>
      </c>
    </row>
    <row r="40" spans="1:5" ht="15.75" customHeight="1">
      <c r="A40" s="493">
        <v>50</v>
      </c>
      <c r="B40" s="494" t="s">
        <v>52</v>
      </c>
      <c r="C40" s="554">
        <f>'7.1н'!B51</f>
        <v>0.75340107660458755</v>
      </c>
      <c r="D40" s="554">
        <f>'7.2н'!B51</f>
        <v>0.43197320557957553</v>
      </c>
      <c r="E40" s="554">
        <f>'7.3н'!B51</f>
        <v>0.44461495519378391</v>
      </c>
    </row>
    <row r="41" spans="1:5" ht="15.75" customHeight="1">
      <c r="A41" s="493">
        <v>51</v>
      </c>
      <c r="B41" s="494" t="s">
        <v>53</v>
      </c>
      <c r="C41" s="554">
        <f>'7.1н'!B52</f>
        <v>0.7965710756711335</v>
      </c>
      <c r="D41" s="554">
        <f>'7.2н'!B52</f>
        <v>0.5308509456304088</v>
      </c>
      <c r="E41" s="554">
        <f>'7.3н'!B52</f>
        <v>0.7161195832630719</v>
      </c>
    </row>
    <row r="42" spans="1:5" ht="15.75" customHeight="1">
      <c r="A42" s="493">
        <v>52</v>
      </c>
      <c r="B42" s="494" t="s">
        <v>418</v>
      </c>
      <c r="C42" s="554">
        <f>'7.1н'!B53</f>
        <v>0.7422734419710908</v>
      </c>
      <c r="D42" s="554">
        <f>'7.2н'!B53</f>
        <v>5.5262870360833043E-2</v>
      </c>
      <c r="E42" s="554">
        <f>'7.3н'!B53</f>
        <v>0.47903638238722224</v>
      </c>
    </row>
    <row r="43" spans="1:5" ht="15.75" customHeight="1">
      <c r="A43" s="493">
        <v>53</v>
      </c>
      <c r="B43" s="494" t="s">
        <v>55</v>
      </c>
      <c r="C43" s="554">
        <f>'7.1н'!B54</f>
        <v>0.46972677941762403</v>
      </c>
      <c r="D43" s="554">
        <f>'7.2н'!B54</f>
        <v>0.59053603787351039</v>
      </c>
      <c r="E43" s="554">
        <f>'7.3н'!B54</f>
        <v>0.22026312886015048</v>
      </c>
    </row>
    <row r="44" spans="1:5" ht="15.75" customHeight="1">
      <c r="A44" s="493">
        <v>54</v>
      </c>
      <c r="B44" s="494" t="s">
        <v>56</v>
      </c>
      <c r="C44" s="554">
        <f>'7.1н'!B55</f>
        <v>0.48917256032164863</v>
      </c>
      <c r="D44" s="554">
        <f>'7.2н'!B55</f>
        <v>0.21583764736343655</v>
      </c>
      <c r="E44" s="554">
        <f>'7.3н'!B55</f>
        <v>0.70372689576743919</v>
      </c>
    </row>
    <row r="45" spans="1:5" ht="15.75" customHeight="1">
      <c r="A45" s="493">
        <v>55</v>
      </c>
      <c r="B45" s="494" t="s">
        <v>57</v>
      </c>
      <c r="C45" s="554">
        <f>'7.1н'!B56</f>
        <v>0.36093940762392174</v>
      </c>
      <c r="D45" s="554">
        <f>'7.2н'!B56</f>
        <v>9.7586380014963343E-3</v>
      </c>
      <c r="E45" s="554">
        <f>'7.3н'!B56</f>
        <v>0.11097896887580427</v>
      </c>
    </row>
    <row r="46" spans="1:5" ht="15.75" customHeight="1">
      <c r="A46" s="493">
        <v>56</v>
      </c>
      <c r="B46" s="494" t="s">
        <v>58</v>
      </c>
      <c r="C46" s="554">
        <f>'7.1н'!B57</f>
        <v>0.51536268953817876</v>
      </c>
      <c r="D46" s="554">
        <f>'7.2н'!B57</f>
        <v>0.53986550264187505</v>
      </c>
      <c r="E46" s="554">
        <f>'7.3н'!B57</f>
        <v>0.55995114286287262</v>
      </c>
    </row>
    <row r="47" spans="1:5" ht="15.75" customHeight="1">
      <c r="A47" s="493">
        <v>57</v>
      </c>
      <c r="B47" s="494" t="s">
        <v>59</v>
      </c>
      <c r="C47" s="554">
        <f>'7.1н'!B58</f>
        <v>0.5472137817761864</v>
      </c>
      <c r="D47" s="554">
        <f>'7.2н'!B58</f>
        <v>0.19045563541442495</v>
      </c>
      <c r="E47" s="554">
        <f>'7.3н'!B58</f>
        <v>0.68039500008718845</v>
      </c>
    </row>
    <row r="48" spans="1:5" ht="15.75" customHeight="1"/>
    <row r="49" spans="1:5" ht="86.25" customHeight="1">
      <c r="A49" s="461" t="s">
        <v>1</v>
      </c>
      <c r="B49" s="462" t="s">
        <v>2</v>
      </c>
      <c r="C49" s="463" t="s">
        <v>483</v>
      </c>
      <c r="D49" s="463" t="s">
        <v>485</v>
      </c>
      <c r="E49" s="463" t="s">
        <v>486</v>
      </c>
    </row>
    <row r="50" spans="1:5" ht="15.75" customHeight="1">
      <c r="A50" s="491">
        <v>44</v>
      </c>
      <c r="B50" s="492" t="s">
        <v>46</v>
      </c>
      <c r="C50" s="554">
        <f>'8.1н'!B45</f>
        <v>0.17115423099154553</v>
      </c>
      <c r="D50" s="554">
        <f>'8.2н'!B45</f>
        <v>1.1128900215696772E-2</v>
      </c>
      <c r="E50" s="554">
        <f>'8.3н'!B45</f>
        <v>8.8875742902542059E-9</v>
      </c>
    </row>
    <row r="51" spans="1:5" ht="29.25" customHeight="1">
      <c r="A51" s="493">
        <v>45</v>
      </c>
      <c r="B51" s="494" t="s">
        <v>47</v>
      </c>
      <c r="C51" s="554">
        <f>'8.1н'!B46</f>
        <v>3.8360591085607634E-3</v>
      </c>
      <c r="D51" s="554">
        <f>'8.2н'!B46</f>
        <v>8.1057725977275337E-4</v>
      </c>
      <c r="E51" s="554">
        <f>'8.3н'!B46</f>
        <v>0</v>
      </c>
    </row>
    <row r="52" spans="1:5" ht="27.75" customHeight="1">
      <c r="A52" s="493">
        <v>46</v>
      </c>
      <c r="B52" s="494" t="s">
        <v>48</v>
      </c>
      <c r="C52" s="554">
        <f>'8.1н'!B47</f>
        <v>1.355811738605644E-2</v>
      </c>
      <c r="D52" s="554">
        <f>'8.2н'!B47</f>
        <v>1.9571728800833792E-2</v>
      </c>
      <c r="E52" s="554">
        <f>'8.3н'!B47</f>
        <v>0.37463656633928483</v>
      </c>
    </row>
    <row r="53" spans="1:5" ht="15.75" customHeight="1">
      <c r="A53" s="493">
        <v>47</v>
      </c>
      <c r="B53" s="494" t="s">
        <v>49</v>
      </c>
      <c r="C53" s="554">
        <f>'8.1н'!B48</f>
        <v>0.5424330851438488</v>
      </c>
      <c r="D53" s="554">
        <f>'8.2н'!B48</f>
        <v>0.32884095930413121</v>
      </c>
      <c r="E53" s="554">
        <f>'8.3н'!B48</f>
        <v>4.9663289911399178E-2</v>
      </c>
    </row>
    <row r="54" spans="1:5" ht="15.75" customHeight="1">
      <c r="A54" s="493">
        <v>48</v>
      </c>
      <c r="B54" s="494" t="s">
        <v>50</v>
      </c>
      <c r="C54" s="554">
        <f>'8.1н'!B49</f>
        <v>1.5577160788027606E-2</v>
      </c>
      <c r="D54" s="554">
        <f>'8.2н'!B49</f>
        <v>1.3183526009575666E-2</v>
      </c>
      <c r="E54" s="554">
        <f>'8.3н'!B49</f>
        <v>5.4774932911158959E-2</v>
      </c>
    </row>
    <row r="55" spans="1:5" ht="15.75" customHeight="1">
      <c r="A55" s="493">
        <v>49</v>
      </c>
      <c r="B55" s="494" t="s">
        <v>51</v>
      </c>
      <c r="C55" s="554">
        <f>'8.1н'!B50</f>
        <v>1.1838204471918896E-3</v>
      </c>
      <c r="D55" s="554">
        <f>'8.2н'!B50</f>
        <v>1.3351964889267086E-2</v>
      </c>
      <c r="E55" s="554">
        <f>'8.3н'!B50</f>
        <v>0</v>
      </c>
    </row>
    <row r="56" spans="1:5" ht="15.75" customHeight="1">
      <c r="A56" s="493">
        <v>50</v>
      </c>
      <c r="B56" s="494" t="s">
        <v>52</v>
      </c>
      <c r="C56" s="554">
        <f>'8.1н'!B51</f>
        <v>0.44861495396739814</v>
      </c>
      <c r="D56" s="554">
        <f>'8.2н'!B51</f>
        <v>3.9132484380010851E-2</v>
      </c>
      <c r="E56" s="554">
        <f>'8.3н'!B51</f>
        <v>5.1099083757692551E-2</v>
      </c>
    </row>
    <row r="57" spans="1:5" ht="15.75" customHeight="1">
      <c r="A57" s="493">
        <v>51</v>
      </c>
      <c r="B57" s="494" t="s">
        <v>53</v>
      </c>
      <c r="C57" s="554">
        <f>'8.1н'!B52</f>
        <v>0.12249531669435181</v>
      </c>
      <c r="D57" s="554">
        <f>'8.2н'!B52</f>
        <v>2.6320103710675807E-2</v>
      </c>
      <c r="E57" s="554">
        <f>'8.3н'!B52</f>
        <v>5.9800190508035011E-49</v>
      </c>
    </row>
    <row r="58" spans="1:5" ht="15.75" customHeight="1">
      <c r="A58" s="493">
        <v>52</v>
      </c>
      <c r="B58" s="494" t="s">
        <v>418</v>
      </c>
      <c r="C58" s="554">
        <f>'8.1н'!B53</f>
        <v>0.40689707383205265</v>
      </c>
      <c r="D58" s="554">
        <f>'8.2н'!B53</f>
        <v>0.32471820832142378</v>
      </c>
      <c r="E58" s="554">
        <f>'8.3н'!B53</f>
        <v>0.96835701703460408</v>
      </c>
    </row>
    <row r="59" spans="1:5" ht="15.75" customHeight="1">
      <c r="A59" s="493">
        <v>53</v>
      </c>
      <c r="B59" s="494" t="s">
        <v>55</v>
      </c>
      <c r="C59" s="554">
        <f>'8.1н'!B54</f>
        <v>0.22500752996683435</v>
      </c>
      <c r="D59" s="554">
        <f>'8.2н'!B54</f>
        <v>1.8960106049151102E-3</v>
      </c>
      <c r="E59" s="554">
        <f>'8.3н'!B54</f>
        <v>5.4076985644605757E-5</v>
      </c>
    </row>
    <row r="60" spans="1:5" ht="15.75" customHeight="1">
      <c r="A60" s="493">
        <v>54</v>
      </c>
      <c r="B60" s="494" t="s">
        <v>56</v>
      </c>
      <c r="C60" s="554">
        <f>'8.1н'!B55</f>
        <v>1.1862704833484734E-2</v>
      </c>
      <c r="D60" s="554">
        <f>'8.2н'!B55</f>
        <v>1.1655174606108903E-2</v>
      </c>
      <c r="E60" s="554">
        <f>'8.3н'!B55</f>
        <v>7.2351962895544799E-4</v>
      </c>
    </row>
    <row r="61" spans="1:5" ht="15.75" customHeight="1">
      <c r="A61" s="493">
        <v>55</v>
      </c>
      <c r="B61" s="494" t="s">
        <v>57</v>
      </c>
      <c r="C61" s="554">
        <f>'8.1н'!B56</f>
        <v>0.31659242743031801</v>
      </c>
      <c r="D61" s="554">
        <f>'8.2н'!B56</f>
        <v>0.23603159712216593</v>
      </c>
      <c r="E61" s="554">
        <f>'8.3н'!B56</f>
        <v>0.82445017586365066</v>
      </c>
    </row>
    <row r="62" spans="1:5" ht="15.75" customHeight="1">
      <c r="A62" s="493">
        <v>56</v>
      </c>
      <c r="B62" s="494" t="s">
        <v>58</v>
      </c>
      <c r="C62" s="554">
        <f>'8.1н'!B57</f>
        <v>8.880036714140202E-2</v>
      </c>
      <c r="D62" s="554">
        <f>'8.2н'!B57</f>
        <v>3.8103087096815959E-2</v>
      </c>
      <c r="E62" s="554">
        <f>'8.3н'!B57</f>
        <v>2.3660707937027146E-8</v>
      </c>
    </row>
    <row r="63" spans="1:5" ht="15.75" customHeight="1">
      <c r="A63" s="493">
        <v>57</v>
      </c>
      <c r="B63" s="494" t="s">
        <v>59</v>
      </c>
      <c r="C63" s="554">
        <f>'8.1н'!B58</f>
        <v>3.2981332413308515E-2</v>
      </c>
      <c r="D63" s="554">
        <f>'8.2н'!B58</f>
        <v>9.8209513666406553E-2</v>
      </c>
      <c r="E63" s="554">
        <f>'8.3н'!B58</f>
        <v>0.75412871195532083</v>
      </c>
    </row>
    <row r="64" spans="1:5" ht="15.75" customHeight="1"/>
    <row r="65" spans="1:18" ht="15.75" customHeight="1"/>
    <row r="66" spans="1:18" ht="15.75" customHeight="1">
      <c r="A66" s="319" t="s">
        <v>1</v>
      </c>
      <c r="B66" s="319"/>
      <c r="C66" s="319">
        <v>2005</v>
      </c>
      <c r="D66" s="319">
        <v>2006</v>
      </c>
      <c r="E66" s="319">
        <v>2007</v>
      </c>
      <c r="F66" s="319">
        <v>2008</v>
      </c>
      <c r="G66" s="319">
        <v>2009</v>
      </c>
      <c r="H66" s="319">
        <v>2010</v>
      </c>
      <c r="I66" s="319">
        <v>2011</v>
      </c>
      <c r="J66" s="319">
        <v>2012</v>
      </c>
      <c r="K66" s="319">
        <v>2013</v>
      </c>
      <c r="L66" s="319">
        <v>2014</v>
      </c>
      <c r="M66" s="319">
        <v>2015</v>
      </c>
      <c r="N66" s="319">
        <v>2016</v>
      </c>
      <c r="O66" s="319">
        <v>2017</v>
      </c>
      <c r="P66" s="319">
        <v>2018</v>
      </c>
      <c r="Q66" s="319">
        <v>2019</v>
      </c>
      <c r="R66" s="319">
        <v>2020</v>
      </c>
    </row>
    <row r="67" spans="1:18" ht="15.75" customHeight="1">
      <c r="A67" s="319">
        <v>44</v>
      </c>
      <c r="B67" s="319" t="s">
        <v>46</v>
      </c>
      <c r="C67" s="553" t="e">
        <f>ОИ1!C45</f>
        <v>#REF!</v>
      </c>
      <c r="D67" s="553" t="e">
        <f>ОИ1!D45</f>
        <v>#REF!</v>
      </c>
      <c r="E67" s="553">
        <f>ОИ1!E45</f>
        <v>0</v>
      </c>
      <c r="F67" s="553">
        <f>ОИ1!F45</f>
        <v>0</v>
      </c>
      <c r="G67" s="553">
        <f>ОИ1!G45</f>
        <v>0</v>
      </c>
      <c r="H67" s="553">
        <f>ОИ1!H45</f>
        <v>0</v>
      </c>
      <c r="I67" s="553">
        <f>ОИ1!I45</f>
        <v>0</v>
      </c>
      <c r="J67" s="553">
        <f>ОИ1!J45</f>
        <v>0</v>
      </c>
      <c r="K67" s="553">
        <f>ОИ1!K45</f>
        <v>0</v>
      </c>
      <c r="L67" s="553">
        <f>ОИ1!L45</f>
        <v>0</v>
      </c>
      <c r="M67" s="553">
        <f>ОИ1!M45</f>
        <v>0</v>
      </c>
      <c r="N67" s="553">
        <f>ОИ1!N45</f>
        <v>0</v>
      </c>
      <c r="O67" s="553">
        <f>ОИ1!O45</f>
        <v>0</v>
      </c>
      <c r="P67" s="553">
        <f>ОИ1!P45</f>
        <v>0</v>
      </c>
      <c r="Q67" s="553">
        <f>ОИ1!Q45</f>
        <v>0</v>
      </c>
      <c r="R67" s="553">
        <f>ОИ1!R45</f>
        <v>0.32531328970452927</v>
      </c>
    </row>
    <row r="68" spans="1:18" ht="15.75" customHeight="1">
      <c r="A68" s="319">
        <v>45</v>
      </c>
      <c r="B68" s="319" t="s">
        <v>47</v>
      </c>
      <c r="C68" s="553" t="e">
        <f>ОИ1!C46</f>
        <v>#REF!</v>
      </c>
      <c r="D68" s="553" t="e">
        <f>ОИ1!D46</f>
        <v>#REF!</v>
      </c>
      <c r="E68" s="553">
        <f>ОИ1!E46</f>
        <v>0</v>
      </c>
      <c r="F68" s="553">
        <f>ОИ1!F46</f>
        <v>0</v>
      </c>
      <c r="G68" s="553">
        <f>ОИ1!G46</f>
        <v>0</v>
      </c>
      <c r="H68" s="553">
        <f>ОИ1!H46</f>
        <v>0</v>
      </c>
      <c r="I68" s="553">
        <f>ОИ1!I46</f>
        <v>0</v>
      </c>
      <c r="J68" s="553">
        <f>ОИ1!J46</f>
        <v>0</v>
      </c>
      <c r="K68" s="553">
        <f>ОИ1!K46</f>
        <v>0</v>
      </c>
      <c r="L68" s="553">
        <f>ОИ1!L46</f>
        <v>0</v>
      </c>
      <c r="M68" s="553">
        <f>ОИ1!M46</f>
        <v>0</v>
      </c>
      <c r="N68" s="553">
        <f>ОИ1!N46</f>
        <v>0</v>
      </c>
      <c r="O68" s="553">
        <f>ОИ1!O46</f>
        <v>0</v>
      </c>
      <c r="P68" s="553">
        <f>ОИ1!P46</f>
        <v>0</v>
      </c>
      <c r="Q68" s="553">
        <f>ОИ1!Q46</f>
        <v>0</v>
      </c>
      <c r="R68" s="553">
        <f>ОИ1!R46</f>
        <v>0.26364377161686442</v>
      </c>
    </row>
    <row r="69" spans="1:18" ht="15.75" customHeight="1">
      <c r="A69" s="319">
        <v>46</v>
      </c>
      <c r="B69" s="319" t="s">
        <v>48</v>
      </c>
      <c r="C69" s="553" t="e">
        <f>ОИ1!C47</f>
        <v>#REF!</v>
      </c>
      <c r="D69" s="553" t="e">
        <f>ОИ1!D47</f>
        <v>#REF!</v>
      </c>
      <c r="E69" s="553">
        <f>ОИ1!E47</f>
        <v>0</v>
      </c>
      <c r="F69" s="553">
        <f>ОИ1!F47</f>
        <v>0</v>
      </c>
      <c r="G69" s="553">
        <f>ОИ1!G47</f>
        <v>0</v>
      </c>
      <c r="H69" s="553">
        <f>ОИ1!H47</f>
        <v>0</v>
      </c>
      <c r="I69" s="553">
        <f>ОИ1!I47</f>
        <v>0</v>
      </c>
      <c r="J69" s="553">
        <f>ОИ1!J47</f>
        <v>0</v>
      </c>
      <c r="K69" s="553">
        <f>ОИ1!K47</f>
        <v>0</v>
      </c>
      <c r="L69" s="553">
        <f>ОИ1!L47</f>
        <v>0</v>
      </c>
      <c r="M69" s="553">
        <f>ОИ1!M47</f>
        <v>0</v>
      </c>
      <c r="N69" s="553">
        <f>ОИ1!N47</f>
        <v>0</v>
      </c>
      <c r="O69" s="553">
        <f>ОИ1!O47</f>
        <v>0</v>
      </c>
      <c r="P69" s="553">
        <f>ОИ1!P47</f>
        <v>0</v>
      </c>
      <c r="Q69" s="553">
        <f>ОИ1!Q47</f>
        <v>0</v>
      </c>
      <c r="R69" s="553">
        <f>ОИ1!R47</f>
        <v>0.27935292965477315</v>
      </c>
    </row>
    <row r="70" spans="1:18" ht="15.75" customHeight="1">
      <c r="A70" s="319">
        <v>47</v>
      </c>
      <c r="B70" s="319" t="s">
        <v>49</v>
      </c>
      <c r="C70" s="553" t="e">
        <f>ОИ1!C48</f>
        <v>#REF!</v>
      </c>
      <c r="D70" s="553" t="e">
        <f>ОИ1!D48</f>
        <v>#REF!</v>
      </c>
      <c r="E70" s="553">
        <f>ОИ1!E48</f>
        <v>0</v>
      </c>
      <c r="F70" s="553">
        <f>ОИ1!F48</f>
        <v>0</v>
      </c>
      <c r="G70" s="553">
        <f>ОИ1!G48</f>
        <v>0</v>
      </c>
      <c r="H70" s="553">
        <f>ОИ1!H48</f>
        <v>0</v>
      </c>
      <c r="I70" s="553">
        <f>ОИ1!I48</f>
        <v>0</v>
      </c>
      <c r="J70" s="553">
        <f>ОИ1!J48</f>
        <v>0</v>
      </c>
      <c r="K70" s="553">
        <f>ОИ1!K48</f>
        <v>0</v>
      </c>
      <c r="L70" s="553">
        <f>ОИ1!L48</f>
        <v>0</v>
      </c>
      <c r="M70" s="553">
        <f>ОИ1!M48</f>
        <v>0</v>
      </c>
      <c r="N70" s="553">
        <f>ОИ1!N48</f>
        <v>0</v>
      </c>
      <c r="O70" s="553">
        <f>ОИ1!O48</f>
        <v>0</v>
      </c>
      <c r="P70" s="553">
        <f>ОИ1!P48</f>
        <v>0</v>
      </c>
      <c r="Q70" s="553">
        <f>ОИ1!Q48</f>
        <v>0</v>
      </c>
      <c r="R70" s="553">
        <f>ОИ1!R48</f>
        <v>0.42368337234681147</v>
      </c>
    </row>
    <row r="71" spans="1:18" ht="15.75" customHeight="1">
      <c r="A71" s="319">
        <v>48</v>
      </c>
      <c r="B71" s="319" t="s">
        <v>50</v>
      </c>
      <c r="C71" s="553" t="e">
        <f>ОИ1!C49</f>
        <v>#REF!</v>
      </c>
      <c r="D71" s="553" t="e">
        <f>ОИ1!D49</f>
        <v>#REF!</v>
      </c>
      <c r="E71" s="553">
        <f>ОИ1!E49</f>
        <v>0</v>
      </c>
      <c r="F71" s="553">
        <f>ОИ1!F49</f>
        <v>0</v>
      </c>
      <c r="G71" s="553">
        <f>ОИ1!G49</f>
        <v>0</v>
      </c>
      <c r="H71" s="553">
        <f>ОИ1!H49</f>
        <v>0</v>
      </c>
      <c r="I71" s="553">
        <f>ОИ1!I49</f>
        <v>0</v>
      </c>
      <c r="J71" s="553">
        <f>ОИ1!J49</f>
        <v>0</v>
      </c>
      <c r="K71" s="553">
        <f>ОИ1!K49</f>
        <v>0</v>
      </c>
      <c r="L71" s="553">
        <f>ОИ1!L49</f>
        <v>0</v>
      </c>
      <c r="M71" s="553">
        <f>ОИ1!M49</f>
        <v>0</v>
      </c>
      <c r="N71" s="553">
        <f>ОИ1!N49</f>
        <v>0</v>
      </c>
      <c r="O71" s="553">
        <f>ОИ1!O49</f>
        <v>0</v>
      </c>
      <c r="P71" s="553">
        <f>ОИ1!P49</f>
        <v>0</v>
      </c>
      <c r="Q71" s="553">
        <f>ОИ1!Q49</f>
        <v>0</v>
      </c>
      <c r="R71" s="553">
        <f>ОИ1!R49</f>
        <v>0.34304487091181962</v>
      </c>
    </row>
    <row r="72" spans="1:18" ht="15.75" customHeight="1">
      <c r="A72" s="319">
        <v>49</v>
      </c>
      <c r="B72" s="319" t="s">
        <v>51</v>
      </c>
      <c r="C72" s="553" t="e">
        <f>ОИ1!C50</f>
        <v>#REF!</v>
      </c>
      <c r="D72" s="553" t="e">
        <f>ОИ1!D50</f>
        <v>#REF!</v>
      </c>
      <c r="E72" s="553">
        <f>ОИ1!E50</f>
        <v>0</v>
      </c>
      <c r="F72" s="553">
        <f>ОИ1!F50</f>
        <v>0</v>
      </c>
      <c r="G72" s="553">
        <f>ОИ1!G50</f>
        <v>0</v>
      </c>
      <c r="H72" s="553">
        <f>ОИ1!H50</f>
        <v>0</v>
      </c>
      <c r="I72" s="553">
        <f>ОИ1!I50</f>
        <v>0</v>
      </c>
      <c r="J72" s="553">
        <f>ОИ1!J50</f>
        <v>0</v>
      </c>
      <c r="K72" s="553">
        <f>ОИ1!K50</f>
        <v>0</v>
      </c>
      <c r="L72" s="553">
        <f>ОИ1!L50</f>
        <v>0</v>
      </c>
      <c r="M72" s="553">
        <f>ОИ1!M50</f>
        <v>0</v>
      </c>
      <c r="N72" s="553">
        <f>ОИ1!N50</f>
        <v>0</v>
      </c>
      <c r="O72" s="553">
        <f>ОИ1!O50</f>
        <v>0</v>
      </c>
      <c r="P72" s="553">
        <f>ОИ1!P50</f>
        <v>0</v>
      </c>
      <c r="Q72" s="553">
        <f>ОИ1!Q50</f>
        <v>0</v>
      </c>
      <c r="R72" s="553">
        <f>ОИ1!R50</f>
        <v>0.29019677319038534</v>
      </c>
    </row>
    <row r="73" spans="1:18" ht="15.75" customHeight="1">
      <c r="A73" s="319">
        <v>50</v>
      </c>
      <c r="B73" s="319" t="s">
        <v>52</v>
      </c>
      <c r="C73" s="553" t="e">
        <f>ОИ1!C51</f>
        <v>#REF!</v>
      </c>
      <c r="D73" s="553" t="e">
        <f>ОИ1!D51</f>
        <v>#REF!</v>
      </c>
      <c r="E73" s="553">
        <f>ОИ1!E51</f>
        <v>0</v>
      </c>
      <c r="F73" s="553">
        <f>ОИ1!F51</f>
        <v>0</v>
      </c>
      <c r="G73" s="553">
        <f>ОИ1!G51</f>
        <v>0</v>
      </c>
      <c r="H73" s="553">
        <f>ОИ1!H51</f>
        <v>0</v>
      </c>
      <c r="I73" s="553">
        <f>ОИ1!I51</f>
        <v>0</v>
      </c>
      <c r="J73" s="553">
        <f>ОИ1!J51</f>
        <v>0</v>
      </c>
      <c r="K73" s="553">
        <f>ОИ1!K51</f>
        <v>0</v>
      </c>
      <c r="L73" s="553">
        <f>ОИ1!L51</f>
        <v>0</v>
      </c>
      <c r="M73" s="553">
        <f>ОИ1!M51</f>
        <v>0</v>
      </c>
      <c r="N73" s="553">
        <f>ОИ1!N51</f>
        <v>0</v>
      </c>
      <c r="O73" s="553">
        <f>ОИ1!O51</f>
        <v>0</v>
      </c>
      <c r="P73" s="553">
        <f>ОИ1!P51</f>
        <v>0</v>
      </c>
      <c r="Q73" s="553">
        <f>ОИ1!Q51</f>
        <v>0</v>
      </c>
      <c r="R73" s="553">
        <f>ОИ1!R51</f>
        <v>0.30890720355565676</v>
      </c>
    </row>
    <row r="74" spans="1:18" ht="15.75" customHeight="1">
      <c r="A74" s="319">
        <v>51</v>
      </c>
      <c r="B74" s="319" t="s">
        <v>53</v>
      </c>
      <c r="C74" s="553" t="e">
        <f>ОИ1!C52</f>
        <v>#REF!</v>
      </c>
      <c r="D74" s="553" t="e">
        <f>ОИ1!D52</f>
        <v>#REF!</v>
      </c>
      <c r="E74" s="553">
        <f>ОИ1!E52</f>
        <v>0</v>
      </c>
      <c r="F74" s="553">
        <f>ОИ1!F52</f>
        <v>0</v>
      </c>
      <c r="G74" s="553">
        <f>ОИ1!G52</f>
        <v>0</v>
      </c>
      <c r="H74" s="553">
        <f>ОИ1!H52</f>
        <v>0</v>
      </c>
      <c r="I74" s="553">
        <f>ОИ1!I52</f>
        <v>0</v>
      </c>
      <c r="J74" s="553">
        <f>ОИ1!J52</f>
        <v>0</v>
      </c>
      <c r="K74" s="553">
        <f>ОИ1!K52</f>
        <v>0</v>
      </c>
      <c r="L74" s="553">
        <f>ОИ1!L52</f>
        <v>0</v>
      </c>
      <c r="M74" s="553">
        <f>ОИ1!M52</f>
        <v>0</v>
      </c>
      <c r="N74" s="553">
        <f>ОИ1!N52</f>
        <v>0</v>
      </c>
      <c r="O74" s="553">
        <f>ОИ1!O52</f>
        <v>0</v>
      </c>
      <c r="P74" s="553">
        <f>ОИ1!P52</f>
        <v>0</v>
      </c>
      <c r="Q74" s="553">
        <f>ОИ1!Q52</f>
        <v>0</v>
      </c>
      <c r="R74" s="553">
        <f>ОИ1!R52</f>
        <v>0.32010481029162202</v>
      </c>
    </row>
    <row r="75" spans="1:18" ht="15.75" customHeight="1">
      <c r="A75" s="319">
        <v>52</v>
      </c>
      <c r="B75" s="319" t="s">
        <v>54</v>
      </c>
      <c r="C75" s="553" t="e">
        <f>ОИ1!C53</f>
        <v>#REF!</v>
      </c>
      <c r="D75" s="553" t="e">
        <f>ОИ1!D53</f>
        <v>#REF!</v>
      </c>
      <c r="E75" s="553">
        <f>ОИ1!E53</f>
        <v>0</v>
      </c>
      <c r="F75" s="553">
        <f>ОИ1!F53</f>
        <v>0</v>
      </c>
      <c r="G75" s="553">
        <f>ОИ1!G53</f>
        <v>0</v>
      </c>
      <c r="H75" s="553">
        <f>ОИ1!H53</f>
        <v>0</v>
      </c>
      <c r="I75" s="553">
        <f>ОИ1!I53</f>
        <v>0</v>
      </c>
      <c r="J75" s="553">
        <f>ОИ1!J53</f>
        <v>0</v>
      </c>
      <c r="K75" s="553">
        <f>ОИ1!K53</f>
        <v>0</v>
      </c>
      <c r="L75" s="553">
        <f>ОИ1!L53</f>
        <v>0</v>
      </c>
      <c r="M75" s="553">
        <f>ОИ1!M53</f>
        <v>0</v>
      </c>
      <c r="N75" s="553">
        <f>ОИ1!N53</f>
        <v>0</v>
      </c>
      <c r="O75" s="553">
        <f>ОИ1!O53</f>
        <v>0</v>
      </c>
      <c r="P75" s="553">
        <f>ОИ1!P53</f>
        <v>0</v>
      </c>
      <c r="Q75" s="553">
        <f>ОИ1!Q53</f>
        <v>0</v>
      </c>
      <c r="R75" s="553">
        <f>ОИ1!R53</f>
        <v>0.3647502270529881</v>
      </c>
    </row>
    <row r="76" spans="1:18" ht="15.75" customHeight="1">
      <c r="A76" s="319">
        <v>53</v>
      </c>
      <c r="B76" s="319" t="s">
        <v>55</v>
      </c>
      <c r="C76" s="553" t="e">
        <f>ОИ1!C54</f>
        <v>#REF!</v>
      </c>
      <c r="D76" s="553" t="e">
        <f>ОИ1!D54</f>
        <v>#REF!</v>
      </c>
      <c r="E76" s="553">
        <f>ОИ1!E54</f>
        <v>0</v>
      </c>
      <c r="F76" s="553">
        <f>ОИ1!F54</f>
        <v>0</v>
      </c>
      <c r="G76" s="553">
        <f>ОИ1!G54</f>
        <v>0</v>
      </c>
      <c r="H76" s="553">
        <f>ОИ1!H54</f>
        <v>0</v>
      </c>
      <c r="I76" s="553">
        <f>ОИ1!I54</f>
        <v>0</v>
      </c>
      <c r="J76" s="553">
        <f>ОИ1!J54</f>
        <v>0</v>
      </c>
      <c r="K76" s="553">
        <f>ОИ1!K54</f>
        <v>0</v>
      </c>
      <c r="L76" s="553">
        <f>ОИ1!L54</f>
        <v>0</v>
      </c>
      <c r="M76" s="553">
        <f>ОИ1!M54</f>
        <v>0</v>
      </c>
      <c r="N76" s="553">
        <f>ОИ1!N54</f>
        <v>0</v>
      </c>
      <c r="O76" s="553">
        <f>ОИ1!O54</f>
        <v>0</v>
      </c>
      <c r="P76" s="553">
        <f>ОИ1!P54</f>
        <v>0</v>
      </c>
      <c r="Q76" s="553">
        <f>ОИ1!Q54</f>
        <v>0</v>
      </c>
      <c r="R76" s="553">
        <f>ОИ1!R54</f>
        <v>0.30958330618338753</v>
      </c>
    </row>
    <row r="77" spans="1:18" ht="15.75" customHeight="1">
      <c r="A77" s="319">
        <v>54</v>
      </c>
      <c r="B77" s="319" t="s">
        <v>56</v>
      </c>
      <c r="C77" s="553" t="e">
        <f>ОИ1!C55</f>
        <v>#REF!</v>
      </c>
      <c r="D77" s="553" t="e">
        <f>ОИ1!D55</f>
        <v>#REF!</v>
      </c>
      <c r="E77" s="553">
        <f>ОИ1!E55</f>
        <v>0</v>
      </c>
      <c r="F77" s="553">
        <f>ОИ1!F55</f>
        <v>0</v>
      </c>
      <c r="G77" s="553">
        <f>ОИ1!G55</f>
        <v>0</v>
      </c>
      <c r="H77" s="553">
        <f>ОИ1!H55</f>
        <v>0</v>
      </c>
      <c r="I77" s="553">
        <f>ОИ1!I55</f>
        <v>0</v>
      </c>
      <c r="J77" s="553">
        <f>ОИ1!J55</f>
        <v>0</v>
      </c>
      <c r="K77" s="553">
        <f>ОИ1!K55</f>
        <v>0</v>
      </c>
      <c r="L77" s="553">
        <f>ОИ1!L55</f>
        <v>0</v>
      </c>
      <c r="M77" s="553">
        <f>ОИ1!M55</f>
        <v>0</v>
      </c>
      <c r="N77" s="553">
        <f>ОИ1!N55</f>
        <v>0</v>
      </c>
      <c r="O77" s="553">
        <f>ОИ1!O55</f>
        <v>0</v>
      </c>
      <c r="P77" s="553">
        <f>ОИ1!P55</f>
        <v>0</v>
      </c>
      <c r="Q77" s="553">
        <f>ОИ1!Q55</f>
        <v>0</v>
      </c>
      <c r="R77" s="553">
        <f>ОИ1!R55</f>
        <v>0.32485765810640821</v>
      </c>
    </row>
    <row r="78" spans="1:18" ht="15.75" customHeight="1">
      <c r="A78" s="319">
        <v>55</v>
      </c>
      <c r="B78" s="319" t="s">
        <v>57</v>
      </c>
      <c r="C78" s="553" t="e">
        <f>ОИ1!C56</f>
        <v>#REF!</v>
      </c>
      <c r="D78" s="553" t="e">
        <f>ОИ1!D56</f>
        <v>#REF!</v>
      </c>
      <c r="E78" s="553">
        <f>ОИ1!E56</f>
        <v>0</v>
      </c>
      <c r="F78" s="553">
        <f>ОИ1!F56</f>
        <v>0</v>
      </c>
      <c r="G78" s="553">
        <f>ОИ1!G56</f>
        <v>0</v>
      </c>
      <c r="H78" s="553">
        <f>ОИ1!H56</f>
        <v>0</v>
      </c>
      <c r="I78" s="553">
        <f>ОИ1!I56</f>
        <v>0</v>
      </c>
      <c r="J78" s="553">
        <f>ОИ1!J56</f>
        <v>0</v>
      </c>
      <c r="K78" s="553">
        <f>ОИ1!K56</f>
        <v>0</v>
      </c>
      <c r="L78" s="553">
        <f>ОИ1!L56</f>
        <v>0</v>
      </c>
      <c r="M78" s="553">
        <f>ОИ1!M56</f>
        <v>0</v>
      </c>
      <c r="N78" s="553">
        <f>ОИ1!N56</f>
        <v>0</v>
      </c>
      <c r="O78" s="553">
        <f>ОИ1!O56</f>
        <v>0</v>
      </c>
      <c r="P78" s="553">
        <f>ОИ1!P56</f>
        <v>0</v>
      </c>
      <c r="Q78" s="553">
        <f>ОИ1!Q56</f>
        <v>0</v>
      </c>
      <c r="R78" s="553">
        <f>ОИ1!R56</f>
        <v>0.32738836549280498</v>
      </c>
    </row>
    <row r="79" spans="1:18" ht="15.75" customHeight="1">
      <c r="A79" s="319">
        <v>56</v>
      </c>
      <c r="B79" s="319" t="s">
        <v>58</v>
      </c>
      <c r="C79" s="553" t="e">
        <f>ОИ1!C57</f>
        <v>#REF!</v>
      </c>
      <c r="D79" s="553" t="e">
        <f>ОИ1!D57</f>
        <v>#REF!</v>
      </c>
      <c r="E79" s="553">
        <f>ОИ1!E57</f>
        <v>0</v>
      </c>
      <c r="F79" s="553">
        <f>ОИ1!F57</f>
        <v>0</v>
      </c>
      <c r="G79" s="553">
        <f>ОИ1!G57</f>
        <v>0</v>
      </c>
      <c r="H79" s="553">
        <f>ОИ1!H57</f>
        <v>0</v>
      </c>
      <c r="I79" s="553">
        <f>ОИ1!I57</f>
        <v>0</v>
      </c>
      <c r="J79" s="553">
        <f>ОИ1!J57</f>
        <v>0</v>
      </c>
      <c r="K79" s="553">
        <f>ОИ1!K57</f>
        <v>0</v>
      </c>
      <c r="L79" s="553">
        <f>ОИ1!L57</f>
        <v>0</v>
      </c>
      <c r="M79" s="553">
        <f>ОИ1!M57</f>
        <v>0</v>
      </c>
      <c r="N79" s="553">
        <f>ОИ1!N57</f>
        <v>0</v>
      </c>
      <c r="O79" s="553">
        <f>ОИ1!O57</f>
        <v>0</v>
      </c>
      <c r="P79" s="553">
        <f>ОИ1!P57</f>
        <v>0</v>
      </c>
      <c r="Q79" s="553">
        <f>ОИ1!Q57</f>
        <v>0</v>
      </c>
      <c r="R79" s="553">
        <f>ОИ1!R57</f>
        <v>0.29861048255459005</v>
      </c>
    </row>
    <row r="80" spans="1:18" ht="15.75" customHeight="1">
      <c r="A80" s="319">
        <v>57</v>
      </c>
      <c r="B80" s="319" t="s">
        <v>59</v>
      </c>
      <c r="C80" s="553" t="e">
        <f>ОИ1!C58</f>
        <v>#REF!</v>
      </c>
      <c r="D80" s="553" t="e">
        <f>ОИ1!D58</f>
        <v>#REF!</v>
      </c>
      <c r="E80" s="553">
        <f>ОИ1!E58</f>
        <v>0</v>
      </c>
      <c r="F80" s="553">
        <f>ОИ1!F58</f>
        <v>0</v>
      </c>
      <c r="G80" s="553">
        <f>ОИ1!G58</f>
        <v>0</v>
      </c>
      <c r="H80" s="553">
        <f>ОИ1!H58</f>
        <v>0</v>
      </c>
      <c r="I80" s="553">
        <f>ОИ1!I58</f>
        <v>0</v>
      </c>
      <c r="J80" s="553">
        <f>ОИ1!J58</f>
        <v>0</v>
      </c>
      <c r="K80" s="553">
        <f>ОИ1!K58</f>
        <v>0</v>
      </c>
      <c r="L80" s="553">
        <f>ОИ1!L58</f>
        <v>0</v>
      </c>
      <c r="M80" s="553">
        <f>ОИ1!M58</f>
        <v>0</v>
      </c>
      <c r="N80" s="553">
        <f>ОИ1!N58</f>
        <v>0</v>
      </c>
      <c r="O80" s="553">
        <f>ОИ1!O58</f>
        <v>0</v>
      </c>
      <c r="P80" s="553">
        <f>ОИ1!P58</f>
        <v>0</v>
      </c>
      <c r="Q80" s="553">
        <f>ОИ1!Q58</f>
        <v>0</v>
      </c>
      <c r="R80" s="553">
        <f>ОИ1!R58</f>
        <v>0.30457722588528452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36" customHeight="1"/>
    <row r="88" ht="15.75" customHeight="1"/>
    <row r="89" ht="36" customHeight="1"/>
    <row r="90" ht="15.75" customHeight="1"/>
    <row r="91" ht="42.75" customHeight="1"/>
    <row r="92" ht="34.5" customHeight="1"/>
    <row r="93" ht="15.75" customHeight="1"/>
    <row r="94" ht="15.75" customHeight="1"/>
    <row r="95" ht="15.75" customHeight="1"/>
    <row r="96" ht="15.75" customHeight="1"/>
    <row r="97" spans="1:18" ht="15.75" customHeight="1"/>
    <row r="98" spans="1:18" ht="15.75" customHeight="1"/>
    <row r="99" spans="1:18" ht="15.75" customHeight="1"/>
    <row r="100" spans="1:18" ht="15.75" customHeight="1">
      <c r="A100" s="319" t="s">
        <v>1</v>
      </c>
      <c r="B100" s="319"/>
      <c r="C100" s="319">
        <v>2005</v>
      </c>
      <c r="D100" s="319">
        <v>2006</v>
      </c>
      <c r="E100" s="319">
        <v>2007</v>
      </c>
      <c r="F100" s="319">
        <v>2008</v>
      </c>
      <c r="G100" s="319">
        <v>2009</v>
      </c>
      <c r="H100" s="319">
        <v>2010</v>
      </c>
      <c r="I100" s="319">
        <v>2011</v>
      </c>
      <c r="J100" s="319">
        <v>2012</v>
      </c>
      <c r="K100" s="319">
        <v>2013</v>
      </c>
      <c r="L100" s="319">
        <v>2014</v>
      </c>
      <c r="M100" s="319">
        <v>2015</v>
      </c>
      <c r="N100" s="319">
        <v>2016</v>
      </c>
      <c r="O100" s="319">
        <v>2017</v>
      </c>
      <c r="P100" s="319">
        <v>2018</v>
      </c>
      <c r="Q100" s="319">
        <v>2019</v>
      </c>
      <c r="R100" s="319">
        <v>2020</v>
      </c>
    </row>
    <row r="101" spans="1:18" ht="15.75" customHeight="1">
      <c r="A101" s="319">
        <v>44</v>
      </c>
      <c r="B101" s="319" t="s">
        <v>46</v>
      </c>
      <c r="C101" s="553" t="e">
        <f>ОИ2!C45</f>
        <v>#REF!</v>
      </c>
      <c r="D101" s="553" t="e">
        <f>ОИ2!D45</f>
        <v>#REF!</v>
      </c>
      <c r="E101" s="553">
        <f>ОИ2!E45</f>
        <v>0</v>
      </c>
      <c r="F101" s="553">
        <f>ОИ2!F45</f>
        <v>0</v>
      </c>
      <c r="G101" s="553">
        <f>ОИ2!G45</f>
        <v>0</v>
      </c>
      <c r="H101" s="553">
        <f>ОИ2!H45</f>
        <v>0</v>
      </c>
      <c r="I101" s="553">
        <f>ОИ2!I45</f>
        <v>0</v>
      </c>
      <c r="J101" s="553">
        <f>ОИ2!J45</f>
        <v>0</v>
      </c>
      <c r="K101" s="553">
        <f>ОИ2!K45</f>
        <v>0</v>
      </c>
      <c r="L101" s="553">
        <f>ОИ2!L45</f>
        <v>0</v>
      </c>
      <c r="M101" s="553">
        <f>ОИ2!M45</f>
        <v>0</v>
      </c>
      <c r="N101" s="553">
        <f>ОИ2!N45</f>
        <v>0</v>
      </c>
      <c r="O101" s="553">
        <f>ОИ2!O45</f>
        <v>0</v>
      </c>
      <c r="P101" s="553">
        <f>ОИ2!P45</f>
        <v>0</v>
      </c>
      <c r="Q101" s="553">
        <f>ОИ2!Q45</f>
        <v>0</v>
      </c>
      <c r="R101" s="553">
        <f>ОИ2!R45</f>
        <v>0.37840621380368827</v>
      </c>
    </row>
    <row r="102" spans="1:18" ht="15.75" customHeight="1">
      <c r="A102" s="319">
        <v>45</v>
      </c>
      <c r="B102" s="319" t="s">
        <v>47</v>
      </c>
      <c r="C102" s="553" t="e">
        <f>ОИ2!C46</f>
        <v>#REF!</v>
      </c>
      <c r="D102" s="553" t="e">
        <f>ОИ2!D46</f>
        <v>#REF!</v>
      </c>
      <c r="E102" s="553">
        <f>ОИ2!E46</f>
        <v>0</v>
      </c>
      <c r="F102" s="553">
        <f>ОИ2!F46</f>
        <v>0</v>
      </c>
      <c r="G102" s="553">
        <f>ОИ2!G46</f>
        <v>0</v>
      </c>
      <c r="H102" s="553">
        <f>ОИ2!H46</f>
        <v>0</v>
      </c>
      <c r="I102" s="553">
        <f>ОИ2!I46</f>
        <v>0</v>
      </c>
      <c r="J102" s="553">
        <f>ОИ2!J46</f>
        <v>0</v>
      </c>
      <c r="K102" s="553">
        <f>ОИ2!K46</f>
        <v>0</v>
      </c>
      <c r="L102" s="553">
        <f>ОИ2!L46</f>
        <v>0</v>
      </c>
      <c r="M102" s="553">
        <f>ОИ2!M46</f>
        <v>0</v>
      </c>
      <c r="N102" s="553">
        <f>ОИ2!N46</f>
        <v>0</v>
      </c>
      <c r="O102" s="553">
        <f>ОИ2!O46</f>
        <v>0</v>
      </c>
      <c r="P102" s="553">
        <f>ОИ2!P46</f>
        <v>0</v>
      </c>
      <c r="Q102" s="553">
        <f>ОИ2!Q46</f>
        <v>0</v>
      </c>
      <c r="R102" s="553">
        <f>ОИ2!R46</f>
        <v>0.38289873454829265</v>
      </c>
    </row>
    <row r="103" spans="1:18" ht="15.75" customHeight="1">
      <c r="A103" s="319">
        <v>46</v>
      </c>
      <c r="B103" s="319" t="s">
        <v>48</v>
      </c>
      <c r="C103" s="553" t="e">
        <f>ОИ2!C47</f>
        <v>#REF!</v>
      </c>
      <c r="D103" s="553" t="e">
        <f>ОИ2!D47</f>
        <v>#REF!</v>
      </c>
      <c r="E103" s="553">
        <f>ОИ2!E47</f>
        <v>0</v>
      </c>
      <c r="F103" s="553">
        <f>ОИ2!F47</f>
        <v>0</v>
      </c>
      <c r="G103" s="553">
        <f>ОИ2!G47</f>
        <v>0</v>
      </c>
      <c r="H103" s="553">
        <f>ОИ2!H47</f>
        <v>0</v>
      </c>
      <c r="I103" s="553">
        <f>ОИ2!I47</f>
        <v>0</v>
      </c>
      <c r="J103" s="553">
        <f>ОИ2!J47</f>
        <v>0</v>
      </c>
      <c r="K103" s="553">
        <f>ОИ2!K47</f>
        <v>0</v>
      </c>
      <c r="L103" s="553">
        <f>ОИ2!L47</f>
        <v>0</v>
      </c>
      <c r="M103" s="553">
        <f>ОИ2!M47</f>
        <v>0</v>
      </c>
      <c r="N103" s="553">
        <f>ОИ2!N47</f>
        <v>0</v>
      </c>
      <c r="O103" s="553">
        <f>ОИ2!O47</f>
        <v>0</v>
      </c>
      <c r="P103" s="553">
        <f>ОИ2!P47</f>
        <v>0</v>
      </c>
      <c r="Q103" s="553">
        <f>ОИ2!Q47</f>
        <v>0</v>
      </c>
      <c r="R103" s="553">
        <f>ОИ2!R47</f>
        <v>0.31848291257833594</v>
      </c>
    </row>
    <row r="104" spans="1:18" ht="15.75" customHeight="1">
      <c r="A104" s="319">
        <v>47</v>
      </c>
      <c r="B104" s="319" t="s">
        <v>49</v>
      </c>
      <c r="C104" s="553" t="e">
        <f>ОИ2!C48</f>
        <v>#REF!</v>
      </c>
      <c r="D104" s="553" t="e">
        <f>ОИ2!D48</f>
        <v>#REF!</v>
      </c>
      <c r="E104" s="553">
        <f>ОИ2!E48</f>
        <v>0</v>
      </c>
      <c r="F104" s="553">
        <f>ОИ2!F48</f>
        <v>0</v>
      </c>
      <c r="G104" s="553">
        <f>ОИ2!G48</f>
        <v>0</v>
      </c>
      <c r="H104" s="553">
        <f>ОИ2!H48</f>
        <v>0</v>
      </c>
      <c r="I104" s="553">
        <f>ОИ2!I48</f>
        <v>0</v>
      </c>
      <c r="J104" s="553">
        <f>ОИ2!J48</f>
        <v>0</v>
      </c>
      <c r="K104" s="553">
        <f>ОИ2!K48</f>
        <v>0</v>
      </c>
      <c r="L104" s="553">
        <f>ОИ2!L48</f>
        <v>0</v>
      </c>
      <c r="M104" s="553">
        <f>ОИ2!M48</f>
        <v>0</v>
      </c>
      <c r="N104" s="553">
        <f>ОИ2!N48</f>
        <v>0</v>
      </c>
      <c r="O104" s="553">
        <f>ОИ2!O48</f>
        <v>0</v>
      </c>
      <c r="P104" s="553">
        <f>ОИ2!P48</f>
        <v>0</v>
      </c>
      <c r="Q104" s="553">
        <f>ОИ2!Q48</f>
        <v>0</v>
      </c>
      <c r="R104" s="553">
        <f>ОИ2!R48</f>
        <v>0.43006130016155003</v>
      </c>
    </row>
    <row r="105" spans="1:18" ht="15.75" customHeight="1">
      <c r="A105" s="319">
        <v>48</v>
      </c>
      <c r="B105" s="319" t="s">
        <v>50</v>
      </c>
      <c r="C105" s="553" t="e">
        <f>ОИ2!C49</f>
        <v>#REF!</v>
      </c>
      <c r="D105" s="553" t="e">
        <f>ОИ2!D49</f>
        <v>#REF!</v>
      </c>
      <c r="E105" s="553">
        <f>ОИ2!E49</f>
        <v>0</v>
      </c>
      <c r="F105" s="553">
        <f>ОИ2!F49</f>
        <v>0</v>
      </c>
      <c r="G105" s="553">
        <f>ОИ2!G49</f>
        <v>0</v>
      </c>
      <c r="H105" s="553">
        <f>ОИ2!H49</f>
        <v>0</v>
      </c>
      <c r="I105" s="553">
        <f>ОИ2!I49</f>
        <v>0</v>
      </c>
      <c r="J105" s="553">
        <f>ОИ2!J49</f>
        <v>0</v>
      </c>
      <c r="K105" s="553">
        <f>ОИ2!K49</f>
        <v>0</v>
      </c>
      <c r="L105" s="553">
        <f>ОИ2!L49</f>
        <v>0</v>
      </c>
      <c r="M105" s="553">
        <f>ОИ2!M49</f>
        <v>0</v>
      </c>
      <c r="N105" s="553">
        <f>ОИ2!N49</f>
        <v>0</v>
      </c>
      <c r="O105" s="553">
        <f>ОИ2!O49</f>
        <v>0</v>
      </c>
      <c r="P105" s="553">
        <f>ОИ2!P49</f>
        <v>0</v>
      </c>
      <c r="Q105" s="553">
        <f>ОИ2!Q49</f>
        <v>0</v>
      </c>
      <c r="R105" s="553">
        <f>ОИ2!R49</f>
        <v>0.39316117295340042</v>
      </c>
    </row>
    <row r="106" spans="1:18" ht="15.75" customHeight="1">
      <c r="A106" s="319">
        <v>49</v>
      </c>
      <c r="B106" s="319" t="s">
        <v>51</v>
      </c>
      <c r="C106" s="553" t="e">
        <f>ОИ2!C50</f>
        <v>#REF!</v>
      </c>
      <c r="D106" s="553" t="e">
        <f>ОИ2!D50</f>
        <v>#REF!</v>
      </c>
      <c r="E106" s="553">
        <f>ОИ2!E50</f>
        <v>0</v>
      </c>
      <c r="F106" s="553">
        <f>ОИ2!F50</f>
        <v>0</v>
      </c>
      <c r="G106" s="553">
        <f>ОИ2!G50</f>
        <v>0</v>
      </c>
      <c r="H106" s="553">
        <f>ОИ2!H50</f>
        <v>0</v>
      </c>
      <c r="I106" s="553">
        <f>ОИ2!I50</f>
        <v>0</v>
      </c>
      <c r="J106" s="553">
        <f>ОИ2!J50</f>
        <v>0</v>
      </c>
      <c r="K106" s="553">
        <f>ОИ2!K50</f>
        <v>0</v>
      </c>
      <c r="L106" s="553">
        <f>ОИ2!L50</f>
        <v>0</v>
      </c>
      <c r="M106" s="553">
        <f>ОИ2!M50</f>
        <v>0</v>
      </c>
      <c r="N106" s="553">
        <f>ОИ2!N50</f>
        <v>0</v>
      </c>
      <c r="O106" s="553">
        <f>ОИ2!O50</f>
        <v>0</v>
      </c>
      <c r="P106" s="553">
        <f>ОИ2!P50</f>
        <v>0</v>
      </c>
      <c r="Q106" s="553">
        <f>ОИ2!Q50</f>
        <v>0</v>
      </c>
      <c r="R106" s="553">
        <f>ОИ2!R50</f>
        <v>0.36366088068314545</v>
      </c>
    </row>
    <row r="107" spans="1:18" ht="15.75" customHeight="1">
      <c r="A107" s="319">
        <v>50</v>
      </c>
      <c r="B107" s="319" t="s">
        <v>52</v>
      </c>
      <c r="C107" s="553" t="e">
        <f>ОИ2!C51</f>
        <v>#REF!</v>
      </c>
      <c r="D107" s="553" t="e">
        <f>ОИ2!D51</f>
        <v>#REF!</v>
      </c>
      <c r="E107" s="553">
        <f>ОИ2!E51</f>
        <v>0</v>
      </c>
      <c r="F107" s="553">
        <f>ОИ2!F51</f>
        <v>0</v>
      </c>
      <c r="G107" s="553">
        <f>ОИ2!G51</f>
        <v>0</v>
      </c>
      <c r="H107" s="553">
        <f>ОИ2!H51</f>
        <v>0</v>
      </c>
      <c r="I107" s="553">
        <f>ОИ2!I51</f>
        <v>0</v>
      </c>
      <c r="J107" s="553">
        <f>ОИ2!J51</f>
        <v>0</v>
      </c>
      <c r="K107" s="553">
        <f>ОИ2!K51</f>
        <v>0</v>
      </c>
      <c r="L107" s="553">
        <f>ОИ2!L51</f>
        <v>0</v>
      </c>
      <c r="M107" s="553">
        <f>ОИ2!M51</f>
        <v>0</v>
      </c>
      <c r="N107" s="553">
        <f>ОИ2!N51</f>
        <v>0</v>
      </c>
      <c r="O107" s="553">
        <f>ОИ2!O51</f>
        <v>0</v>
      </c>
      <c r="P107" s="553">
        <f>ОИ2!P51</f>
        <v>0</v>
      </c>
      <c r="Q107" s="553">
        <f>ОИ2!Q51</f>
        <v>0</v>
      </c>
      <c r="R107" s="553">
        <f>ОИ2!R51</f>
        <v>0.35900729075092891</v>
      </c>
    </row>
    <row r="108" spans="1:18" ht="15.75" customHeight="1">
      <c r="A108" s="319">
        <v>51</v>
      </c>
      <c r="B108" s="319" t="s">
        <v>53</v>
      </c>
      <c r="C108" s="553" t="e">
        <f>ОИ2!C52</f>
        <v>#REF!</v>
      </c>
      <c r="D108" s="553" t="e">
        <f>ОИ2!D52</f>
        <v>#REF!</v>
      </c>
      <c r="E108" s="553">
        <f>ОИ2!E52</f>
        <v>0</v>
      </c>
      <c r="F108" s="553">
        <f>ОИ2!F52</f>
        <v>0</v>
      </c>
      <c r="G108" s="553">
        <f>ОИ2!G52</f>
        <v>0</v>
      </c>
      <c r="H108" s="553">
        <f>ОИ2!H52</f>
        <v>0</v>
      </c>
      <c r="I108" s="553">
        <f>ОИ2!I52</f>
        <v>0</v>
      </c>
      <c r="J108" s="553">
        <f>ОИ2!J52</f>
        <v>0</v>
      </c>
      <c r="K108" s="553">
        <f>ОИ2!K52</f>
        <v>0</v>
      </c>
      <c r="L108" s="553">
        <f>ОИ2!L52</f>
        <v>0</v>
      </c>
      <c r="M108" s="553">
        <f>ОИ2!M52</f>
        <v>0</v>
      </c>
      <c r="N108" s="553">
        <f>ОИ2!N52</f>
        <v>0</v>
      </c>
      <c r="O108" s="553">
        <f>ОИ2!O52</f>
        <v>0</v>
      </c>
      <c r="P108" s="553">
        <f>ОИ2!P52</f>
        <v>0</v>
      </c>
      <c r="Q108" s="553">
        <f>ОИ2!Q52</f>
        <v>0</v>
      </c>
      <c r="R108" s="553">
        <f>ОИ2!R52</f>
        <v>0.35736114743298764</v>
      </c>
    </row>
    <row r="109" spans="1:18" ht="15.75" customHeight="1">
      <c r="A109" s="319">
        <v>52</v>
      </c>
      <c r="B109" s="319" t="s">
        <v>54</v>
      </c>
      <c r="C109" s="553" t="e">
        <f>ОИ2!C53</f>
        <v>#REF!</v>
      </c>
      <c r="D109" s="553" t="e">
        <f>ОИ2!D53</f>
        <v>#REF!</v>
      </c>
      <c r="E109" s="553">
        <f>ОИ2!E53</f>
        <v>0</v>
      </c>
      <c r="F109" s="553">
        <f>ОИ2!F53</f>
        <v>0</v>
      </c>
      <c r="G109" s="553">
        <f>ОИ2!G53</f>
        <v>0</v>
      </c>
      <c r="H109" s="553">
        <f>ОИ2!H53</f>
        <v>0</v>
      </c>
      <c r="I109" s="553">
        <f>ОИ2!I53</f>
        <v>0</v>
      </c>
      <c r="J109" s="553">
        <f>ОИ2!J53</f>
        <v>0</v>
      </c>
      <c r="K109" s="553">
        <f>ОИ2!K53</f>
        <v>0</v>
      </c>
      <c r="L109" s="553">
        <f>ОИ2!L53</f>
        <v>0</v>
      </c>
      <c r="M109" s="553">
        <f>ОИ2!M53</f>
        <v>0</v>
      </c>
      <c r="N109" s="553">
        <f>ОИ2!N53</f>
        <v>0</v>
      </c>
      <c r="O109" s="553">
        <f>ОИ2!O53</f>
        <v>0</v>
      </c>
      <c r="P109" s="553">
        <f>ОИ2!P53</f>
        <v>0</v>
      </c>
      <c r="Q109" s="553">
        <f>ОИ2!Q53</f>
        <v>0</v>
      </c>
      <c r="R109" s="553">
        <f>ОИ2!R53</f>
        <v>0.36810714827719854</v>
      </c>
    </row>
    <row r="110" spans="1:18" ht="15.75" customHeight="1">
      <c r="A110" s="319">
        <v>53</v>
      </c>
      <c r="B110" s="319" t="s">
        <v>55</v>
      </c>
      <c r="C110" s="553" t="e">
        <f>ОИ2!C54</f>
        <v>#REF!</v>
      </c>
      <c r="D110" s="553" t="e">
        <f>ОИ2!D54</f>
        <v>#REF!</v>
      </c>
      <c r="E110" s="553">
        <f>ОИ2!E54</f>
        <v>0</v>
      </c>
      <c r="F110" s="553">
        <f>ОИ2!F54</f>
        <v>0</v>
      </c>
      <c r="G110" s="553">
        <f>ОИ2!G54</f>
        <v>0</v>
      </c>
      <c r="H110" s="553">
        <f>ОИ2!H54</f>
        <v>0</v>
      </c>
      <c r="I110" s="553">
        <f>ОИ2!I54</f>
        <v>0</v>
      </c>
      <c r="J110" s="553">
        <f>ОИ2!J54</f>
        <v>0</v>
      </c>
      <c r="K110" s="553">
        <f>ОИ2!K54</f>
        <v>0</v>
      </c>
      <c r="L110" s="553">
        <f>ОИ2!L54</f>
        <v>0</v>
      </c>
      <c r="M110" s="553">
        <f>ОИ2!M54</f>
        <v>0</v>
      </c>
      <c r="N110" s="553">
        <f>ОИ2!N54</f>
        <v>0</v>
      </c>
      <c r="O110" s="553">
        <f>ОИ2!O54</f>
        <v>0</v>
      </c>
      <c r="P110" s="553">
        <f>ОИ2!P54</f>
        <v>0</v>
      </c>
      <c r="Q110" s="553">
        <f>ОИ2!Q54</f>
        <v>0</v>
      </c>
      <c r="R110" s="553">
        <f>ОИ2!R54</f>
        <v>0.36912233710947034</v>
      </c>
    </row>
    <row r="111" spans="1:18" ht="15.75" customHeight="1">
      <c r="A111" s="319">
        <v>54</v>
      </c>
      <c r="B111" s="319" t="s">
        <v>56</v>
      </c>
      <c r="C111" s="553" t="e">
        <f>ОИ2!C55</f>
        <v>#REF!</v>
      </c>
      <c r="D111" s="553" t="e">
        <f>ОИ2!D55</f>
        <v>#REF!</v>
      </c>
      <c r="E111" s="553">
        <f>ОИ2!E55</f>
        <v>0</v>
      </c>
      <c r="F111" s="553">
        <f>ОИ2!F55</f>
        <v>0</v>
      </c>
      <c r="G111" s="553">
        <f>ОИ2!G55</f>
        <v>0</v>
      </c>
      <c r="H111" s="553">
        <f>ОИ2!H55</f>
        <v>0</v>
      </c>
      <c r="I111" s="553">
        <f>ОИ2!I55</f>
        <v>0</v>
      </c>
      <c r="J111" s="553">
        <f>ОИ2!J55</f>
        <v>0</v>
      </c>
      <c r="K111" s="553">
        <f>ОИ2!K55</f>
        <v>0</v>
      </c>
      <c r="L111" s="553">
        <f>ОИ2!L55</f>
        <v>0</v>
      </c>
      <c r="M111" s="553">
        <f>ОИ2!M55</f>
        <v>0</v>
      </c>
      <c r="N111" s="553">
        <f>ОИ2!N55</f>
        <v>0</v>
      </c>
      <c r="O111" s="553">
        <f>ОИ2!O55</f>
        <v>0</v>
      </c>
      <c r="P111" s="553">
        <f>ОИ2!P55</f>
        <v>0</v>
      </c>
      <c r="Q111" s="553">
        <f>ОИ2!Q55</f>
        <v>0</v>
      </c>
      <c r="R111" s="553">
        <f>ОИ2!R55</f>
        <v>0.34842305156563963</v>
      </c>
    </row>
    <row r="112" spans="1:18" ht="15.75" customHeight="1">
      <c r="A112" s="319">
        <v>55</v>
      </c>
      <c r="B112" s="319" t="s">
        <v>57</v>
      </c>
      <c r="C112" s="553" t="e">
        <f>ОИ2!C56</f>
        <v>#REF!</v>
      </c>
      <c r="D112" s="553" t="e">
        <f>ОИ2!D56</f>
        <v>#REF!</v>
      </c>
      <c r="E112" s="553">
        <f>ОИ2!E56</f>
        <v>0</v>
      </c>
      <c r="F112" s="553">
        <f>ОИ2!F56</f>
        <v>0</v>
      </c>
      <c r="G112" s="553">
        <f>ОИ2!G56</f>
        <v>0</v>
      </c>
      <c r="H112" s="553">
        <f>ОИ2!H56</f>
        <v>0</v>
      </c>
      <c r="I112" s="553">
        <f>ОИ2!I56</f>
        <v>0</v>
      </c>
      <c r="J112" s="553">
        <f>ОИ2!J56</f>
        <v>0</v>
      </c>
      <c r="K112" s="553">
        <f>ОИ2!K56</f>
        <v>0</v>
      </c>
      <c r="L112" s="553">
        <f>ОИ2!L56</f>
        <v>0</v>
      </c>
      <c r="M112" s="553">
        <f>ОИ2!M56</f>
        <v>0</v>
      </c>
      <c r="N112" s="553">
        <f>ОИ2!N56</f>
        <v>0</v>
      </c>
      <c r="O112" s="553">
        <f>ОИ2!O56</f>
        <v>0</v>
      </c>
      <c r="P112" s="553">
        <f>ОИ2!P56</f>
        <v>0</v>
      </c>
      <c r="Q112" s="553">
        <f>ОИ2!Q56</f>
        <v>0</v>
      </c>
      <c r="R112" s="553">
        <f>ОИ2!R56</f>
        <v>0.36779114772859628</v>
      </c>
    </row>
    <row r="113" spans="1:18" ht="15.75" customHeight="1">
      <c r="A113" s="319">
        <v>56</v>
      </c>
      <c r="B113" s="319" t="s">
        <v>58</v>
      </c>
      <c r="C113" s="553" t="e">
        <f>ОИ2!C57</f>
        <v>#REF!</v>
      </c>
      <c r="D113" s="553" t="e">
        <f>ОИ2!D57</f>
        <v>#REF!</v>
      </c>
      <c r="E113" s="553">
        <f>ОИ2!E57</f>
        <v>0</v>
      </c>
      <c r="F113" s="553">
        <f>ОИ2!F57</f>
        <v>0</v>
      </c>
      <c r="G113" s="553">
        <f>ОИ2!G57</f>
        <v>0</v>
      </c>
      <c r="H113" s="553">
        <f>ОИ2!H57</f>
        <v>0</v>
      </c>
      <c r="I113" s="553">
        <f>ОИ2!I57</f>
        <v>0</v>
      </c>
      <c r="J113" s="553">
        <f>ОИ2!J57</f>
        <v>0</v>
      </c>
      <c r="K113" s="553">
        <f>ОИ2!K57</f>
        <v>0</v>
      </c>
      <c r="L113" s="553">
        <f>ОИ2!L57</f>
        <v>0</v>
      </c>
      <c r="M113" s="553">
        <f>ОИ2!M57</f>
        <v>0</v>
      </c>
      <c r="N113" s="553">
        <f>ОИ2!N57</f>
        <v>0</v>
      </c>
      <c r="O113" s="553">
        <f>ОИ2!O57</f>
        <v>0</v>
      </c>
      <c r="P113" s="553">
        <f>ОИ2!P57</f>
        <v>0</v>
      </c>
      <c r="Q113" s="553">
        <f>ОИ2!Q57</f>
        <v>0</v>
      </c>
      <c r="R113" s="553">
        <f>ОИ2!R57</f>
        <v>0.34412369360580747</v>
      </c>
    </row>
    <row r="114" spans="1:18" ht="15.75" customHeight="1">
      <c r="A114" s="319">
        <v>57</v>
      </c>
      <c r="B114" s="319" t="s">
        <v>59</v>
      </c>
      <c r="C114" s="553" t="e">
        <f>ОИ2!C58</f>
        <v>#REF!</v>
      </c>
      <c r="D114" s="553" t="e">
        <f>ОИ2!D58</f>
        <v>#REF!</v>
      </c>
      <c r="E114" s="553">
        <f>ОИ2!E58</f>
        <v>0</v>
      </c>
      <c r="F114" s="553">
        <f>ОИ2!F58</f>
        <v>0</v>
      </c>
      <c r="G114" s="553">
        <f>ОИ2!G58</f>
        <v>0</v>
      </c>
      <c r="H114" s="553">
        <f>ОИ2!H58</f>
        <v>0</v>
      </c>
      <c r="I114" s="553">
        <f>ОИ2!I58</f>
        <v>0</v>
      </c>
      <c r="J114" s="553">
        <f>ОИ2!J58</f>
        <v>0</v>
      </c>
      <c r="K114" s="553">
        <f>ОИ2!K58</f>
        <v>0</v>
      </c>
      <c r="L114" s="553">
        <f>ОИ2!L58</f>
        <v>0</v>
      </c>
      <c r="M114" s="553">
        <f>ОИ2!M58</f>
        <v>0</v>
      </c>
      <c r="N114" s="553">
        <f>ОИ2!N58</f>
        <v>0</v>
      </c>
      <c r="O114" s="553">
        <f>ОИ2!O58</f>
        <v>0</v>
      </c>
      <c r="P114" s="553">
        <f>ОИ2!P58</f>
        <v>0</v>
      </c>
      <c r="Q114" s="553">
        <f>ОИ2!Q58</f>
        <v>0</v>
      </c>
      <c r="R114" s="553">
        <f>ОИ2!R58</f>
        <v>0.35873028667902912</v>
      </c>
    </row>
    <row r="115" spans="1:18" ht="15.75" customHeight="1"/>
    <row r="116" spans="1:18" ht="15.75" customHeight="1"/>
    <row r="117" spans="1:18" ht="24" customHeight="1"/>
    <row r="118" spans="1:18" ht="15.75" customHeight="1"/>
    <row r="119" spans="1:18" ht="61.5" customHeight="1"/>
    <row r="120" spans="1:18" ht="15.75" customHeight="1"/>
    <row r="121" spans="1:18" ht="15.75" customHeight="1"/>
    <row r="122" spans="1:18" ht="48" customHeight="1"/>
    <row r="123" spans="1:18" ht="15.75" customHeight="1"/>
    <row r="124" spans="1:18" ht="15.75" customHeight="1"/>
    <row r="125" spans="1:18" ht="15.75" customHeight="1"/>
    <row r="126" spans="1:18" ht="15.75" customHeight="1"/>
    <row r="127" spans="1:18" ht="15.75" customHeight="1"/>
    <row r="128" spans="1:18" ht="15.75" customHeight="1"/>
    <row r="129" spans="1:18" ht="15.75" customHeight="1"/>
    <row r="130" spans="1:18" ht="15.75" customHeight="1"/>
    <row r="131" spans="1:18" ht="15.75" customHeight="1"/>
    <row r="132" spans="1:18" ht="15.75" customHeight="1"/>
    <row r="133" spans="1:18" ht="15.75" customHeight="1"/>
    <row r="134" spans="1:18" ht="15.75" customHeight="1">
      <c r="A134" s="319" t="s">
        <v>1</v>
      </c>
      <c r="B134" s="319"/>
      <c r="C134" s="319">
        <v>2005</v>
      </c>
      <c r="D134" s="319">
        <v>2006</v>
      </c>
      <c r="E134" s="319">
        <v>2007</v>
      </c>
      <c r="F134" s="319">
        <v>2008</v>
      </c>
      <c r="G134" s="319">
        <v>2009</v>
      </c>
      <c r="H134" s="319">
        <v>2010</v>
      </c>
      <c r="I134" s="319">
        <v>2011</v>
      </c>
      <c r="J134" s="319">
        <v>2012</v>
      </c>
      <c r="K134" s="319">
        <v>2013</v>
      </c>
      <c r="L134" s="319">
        <v>2014</v>
      </c>
      <c r="M134" s="319">
        <v>2015</v>
      </c>
      <c r="N134" s="319">
        <v>2016</v>
      </c>
      <c r="O134" s="319">
        <v>2017</v>
      </c>
      <c r="P134" s="319">
        <v>2018</v>
      </c>
      <c r="Q134" s="319">
        <v>2019</v>
      </c>
      <c r="R134" s="319">
        <v>2020</v>
      </c>
    </row>
    <row r="135" spans="1:18" ht="15.75" customHeight="1">
      <c r="A135" s="319">
        <v>44</v>
      </c>
      <c r="B135" s="319" t="s">
        <v>46</v>
      </c>
      <c r="C135" s="553" t="e">
        <f>ОИ3!C45</f>
        <v>#REF!</v>
      </c>
      <c r="D135" s="553" t="e">
        <f>ОИ3!D45</f>
        <v>#REF!</v>
      </c>
      <c r="E135" s="553">
        <f>ОИ3!E45</f>
        <v>0</v>
      </c>
      <c r="F135" s="553">
        <f>ОИ3!F45</f>
        <v>0</v>
      </c>
      <c r="G135" s="553">
        <f>ОИ3!G45</f>
        <v>0</v>
      </c>
      <c r="H135" s="553">
        <f>ОИ3!H45</f>
        <v>0</v>
      </c>
      <c r="I135" s="553">
        <f>ОИ3!I45</f>
        <v>0</v>
      </c>
      <c r="J135" s="553">
        <f>ОИ3!J45</f>
        <v>0</v>
      </c>
      <c r="K135" s="553">
        <f>ОИ3!K45</f>
        <v>0</v>
      </c>
      <c r="L135" s="553">
        <f>ОИ3!L45</f>
        <v>0</v>
      </c>
      <c r="M135" s="553">
        <f>ОИ3!M45</f>
        <v>0</v>
      </c>
      <c r="N135" s="553">
        <f>ОИ3!N45</f>
        <v>0</v>
      </c>
      <c r="O135" s="553">
        <f>ОИ3!O45</f>
        <v>0</v>
      </c>
      <c r="P135" s="553">
        <f>ОИ3!P45</f>
        <v>0</v>
      </c>
      <c r="Q135" s="553">
        <f>ОИ3!Q45</f>
        <v>0</v>
      </c>
      <c r="R135" s="553">
        <f>ОИ3!R45</f>
        <v>0.42554873796389286</v>
      </c>
    </row>
    <row r="136" spans="1:18" ht="15.75" customHeight="1">
      <c r="A136" s="319">
        <v>45</v>
      </c>
      <c r="B136" s="319" t="s">
        <v>47</v>
      </c>
      <c r="C136" s="553" t="e">
        <f>ОИ3!C46</f>
        <v>#REF!</v>
      </c>
      <c r="D136" s="553" t="e">
        <f>ОИ3!D46</f>
        <v>#REF!</v>
      </c>
      <c r="E136" s="553">
        <f>ОИ3!E46</f>
        <v>0</v>
      </c>
      <c r="F136" s="553">
        <f>ОИ3!F46</f>
        <v>0</v>
      </c>
      <c r="G136" s="553">
        <f>ОИ3!G46</f>
        <v>0</v>
      </c>
      <c r="H136" s="553">
        <f>ОИ3!H46</f>
        <v>0</v>
      </c>
      <c r="I136" s="553">
        <f>ОИ3!I46</f>
        <v>0</v>
      </c>
      <c r="J136" s="553">
        <f>ОИ3!J46</f>
        <v>0</v>
      </c>
      <c r="K136" s="553">
        <f>ОИ3!K46</f>
        <v>0</v>
      </c>
      <c r="L136" s="553">
        <f>ОИ3!L46</f>
        <v>0</v>
      </c>
      <c r="M136" s="553">
        <f>ОИ3!M46</f>
        <v>0</v>
      </c>
      <c r="N136" s="553">
        <f>ОИ3!N46</f>
        <v>0</v>
      </c>
      <c r="O136" s="553">
        <f>ОИ3!O46</f>
        <v>0</v>
      </c>
      <c r="P136" s="553">
        <f>ОИ3!P46</f>
        <v>0</v>
      </c>
      <c r="Q136" s="553">
        <f>ОИ3!Q46</f>
        <v>0</v>
      </c>
      <c r="R136" s="553">
        <f>ОИ3!R46</f>
        <v>0.4095305653641173</v>
      </c>
    </row>
    <row r="137" spans="1:18" ht="15.75" customHeight="1">
      <c r="A137" s="319">
        <v>46</v>
      </c>
      <c r="B137" s="319" t="s">
        <v>48</v>
      </c>
      <c r="C137" s="553" t="e">
        <f>ОИ3!C47</f>
        <v>#REF!</v>
      </c>
      <c r="D137" s="553" t="e">
        <f>ОИ3!D47</f>
        <v>#REF!</v>
      </c>
      <c r="E137" s="553">
        <f>ОИ3!E47</f>
        <v>0</v>
      </c>
      <c r="F137" s="553">
        <f>ОИ3!F47</f>
        <v>0</v>
      </c>
      <c r="G137" s="553">
        <f>ОИ3!G47</f>
        <v>0</v>
      </c>
      <c r="H137" s="553">
        <f>ОИ3!H47</f>
        <v>0</v>
      </c>
      <c r="I137" s="553">
        <f>ОИ3!I47</f>
        <v>0</v>
      </c>
      <c r="J137" s="553">
        <f>ОИ3!J47</f>
        <v>0</v>
      </c>
      <c r="K137" s="553">
        <f>ОИ3!K47</f>
        <v>0</v>
      </c>
      <c r="L137" s="553">
        <f>ОИ3!L47</f>
        <v>0</v>
      </c>
      <c r="M137" s="553">
        <f>ОИ3!M47</f>
        <v>0</v>
      </c>
      <c r="N137" s="553">
        <f>ОИ3!N47</f>
        <v>0</v>
      </c>
      <c r="O137" s="553">
        <f>ОИ3!O47</f>
        <v>0</v>
      </c>
      <c r="P137" s="553">
        <f>ОИ3!P47</f>
        <v>0</v>
      </c>
      <c r="Q137" s="553">
        <f>ОИ3!Q47</f>
        <v>0</v>
      </c>
      <c r="R137" s="553">
        <f>ОИ3!R47</f>
        <v>0.63429113537154791</v>
      </c>
    </row>
    <row r="138" spans="1:18" ht="15.75" customHeight="1">
      <c r="A138" s="319">
        <v>47</v>
      </c>
      <c r="B138" s="319" t="s">
        <v>49</v>
      </c>
      <c r="C138" s="553" t="e">
        <f>ОИ3!C48</f>
        <v>#REF!</v>
      </c>
      <c r="D138" s="553" t="e">
        <f>ОИ3!D48</f>
        <v>#REF!</v>
      </c>
      <c r="E138" s="553">
        <f>ОИ3!E48</f>
        <v>0</v>
      </c>
      <c r="F138" s="553">
        <f>ОИ3!F48</f>
        <v>0</v>
      </c>
      <c r="G138" s="553">
        <f>ОИ3!G48</f>
        <v>0</v>
      </c>
      <c r="H138" s="553">
        <f>ОИ3!H48</f>
        <v>0</v>
      </c>
      <c r="I138" s="553">
        <f>ОИ3!I48</f>
        <v>0</v>
      </c>
      <c r="J138" s="553">
        <f>ОИ3!J48</f>
        <v>0</v>
      </c>
      <c r="K138" s="553">
        <f>ОИ3!K48</f>
        <v>0</v>
      </c>
      <c r="L138" s="553">
        <f>ОИ3!L48</f>
        <v>0</v>
      </c>
      <c r="M138" s="553">
        <f>ОИ3!M48</f>
        <v>0</v>
      </c>
      <c r="N138" s="553">
        <f>ОИ3!N48</f>
        <v>0</v>
      </c>
      <c r="O138" s="553">
        <f>ОИ3!O48</f>
        <v>0</v>
      </c>
      <c r="P138" s="553">
        <f>ОИ3!P48</f>
        <v>0</v>
      </c>
      <c r="Q138" s="553">
        <f>ОИ3!Q48</f>
        <v>0</v>
      </c>
      <c r="R138" s="553">
        <f>ОИ3!R48</f>
        <v>0.31259962433491123</v>
      </c>
    </row>
    <row r="139" spans="1:18" ht="15.75" customHeight="1">
      <c r="A139" s="319">
        <v>48</v>
      </c>
      <c r="B139" s="319" t="s">
        <v>50</v>
      </c>
      <c r="C139" s="553" t="e">
        <f>ОИ3!C49</f>
        <v>#REF!</v>
      </c>
      <c r="D139" s="553" t="e">
        <f>ОИ3!D49</f>
        <v>#REF!</v>
      </c>
      <c r="E139" s="553">
        <f>ОИ3!E49</f>
        <v>0</v>
      </c>
      <c r="F139" s="553">
        <f>ОИ3!F49</f>
        <v>0</v>
      </c>
      <c r="G139" s="553">
        <f>ОИ3!G49</f>
        <v>0</v>
      </c>
      <c r="H139" s="553">
        <f>ОИ3!H49</f>
        <v>0</v>
      </c>
      <c r="I139" s="553">
        <f>ОИ3!I49</f>
        <v>0</v>
      </c>
      <c r="J139" s="553">
        <f>ОИ3!J49</f>
        <v>0</v>
      </c>
      <c r="K139" s="553">
        <f>ОИ3!K49</f>
        <v>0</v>
      </c>
      <c r="L139" s="553">
        <f>ОИ3!L49</f>
        <v>0</v>
      </c>
      <c r="M139" s="553">
        <f>ОИ3!M49</f>
        <v>0</v>
      </c>
      <c r="N139" s="553">
        <f>ОИ3!N49</f>
        <v>0</v>
      </c>
      <c r="O139" s="553">
        <f>ОИ3!O49</f>
        <v>0</v>
      </c>
      <c r="P139" s="553">
        <f>ОИ3!P49</f>
        <v>0</v>
      </c>
      <c r="Q139" s="553">
        <f>ОИ3!Q49</f>
        <v>0</v>
      </c>
      <c r="R139" s="553">
        <f>ОИ3!R49</f>
        <v>0.44996376887339462</v>
      </c>
    </row>
    <row r="140" spans="1:18" ht="15.75" customHeight="1">
      <c r="A140" s="319">
        <v>49</v>
      </c>
      <c r="B140" s="319" t="s">
        <v>51</v>
      </c>
      <c r="C140" s="553" t="e">
        <f>ОИ3!C50</f>
        <v>#REF!</v>
      </c>
      <c r="D140" s="553" t="e">
        <f>ОИ3!D50</f>
        <v>#REF!</v>
      </c>
      <c r="E140" s="553">
        <f>ОИ3!E50</f>
        <v>0</v>
      </c>
      <c r="F140" s="553">
        <f>ОИ3!F50</f>
        <v>0</v>
      </c>
      <c r="G140" s="553">
        <f>ОИ3!G50</f>
        <v>0</v>
      </c>
      <c r="H140" s="553">
        <f>ОИ3!H50</f>
        <v>0</v>
      </c>
      <c r="I140" s="553">
        <f>ОИ3!I50</f>
        <v>0</v>
      </c>
      <c r="J140" s="553">
        <f>ОИ3!J50</f>
        <v>0</v>
      </c>
      <c r="K140" s="553">
        <f>ОИ3!K50</f>
        <v>0</v>
      </c>
      <c r="L140" s="553">
        <f>ОИ3!L50</f>
        <v>0</v>
      </c>
      <c r="M140" s="553">
        <f>ОИ3!M50</f>
        <v>0</v>
      </c>
      <c r="N140" s="553">
        <f>ОИ3!N50</f>
        <v>0</v>
      </c>
      <c r="O140" s="553">
        <f>ОИ3!O50</f>
        <v>0</v>
      </c>
      <c r="P140" s="553">
        <f>ОИ3!P50</f>
        <v>0</v>
      </c>
      <c r="Q140" s="553">
        <f>ОИ3!Q50</f>
        <v>0</v>
      </c>
      <c r="R140" s="553">
        <f>ОИ3!R50</f>
        <v>0.39396039936890404</v>
      </c>
    </row>
    <row r="141" spans="1:18" ht="15.75" customHeight="1">
      <c r="A141" s="319">
        <v>50</v>
      </c>
      <c r="B141" s="319" t="s">
        <v>52</v>
      </c>
      <c r="C141" s="553" t="e">
        <f>ОИ3!C51</f>
        <v>#REF!</v>
      </c>
      <c r="D141" s="553" t="e">
        <f>ОИ3!D51</f>
        <v>#REF!</v>
      </c>
      <c r="E141" s="553">
        <f>ОИ3!E51</f>
        <v>0</v>
      </c>
      <c r="F141" s="553">
        <f>ОИ3!F51</f>
        <v>0</v>
      </c>
      <c r="G141" s="553">
        <f>ОИ3!G51</f>
        <v>0</v>
      </c>
      <c r="H141" s="553">
        <f>ОИ3!H51</f>
        <v>0</v>
      </c>
      <c r="I141" s="553">
        <f>ОИ3!I51</f>
        <v>0</v>
      </c>
      <c r="J141" s="553">
        <f>ОИ3!J51</f>
        <v>0</v>
      </c>
      <c r="K141" s="553">
        <f>ОИ3!K51</f>
        <v>0</v>
      </c>
      <c r="L141" s="553">
        <f>ОИ3!L51</f>
        <v>0</v>
      </c>
      <c r="M141" s="553">
        <f>ОИ3!M51</f>
        <v>0</v>
      </c>
      <c r="N141" s="553">
        <f>ОИ3!N51</f>
        <v>0</v>
      </c>
      <c r="O141" s="553">
        <f>ОИ3!O51</f>
        <v>0</v>
      </c>
      <c r="P141" s="553">
        <f>ОИ3!P51</f>
        <v>0</v>
      </c>
      <c r="Q141" s="553">
        <f>ОИ3!Q51</f>
        <v>0</v>
      </c>
      <c r="R141" s="553">
        <f>ОИ3!R51</f>
        <v>0.54332974579264903</v>
      </c>
    </row>
    <row r="142" spans="1:18" ht="15.75" customHeight="1">
      <c r="A142" s="319">
        <v>51</v>
      </c>
      <c r="B142" s="319" t="s">
        <v>53</v>
      </c>
      <c r="C142" s="553" t="e">
        <f>ОИ3!C52</f>
        <v>#REF!</v>
      </c>
      <c r="D142" s="553" t="e">
        <f>ОИ3!D52</f>
        <v>#REF!</v>
      </c>
      <c r="E142" s="553">
        <f>ОИ3!E52</f>
        <v>0</v>
      </c>
      <c r="F142" s="553">
        <f>ОИ3!F52</f>
        <v>0</v>
      </c>
      <c r="G142" s="553">
        <f>ОИ3!G52</f>
        <v>0</v>
      </c>
      <c r="H142" s="553">
        <f>ОИ3!H52</f>
        <v>0</v>
      </c>
      <c r="I142" s="553">
        <f>ОИ3!I52</f>
        <v>0</v>
      </c>
      <c r="J142" s="553">
        <f>ОИ3!J52</f>
        <v>0</v>
      </c>
      <c r="K142" s="553">
        <f>ОИ3!K52</f>
        <v>0</v>
      </c>
      <c r="L142" s="553">
        <f>ОИ3!L52</f>
        <v>0</v>
      </c>
      <c r="M142" s="553">
        <f>ОИ3!M52</f>
        <v>0</v>
      </c>
      <c r="N142" s="553">
        <f>ОИ3!N52</f>
        <v>0</v>
      </c>
      <c r="O142" s="553">
        <f>ОИ3!O52</f>
        <v>0</v>
      </c>
      <c r="P142" s="553">
        <f>ОИ3!P52</f>
        <v>0</v>
      </c>
      <c r="Q142" s="553">
        <f>ОИ3!Q52</f>
        <v>0</v>
      </c>
      <c r="R142" s="553">
        <f>ОИ3!R52</f>
        <v>0.6811805348548714</v>
      </c>
    </row>
    <row r="143" spans="1:18" ht="15.75" customHeight="1">
      <c r="A143" s="319">
        <v>52</v>
      </c>
      <c r="B143" s="319" t="s">
        <v>54</v>
      </c>
      <c r="C143" s="553" t="e">
        <f>ОИ3!C53</f>
        <v>#REF!</v>
      </c>
      <c r="D143" s="553" t="e">
        <f>ОИ3!D53</f>
        <v>#REF!</v>
      </c>
      <c r="E143" s="553">
        <f>ОИ3!E53</f>
        <v>0</v>
      </c>
      <c r="F143" s="553">
        <f>ОИ3!F53</f>
        <v>0</v>
      </c>
      <c r="G143" s="553">
        <f>ОИ3!G53</f>
        <v>0</v>
      </c>
      <c r="H143" s="553">
        <f>ОИ3!H53</f>
        <v>0</v>
      </c>
      <c r="I143" s="553">
        <f>ОИ3!I53</f>
        <v>0</v>
      </c>
      <c r="J143" s="553">
        <f>ОИ3!J53</f>
        <v>0</v>
      </c>
      <c r="K143" s="553">
        <f>ОИ3!K53</f>
        <v>0</v>
      </c>
      <c r="L143" s="553">
        <f>ОИ3!L53</f>
        <v>0</v>
      </c>
      <c r="M143" s="553">
        <f>ОИ3!M53</f>
        <v>0</v>
      </c>
      <c r="N143" s="553">
        <f>ОИ3!N53</f>
        <v>0</v>
      </c>
      <c r="O143" s="553">
        <f>ОИ3!O53</f>
        <v>0</v>
      </c>
      <c r="P143" s="553">
        <f>ОИ3!P53</f>
        <v>0</v>
      </c>
      <c r="Q143" s="553">
        <f>ОИ3!Q53</f>
        <v>0</v>
      </c>
      <c r="R143" s="553">
        <f>ОИ3!R53</f>
        <v>0.42552423157304869</v>
      </c>
    </row>
    <row r="144" spans="1:18" ht="15.75" customHeight="1">
      <c r="A144" s="319">
        <v>53</v>
      </c>
      <c r="B144" s="319" t="s">
        <v>55</v>
      </c>
      <c r="C144" s="553" t="e">
        <f>ОИ3!C54</f>
        <v>#REF!</v>
      </c>
      <c r="D144" s="553" t="e">
        <f>ОИ3!D54</f>
        <v>#REF!</v>
      </c>
      <c r="E144" s="553">
        <f>ОИ3!E54</f>
        <v>0</v>
      </c>
      <c r="F144" s="553">
        <f>ОИ3!F54</f>
        <v>0</v>
      </c>
      <c r="G144" s="553">
        <f>ОИ3!G54</f>
        <v>0</v>
      </c>
      <c r="H144" s="553">
        <f>ОИ3!H54</f>
        <v>0</v>
      </c>
      <c r="I144" s="553">
        <f>ОИ3!I54</f>
        <v>0</v>
      </c>
      <c r="J144" s="553">
        <f>ОИ3!J54</f>
        <v>0</v>
      </c>
      <c r="K144" s="553">
        <f>ОИ3!K54</f>
        <v>0</v>
      </c>
      <c r="L144" s="553">
        <f>ОИ3!L54</f>
        <v>0</v>
      </c>
      <c r="M144" s="553">
        <f>ОИ3!M54</f>
        <v>0</v>
      </c>
      <c r="N144" s="553">
        <f>ОИ3!N54</f>
        <v>0</v>
      </c>
      <c r="O144" s="553">
        <f>ОИ3!O54</f>
        <v>0</v>
      </c>
      <c r="P144" s="553">
        <f>ОИ3!P54</f>
        <v>0</v>
      </c>
      <c r="Q144" s="553">
        <f>ОИ3!Q54</f>
        <v>0</v>
      </c>
      <c r="R144" s="553">
        <f>ОИ3!R54</f>
        <v>0.42684198205042828</v>
      </c>
    </row>
    <row r="145" spans="1:18" ht="15.75" customHeight="1">
      <c r="A145" s="319">
        <v>54</v>
      </c>
      <c r="B145" s="319" t="s">
        <v>56</v>
      </c>
      <c r="C145" s="553" t="e">
        <f>ОИ3!C55</f>
        <v>#REF!</v>
      </c>
      <c r="D145" s="553" t="e">
        <f>ОИ3!D55</f>
        <v>#REF!</v>
      </c>
      <c r="E145" s="553">
        <f>ОИ3!E55</f>
        <v>0</v>
      </c>
      <c r="F145" s="553">
        <f>ОИ3!F55</f>
        <v>0</v>
      </c>
      <c r="G145" s="553">
        <f>ОИ3!G55</f>
        <v>0</v>
      </c>
      <c r="H145" s="553">
        <f>ОИ3!H55</f>
        <v>0</v>
      </c>
      <c r="I145" s="553">
        <f>ОИ3!I55</f>
        <v>0</v>
      </c>
      <c r="J145" s="553">
        <f>ОИ3!J55</f>
        <v>0</v>
      </c>
      <c r="K145" s="553">
        <f>ОИ3!K55</f>
        <v>0</v>
      </c>
      <c r="L145" s="553">
        <f>ОИ3!L55</f>
        <v>0</v>
      </c>
      <c r="M145" s="553">
        <f>ОИ3!M55</f>
        <v>0</v>
      </c>
      <c r="N145" s="553">
        <f>ОИ3!N55</f>
        <v>0</v>
      </c>
      <c r="O145" s="553">
        <f>ОИ3!O55</f>
        <v>0</v>
      </c>
      <c r="P145" s="553">
        <f>ОИ3!P55</f>
        <v>0</v>
      </c>
      <c r="Q145" s="553">
        <f>ОИ3!Q55</f>
        <v>0</v>
      </c>
      <c r="R145" s="553">
        <f>ОИ3!R55</f>
        <v>0.46957903448417476</v>
      </c>
    </row>
    <row r="146" spans="1:18" ht="15.75" customHeight="1">
      <c r="A146" s="319">
        <v>55</v>
      </c>
      <c r="B146" s="319" t="s">
        <v>57</v>
      </c>
      <c r="C146" s="553" t="e">
        <f>ОИ3!C56</f>
        <v>#REF!</v>
      </c>
      <c r="D146" s="553" t="e">
        <f>ОИ3!D56</f>
        <v>#REF!</v>
      </c>
      <c r="E146" s="553">
        <f>ОИ3!E56</f>
        <v>0</v>
      </c>
      <c r="F146" s="553">
        <f>ОИ3!F56</f>
        <v>0</v>
      </c>
      <c r="G146" s="553">
        <f>ОИ3!G56</f>
        <v>0</v>
      </c>
      <c r="H146" s="553">
        <f>ОИ3!H56</f>
        <v>0</v>
      </c>
      <c r="I146" s="553">
        <f>ОИ3!I56</f>
        <v>0</v>
      </c>
      <c r="J146" s="553">
        <f>ОИ3!J56</f>
        <v>0</v>
      </c>
      <c r="K146" s="553">
        <f>ОИ3!K56</f>
        <v>0</v>
      </c>
      <c r="L146" s="553">
        <f>ОИ3!L56</f>
        <v>0</v>
      </c>
      <c r="M146" s="553">
        <f>ОИ3!M56</f>
        <v>0</v>
      </c>
      <c r="N146" s="553">
        <f>ОИ3!N56</f>
        <v>0</v>
      </c>
      <c r="O146" s="553">
        <f>ОИ3!O56</f>
        <v>0</v>
      </c>
      <c r="P146" s="553">
        <f>ОИ3!P56</f>
        <v>0</v>
      </c>
      <c r="Q146" s="553">
        <f>ОИ3!Q56</f>
        <v>0</v>
      </c>
      <c r="R146" s="553">
        <f>ОИ3!R56</f>
        <v>0.16055900483374078</v>
      </c>
    </row>
    <row r="147" spans="1:18" ht="15.75" customHeight="1">
      <c r="A147" s="319">
        <v>56</v>
      </c>
      <c r="B147" s="319" t="s">
        <v>58</v>
      </c>
      <c r="C147" s="553" t="e">
        <f>ОИ3!C57</f>
        <v>#REF!</v>
      </c>
      <c r="D147" s="553" t="e">
        <f>ОИ3!D57</f>
        <v>#REF!</v>
      </c>
      <c r="E147" s="553">
        <f>ОИ3!E57</f>
        <v>0</v>
      </c>
      <c r="F147" s="553">
        <f>ОИ3!F57</f>
        <v>0</v>
      </c>
      <c r="G147" s="553">
        <f>ОИ3!G57</f>
        <v>0</v>
      </c>
      <c r="H147" s="553">
        <f>ОИ3!H57</f>
        <v>0</v>
      </c>
      <c r="I147" s="553">
        <f>ОИ3!I57</f>
        <v>0</v>
      </c>
      <c r="J147" s="553">
        <f>ОИ3!J57</f>
        <v>0</v>
      </c>
      <c r="K147" s="553">
        <f>ОИ3!K57</f>
        <v>0</v>
      </c>
      <c r="L147" s="553">
        <f>ОИ3!L57</f>
        <v>0</v>
      </c>
      <c r="M147" s="553">
        <f>ОИ3!M57</f>
        <v>0</v>
      </c>
      <c r="N147" s="553">
        <f>ОИ3!N57</f>
        <v>0</v>
      </c>
      <c r="O147" s="553">
        <f>ОИ3!O57</f>
        <v>0</v>
      </c>
      <c r="P147" s="553">
        <f>ОИ3!P57</f>
        <v>0</v>
      </c>
      <c r="Q147" s="553">
        <f>ОИ3!Q57</f>
        <v>0</v>
      </c>
      <c r="R147" s="553">
        <f>ОИ3!R57</f>
        <v>0.53839311168097537</v>
      </c>
    </row>
    <row r="148" spans="1:18" ht="15.75" customHeight="1">
      <c r="A148" s="319">
        <v>57</v>
      </c>
      <c r="B148" s="319" t="s">
        <v>59</v>
      </c>
      <c r="C148" s="553" t="e">
        <f>ОИ3!C58</f>
        <v>#REF!</v>
      </c>
      <c r="D148" s="553" t="e">
        <f>ОИ3!D58</f>
        <v>#REF!</v>
      </c>
      <c r="E148" s="553">
        <f>ОИ3!E58</f>
        <v>0</v>
      </c>
      <c r="F148" s="553">
        <f>ОИ3!F58</f>
        <v>0</v>
      </c>
      <c r="G148" s="553">
        <f>ОИ3!G58</f>
        <v>0</v>
      </c>
      <c r="H148" s="553">
        <f>ОИ3!H58</f>
        <v>0</v>
      </c>
      <c r="I148" s="553">
        <f>ОИ3!I58</f>
        <v>0</v>
      </c>
      <c r="J148" s="553">
        <f>ОИ3!J58</f>
        <v>0</v>
      </c>
      <c r="K148" s="553">
        <f>ОИ3!K58</f>
        <v>0</v>
      </c>
      <c r="L148" s="553">
        <f>ОИ3!L58</f>
        <v>0</v>
      </c>
      <c r="M148" s="553">
        <f>ОИ3!M58</f>
        <v>0</v>
      </c>
      <c r="N148" s="553">
        <f>ОИ3!N58</f>
        <v>0</v>
      </c>
      <c r="O148" s="553">
        <f>ОИ3!O58</f>
        <v>0</v>
      </c>
      <c r="P148" s="553">
        <f>ОИ3!P58</f>
        <v>0</v>
      </c>
      <c r="Q148" s="553">
        <f>ОИ3!Q58</f>
        <v>0</v>
      </c>
      <c r="R148" s="553">
        <f>ОИ3!R58</f>
        <v>0.47268813909259988</v>
      </c>
    </row>
    <row r="149" spans="1:18" ht="15.75" customHeight="1"/>
    <row r="150" spans="1:18" ht="15.75" customHeight="1"/>
    <row r="151" spans="1:18" ht="15.75" customHeight="1"/>
    <row r="152" spans="1:18" ht="15.75" customHeight="1"/>
    <row r="153" spans="1:18" ht="15.75" customHeight="1"/>
    <row r="154" spans="1:18" ht="15.75" customHeight="1"/>
    <row r="155" spans="1:18" ht="15.75" customHeight="1"/>
    <row r="156" spans="1:18" ht="15.75" customHeight="1"/>
    <row r="157" spans="1:18" ht="49.5" customHeight="1"/>
    <row r="158" spans="1:18" ht="63" customHeight="1"/>
    <row r="159" spans="1:18" ht="15.75" customHeight="1"/>
    <row r="160" spans="1:18" ht="15.75" customHeight="1"/>
    <row r="161" spans="1:18" ht="15.75" customHeight="1"/>
    <row r="162" spans="1:18" ht="15.75" customHeight="1"/>
    <row r="163" spans="1:18" ht="15.75" customHeight="1"/>
    <row r="164" spans="1:18" ht="15.75" customHeight="1"/>
    <row r="165" spans="1:18" ht="15.75" customHeight="1"/>
    <row r="166" spans="1:18" ht="15.75" customHeight="1"/>
    <row r="167" spans="1:18" ht="15.75" customHeight="1"/>
    <row r="168" spans="1:18" ht="15.75" customHeight="1">
      <c r="A168" s="319" t="s">
        <v>1</v>
      </c>
      <c r="B168" s="319"/>
      <c r="C168" s="319">
        <v>2005</v>
      </c>
      <c r="D168" s="319">
        <v>2006</v>
      </c>
      <c r="E168" s="319">
        <v>2007</v>
      </c>
      <c r="F168" s="319">
        <v>2008</v>
      </c>
      <c r="G168" s="319">
        <v>2009</v>
      </c>
      <c r="H168" s="319">
        <v>2010</v>
      </c>
      <c r="I168" s="319">
        <v>2011</v>
      </c>
      <c r="J168" s="319">
        <v>2012</v>
      </c>
      <c r="K168" s="319">
        <v>2013</v>
      </c>
      <c r="L168" s="319">
        <v>2014</v>
      </c>
      <c r="M168" s="319">
        <v>2015</v>
      </c>
      <c r="N168" s="319">
        <v>2016</v>
      </c>
      <c r="O168" s="319">
        <v>2017</v>
      </c>
      <c r="P168" s="319">
        <v>2018</v>
      </c>
      <c r="Q168" s="319">
        <v>2019</v>
      </c>
      <c r="R168" s="319">
        <v>2020</v>
      </c>
    </row>
    <row r="169" spans="1:18" ht="15.75" customHeight="1">
      <c r="A169" s="319">
        <v>44</v>
      </c>
      <c r="B169" s="319" t="s">
        <v>46</v>
      </c>
      <c r="C169" s="553" t="e">
        <f>ОИ4!C45</f>
        <v>#REF!</v>
      </c>
      <c r="D169" s="553" t="e">
        <f>ОИ4!D45</f>
        <v>#REF!</v>
      </c>
      <c r="E169" s="553">
        <f>ОИ4!E45</f>
        <v>0</v>
      </c>
      <c r="F169" s="553">
        <f>ОИ4!F45</f>
        <v>0</v>
      </c>
      <c r="G169" s="553">
        <f>ОИ4!G45</f>
        <v>0</v>
      </c>
      <c r="H169" s="553">
        <f>ОИ4!H45</f>
        <v>0</v>
      </c>
      <c r="I169" s="553">
        <f>ОИ4!I45</f>
        <v>0</v>
      </c>
      <c r="J169" s="553">
        <f>ОИ4!J45</f>
        <v>0</v>
      </c>
      <c r="K169" s="553">
        <f>ОИ4!K45</f>
        <v>0</v>
      </c>
      <c r="L169" s="553">
        <f>ОИ4!L45</f>
        <v>0</v>
      </c>
      <c r="M169" s="553">
        <f>ОИ4!M45</f>
        <v>0</v>
      </c>
      <c r="N169" s="553">
        <f>ОИ4!N45</f>
        <v>0</v>
      </c>
      <c r="O169" s="553">
        <f>ОИ4!O45</f>
        <v>0</v>
      </c>
      <c r="P169" s="553">
        <f>ОИ4!P45</f>
        <v>0</v>
      </c>
      <c r="Q169" s="553">
        <f>ОИ4!Q45</f>
        <v>0</v>
      </c>
      <c r="R169" s="553">
        <f>ОИ4!R45</f>
        <v>6.0761046698272196E-2</v>
      </c>
    </row>
    <row r="170" spans="1:18" ht="15.75" customHeight="1">
      <c r="A170" s="319">
        <v>45</v>
      </c>
      <c r="B170" s="319" t="s">
        <v>47</v>
      </c>
      <c r="C170" s="553" t="e">
        <f>ОИ4!C46</f>
        <v>#REF!</v>
      </c>
      <c r="D170" s="553" t="e">
        <f>ОИ4!D46</f>
        <v>#REF!</v>
      </c>
      <c r="E170" s="553">
        <f>ОИ4!E46</f>
        <v>0</v>
      </c>
      <c r="F170" s="553">
        <f>ОИ4!F46</f>
        <v>0</v>
      </c>
      <c r="G170" s="553">
        <f>ОИ4!G46</f>
        <v>0</v>
      </c>
      <c r="H170" s="553">
        <f>ОИ4!H46</f>
        <v>0</v>
      </c>
      <c r="I170" s="553">
        <f>ОИ4!I46</f>
        <v>0</v>
      </c>
      <c r="J170" s="553">
        <f>ОИ4!J46</f>
        <v>0</v>
      </c>
      <c r="K170" s="553">
        <f>ОИ4!K46</f>
        <v>0</v>
      </c>
      <c r="L170" s="553">
        <f>ОИ4!L46</f>
        <v>0</v>
      </c>
      <c r="M170" s="553">
        <f>ОИ4!M46</f>
        <v>0</v>
      </c>
      <c r="N170" s="553">
        <f>ОИ4!N46</f>
        <v>0</v>
      </c>
      <c r="O170" s="553">
        <f>ОИ4!O46</f>
        <v>0</v>
      </c>
      <c r="P170" s="553">
        <f>ОИ4!P46</f>
        <v>0</v>
      </c>
      <c r="Q170" s="553">
        <f>ОИ4!Q46</f>
        <v>0</v>
      </c>
      <c r="R170" s="553">
        <f>ОИ4!R46</f>
        <v>1.5488787894445055E-3</v>
      </c>
    </row>
    <row r="171" spans="1:18" ht="15.75" customHeight="1">
      <c r="A171" s="319">
        <v>46</v>
      </c>
      <c r="B171" s="319" t="s">
        <v>48</v>
      </c>
      <c r="C171" s="553" t="e">
        <f>ОИ4!C47</f>
        <v>#REF!</v>
      </c>
      <c r="D171" s="553" t="e">
        <f>ОИ4!D47</f>
        <v>#REF!</v>
      </c>
      <c r="E171" s="553">
        <f>ОИ4!E47</f>
        <v>0</v>
      </c>
      <c r="F171" s="553">
        <f>ОИ4!F47</f>
        <v>0</v>
      </c>
      <c r="G171" s="553">
        <f>ОИ4!G47</f>
        <v>0</v>
      </c>
      <c r="H171" s="553">
        <f>ОИ4!H47</f>
        <v>0</v>
      </c>
      <c r="I171" s="553">
        <f>ОИ4!I47</f>
        <v>0</v>
      </c>
      <c r="J171" s="553">
        <f>ОИ4!J47</f>
        <v>0</v>
      </c>
      <c r="K171" s="553">
        <f>ОИ4!K47</f>
        <v>0</v>
      </c>
      <c r="L171" s="553">
        <f>ОИ4!L47</f>
        <v>0</v>
      </c>
      <c r="M171" s="553">
        <f>ОИ4!M47</f>
        <v>0</v>
      </c>
      <c r="N171" s="553">
        <f>ОИ4!N47</f>
        <v>0</v>
      </c>
      <c r="O171" s="553">
        <f>ОИ4!O47</f>
        <v>0</v>
      </c>
      <c r="P171" s="553">
        <f>ОИ4!P47</f>
        <v>0</v>
      </c>
      <c r="Q171" s="553">
        <f>ОИ4!Q47</f>
        <v>0</v>
      </c>
      <c r="R171" s="553">
        <f>ОИ4!R47</f>
        <v>0.13592213750872503</v>
      </c>
    </row>
    <row r="172" spans="1:18" ht="15.75" customHeight="1">
      <c r="A172" s="319">
        <v>47</v>
      </c>
      <c r="B172" s="319" t="s">
        <v>49</v>
      </c>
      <c r="C172" s="553" t="e">
        <f>ОИ4!C48</f>
        <v>#REF!</v>
      </c>
      <c r="D172" s="553" t="e">
        <f>ОИ4!D48</f>
        <v>#REF!</v>
      </c>
      <c r="E172" s="553">
        <f>ОИ4!E48</f>
        <v>0</v>
      </c>
      <c r="F172" s="553">
        <f>ОИ4!F48</f>
        <v>0</v>
      </c>
      <c r="G172" s="553">
        <f>ОИ4!G48</f>
        <v>0</v>
      </c>
      <c r="H172" s="553">
        <f>ОИ4!H48</f>
        <v>0</v>
      </c>
      <c r="I172" s="553">
        <f>ОИ4!I48</f>
        <v>0</v>
      </c>
      <c r="J172" s="553">
        <f>ОИ4!J48</f>
        <v>0</v>
      </c>
      <c r="K172" s="553">
        <f>ОИ4!K48</f>
        <v>0</v>
      </c>
      <c r="L172" s="553">
        <f>ОИ4!L48</f>
        <v>0</v>
      </c>
      <c r="M172" s="553">
        <f>ОИ4!M48</f>
        <v>0</v>
      </c>
      <c r="N172" s="553">
        <f>ОИ4!N48</f>
        <v>0</v>
      </c>
      <c r="O172" s="553">
        <f>ОИ4!O48</f>
        <v>0</v>
      </c>
      <c r="P172" s="553">
        <f>ОИ4!P48</f>
        <v>0</v>
      </c>
      <c r="Q172" s="553">
        <f>ОИ4!Q48</f>
        <v>0</v>
      </c>
      <c r="R172" s="553">
        <f>ОИ4!R48</f>
        <v>0.3069791114531264</v>
      </c>
    </row>
    <row r="173" spans="1:18" ht="15.75" customHeight="1">
      <c r="A173" s="319">
        <v>48</v>
      </c>
      <c r="B173" s="319" t="s">
        <v>50</v>
      </c>
      <c r="C173" s="553" t="e">
        <f>ОИ4!C49</f>
        <v>#REF!</v>
      </c>
      <c r="D173" s="553" t="e">
        <f>ОИ4!D49</f>
        <v>#REF!</v>
      </c>
      <c r="E173" s="553">
        <f>ОИ4!E49</f>
        <v>0</v>
      </c>
      <c r="F173" s="553">
        <f>ОИ4!F49</f>
        <v>0</v>
      </c>
      <c r="G173" s="553">
        <f>ОИ4!G49</f>
        <v>0</v>
      </c>
      <c r="H173" s="553">
        <f>ОИ4!H49</f>
        <v>0</v>
      </c>
      <c r="I173" s="553">
        <f>ОИ4!I49</f>
        <v>0</v>
      </c>
      <c r="J173" s="553">
        <f>ОИ4!J49</f>
        <v>0</v>
      </c>
      <c r="K173" s="553">
        <f>ОИ4!K49</f>
        <v>0</v>
      </c>
      <c r="L173" s="553">
        <f>ОИ4!L49</f>
        <v>0</v>
      </c>
      <c r="M173" s="553">
        <f>ОИ4!M49</f>
        <v>0</v>
      </c>
      <c r="N173" s="553">
        <f>ОИ4!N49</f>
        <v>0</v>
      </c>
      <c r="O173" s="553">
        <f>ОИ4!O49</f>
        <v>0</v>
      </c>
      <c r="P173" s="553">
        <f>ОИ4!P49</f>
        <v>0</v>
      </c>
      <c r="Q173" s="553">
        <f>ОИ4!Q49</f>
        <v>0</v>
      </c>
      <c r="R173" s="553">
        <f>ОИ4!R49</f>
        <v>2.7845206569587413E-2</v>
      </c>
    </row>
    <row r="174" spans="1:18" ht="15.75" customHeight="1">
      <c r="A174" s="319">
        <v>49</v>
      </c>
      <c r="B174" s="319" t="s">
        <v>51</v>
      </c>
      <c r="C174" s="553" t="e">
        <f>ОИ4!C50</f>
        <v>#REF!</v>
      </c>
      <c r="D174" s="553" t="e">
        <f>ОИ4!D50</f>
        <v>#REF!</v>
      </c>
      <c r="E174" s="553">
        <f>ОИ4!E50</f>
        <v>0</v>
      </c>
      <c r="F174" s="553">
        <f>ОИ4!F50</f>
        <v>0</v>
      </c>
      <c r="G174" s="553">
        <f>ОИ4!G50</f>
        <v>0</v>
      </c>
      <c r="H174" s="553">
        <f>ОИ4!H50</f>
        <v>0</v>
      </c>
      <c r="I174" s="553">
        <f>ОИ4!I50</f>
        <v>0</v>
      </c>
      <c r="J174" s="553">
        <f>ОИ4!J50</f>
        <v>0</v>
      </c>
      <c r="K174" s="553">
        <f>ОИ4!K50</f>
        <v>0</v>
      </c>
      <c r="L174" s="553">
        <f>ОИ4!L50</f>
        <v>0</v>
      </c>
      <c r="M174" s="553">
        <f>ОИ4!M50</f>
        <v>0</v>
      </c>
      <c r="N174" s="553">
        <f>ОИ4!N50</f>
        <v>0</v>
      </c>
      <c r="O174" s="553">
        <f>ОИ4!O50</f>
        <v>0</v>
      </c>
      <c r="P174" s="553">
        <f>ОИ4!P50</f>
        <v>0</v>
      </c>
      <c r="Q174" s="553">
        <f>ОИ4!Q50</f>
        <v>0</v>
      </c>
      <c r="R174" s="553">
        <f>ОИ4!R50</f>
        <v>4.845261778819659E-3</v>
      </c>
    </row>
    <row r="175" spans="1:18" ht="15.75" customHeight="1">
      <c r="A175" s="319">
        <v>50</v>
      </c>
      <c r="B175" s="319" t="s">
        <v>52</v>
      </c>
      <c r="C175" s="553" t="e">
        <f>ОИ4!C51</f>
        <v>#REF!</v>
      </c>
      <c r="D175" s="553" t="e">
        <f>ОИ4!D51</f>
        <v>#REF!</v>
      </c>
      <c r="E175" s="553">
        <f>ОИ4!E51</f>
        <v>0</v>
      </c>
      <c r="F175" s="553">
        <f>ОИ4!F51</f>
        <v>0</v>
      </c>
      <c r="G175" s="553">
        <f>ОИ4!G51</f>
        <v>0</v>
      </c>
      <c r="H175" s="553">
        <f>ОИ4!H51</f>
        <v>0</v>
      </c>
      <c r="I175" s="553">
        <f>ОИ4!I51</f>
        <v>0</v>
      </c>
      <c r="J175" s="553">
        <f>ОИ4!J51</f>
        <v>0</v>
      </c>
      <c r="K175" s="553">
        <f>ОИ4!K51</f>
        <v>0</v>
      </c>
      <c r="L175" s="553">
        <f>ОИ4!L51</f>
        <v>0</v>
      </c>
      <c r="M175" s="553">
        <f>ОИ4!M51</f>
        <v>0</v>
      </c>
      <c r="N175" s="553">
        <f>ОИ4!N51</f>
        <v>0</v>
      </c>
      <c r="O175" s="553">
        <f>ОИ4!O51</f>
        <v>0</v>
      </c>
      <c r="P175" s="553">
        <f>ОИ4!P51</f>
        <v>0</v>
      </c>
      <c r="Q175" s="553">
        <f>ОИ4!Q51</f>
        <v>0</v>
      </c>
      <c r="R175" s="553">
        <f>ОИ4!R51</f>
        <v>0.17961550736836718</v>
      </c>
    </row>
    <row r="176" spans="1:18" ht="15.75" customHeight="1">
      <c r="A176" s="319">
        <v>51</v>
      </c>
      <c r="B176" s="319" t="s">
        <v>53</v>
      </c>
      <c r="C176" s="553" t="e">
        <f>ОИ4!C52</f>
        <v>#REF!</v>
      </c>
      <c r="D176" s="553" t="e">
        <f>ОИ4!D52</f>
        <v>#REF!</v>
      </c>
      <c r="E176" s="553">
        <f>ОИ4!E52</f>
        <v>0</v>
      </c>
      <c r="F176" s="553">
        <f>ОИ4!F52</f>
        <v>0</v>
      </c>
      <c r="G176" s="553">
        <f>ОИ4!G52</f>
        <v>0</v>
      </c>
      <c r="H176" s="553">
        <f>ОИ4!H52</f>
        <v>0</v>
      </c>
      <c r="I176" s="553">
        <f>ОИ4!I52</f>
        <v>0</v>
      </c>
      <c r="J176" s="553">
        <f>ОИ4!J52</f>
        <v>0</v>
      </c>
      <c r="K176" s="553">
        <f>ОИ4!K52</f>
        <v>0</v>
      </c>
      <c r="L176" s="553">
        <f>ОИ4!L52</f>
        <v>0</v>
      </c>
      <c r="M176" s="553">
        <f>ОИ4!M52</f>
        <v>0</v>
      </c>
      <c r="N176" s="553">
        <f>ОИ4!N52</f>
        <v>0</v>
      </c>
      <c r="O176" s="553">
        <f>ОИ4!O52</f>
        <v>0</v>
      </c>
      <c r="P176" s="553">
        <f>ОИ4!P52</f>
        <v>0</v>
      </c>
      <c r="Q176" s="553">
        <f>ОИ4!Q52</f>
        <v>0</v>
      </c>
      <c r="R176" s="553">
        <f>ОИ4!R52</f>
        <v>4.9605140135009197E-2</v>
      </c>
    </row>
    <row r="177" spans="1:18" ht="15.75" customHeight="1">
      <c r="A177" s="319">
        <v>52</v>
      </c>
      <c r="B177" s="319" t="s">
        <v>54</v>
      </c>
      <c r="C177" s="553" t="e">
        <f>ОИ4!C53</f>
        <v>#REF!</v>
      </c>
      <c r="D177" s="553" t="e">
        <f>ОИ4!D53</f>
        <v>#REF!</v>
      </c>
      <c r="E177" s="553">
        <f>ОИ4!E53</f>
        <v>0</v>
      </c>
      <c r="F177" s="553">
        <f>ОИ4!F53</f>
        <v>0</v>
      </c>
      <c r="G177" s="553">
        <f>ОИ4!G53</f>
        <v>0</v>
      </c>
      <c r="H177" s="553">
        <f>ОИ4!H53</f>
        <v>0</v>
      </c>
      <c r="I177" s="553">
        <f>ОИ4!I53</f>
        <v>0</v>
      </c>
      <c r="J177" s="553">
        <f>ОИ4!J53</f>
        <v>0</v>
      </c>
      <c r="K177" s="553">
        <f>ОИ4!K53</f>
        <v>0</v>
      </c>
      <c r="L177" s="553">
        <f>ОИ4!L53</f>
        <v>0</v>
      </c>
      <c r="M177" s="553">
        <f>ОИ4!M53</f>
        <v>0</v>
      </c>
      <c r="N177" s="553">
        <f>ОИ4!N53</f>
        <v>0</v>
      </c>
      <c r="O177" s="553">
        <f>ОИ4!O53</f>
        <v>0</v>
      </c>
      <c r="P177" s="553">
        <f>ОИ4!P53</f>
        <v>0</v>
      </c>
      <c r="Q177" s="553">
        <f>ОИ4!Q53</f>
        <v>0</v>
      </c>
      <c r="R177" s="553">
        <f>ОИ4!R53</f>
        <v>0.56665743306269356</v>
      </c>
    </row>
    <row r="178" spans="1:18" ht="15.75" customHeight="1">
      <c r="A178" s="319">
        <v>53</v>
      </c>
      <c r="B178" s="319" t="s">
        <v>55</v>
      </c>
      <c r="C178" s="553" t="e">
        <f>ОИ4!C54</f>
        <v>#REF!</v>
      </c>
      <c r="D178" s="553" t="e">
        <f>ОИ4!D54</f>
        <v>#REF!</v>
      </c>
      <c r="E178" s="553">
        <f>ОИ4!E54</f>
        <v>0</v>
      </c>
      <c r="F178" s="553">
        <f>ОИ4!F54</f>
        <v>0</v>
      </c>
      <c r="G178" s="553">
        <f>ОИ4!G54</f>
        <v>0</v>
      </c>
      <c r="H178" s="553">
        <f>ОИ4!H54</f>
        <v>0</v>
      </c>
      <c r="I178" s="553">
        <f>ОИ4!I54</f>
        <v>0</v>
      </c>
      <c r="J178" s="553">
        <f>ОИ4!J54</f>
        <v>0</v>
      </c>
      <c r="K178" s="553">
        <f>ОИ4!K54</f>
        <v>0</v>
      </c>
      <c r="L178" s="553">
        <f>ОИ4!L54</f>
        <v>0</v>
      </c>
      <c r="M178" s="553">
        <f>ОИ4!M54</f>
        <v>0</v>
      </c>
      <c r="N178" s="553">
        <f>ОИ4!N54</f>
        <v>0</v>
      </c>
      <c r="O178" s="553">
        <f>ОИ4!O54</f>
        <v>0</v>
      </c>
      <c r="P178" s="553">
        <f>ОИ4!P54</f>
        <v>0</v>
      </c>
      <c r="Q178" s="553">
        <f>ОИ4!Q54</f>
        <v>0</v>
      </c>
      <c r="R178" s="553">
        <f>ОИ4!R54</f>
        <v>7.5652539185798021E-2</v>
      </c>
    </row>
    <row r="179" spans="1:18" ht="15.75" customHeight="1">
      <c r="A179" s="319">
        <v>54</v>
      </c>
      <c r="B179" s="319" t="s">
        <v>56</v>
      </c>
      <c r="C179" s="553" t="e">
        <f>ОИ4!C55</f>
        <v>#REF!</v>
      </c>
      <c r="D179" s="553" t="e">
        <f>ОИ4!D55</f>
        <v>#REF!</v>
      </c>
      <c r="E179" s="553">
        <f>ОИ4!E55</f>
        <v>0</v>
      </c>
      <c r="F179" s="553">
        <f>ОИ4!F55</f>
        <v>0</v>
      </c>
      <c r="G179" s="553">
        <f>ОИ4!G55</f>
        <v>0</v>
      </c>
      <c r="H179" s="553">
        <f>ОИ4!H55</f>
        <v>0</v>
      </c>
      <c r="I179" s="553">
        <f>ОИ4!I55</f>
        <v>0</v>
      </c>
      <c r="J179" s="553">
        <f>ОИ4!J55</f>
        <v>0</v>
      </c>
      <c r="K179" s="553">
        <f>ОИ4!K55</f>
        <v>0</v>
      </c>
      <c r="L179" s="553">
        <f>ОИ4!L55</f>
        <v>0</v>
      </c>
      <c r="M179" s="553">
        <f>ОИ4!M55</f>
        <v>0</v>
      </c>
      <c r="N179" s="553">
        <f>ОИ4!N55</f>
        <v>0</v>
      </c>
      <c r="O179" s="553">
        <f>ОИ4!O55</f>
        <v>0</v>
      </c>
      <c r="P179" s="553">
        <f>ОИ4!P55</f>
        <v>0</v>
      </c>
      <c r="Q179" s="553">
        <f>ОИ4!Q55</f>
        <v>0</v>
      </c>
      <c r="R179" s="553">
        <f>ОИ4!R55</f>
        <v>8.0804663561830289E-3</v>
      </c>
    </row>
    <row r="180" spans="1:18" ht="15.75" customHeight="1">
      <c r="A180" s="319">
        <v>55</v>
      </c>
      <c r="B180" s="319" t="s">
        <v>57</v>
      </c>
      <c r="C180" s="553" t="e">
        <f>ОИ4!C56</f>
        <v>#REF!</v>
      </c>
      <c r="D180" s="553" t="e">
        <f>ОИ4!D56</f>
        <v>#REF!</v>
      </c>
      <c r="E180" s="553">
        <f>ОИ4!E56</f>
        <v>0</v>
      </c>
      <c r="F180" s="553">
        <f>ОИ4!F56</f>
        <v>0</v>
      </c>
      <c r="G180" s="553">
        <f>ОИ4!G56</f>
        <v>0</v>
      </c>
      <c r="H180" s="553">
        <f>ОИ4!H56</f>
        <v>0</v>
      </c>
      <c r="I180" s="553">
        <f>ОИ4!I56</f>
        <v>0</v>
      </c>
      <c r="J180" s="553">
        <f>ОИ4!J56</f>
        <v>0</v>
      </c>
      <c r="K180" s="553">
        <f>ОИ4!K56</f>
        <v>0</v>
      </c>
      <c r="L180" s="553">
        <f>ОИ4!L56</f>
        <v>0</v>
      </c>
      <c r="M180" s="553">
        <f>ОИ4!M56</f>
        <v>0</v>
      </c>
      <c r="N180" s="553">
        <f>ОИ4!N56</f>
        <v>0</v>
      </c>
      <c r="O180" s="553">
        <f>ОИ4!O56</f>
        <v>0</v>
      </c>
      <c r="P180" s="553">
        <f>ОИ4!P56</f>
        <v>0</v>
      </c>
      <c r="Q180" s="553">
        <f>ОИ4!Q56</f>
        <v>0</v>
      </c>
      <c r="R180" s="553">
        <f>ОИ4!R56</f>
        <v>0.45902473347204492</v>
      </c>
    </row>
    <row r="181" spans="1:18" ht="15.75" customHeight="1">
      <c r="A181" s="319">
        <v>56</v>
      </c>
      <c r="B181" s="319" t="s">
        <v>58</v>
      </c>
      <c r="C181" s="553" t="e">
        <f>ОИ4!C57</f>
        <v>#REF!</v>
      </c>
      <c r="D181" s="553" t="e">
        <f>ОИ4!D57</f>
        <v>#REF!</v>
      </c>
      <c r="E181" s="553">
        <f>ОИ4!E57</f>
        <v>0</v>
      </c>
      <c r="F181" s="553">
        <f>ОИ4!F57</f>
        <v>0</v>
      </c>
      <c r="G181" s="553">
        <f>ОИ4!G57</f>
        <v>0</v>
      </c>
      <c r="H181" s="553">
        <f>ОИ4!H57</f>
        <v>0</v>
      </c>
      <c r="I181" s="553">
        <f>ОИ4!I57</f>
        <v>0</v>
      </c>
      <c r="J181" s="553">
        <f>ОИ4!J57</f>
        <v>0</v>
      </c>
      <c r="K181" s="553">
        <f>ОИ4!K57</f>
        <v>0</v>
      </c>
      <c r="L181" s="553">
        <f>ОИ4!L57</f>
        <v>0</v>
      </c>
      <c r="M181" s="553">
        <f>ОИ4!M57</f>
        <v>0</v>
      </c>
      <c r="N181" s="553">
        <f>ОИ4!N57</f>
        <v>0</v>
      </c>
      <c r="O181" s="553">
        <f>ОИ4!O57</f>
        <v>0</v>
      </c>
      <c r="P181" s="553">
        <f>ОИ4!P57</f>
        <v>0</v>
      </c>
      <c r="Q181" s="553">
        <f>ОИ4!Q57</f>
        <v>0</v>
      </c>
      <c r="R181" s="553">
        <f>ОИ4!R57</f>
        <v>4.2301159299641976E-2</v>
      </c>
    </row>
    <row r="182" spans="1:18" ht="15.75" customHeight="1">
      <c r="A182" s="319">
        <v>57</v>
      </c>
      <c r="B182" s="319" t="s">
        <v>59</v>
      </c>
      <c r="C182" s="553" t="e">
        <f>ОИ4!C58</f>
        <v>#REF!</v>
      </c>
      <c r="D182" s="553" t="e">
        <f>ОИ4!D58</f>
        <v>#REF!</v>
      </c>
      <c r="E182" s="553">
        <f>ОИ4!E58</f>
        <v>0</v>
      </c>
      <c r="F182" s="553">
        <f>ОИ4!F58</f>
        <v>0</v>
      </c>
      <c r="G182" s="553">
        <f>ОИ4!G58</f>
        <v>0</v>
      </c>
      <c r="H182" s="553">
        <f>ОИ4!H58</f>
        <v>0</v>
      </c>
      <c r="I182" s="553">
        <f>ОИ4!I58</f>
        <v>0</v>
      </c>
      <c r="J182" s="553">
        <f>ОИ4!J58</f>
        <v>0</v>
      </c>
      <c r="K182" s="553">
        <f>ОИ4!K58</f>
        <v>0</v>
      </c>
      <c r="L182" s="553">
        <f>ОИ4!L58</f>
        <v>0</v>
      </c>
      <c r="M182" s="553">
        <f>ОИ4!M58</f>
        <v>0</v>
      </c>
      <c r="N182" s="553">
        <f>ОИ4!N58</f>
        <v>0</v>
      </c>
      <c r="O182" s="553">
        <f>ОИ4!O58</f>
        <v>0</v>
      </c>
      <c r="P182" s="553">
        <f>ОИ4!P58</f>
        <v>0</v>
      </c>
      <c r="Q182" s="553">
        <f>ОИ4!Q58</f>
        <v>0</v>
      </c>
      <c r="R182" s="553">
        <f>ОИ4!R58</f>
        <v>0.29510651934501198</v>
      </c>
    </row>
    <row r="183" spans="1:18" ht="15.75" customHeight="1"/>
    <row r="184" spans="1:18" ht="15.75" customHeight="1"/>
    <row r="185" spans="1:18" ht="15.75" customHeight="1"/>
    <row r="186" spans="1:18" ht="15.75" customHeight="1"/>
    <row r="187" spans="1:18" ht="15.75" customHeight="1"/>
    <row r="188" spans="1:18" ht="15.75" customHeight="1"/>
    <row r="189" spans="1:18" ht="15.75" customHeight="1"/>
    <row r="190" spans="1:18" ht="15.75" customHeight="1"/>
    <row r="191" spans="1:18" ht="15.75" customHeight="1"/>
    <row r="192" spans="1:1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  <outlinePr summaryBelow="0" summaryRight="0"/>
  </sheetPr>
  <dimension ref="A1:R1000"/>
  <sheetViews>
    <sheetView topLeftCell="A114" zoomScale="90" zoomScaleNormal="90" workbookViewId="0">
      <selection activeCell="A25" sqref="A25:XFD137"/>
    </sheetView>
  </sheetViews>
  <sheetFormatPr defaultColWidth="12.625" defaultRowHeight="15" customHeight="1"/>
  <cols>
    <col min="1" max="1" width="6.125" customWidth="1"/>
    <col min="2" max="2" width="30.375" customWidth="1"/>
    <col min="3" max="3" width="21.75" customWidth="1"/>
    <col min="4" max="4" width="19.75" customWidth="1"/>
    <col min="5" max="5" width="21.625" customWidth="1"/>
    <col min="6" max="14" width="9.625" customWidth="1"/>
    <col min="15" max="15" width="12.25" customWidth="1"/>
    <col min="16" max="16" width="14" customWidth="1"/>
    <col min="17" max="18" width="12.625" customWidth="1"/>
    <col min="19" max="26" width="11" customWidth="1"/>
  </cols>
  <sheetData>
    <row r="1" spans="1:5" ht="112.5" customHeight="1">
      <c r="A1" s="475" t="s">
        <v>1</v>
      </c>
      <c r="B1" s="475" t="s">
        <v>2</v>
      </c>
      <c r="C1" s="463" t="s">
        <v>411</v>
      </c>
      <c r="D1" s="463" t="s">
        <v>490</v>
      </c>
      <c r="E1" s="463" t="s">
        <v>439</v>
      </c>
    </row>
    <row r="2" spans="1:5" ht="43.5" customHeight="1">
      <c r="A2" s="491">
        <v>58</v>
      </c>
      <c r="B2" s="492" t="s">
        <v>60</v>
      </c>
      <c r="C2" s="552">
        <f>'5.1н'!B59</f>
        <v>0.31349894201974482</v>
      </c>
      <c r="D2" s="552">
        <f>'5.2н'!B59</f>
        <v>0.10756892965554123</v>
      </c>
      <c r="E2" s="552">
        <f>'5.3н'!B59</f>
        <v>0.38650833431674503</v>
      </c>
    </row>
    <row r="3" spans="1:5" ht="44.25" customHeight="1">
      <c r="A3" s="493">
        <v>59</v>
      </c>
      <c r="B3" s="494" t="s">
        <v>419</v>
      </c>
      <c r="C3" s="552">
        <f>'5.1н'!B60</f>
        <v>0.4955181084000948</v>
      </c>
      <c r="D3" s="552">
        <f>'5.2н'!B60</f>
        <v>0.35355339059327379</v>
      </c>
      <c r="E3" s="552">
        <f>'5.3н'!B60</f>
        <v>0.26010082080545915</v>
      </c>
    </row>
    <row r="4" spans="1:5" ht="68.25" customHeight="1">
      <c r="A4" s="493">
        <v>60</v>
      </c>
      <c r="B4" s="494" t="s">
        <v>62</v>
      </c>
      <c r="C4" s="552">
        <f>'5.1н'!B61</f>
        <v>0.56589615537957882</v>
      </c>
      <c r="D4" s="552">
        <f>'5.2н'!B61</f>
        <v>0.2588162309603444</v>
      </c>
      <c r="E4" s="552">
        <f>'5.3н'!B61</f>
        <v>0.19134998781980461</v>
      </c>
    </row>
    <row r="5" spans="1:5" ht="60.75" customHeight="1">
      <c r="A5" s="493">
        <v>61</v>
      </c>
      <c r="B5" s="494" t="s">
        <v>63</v>
      </c>
      <c r="C5" s="552">
        <f>'5.1н'!B62</f>
        <v>0.3593992506648247</v>
      </c>
      <c r="D5" s="552">
        <f>'5.2н'!B62</f>
        <v>0.22793062213955423</v>
      </c>
      <c r="E5" s="552">
        <f>'5.3н'!B62</f>
        <v>0.422535029986916</v>
      </c>
    </row>
    <row r="6" spans="1:5" ht="15" customHeight="1" thickBot="1"/>
    <row r="7" spans="1:5" ht="138" customHeight="1">
      <c r="A7" s="475" t="s">
        <v>1</v>
      </c>
      <c r="B7" s="475" t="s">
        <v>2</v>
      </c>
      <c r="C7" s="463" t="s">
        <v>489</v>
      </c>
      <c r="D7" s="463" t="s">
        <v>412</v>
      </c>
      <c r="E7" s="463" t="s">
        <v>488</v>
      </c>
    </row>
    <row r="8" spans="1:5" ht="51.75" customHeight="1">
      <c r="A8" s="491">
        <v>58</v>
      </c>
      <c r="B8" s="492" t="s">
        <v>60</v>
      </c>
      <c r="C8" s="552">
        <f>'6.1н'!B59</f>
        <v>0.27760311165956925</v>
      </c>
      <c r="D8" s="552">
        <f>'6.2н'!B59</f>
        <v>0.311484477988</v>
      </c>
      <c r="E8" s="552">
        <f>'6.3н'!B59</f>
        <v>0.43533086815182492</v>
      </c>
    </row>
    <row r="9" spans="1:5" ht="45.75" customHeight="1">
      <c r="A9" s="493">
        <v>59</v>
      </c>
      <c r="B9" s="494" t="s">
        <v>419</v>
      </c>
      <c r="C9" s="552">
        <f>'6.1н'!B60</f>
        <v>0.33993531404492733</v>
      </c>
      <c r="D9" s="552">
        <f>'6.2н'!B60</f>
        <v>0.31498831742500016</v>
      </c>
      <c r="E9" s="552">
        <f>'6.3н'!B60</f>
        <v>0.52351277014360065</v>
      </c>
    </row>
    <row r="10" spans="1:5" ht="63.75" customHeight="1">
      <c r="A10" s="493">
        <v>60</v>
      </c>
      <c r="B10" s="494" t="s">
        <v>62</v>
      </c>
      <c r="C10" s="552">
        <f>'6.1н'!B61</f>
        <v>0.59277631528819574</v>
      </c>
      <c r="D10" s="552">
        <f>'6.2н'!B61</f>
        <v>0.35086130460799986</v>
      </c>
      <c r="E10" s="552">
        <f>'6.3н'!B61</f>
        <v>0.58245924892221546</v>
      </c>
    </row>
    <row r="11" spans="1:5" ht="42" customHeight="1">
      <c r="A11" s="493">
        <v>61</v>
      </c>
      <c r="B11" s="494" t="s">
        <v>63</v>
      </c>
      <c r="C11" s="552">
        <f>'6.1н'!B62</f>
        <v>0.3187766381981022</v>
      </c>
      <c r="D11" s="552">
        <f>'6.2н'!B62</f>
        <v>0.31733441855300021</v>
      </c>
      <c r="E11" s="552">
        <f>'6.3н'!B62</f>
        <v>0.48597120973850383</v>
      </c>
    </row>
    <row r="12" spans="1:5" ht="15" customHeight="1" thickBot="1"/>
    <row r="13" spans="1:5" ht="164.25" customHeight="1">
      <c r="A13" s="475" t="s">
        <v>1</v>
      </c>
      <c r="B13" s="475" t="s">
        <v>2</v>
      </c>
      <c r="C13" s="463" t="s">
        <v>413</v>
      </c>
      <c r="D13" s="463" t="s">
        <v>414</v>
      </c>
      <c r="E13" s="463" t="s">
        <v>487</v>
      </c>
    </row>
    <row r="14" spans="1:5" ht="42.75" customHeight="1">
      <c r="A14" s="491">
        <v>58</v>
      </c>
      <c r="B14" s="492" t="s">
        <v>60</v>
      </c>
      <c r="C14" s="552">
        <f>'7.1н'!B59</f>
        <v>0.68260599968348312</v>
      </c>
      <c r="D14" s="552">
        <f>'7.2н'!B59</f>
        <v>0.73328582303453482</v>
      </c>
      <c r="E14" s="552">
        <f>'7.3н'!B59</f>
        <v>0.77720314088545972</v>
      </c>
    </row>
    <row r="15" spans="1:5" ht="65.25" customHeight="1">
      <c r="A15" s="493">
        <v>59</v>
      </c>
      <c r="B15" s="494" t="s">
        <v>419</v>
      </c>
      <c r="C15" s="552">
        <f>'7.1н'!B60</f>
        <v>0.61966698041568924</v>
      </c>
      <c r="D15" s="552">
        <f>'7.2н'!B60</f>
        <v>0.13758982625506994</v>
      </c>
      <c r="E15" s="552">
        <f>'7.3н'!B60</f>
        <v>0.15496364676506327</v>
      </c>
    </row>
    <row r="16" spans="1:5" ht="30.75" customHeight="1">
      <c r="A16" s="493">
        <v>60</v>
      </c>
      <c r="B16" s="494" t="s">
        <v>62</v>
      </c>
      <c r="C16" s="552">
        <f>'7.1н'!B61</f>
        <v>3.733125144995468E-2</v>
      </c>
      <c r="D16" s="552">
        <f>'7.2н'!B61</f>
        <v>0.90751399993491455</v>
      </c>
      <c r="E16" s="552">
        <f>'7.3н'!B61</f>
        <v>0.50210313537382378</v>
      </c>
    </row>
    <row r="17" spans="1:18" ht="39" customHeight="1">
      <c r="A17" s="493">
        <v>61</v>
      </c>
      <c r="B17" s="494" t="s">
        <v>63</v>
      </c>
      <c r="C17" s="552">
        <f>'7.1н'!B62</f>
        <v>0.48952036647999653</v>
      </c>
      <c r="D17" s="552">
        <f>'7.2н'!B62</f>
        <v>0.19155348904531333</v>
      </c>
      <c r="E17" s="552">
        <f>'7.3н'!B62</f>
        <v>9.1978392528362055E-2</v>
      </c>
    </row>
    <row r="19" spans="1:18" ht="148.5" customHeight="1">
      <c r="A19" s="461" t="s">
        <v>1</v>
      </c>
      <c r="B19" s="462" t="s">
        <v>2</v>
      </c>
      <c r="C19" s="463" t="s">
        <v>483</v>
      </c>
      <c r="D19" s="463" t="s">
        <v>485</v>
      </c>
      <c r="E19" s="463" t="s">
        <v>486</v>
      </c>
    </row>
    <row r="20" spans="1:18" ht="52.5" customHeight="1">
      <c r="A20" s="491">
        <v>58</v>
      </c>
      <c r="B20" s="492" t="s">
        <v>60</v>
      </c>
      <c r="C20" s="552">
        <f>'8.1н'!B59</f>
        <v>1.6878599067238694E-4</v>
      </c>
      <c r="D20" s="552">
        <f>'8.2н'!B59</f>
        <v>2.4141524262457407E-3</v>
      </c>
      <c r="E20" s="552">
        <f>'8.3н'!B59</f>
        <v>0</v>
      </c>
    </row>
    <row r="21" spans="1:18" ht="45.75" customHeight="1">
      <c r="A21" s="493">
        <v>59</v>
      </c>
      <c r="B21" s="494" t="s">
        <v>419</v>
      </c>
      <c r="C21" s="552">
        <f>'8.1н'!B60</f>
        <v>0.46020037772552214</v>
      </c>
      <c r="D21" s="552">
        <f>'8.2н'!B60</f>
        <v>0.41014576696492644</v>
      </c>
      <c r="E21" s="552">
        <f>'8.3н'!B60</f>
        <v>0.26700453691100995</v>
      </c>
    </row>
    <row r="22" spans="1:18" ht="58.5" customHeight="1">
      <c r="A22" s="493">
        <v>60</v>
      </c>
      <c r="B22" s="494" t="s">
        <v>62</v>
      </c>
      <c r="C22" s="552">
        <f>'8.1н'!B61</f>
        <v>0.71238053295712722</v>
      </c>
      <c r="D22" s="552">
        <f>'8.2н'!B61</f>
        <v>0.17665506471029807</v>
      </c>
      <c r="E22" s="552">
        <f>'8.3н'!B61</f>
        <v>0.57008778067681265</v>
      </c>
    </row>
    <row r="23" spans="1:18" ht="30.75" customHeight="1">
      <c r="A23" s="493">
        <v>61</v>
      </c>
      <c r="B23" s="494" t="s">
        <v>63</v>
      </c>
      <c r="C23" s="552">
        <f>'8.1н'!B62</f>
        <v>0.31994508012375872</v>
      </c>
      <c r="D23" s="552">
        <f>'8.2н'!B62</f>
        <v>0.23031260857236671</v>
      </c>
      <c r="E23" s="552">
        <f>'8.3н'!B62</f>
        <v>0.33039685649443223</v>
      </c>
    </row>
    <row r="24" spans="1:18" ht="15.75" customHeight="1"/>
    <row r="25" spans="1:18" ht="15.75" customHeight="1">
      <c r="A25" s="319" t="s">
        <v>1</v>
      </c>
      <c r="B25" s="319"/>
      <c r="C25" s="319">
        <v>2005</v>
      </c>
      <c r="D25" s="319">
        <v>2006</v>
      </c>
      <c r="E25" s="319">
        <v>2007</v>
      </c>
      <c r="F25" s="319">
        <v>2008</v>
      </c>
      <c r="G25" s="319">
        <v>2009</v>
      </c>
      <c r="H25" s="319">
        <v>2010</v>
      </c>
      <c r="I25" s="319">
        <v>2011</v>
      </c>
      <c r="J25" s="319">
        <v>2012</v>
      </c>
      <c r="K25" s="319">
        <v>2013</v>
      </c>
      <c r="L25" s="319">
        <v>2014</v>
      </c>
      <c r="M25" s="319">
        <v>2015</v>
      </c>
      <c r="N25" s="319">
        <v>2016</v>
      </c>
      <c r="O25" s="319">
        <v>2017</v>
      </c>
      <c r="P25" s="319">
        <v>2018</v>
      </c>
      <c r="Q25" s="319">
        <v>2019</v>
      </c>
      <c r="R25" s="319">
        <v>2020</v>
      </c>
    </row>
    <row r="26" spans="1:18" ht="15.75" customHeight="1">
      <c r="A26" s="319">
        <v>58</v>
      </c>
      <c r="B26" s="319" t="s">
        <v>60</v>
      </c>
      <c r="C26" s="553" t="e">
        <f>ОИ1!C59</f>
        <v>#REF!</v>
      </c>
      <c r="D26" s="553" t="e">
        <f>ОИ1!D59</f>
        <v>#REF!</v>
      </c>
      <c r="E26" s="553">
        <f>ОИ1!E59</f>
        <v>0</v>
      </c>
      <c r="F26" s="553">
        <f>ОИ1!F59</f>
        <v>0</v>
      </c>
      <c r="G26" s="553">
        <f>ОИ1!G59</f>
        <v>0</v>
      </c>
      <c r="H26" s="553">
        <f>ОИ1!H59</f>
        <v>0</v>
      </c>
      <c r="I26" s="553">
        <f>ОИ1!I59</f>
        <v>0</v>
      </c>
      <c r="J26" s="553">
        <f>ОИ1!J59</f>
        <v>0</v>
      </c>
      <c r="K26" s="553">
        <f>ОИ1!K59</f>
        <v>0</v>
      </c>
      <c r="L26" s="553">
        <f>ОИ1!L59</f>
        <v>0</v>
      </c>
      <c r="M26" s="553">
        <f>ОИ1!M59</f>
        <v>0</v>
      </c>
      <c r="N26" s="553">
        <f>ОИ1!N59</f>
        <v>0</v>
      </c>
      <c r="O26" s="553">
        <f>ОИ1!O59</f>
        <v>0</v>
      </c>
      <c r="P26" s="553">
        <f>ОИ1!P59</f>
        <v>0</v>
      </c>
      <c r="Q26" s="553">
        <f>ОИ1!Q59</f>
        <v>0</v>
      </c>
      <c r="R26" s="553">
        <f>ОИ1!R59</f>
        <v>0.26919206866401035</v>
      </c>
    </row>
    <row r="27" spans="1:18" ht="15.75" customHeight="1">
      <c r="A27" s="319">
        <v>59</v>
      </c>
      <c r="B27" s="319" t="s">
        <v>61</v>
      </c>
      <c r="C27" s="553" t="e">
        <f>ОИ1!C60</f>
        <v>#REF!</v>
      </c>
      <c r="D27" s="553" t="e">
        <f>ОИ1!D60</f>
        <v>#REF!</v>
      </c>
      <c r="E27" s="553">
        <f>ОИ1!E60</f>
        <v>0</v>
      </c>
      <c r="F27" s="553">
        <f>ОИ1!F60</f>
        <v>0</v>
      </c>
      <c r="G27" s="553">
        <f>ОИ1!G60</f>
        <v>0</v>
      </c>
      <c r="H27" s="553">
        <f>ОИ1!H60</f>
        <v>0</v>
      </c>
      <c r="I27" s="553">
        <f>ОИ1!I60</f>
        <v>0</v>
      </c>
      <c r="J27" s="553">
        <f>ОИ1!J60</f>
        <v>0</v>
      </c>
      <c r="K27" s="553">
        <f>ОИ1!K60</f>
        <v>0</v>
      </c>
      <c r="L27" s="553">
        <f>ОИ1!L60</f>
        <v>0</v>
      </c>
      <c r="M27" s="553">
        <f>ОИ1!M60</f>
        <v>0</v>
      </c>
      <c r="N27" s="553">
        <f>ОИ1!N60</f>
        <v>0</v>
      </c>
      <c r="O27" s="553">
        <f>ОИ1!O60</f>
        <v>0</v>
      </c>
      <c r="P27" s="553">
        <f>ОИ1!P60</f>
        <v>0</v>
      </c>
      <c r="Q27" s="553">
        <f>ОИ1!Q60</f>
        <v>0</v>
      </c>
      <c r="R27" s="553">
        <f>ОИ1!R60</f>
        <v>0.36972410659960925</v>
      </c>
    </row>
    <row r="28" spans="1:18" ht="15.75" customHeight="1">
      <c r="A28" s="319">
        <v>60</v>
      </c>
      <c r="B28" s="319" t="s">
        <v>62</v>
      </c>
      <c r="C28" s="553" t="e">
        <f>ОИ1!C61</f>
        <v>#REF!</v>
      </c>
      <c r="D28" s="553" t="e">
        <f>ОИ1!D61</f>
        <v>#REF!</v>
      </c>
      <c r="E28" s="553">
        <f>ОИ1!E61</f>
        <v>0</v>
      </c>
      <c r="F28" s="553">
        <f>ОИ1!F61</f>
        <v>0</v>
      </c>
      <c r="G28" s="553">
        <f>ОИ1!G61</f>
        <v>0</v>
      </c>
      <c r="H28" s="553">
        <f>ОИ1!H61</f>
        <v>0</v>
      </c>
      <c r="I28" s="553">
        <f>ОИ1!I61</f>
        <v>0</v>
      </c>
      <c r="J28" s="553">
        <f>ОИ1!J61</f>
        <v>0</v>
      </c>
      <c r="K28" s="553">
        <f>ОИ1!K61</f>
        <v>0</v>
      </c>
      <c r="L28" s="553">
        <f>ОИ1!L61</f>
        <v>0</v>
      </c>
      <c r="M28" s="553">
        <f>ОИ1!M61</f>
        <v>0</v>
      </c>
      <c r="N28" s="553">
        <f>ОИ1!N61</f>
        <v>0</v>
      </c>
      <c r="O28" s="553">
        <f>ОИ1!O61</f>
        <v>0</v>
      </c>
      <c r="P28" s="553">
        <f>ОИ1!P61</f>
        <v>0</v>
      </c>
      <c r="Q28" s="553">
        <f>ОИ1!Q61</f>
        <v>0</v>
      </c>
      <c r="R28" s="553">
        <f>ОИ1!R61</f>
        <v>0.33868745805324263</v>
      </c>
    </row>
    <row r="29" spans="1:18" ht="15.75" customHeight="1">
      <c r="A29" s="319">
        <v>61</v>
      </c>
      <c r="B29" s="319" t="s">
        <v>63</v>
      </c>
      <c r="C29" s="553" t="e">
        <f>ОИ1!C62</f>
        <v>#REF!</v>
      </c>
      <c r="D29" s="553" t="e">
        <f>ОИ1!D62</f>
        <v>#REF!</v>
      </c>
      <c r="E29" s="553">
        <f>ОИ1!E62</f>
        <v>0</v>
      </c>
      <c r="F29" s="553">
        <f>ОИ1!F62</f>
        <v>0</v>
      </c>
      <c r="G29" s="553">
        <f>ОИ1!G62</f>
        <v>0</v>
      </c>
      <c r="H29" s="553">
        <f>ОИ1!H62</f>
        <v>0</v>
      </c>
      <c r="I29" s="553">
        <f>ОИ1!I62</f>
        <v>0</v>
      </c>
      <c r="J29" s="553">
        <f>ОИ1!J62</f>
        <v>0</v>
      </c>
      <c r="K29" s="553">
        <f>ОИ1!K62</f>
        <v>0</v>
      </c>
      <c r="L29" s="553">
        <f>ОИ1!L62</f>
        <v>0</v>
      </c>
      <c r="M29" s="553">
        <f>ОИ1!M62</f>
        <v>0</v>
      </c>
      <c r="N29" s="553">
        <f>ОИ1!N62</f>
        <v>0</v>
      </c>
      <c r="O29" s="553">
        <f>ОИ1!O62</f>
        <v>0</v>
      </c>
      <c r="P29" s="553">
        <f>ОИ1!P62</f>
        <v>0</v>
      </c>
      <c r="Q29" s="553">
        <f>ОИ1!Q62</f>
        <v>0</v>
      </c>
      <c r="R29" s="553">
        <f>ОИ1!R62</f>
        <v>0.33662163426376496</v>
      </c>
    </row>
    <row r="30" spans="1:18" ht="15.75" customHeight="1"/>
    <row r="31" spans="1:18" ht="15.75" customHeight="1"/>
    <row r="32" spans="1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1:18" ht="15.75" customHeight="1"/>
    <row r="50" spans="1:18" ht="15.75" customHeight="1"/>
    <row r="51" spans="1:18" ht="15.75" customHeight="1"/>
    <row r="52" spans="1:18" ht="15.75" customHeight="1"/>
    <row r="53" spans="1:18" ht="15.75" customHeight="1"/>
    <row r="54" spans="1:18" ht="15.75" customHeight="1"/>
    <row r="55" spans="1:18" ht="15.75" customHeight="1"/>
    <row r="56" spans="1:18" ht="15.75" customHeight="1">
      <c r="A56" s="319" t="s">
        <v>1</v>
      </c>
      <c r="B56" s="319"/>
      <c r="C56" s="319">
        <v>2005</v>
      </c>
      <c r="D56" s="319">
        <v>2006</v>
      </c>
      <c r="E56" s="319">
        <v>2007</v>
      </c>
      <c r="F56" s="319">
        <v>2008</v>
      </c>
      <c r="G56" s="319">
        <v>2009</v>
      </c>
      <c r="H56" s="319">
        <v>2010</v>
      </c>
      <c r="I56" s="319">
        <v>2011</v>
      </c>
      <c r="J56" s="319">
        <v>2012</v>
      </c>
      <c r="K56" s="319">
        <v>2013</v>
      </c>
      <c r="L56" s="319">
        <v>2014</v>
      </c>
      <c r="M56" s="319">
        <v>2015</v>
      </c>
      <c r="N56" s="319">
        <v>2016</v>
      </c>
      <c r="O56" s="319">
        <v>2017</v>
      </c>
      <c r="P56" s="319">
        <v>2018</v>
      </c>
      <c r="Q56" s="319">
        <v>2019</v>
      </c>
      <c r="R56" s="319">
        <v>2020</v>
      </c>
    </row>
    <row r="57" spans="1:18" ht="15.75" customHeight="1">
      <c r="A57" s="319">
        <v>58</v>
      </c>
      <c r="B57" s="319" t="s">
        <v>60</v>
      </c>
      <c r="C57" s="558" t="e">
        <f>ОИ2!C59</f>
        <v>#REF!</v>
      </c>
      <c r="D57" s="558" t="e">
        <f>ОИ2!D59</f>
        <v>#REF!</v>
      </c>
      <c r="E57" s="558">
        <f>ОИ2!E59</f>
        <v>0</v>
      </c>
      <c r="F57" s="558">
        <f>ОИ2!F59</f>
        <v>0</v>
      </c>
      <c r="G57" s="558">
        <f>ОИ2!G59</f>
        <v>0</v>
      </c>
      <c r="H57" s="558">
        <f>ОИ2!H59</f>
        <v>0</v>
      </c>
      <c r="I57" s="558">
        <f>ОИ2!I59</f>
        <v>0</v>
      </c>
      <c r="J57" s="558">
        <f>ОИ2!J59</f>
        <v>0</v>
      </c>
      <c r="K57" s="558">
        <f>ОИ2!K59</f>
        <v>0</v>
      </c>
      <c r="L57" s="558">
        <f>ОИ2!L59</f>
        <v>0</v>
      </c>
      <c r="M57" s="558">
        <f>ОИ2!M59</f>
        <v>0</v>
      </c>
      <c r="N57" s="558">
        <f>ОИ2!N59</f>
        <v>0</v>
      </c>
      <c r="O57" s="558">
        <f>ОИ2!O59</f>
        <v>0</v>
      </c>
      <c r="P57" s="558">
        <f>ОИ2!P59</f>
        <v>0</v>
      </c>
      <c r="Q57" s="558">
        <f>ОИ2!Q59</f>
        <v>0</v>
      </c>
      <c r="R57" s="558">
        <f>ОИ2!R59</f>
        <v>0.34147281926646472</v>
      </c>
    </row>
    <row r="58" spans="1:18" ht="15.75" customHeight="1">
      <c r="A58" s="319">
        <v>59</v>
      </c>
      <c r="B58" s="319" t="s">
        <v>61</v>
      </c>
      <c r="C58" s="558" t="e">
        <f>ОИ2!C60</f>
        <v>#REF!</v>
      </c>
      <c r="D58" s="558" t="e">
        <f>ОИ2!D60</f>
        <v>#REF!</v>
      </c>
      <c r="E58" s="558">
        <f>ОИ2!E60</f>
        <v>0</v>
      </c>
      <c r="F58" s="558">
        <f>ОИ2!F60</f>
        <v>0</v>
      </c>
      <c r="G58" s="558">
        <f>ОИ2!G60</f>
        <v>0</v>
      </c>
      <c r="H58" s="558">
        <f>ОИ2!H60</f>
        <v>0</v>
      </c>
      <c r="I58" s="558">
        <f>ОИ2!I60</f>
        <v>0</v>
      </c>
      <c r="J58" s="558">
        <f>ОИ2!J60</f>
        <v>0</v>
      </c>
      <c r="K58" s="558">
        <f>ОИ2!K60</f>
        <v>0</v>
      </c>
      <c r="L58" s="558">
        <f>ОИ2!L60</f>
        <v>0</v>
      </c>
      <c r="M58" s="558">
        <f>ОИ2!M60</f>
        <v>0</v>
      </c>
      <c r="N58" s="558">
        <f>ОИ2!N60</f>
        <v>0</v>
      </c>
      <c r="O58" s="558">
        <f>ОИ2!O60</f>
        <v>0</v>
      </c>
      <c r="P58" s="558">
        <f>ОИ2!P60</f>
        <v>0</v>
      </c>
      <c r="Q58" s="558">
        <f>ОИ2!Q60</f>
        <v>0</v>
      </c>
      <c r="R58" s="558">
        <f>ОИ2!R60</f>
        <v>0.39281213387117608</v>
      </c>
    </row>
    <row r="59" spans="1:18" ht="15.75" customHeight="1">
      <c r="A59" s="319">
        <v>60</v>
      </c>
      <c r="B59" s="319" t="s">
        <v>62</v>
      </c>
      <c r="C59" s="558" t="e">
        <f>ОИ2!C61</f>
        <v>#REF!</v>
      </c>
      <c r="D59" s="558" t="e">
        <f>ОИ2!D61</f>
        <v>#REF!</v>
      </c>
      <c r="E59" s="558">
        <f>ОИ2!E61</f>
        <v>0</v>
      </c>
      <c r="F59" s="558">
        <f>ОИ2!F61</f>
        <v>0</v>
      </c>
      <c r="G59" s="558">
        <f>ОИ2!G61</f>
        <v>0</v>
      </c>
      <c r="H59" s="558">
        <f>ОИ2!H61</f>
        <v>0</v>
      </c>
      <c r="I59" s="558">
        <f>ОИ2!I61</f>
        <v>0</v>
      </c>
      <c r="J59" s="558">
        <f>ОИ2!J61</f>
        <v>0</v>
      </c>
      <c r="K59" s="558">
        <f>ОИ2!K61</f>
        <v>0</v>
      </c>
      <c r="L59" s="558">
        <f>ОИ2!L61</f>
        <v>0</v>
      </c>
      <c r="M59" s="558">
        <f>ОИ2!M61</f>
        <v>0</v>
      </c>
      <c r="N59" s="558">
        <f>ОИ2!N61</f>
        <v>0</v>
      </c>
      <c r="O59" s="558">
        <f>ОИ2!O61</f>
        <v>0</v>
      </c>
      <c r="P59" s="558">
        <f>ОИ2!P61</f>
        <v>0</v>
      </c>
      <c r="Q59" s="558">
        <f>ОИ2!Q61</f>
        <v>0</v>
      </c>
      <c r="R59" s="558">
        <f>ОИ2!R61</f>
        <v>0.50869895627280359</v>
      </c>
    </row>
    <row r="60" spans="1:18" ht="15.75" customHeight="1">
      <c r="A60" s="319">
        <v>61</v>
      </c>
      <c r="B60" s="319" t="s">
        <v>63</v>
      </c>
      <c r="C60" s="558" t="e">
        <f>ОИ2!C62</f>
        <v>#REF!</v>
      </c>
      <c r="D60" s="558" t="e">
        <f>ОИ2!D62</f>
        <v>#REF!</v>
      </c>
      <c r="E60" s="558">
        <f>ОИ2!E62</f>
        <v>0</v>
      </c>
      <c r="F60" s="558">
        <f>ОИ2!F62</f>
        <v>0</v>
      </c>
      <c r="G60" s="558">
        <f>ОИ2!G62</f>
        <v>0</v>
      </c>
      <c r="H60" s="558">
        <f>ОИ2!H62</f>
        <v>0</v>
      </c>
      <c r="I60" s="558">
        <f>ОИ2!I62</f>
        <v>0</v>
      </c>
      <c r="J60" s="558">
        <f>ОИ2!J62</f>
        <v>0</v>
      </c>
      <c r="K60" s="558">
        <f>ОИ2!K62</f>
        <v>0</v>
      </c>
      <c r="L60" s="558">
        <f>ОИ2!L62</f>
        <v>0</v>
      </c>
      <c r="M60" s="558">
        <f>ОИ2!M62</f>
        <v>0</v>
      </c>
      <c r="N60" s="558">
        <f>ОИ2!N62</f>
        <v>0</v>
      </c>
      <c r="O60" s="558">
        <f>ОИ2!O62</f>
        <v>0</v>
      </c>
      <c r="P60" s="558">
        <f>ОИ2!P62</f>
        <v>0</v>
      </c>
      <c r="Q60" s="558">
        <f>ОИ2!Q62</f>
        <v>0</v>
      </c>
      <c r="R60" s="558">
        <f>ОИ2!R62</f>
        <v>0.37402742216320206</v>
      </c>
    </row>
    <row r="61" spans="1:18" ht="15.75" customHeight="1"/>
    <row r="62" spans="1:18" ht="15.75" customHeight="1"/>
    <row r="63" spans="1:18" ht="15.75" customHeight="1"/>
    <row r="64" spans="1:18" ht="15.75" customHeight="1"/>
    <row r="65" ht="15.75" customHeight="1"/>
    <row r="66" ht="15.75" customHeight="1"/>
    <row r="67" ht="51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18" ht="15.75" customHeight="1"/>
    <row r="82" spans="1:18" ht="15.75" customHeight="1"/>
    <row r="83" spans="1:18" ht="15.75" customHeight="1"/>
    <row r="84" spans="1:18" ht="15.75" customHeight="1">
      <c r="A84" s="319" t="s">
        <v>1</v>
      </c>
      <c r="B84" s="319"/>
      <c r="C84" s="319">
        <v>2005</v>
      </c>
      <c r="D84" s="319">
        <v>2006</v>
      </c>
      <c r="E84" s="319">
        <v>2007</v>
      </c>
      <c r="F84" s="319">
        <v>2008</v>
      </c>
      <c r="G84" s="319">
        <v>2009</v>
      </c>
      <c r="H84" s="319">
        <v>2010</v>
      </c>
      <c r="I84" s="319">
        <v>2011</v>
      </c>
      <c r="J84" s="319">
        <v>2012</v>
      </c>
      <c r="K84" s="319">
        <v>2013</v>
      </c>
      <c r="L84" s="319">
        <v>2014</v>
      </c>
      <c r="M84" s="319">
        <v>2015</v>
      </c>
      <c r="N84" s="319">
        <v>2016</v>
      </c>
      <c r="O84" s="319">
        <v>2017</v>
      </c>
      <c r="P84" s="319">
        <v>2018</v>
      </c>
      <c r="Q84" s="319">
        <v>2019</v>
      </c>
      <c r="R84" s="319">
        <v>2020</v>
      </c>
    </row>
    <row r="85" spans="1:18" ht="15.75" customHeight="1">
      <c r="A85" s="319">
        <v>58</v>
      </c>
      <c r="B85" s="319" t="s">
        <v>60</v>
      </c>
      <c r="C85" s="553" t="e">
        <f>ОИ3!C59</f>
        <v>#REF!</v>
      </c>
      <c r="D85" s="553" t="e">
        <f>ОИ3!D59</f>
        <v>#REF!</v>
      </c>
      <c r="E85" s="553">
        <f>ОИ3!E59</f>
        <v>0</v>
      </c>
      <c r="F85" s="553">
        <f>ОИ3!F59</f>
        <v>0</v>
      </c>
      <c r="G85" s="553">
        <f>ОИ3!G59</f>
        <v>0</v>
      </c>
      <c r="H85" s="553">
        <f>ОИ3!H59</f>
        <v>0</v>
      </c>
      <c r="I85" s="553">
        <f>ОИ3!I59</f>
        <v>0</v>
      </c>
      <c r="J85" s="553">
        <f>ОИ3!J59</f>
        <v>0</v>
      </c>
      <c r="K85" s="553">
        <f>ОИ3!K59</f>
        <v>0</v>
      </c>
      <c r="L85" s="553">
        <f>ОИ3!L59</f>
        <v>0</v>
      </c>
      <c r="M85" s="553">
        <f>ОИ3!M59</f>
        <v>0</v>
      </c>
      <c r="N85" s="553">
        <f>ОИ3!N59</f>
        <v>0</v>
      </c>
      <c r="O85" s="553">
        <f>ОИ3!O59</f>
        <v>0</v>
      </c>
      <c r="P85" s="553">
        <f>ОИ3!P59</f>
        <v>0</v>
      </c>
      <c r="Q85" s="553">
        <f>ОИ3!Q59</f>
        <v>0</v>
      </c>
      <c r="R85" s="553">
        <f>ОИ3!R59</f>
        <v>0.73103165453449259</v>
      </c>
    </row>
    <row r="86" spans="1:18" ht="15.75" customHeight="1">
      <c r="A86" s="319">
        <v>59</v>
      </c>
      <c r="B86" s="319" t="s">
        <v>61</v>
      </c>
      <c r="C86" s="553" t="e">
        <f>ОИ3!C60</f>
        <v>#REF!</v>
      </c>
      <c r="D86" s="553" t="e">
        <f>ОИ3!D60</f>
        <v>#REF!</v>
      </c>
      <c r="E86" s="553">
        <f>ОИ3!E60</f>
        <v>0</v>
      </c>
      <c r="F86" s="553">
        <f>ОИ3!F60</f>
        <v>0</v>
      </c>
      <c r="G86" s="553">
        <f>ОИ3!G60</f>
        <v>0</v>
      </c>
      <c r="H86" s="553">
        <f>ОИ3!H60</f>
        <v>0</v>
      </c>
      <c r="I86" s="553">
        <f>ОИ3!I60</f>
        <v>0</v>
      </c>
      <c r="J86" s="553">
        <f>ОИ3!J60</f>
        <v>0</v>
      </c>
      <c r="K86" s="553">
        <f>ОИ3!K60</f>
        <v>0</v>
      </c>
      <c r="L86" s="553">
        <f>ОИ3!L60</f>
        <v>0</v>
      </c>
      <c r="M86" s="553">
        <f>ОИ3!M60</f>
        <v>0</v>
      </c>
      <c r="N86" s="553">
        <f>ОИ3!N60</f>
        <v>0</v>
      </c>
      <c r="O86" s="553">
        <f>ОИ3!O60</f>
        <v>0</v>
      </c>
      <c r="P86" s="553">
        <f>ОИ3!P60</f>
        <v>0</v>
      </c>
      <c r="Q86" s="553">
        <f>ОИ3!Q60</f>
        <v>0</v>
      </c>
      <c r="R86" s="553">
        <f>ОИ3!R60</f>
        <v>0.30407348447860749</v>
      </c>
    </row>
    <row r="87" spans="1:18" ht="15.75" customHeight="1">
      <c r="A87" s="319">
        <v>60</v>
      </c>
      <c r="B87" s="319" t="s">
        <v>62</v>
      </c>
      <c r="C87" s="553" t="e">
        <f>ОИ3!C61</f>
        <v>#REF!</v>
      </c>
      <c r="D87" s="553" t="e">
        <f>ОИ3!D61</f>
        <v>#REF!</v>
      </c>
      <c r="E87" s="553">
        <f>ОИ3!E61</f>
        <v>0</v>
      </c>
      <c r="F87" s="553">
        <f>ОИ3!F61</f>
        <v>0</v>
      </c>
      <c r="G87" s="553">
        <f>ОИ3!G61</f>
        <v>0</v>
      </c>
      <c r="H87" s="553">
        <f>ОИ3!H61</f>
        <v>0</v>
      </c>
      <c r="I87" s="553">
        <f>ОИ3!I61</f>
        <v>0</v>
      </c>
      <c r="J87" s="553">
        <f>ОИ3!J61</f>
        <v>0</v>
      </c>
      <c r="K87" s="553">
        <f>ОИ3!K61</f>
        <v>0</v>
      </c>
      <c r="L87" s="553">
        <f>ОИ3!L61</f>
        <v>0</v>
      </c>
      <c r="M87" s="553">
        <f>ОИ3!M61</f>
        <v>0</v>
      </c>
      <c r="N87" s="553">
        <f>ОИ3!N61</f>
        <v>0</v>
      </c>
      <c r="O87" s="553">
        <f>ОИ3!O61</f>
        <v>0</v>
      </c>
      <c r="P87" s="553">
        <f>ОИ3!P61</f>
        <v>0</v>
      </c>
      <c r="Q87" s="553">
        <f>ОИ3!Q61</f>
        <v>0</v>
      </c>
      <c r="R87" s="553">
        <f>ОИ3!R61</f>
        <v>0.48231612891956432</v>
      </c>
    </row>
    <row r="88" spans="1:18" ht="15.75" customHeight="1">
      <c r="A88" s="319">
        <v>61</v>
      </c>
      <c r="B88" s="319" t="s">
        <v>63</v>
      </c>
      <c r="C88" s="553" t="e">
        <f>ОИ3!C62</f>
        <v>#REF!</v>
      </c>
      <c r="D88" s="553" t="e">
        <f>ОИ3!D62</f>
        <v>#REF!</v>
      </c>
      <c r="E88" s="553">
        <f>ОИ3!E62</f>
        <v>0</v>
      </c>
      <c r="F88" s="553">
        <f>ОИ3!F62</f>
        <v>0</v>
      </c>
      <c r="G88" s="553">
        <f>ОИ3!G62</f>
        <v>0</v>
      </c>
      <c r="H88" s="553">
        <f>ОИ3!H62</f>
        <v>0</v>
      </c>
      <c r="I88" s="553">
        <f>ОИ3!I62</f>
        <v>0</v>
      </c>
      <c r="J88" s="553">
        <f>ОИ3!J62</f>
        <v>0</v>
      </c>
      <c r="K88" s="553">
        <f>ОИ3!K62</f>
        <v>0</v>
      </c>
      <c r="L88" s="553">
        <f>ОИ3!L62</f>
        <v>0</v>
      </c>
      <c r="M88" s="553">
        <f>ОИ3!M62</f>
        <v>0</v>
      </c>
      <c r="N88" s="553">
        <f>ОИ3!N62</f>
        <v>0</v>
      </c>
      <c r="O88" s="553">
        <f>ОИ3!O62</f>
        <v>0</v>
      </c>
      <c r="P88" s="553">
        <f>ОИ3!P62</f>
        <v>0</v>
      </c>
      <c r="Q88" s="553">
        <f>ОИ3!Q62</f>
        <v>0</v>
      </c>
      <c r="R88" s="553">
        <f>ОИ3!R62</f>
        <v>0.25768408268455728</v>
      </c>
    </row>
    <row r="89" spans="1:18" ht="15.75" customHeight="1"/>
    <row r="90" spans="1:18" ht="15.75" customHeight="1"/>
    <row r="91" spans="1:18" ht="15.75" customHeight="1"/>
    <row r="92" spans="1:18" ht="27.75" customHeight="1"/>
    <row r="93" spans="1:18" ht="15.75" customHeight="1"/>
    <row r="94" spans="1:18" ht="102.75" customHeight="1"/>
    <row r="95" spans="1:18" ht="15.75" customHeight="1"/>
    <row r="96" spans="1:18" ht="15.75" customHeight="1"/>
    <row r="97" spans="1:18" ht="15.75" customHeight="1"/>
    <row r="98" spans="1:18" ht="15.75" customHeight="1"/>
    <row r="99" spans="1:18" ht="15.75" customHeight="1"/>
    <row r="100" spans="1:18" ht="15.75" customHeight="1"/>
    <row r="101" spans="1:18" ht="15.75" customHeight="1"/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>
      <c r="A108" s="319" t="s">
        <v>1</v>
      </c>
      <c r="B108" s="319"/>
      <c r="C108" s="319">
        <v>2005</v>
      </c>
      <c r="D108" s="319">
        <v>2006</v>
      </c>
      <c r="E108" s="319">
        <v>2007</v>
      </c>
      <c r="F108" s="319">
        <v>2008</v>
      </c>
      <c r="G108" s="319">
        <v>2009</v>
      </c>
      <c r="H108" s="319">
        <v>2010</v>
      </c>
      <c r="I108" s="319">
        <v>2011</v>
      </c>
      <c r="J108" s="319">
        <v>2012</v>
      </c>
      <c r="K108" s="319">
        <v>2013</v>
      </c>
      <c r="L108" s="319">
        <v>2014</v>
      </c>
      <c r="M108" s="319">
        <v>2015</v>
      </c>
      <c r="N108" s="319">
        <v>2016</v>
      </c>
      <c r="O108" s="319">
        <v>2017</v>
      </c>
      <c r="P108" s="319">
        <v>2018</v>
      </c>
      <c r="Q108" s="319">
        <v>2019</v>
      </c>
      <c r="R108" s="319">
        <v>2020</v>
      </c>
    </row>
    <row r="109" spans="1:18" ht="15.75" customHeight="1">
      <c r="A109" s="319">
        <v>58</v>
      </c>
      <c r="B109" s="319" t="s">
        <v>60</v>
      </c>
      <c r="C109" s="553" t="e">
        <f>ОИ4!C59</f>
        <v>#REF!</v>
      </c>
      <c r="D109" s="553" t="e">
        <f>ОИ4!D59</f>
        <v>#REF!</v>
      </c>
      <c r="E109" s="553">
        <f>ОИ4!E59</f>
        <v>0</v>
      </c>
      <c r="F109" s="553">
        <f>ОИ4!F59</f>
        <v>0</v>
      </c>
      <c r="G109" s="553">
        <f>ОИ4!G59</f>
        <v>0</v>
      </c>
      <c r="H109" s="553">
        <f>ОИ4!H59</f>
        <v>0</v>
      </c>
      <c r="I109" s="553">
        <f>ОИ4!I59</f>
        <v>0</v>
      </c>
      <c r="J109" s="553">
        <f>ОИ4!J59</f>
        <v>0</v>
      </c>
      <c r="K109" s="553">
        <f>ОИ4!K59</f>
        <v>0</v>
      </c>
      <c r="L109" s="553">
        <f>ОИ4!L59</f>
        <v>0</v>
      </c>
      <c r="M109" s="553">
        <f>ОИ4!M59</f>
        <v>0</v>
      </c>
      <c r="N109" s="553">
        <f>ОИ4!N59</f>
        <v>0</v>
      </c>
      <c r="O109" s="553">
        <f>ОИ4!O59</f>
        <v>0</v>
      </c>
      <c r="P109" s="553">
        <f>ОИ4!P59</f>
        <v>0</v>
      </c>
      <c r="Q109" s="553">
        <f>ОИ4!Q59</f>
        <v>0</v>
      </c>
      <c r="R109" s="553">
        <f>ОИ4!R59</f>
        <v>8.6097947230604247E-4</v>
      </c>
    </row>
    <row r="110" spans="1:18" ht="15.75" customHeight="1">
      <c r="A110" s="319">
        <v>59</v>
      </c>
      <c r="B110" s="319" t="s">
        <v>61</v>
      </c>
      <c r="C110" s="553" t="e">
        <f>ОИ4!C60</f>
        <v>#REF!</v>
      </c>
      <c r="D110" s="553" t="e">
        <f>ОИ4!D60</f>
        <v>#REF!</v>
      </c>
      <c r="E110" s="553">
        <f>ОИ4!E60</f>
        <v>0</v>
      </c>
      <c r="F110" s="553">
        <f>ОИ4!F60</f>
        <v>0</v>
      </c>
      <c r="G110" s="553">
        <f>ОИ4!G60</f>
        <v>0</v>
      </c>
      <c r="H110" s="553">
        <f>ОИ4!H60</f>
        <v>0</v>
      </c>
      <c r="I110" s="553">
        <f>ОИ4!I60</f>
        <v>0</v>
      </c>
      <c r="J110" s="553">
        <f>ОИ4!J60</f>
        <v>0</v>
      </c>
      <c r="K110" s="553">
        <f>ОИ4!K60</f>
        <v>0</v>
      </c>
      <c r="L110" s="553">
        <f>ОИ4!L60</f>
        <v>0</v>
      </c>
      <c r="M110" s="553">
        <f>ОИ4!M60</f>
        <v>0</v>
      </c>
      <c r="N110" s="553">
        <f>ОИ4!N60</f>
        <v>0</v>
      </c>
      <c r="O110" s="553">
        <f>ОИ4!O60</f>
        <v>0</v>
      </c>
      <c r="P110" s="553">
        <f>ОИ4!P60</f>
        <v>0</v>
      </c>
      <c r="Q110" s="553">
        <f>ОИ4!Q60</f>
        <v>0</v>
      </c>
      <c r="R110" s="553">
        <f>ОИ4!R60</f>
        <v>0.3791168938671528</v>
      </c>
    </row>
    <row r="111" spans="1:18" ht="15.75" customHeight="1">
      <c r="A111" s="319">
        <v>60</v>
      </c>
      <c r="B111" s="319" t="s">
        <v>62</v>
      </c>
      <c r="C111" s="553" t="e">
        <f>ОИ4!C61</f>
        <v>#REF!</v>
      </c>
      <c r="D111" s="553" t="e">
        <f>ОИ4!D61</f>
        <v>#REF!</v>
      </c>
      <c r="E111" s="553">
        <f>ОИ4!E61</f>
        <v>0</v>
      </c>
      <c r="F111" s="553">
        <f>ОИ4!F61</f>
        <v>0</v>
      </c>
      <c r="G111" s="553">
        <f>ОИ4!G61</f>
        <v>0</v>
      </c>
      <c r="H111" s="553">
        <f>ОИ4!H61</f>
        <v>0</v>
      </c>
      <c r="I111" s="553">
        <f>ОИ4!I61</f>
        <v>0</v>
      </c>
      <c r="J111" s="553">
        <f>ОИ4!J61</f>
        <v>0</v>
      </c>
      <c r="K111" s="553">
        <f>ОИ4!K61</f>
        <v>0</v>
      </c>
      <c r="L111" s="553">
        <f>ОИ4!L61</f>
        <v>0</v>
      </c>
      <c r="M111" s="553">
        <f>ОИ4!M61</f>
        <v>0</v>
      </c>
      <c r="N111" s="553">
        <f>ОИ4!N61</f>
        <v>0</v>
      </c>
      <c r="O111" s="553">
        <f>ОИ4!O61</f>
        <v>0</v>
      </c>
      <c r="P111" s="553">
        <f>ОИ4!P61</f>
        <v>0</v>
      </c>
      <c r="Q111" s="553">
        <f>ОИ4!Q61</f>
        <v>0</v>
      </c>
      <c r="R111" s="553">
        <f>ОИ4!R61</f>
        <v>0.48637445944807939</v>
      </c>
    </row>
    <row r="112" spans="1:18" ht="15.75" customHeight="1">
      <c r="A112" s="319">
        <v>61</v>
      </c>
      <c r="B112" s="319" t="s">
        <v>63</v>
      </c>
      <c r="C112" s="553" t="e">
        <f>ОИ4!C62</f>
        <v>#REF!</v>
      </c>
      <c r="D112" s="553" t="e">
        <f>ОИ4!D62</f>
        <v>#REF!</v>
      </c>
      <c r="E112" s="553">
        <f>ОИ4!E62</f>
        <v>0</v>
      </c>
      <c r="F112" s="553">
        <f>ОИ4!F62</f>
        <v>0</v>
      </c>
      <c r="G112" s="553">
        <f>ОИ4!G62</f>
        <v>0</v>
      </c>
      <c r="H112" s="553">
        <f>ОИ4!H62</f>
        <v>0</v>
      </c>
      <c r="I112" s="553">
        <f>ОИ4!I62</f>
        <v>0</v>
      </c>
      <c r="J112" s="553">
        <f>ОИ4!J62</f>
        <v>0</v>
      </c>
      <c r="K112" s="553">
        <f>ОИ4!K62</f>
        <v>0</v>
      </c>
      <c r="L112" s="553">
        <f>ОИ4!L62</f>
        <v>0</v>
      </c>
      <c r="M112" s="553">
        <f>ОИ4!M62</f>
        <v>0</v>
      </c>
      <c r="N112" s="553">
        <f>ОИ4!N62</f>
        <v>0</v>
      </c>
      <c r="O112" s="553">
        <f>ОИ4!O62</f>
        <v>0</v>
      </c>
      <c r="P112" s="553">
        <f>ОИ4!P62</f>
        <v>0</v>
      </c>
      <c r="Q112" s="553">
        <f>ОИ4!Q62</f>
        <v>0</v>
      </c>
      <c r="R112" s="553">
        <f>ОИ4!R62</f>
        <v>0.29355151506351923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  <outlinePr summaryBelow="0" summaryRight="0"/>
  </sheetPr>
  <dimension ref="A1:R1000"/>
  <sheetViews>
    <sheetView topLeftCell="A89" zoomScale="90" zoomScaleNormal="90" workbookViewId="0">
      <selection activeCell="E95" sqref="E95"/>
    </sheetView>
  </sheetViews>
  <sheetFormatPr defaultColWidth="12.625" defaultRowHeight="15" customHeight="1"/>
  <cols>
    <col min="1" max="1" width="4.875" customWidth="1"/>
    <col min="2" max="2" width="31.875" customWidth="1"/>
    <col min="3" max="3" width="20.375" customWidth="1"/>
    <col min="4" max="4" width="20.25" customWidth="1"/>
    <col min="5" max="5" width="23.25" customWidth="1"/>
    <col min="6" max="18" width="9.625" customWidth="1"/>
    <col min="19" max="26" width="11" customWidth="1"/>
  </cols>
  <sheetData>
    <row r="1" spans="1:5" ht="78.75">
      <c r="A1" s="475" t="s">
        <v>1</v>
      </c>
      <c r="B1" s="475" t="s">
        <v>2</v>
      </c>
      <c r="C1" s="463" t="s">
        <v>411</v>
      </c>
      <c r="D1" s="463" t="s">
        <v>490</v>
      </c>
      <c r="E1" s="463" t="s">
        <v>439</v>
      </c>
    </row>
    <row r="2" spans="1:5" ht="15.75">
      <c r="A2" s="491">
        <v>62</v>
      </c>
      <c r="B2" s="504" t="s">
        <v>64</v>
      </c>
      <c r="C2" s="552">
        <f>'5.1н'!B63</f>
        <v>0.3020473838804929</v>
      </c>
      <c r="D2" s="553">
        <f>'5.2н'!B63</f>
        <v>6.3960868249798422E-2</v>
      </c>
      <c r="E2" s="553">
        <f>'5.3н'!B63</f>
        <v>0.33982340914805492</v>
      </c>
    </row>
    <row r="3" spans="1:5" ht="15.75">
      <c r="A3" s="493">
        <v>63</v>
      </c>
      <c r="B3" s="504" t="s">
        <v>65</v>
      </c>
      <c r="C3" s="552">
        <f>'5.1н'!B64</f>
        <v>0.31767915694565535</v>
      </c>
      <c r="D3" s="553">
        <f>'5.2н'!B64</f>
        <v>9.921256574801246E-2</v>
      </c>
      <c r="E3" s="553">
        <f>'5.3н'!B64</f>
        <v>0.37149857228423716</v>
      </c>
    </row>
    <row r="4" spans="1:5" ht="15.75">
      <c r="A4" s="493">
        <v>64</v>
      </c>
      <c r="B4" s="504" t="s">
        <v>66</v>
      </c>
      <c r="C4" s="552">
        <f>'5.1н'!B65</f>
        <v>0.3028258797573613</v>
      </c>
      <c r="D4" s="553">
        <f>'5.2н'!B65</f>
        <v>1.9460150349356605E-2</v>
      </c>
      <c r="E4" s="553">
        <f>'5.3н'!B65</f>
        <v>0.36783810836745434</v>
      </c>
    </row>
    <row r="5" spans="1:5" ht="15.75">
      <c r="A5" s="493">
        <v>65</v>
      </c>
      <c r="B5" s="504" t="s">
        <v>67</v>
      </c>
      <c r="C5" s="552">
        <f>'5.1н'!B66</f>
        <v>0.22129306571790761</v>
      </c>
      <c r="D5" s="553">
        <f>'5.2н'!B66</f>
        <v>0.11798428908521168</v>
      </c>
      <c r="E5" s="553">
        <f>'5.3н'!B66</f>
        <v>0.43098641062348891</v>
      </c>
    </row>
    <row r="6" spans="1:5" ht="15.75">
      <c r="A6" s="493">
        <v>66</v>
      </c>
      <c r="B6" s="504" t="s">
        <v>68</v>
      </c>
      <c r="C6" s="552">
        <f>'5.1н'!B67</f>
        <v>0.35372820818804773</v>
      </c>
      <c r="D6" s="553">
        <f>'5.2н'!B67</f>
        <v>0.13243288679491194</v>
      </c>
      <c r="E6" s="553">
        <f>'5.3н'!B67</f>
        <v>0.3364750481580891</v>
      </c>
    </row>
    <row r="7" spans="1:5" ht="15.75">
      <c r="A7" s="493">
        <v>67</v>
      </c>
      <c r="B7" s="504" t="s">
        <v>69</v>
      </c>
      <c r="C7" s="552">
        <f>'5.1н'!B68</f>
        <v>0.31160934333178097</v>
      </c>
      <c r="D7" s="553">
        <f>'5.2н'!B68</f>
        <v>8.8388347648318447E-2</v>
      </c>
      <c r="E7" s="553">
        <f>'5.3н'!B68</f>
        <v>0.38269997563960917</v>
      </c>
    </row>
    <row r="8" spans="1:5" ht="15.75">
      <c r="A8" s="493">
        <v>68</v>
      </c>
      <c r="B8" s="504" t="s">
        <v>70</v>
      </c>
      <c r="C8" s="552">
        <f>'5.1н'!B69</f>
        <v>0.38117012232421188</v>
      </c>
      <c r="D8" s="553">
        <f>'5.2н'!B69</f>
        <v>0.14030775603867163</v>
      </c>
      <c r="E8" s="553">
        <f>'5.3н'!B69</f>
        <v>0.29291854270911488</v>
      </c>
    </row>
    <row r="9" spans="1:5" ht="15.75">
      <c r="A9" s="493">
        <v>69</v>
      </c>
      <c r="B9" s="504" t="s">
        <v>71</v>
      </c>
      <c r="C9" s="552">
        <f>'5.1н'!B70</f>
        <v>0.34843109101524133</v>
      </c>
      <c r="D9" s="553">
        <f>'5.2н'!B70</f>
        <v>0.13091176535257834</v>
      </c>
      <c r="E9" s="553">
        <f>'5.3н'!B70</f>
        <v>0.36783810836745434</v>
      </c>
    </row>
    <row r="10" spans="1:5" ht="15.75">
      <c r="A10" s="493">
        <v>70</v>
      </c>
      <c r="B10" s="504" t="s">
        <v>72</v>
      </c>
      <c r="C10" s="552">
        <f>'5.1н'!B71</f>
        <v>0.37071328763091682</v>
      </c>
      <c r="D10" s="553">
        <f>'5.2н'!B71</f>
        <v>0.21763764082403111</v>
      </c>
      <c r="E10" s="553">
        <f>'5.3н'!B71</f>
        <v>0.40212454001574466</v>
      </c>
    </row>
    <row r="11" spans="1:5" ht="15.75">
      <c r="A11" s="493">
        <v>71</v>
      </c>
      <c r="B11" s="504" t="s">
        <v>420</v>
      </c>
      <c r="C11" s="552">
        <f>'5.1н'!B72</f>
        <v>0.40234802530336705</v>
      </c>
      <c r="D11" s="553">
        <f>'5.2н'!B72</f>
        <v>0.20306309908905884</v>
      </c>
      <c r="E11" s="553">
        <f>'5.3н'!B72</f>
        <v>0.32340829136574856</v>
      </c>
    </row>
    <row r="12" spans="1:5" ht="15.75">
      <c r="A12" s="493">
        <v>72</v>
      </c>
      <c r="B12" s="504" t="s">
        <v>74</v>
      </c>
      <c r="C12" s="552">
        <f>'5.1н'!B73</f>
        <v>0.40026383570967</v>
      </c>
      <c r="D12" s="553">
        <f>'5.2н'!B73</f>
        <v>0.20780947403569699</v>
      </c>
      <c r="E12" s="553">
        <f>'5.3н'!B73</f>
        <v>0.32340829136574856</v>
      </c>
    </row>
    <row r="13" spans="1:5" ht="15.75">
      <c r="A13" s="493">
        <v>73</v>
      </c>
      <c r="B13" s="504" t="s">
        <v>75</v>
      </c>
      <c r="C13" s="552">
        <f>'5.1н'!B74</f>
        <v>0.36926806590819405</v>
      </c>
      <c r="D13" s="553">
        <f>'5.2н'!B74</f>
        <v>0.18946457081379978</v>
      </c>
      <c r="E13" s="553">
        <f>'5.3н'!B74</f>
        <v>0.37149857228423716</v>
      </c>
    </row>
    <row r="14" spans="1:5" ht="15" customHeight="1" thickBot="1"/>
    <row r="15" spans="1:5" ht="47.25">
      <c r="A15" s="475" t="s">
        <v>1</v>
      </c>
      <c r="B15" s="475" t="s">
        <v>2</v>
      </c>
      <c r="C15" s="463" t="s">
        <v>489</v>
      </c>
      <c r="D15" s="463" t="s">
        <v>412</v>
      </c>
      <c r="E15" s="463" t="s">
        <v>488</v>
      </c>
    </row>
    <row r="16" spans="1:5" ht="15.75">
      <c r="A16" s="491">
        <v>62</v>
      </c>
      <c r="B16" s="504" t="s">
        <v>64</v>
      </c>
      <c r="C16" s="553">
        <f>'6.1н'!B63</f>
        <v>0.56283481134804414</v>
      </c>
      <c r="D16" s="553">
        <f>'6.2н'!B63</f>
        <v>0.29846794842500007</v>
      </c>
      <c r="E16" s="553">
        <f>'6.3н'!B63</f>
        <v>0.54801698603244942</v>
      </c>
    </row>
    <row r="17" spans="1:5" ht="15.75">
      <c r="A17" s="493">
        <v>63</v>
      </c>
      <c r="B17" s="504" t="s">
        <v>65</v>
      </c>
      <c r="C17" s="553">
        <f>'6.1н'!B64</f>
        <v>0.52857175686453939</v>
      </c>
      <c r="D17" s="553">
        <f>'6.2н'!B64</f>
        <v>0.31733441855300021</v>
      </c>
      <c r="E17" s="553">
        <f>'6.3н'!B64</f>
        <v>0.45509885278061257</v>
      </c>
    </row>
    <row r="18" spans="1:5" ht="15.75">
      <c r="A18" s="493">
        <v>64</v>
      </c>
      <c r="B18" s="504" t="s">
        <v>66</v>
      </c>
      <c r="C18" s="553">
        <f>'6.1н'!B65</f>
        <v>0.76224439071100947</v>
      </c>
      <c r="D18" s="553">
        <f>'6.2н'!B65</f>
        <v>0.25291509062500001</v>
      </c>
      <c r="E18" s="553">
        <f>'6.3н'!B65</f>
        <v>0.44392645829260874</v>
      </c>
    </row>
    <row r="19" spans="1:5" ht="15.75">
      <c r="A19" s="493">
        <v>65</v>
      </c>
      <c r="B19" s="504" t="s">
        <v>67</v>
      </c>
      <c r="C19" s="553">
        <f>'6.1н'!B66</f>
        <v>0.3816310444537383</v>
      </c>
      <c r="D19" s="553">
        <f>'6.2н'!B66</f>
        <v>0.31348442198800003</v>
      </c>
      <c r="E19" s="553">
        <f>'6.3н'!B66</f>
        <v>0.49363446316309073</v>
      </c>
    </row>
    <row r="20" spans="1:5" ht="15.75">
      <c r="A20" s="493">
        <v>66</v>
      </c>
      <c r="B20" s="504" t="s">
        <v>68</v>
      </c>
      <c r="C20" s="553">
        <f>'6.1н'!B67</f>
        <v>0.2871674143155114</v>
      </c>
      <c r="D20" s="553">
        <f>'6.2н'!B67</f>
        <v>0.31565779871299987</v>
      </c>
      <c r="E20" s="553">
        <f>'6.3н'!B67</f>
        <v>0.46386758954639662</v>
      </c>
    </row>
    <row r="21" spans="1:5" ht="15.75" customHeight="1">
      <c r="A21" s="493">
        <v>67</v>
      </c>
      <c r="B21" s="504" t="s">
        <v>69</v>
      </c>
      <c r="C21" s="553">
        <f>'6.1н'!B68</f>
        <v>0.44023175345739507</v>
      </c>
      <c r="D21" s="553">
        <f>'6.2н'!B68</f>
        <v>0.28363720305700008</v>
      </c>
      <c r="E21" s="553">
        <f>'6.3н'!B68</f>
        <v>0.37915199395418747</v>
      </c>
    </row>
    <row r="22" spans="1:5" ht="15.75" customHeight="1">
      <c r="A22" s="493">
        <v>68</v>
      </c>
      <c r="B22" s="504" t="s">
        <v>70</v>
      </c>
      <c r="C22" s="553">
        <f>'6.1н'!B69</f>
        <v>0.37342734632432611</v>
      </c>
      <c r="D22" s="553">
        <f>'6.2н'!B69</f>
        <v>0.30949053389200004</v>
      </c>
      <c r="E22" s="553">
        <f>'6.3н'!B69</f>
        <v>0.51717256203793183</v>
      </c>
    </row>
    <row r="23" spans="1:5" ht="15.75" customHeight="1">
      <c r="A23" s="493">
        <v>69</v>
      </c>
      <c r="B23" s="504" t="s">
        <v>71</v>
      </c>
      <c r="C23" s="553">
        <f>'6.1н'!B70</f>
        <v>0.38719404134221302</v>
      </c>
      <c r="D23" s="553">
        <f>'6.2н'!B70</f>
        <v>0.28395586062500006</v>
      </c>
      <c r="E23" s="553">
        <f>'6.3н'!B70</f>
        <v>0.40373092868346749</v>
      </c>
    </row>
    <row r="24" spans="1:5" ht="15.75" customHeight="1">
      <c r="A24" s="493">
        <v>70</v>
      </c>
      <c r="B24" s="504" t="s">
        <v>72</v>
      </c>
      <c r="C24" s="553">
        <f>'6.1н'!B71</f>
        <v>0.29112566672245904</v>
      </c>
      <c r="D24" s="553">
        <f>'6.2н'!B71</f>
        <v>0.28811357543300015</v>
      </c>
      <c r="E24" s="553">
        <f>'6.3н'!B71</f>
        <v>0.45136093778874281</v>
      </c>
    </row>
    <row r="25" spans="1:5" ht="15.75" customHeight="1">
      <c r="A25" s="493">
        <v>71</v>
      </c>
      <c r="B25" s="504" t="s">
        <v>420</v>
      </c>
      <c r="C25" s="553">
        <f>'6.1н'!B72</f>
        <v>0.35241202960343587</v>
      </c>
      <c r="D25" s="553">
        <f>'6.2н'!B72</f>
        <v>0.31783821699199982</v>
      </c>
      <c r="E25" s="553">
        <f>'6.3н'!B72</f>
        <v>0.5187590905502566</v>
      </c>
    </row>
    <row r="26" spans="1:5" ht="15.75" customHeight="1">
      <c r="A26" s="493">
        <v>72</v>
      </c>
      <c r="B26" s="504" t="s">
        <v>74</v>
      </c>
      <c r="C26" s="553">
        <f>'6.1н'!B73</f>
        <v>0.32104512369886068</v>
      </c>
      <c r="D26" s="553">
        <f>'6.2н'!B73</f>
        <v>0.31783821699199982</v>
      </c>
      <c r="E26" s="553">
        <f>'6.3н'!B73</f>
        <v>0.33436895504469344</v>
      </c>
    </row>
    <row r="27" spans="1:5" ht="15.75" customHeight="1">
      <c r="A27" s="493">
        <v>73</v>
      </c>
      <c r="B27" s="504" t="s">
        <v>75</v>
      </c>
      <c r="C27" s="553">
        <f>'6.1н'!B74</f>
        <v>0.37614285180478169</v>
      </c>
      <c r="D27" s="553">
        <f>'6.2н'!B74</f>
        <v>0.33226833693700014</v>
      </c>
      <c r="E27" s="553">
        <f>'6.3н'!B74</f>
        <v>0.3728865577544751</v>
      </c>
    </row>
    <row r="28" spans="1:5" ht="15.75" customHeight="1" thickBot="1"/>
    <row r="29" spans="1:5" ht="115.5" customHeight="1">
      <c r="A29" s="475" t="s">
        <v>1</v>
      </c>
      <c r="B29" s="475" t="s">
        <v>2</v>
      </c>
      <c r="C29" s="463" t="s">
        <v>413</v>
      </c>
      <c r="D29" s="463" t="s">
        <v>414</v>
      </c>
      <c r="E29" s="463" t="s">
        <v>487</v>
      </c>
    </row>
    <row r="30" spans="1:5" ht="15.75" customHeight="1">
      <c r="A30" s="491">
        <v>62</v>
      </c>
      <c r="B30" s="504" t="s">
        <v>64</v>
      </c>
      <c r="C30" s="552">
        <f>'7.1н'!B63</f>
        <v>5.7322287774881804E-2</v>
      </c>
      <c r="D30" s="552">
        <f>'7.2н'!B63</f>
        <v>0.99701996183292874</v>
      </c>
      <c r="E30" s="552">
        <f>'7.3н'!B63</f>
        <v>0.96578018853991132</v>
      </c>
    </row>
    <row r="31" spans="1:5" ht="15.75" customHeight="1">
      <c r="A31" s="493">
        <v>63</v>
      </c>
      <c r="B31" s="504" t="s">
        <v>65</v>
      </c>
      <c r="C31" s="552">
        <f>'7.1н'!B64</f>
        <v>0.3777581894750206</v>
      </c>
      <c r="D31" s="552">
        <f>'7.2н'!B64</f>
        <v>0.94438659810860781</v>
      </c>
      <c r="E31" s="552">
        <f>'7.3н'!B64</f>
        <v>0.88369164797485733</v>
      </c>
    </row>
    <row r="32" spans="1:5" ht="15.75" customHeight="1">
      <c r="A32" s="493">
        <v>64</v>
      </c>
      <c r="B32" s="504" t="s">
        <v>66</v>
      </c>
      <c r="C32" s="552">
        <f>'7.1н'!B65</f>
        <v>0.30037257475122281</v>
      </c>
      <c r="D32" s="552">
        <f>'7.2н'!B65</f>
        <v>0.96764543405916048</v>
      </c>
      <c r="E32" s="552">
        <f>'7.3н'!B65</f>
        <v>0.9863894945600592</v>
      </c>
    </row>
    <row r="33" spans="1:5" ht="15.75" customHeight="1">
      <c r="A33" s="493">
        <v>65</v>
      </c>
      <c r="B33" s="504" t="s">
        <v>67</v>
      </c>
      <c r="C33" s="552">
        <f>'7.1н'!B66</f>
        <v>0.41230961209392158</v>
      </c>
      <c r="D33" s="552">
        <f>'7.2н'!B66</f>
        <v>0.74634887916075532</v>
      </c>
      <c r="E33" s="552">
        <f>'7.3н'!B66</f>
        <v>0.43815821386821685</v>
      </c>
    </row>
    <row r="34" spans="1:5" ht="15.75" customHeight="1">
      <c r="A34" s="493">
        <v>66</v>
      </c>
      <c r="B34" s="504" t="s">
        <v>68</v>
      </c>
      <c r="C34" s="552">
        <f>'7.1н'!B67</f>
        <v>0.56788156029648063</v>
      </c>
      <c r="D34" s="552">
        <f>'7.2н'!B67</f>
        <v>0.94777666590310061</v>
      </c>
      <c r="E34" s="552">
        <f>'7.3н'!B67</f>
        <v>0.61794723296464471</v>
      </c>
    </row>
    <row r="35" spans="1:5" ht="15.75" customHeight="1">
      <c r="A35" s="493">
        <v>67</v>
      </c>
      <c r="B35" s="504" t="s">
        <v>69</v>
      </c>
      <c r="C35" s="552">
        <f>'7.1н'!B68</f>
        <v>0.2795714213575009</v>
      </c>
      <c r="D35" s="552">
        <f>'7.2н'!B68</f>
        <v>0.86968477462577121</v>
      </c>
      <c r="E35" s="552">
        <f>'7.3н'!B68</f>
        <v>0.86365755590570226</v>
      </c>
    </row>
    <row r="36" spans="1:5" ht="15.75" customHeight="1">
      <c r="A36" s="493">
        <v>68</v>
      </c>
      <c r="B36" s="504" t="s">
        <v>70</v>
      </c>
      <c r="C36" s="552">
        <f>'7.1н'!B69</f>
        <v>0.31358256229411158</v>
      </c>
      <c r="D36" s="552">
        <f>'7.2н'!B69</f>
        <v>0.91000812191782776</v>
      </c>
      <c r="E36" s="552">
        <f>'7.3н'!B69</f>
        <v>0.6090140216044414</v>
      </c>
    </row>
    <row r="37" spans="1:5" ht="15.75" customHeight="1">
      <c r="A37" s="493">
        <v>69</v>
      </c>
      <c r="B37" s="504" t="s">
        <v>71</v>
      </c>
      <c r="C37" s="552">
        <f>'7.1н'!B70</f>
        <v>0.57433161709070846</v>
      </c>
      <c r="D37" s="552">
        <f>'7.2н'!B70</f>
        <v>0.67339746783285925</v>
      </c>
      <c r="E37" s="552">
        <f>'7.3н'!B70</f>
        <v>0.67661811046439568</v>
      </c>
    </row>
    <row r="38" spans="1:5" ht="15.75" customHeight="1">
      <c r="A38" s="493">
        <v>70</v>
      </c>
      <c r="B38" s="504" t="s">
        <v>72</v>
      </c>
      <c r="C38" s="552">
        <f>'7.1н'!B71</f>
        <v>0.60135966067435198</v>
      </c>
      <c r="D38" s="552">
        <f>'7.2н'!B71</f>
        <v>0.14992137053257776</v>
      </c>
      <c r="E38" s="552">
        <f>'7.3н'!B71</f>
        <v>4.1645933548078279E-4</v>
      </c>
    </row>
    <row r="39" spans="1:5" ht="15.75" customHeight="1">
      <c r="A39" s="493">
        <v>71</v>
      </c>
      <c r="B39" s="504" t="s">
        <v>420</v>
      </c>
      <c r="C39" s="552">
        <f>'7.1н'!B72</f>
        <v>0.44753321541193897</v>
      </c>
      <c r="D39" s="552">
        <f>'7.2н'!B72</f>
        <v>0.72355939423958138</v>
      </c>
      <c r="E39" s="552">
        <f>'7.3н'!B72</f>
        <v>0.65296468194233903</v>
      </c>
    </row>
    <row r="40" spans="1:5" ht="15.75" customHeight="1">
      <c r="A40" s="493">
        <v>72</v>
      </c>
      <c r="B40" s="504" t="s">
        <v>74</v>
      </c>
      <c r="C40" s="552">
        <f>'7.1н'!B73</f>
        <v>0.38762700814160039</v>
      </c>
      <c r="D40" s="552">
        <f>'7.2н'!B73</f>
        <v>0.53849927237314055</v>
      </c>
      <c r="E40" s="552">
        <f>'7.3н'!B73</f>
        <v>0.61790507277777051</v>
      </c>
    </row>
    <row r="41" spans="1:5" ht="15.75" customHeight="1">
      <c r="A41" s="493">
        <v>73</v>
      </c>
      <c r="B41" s="504" t="s">
        <v>75</v>
      </c>
      <c r="C41" s="552">
        <f>'7.1н'!B74</f>
        <v>0.61964913194139815</v>
      </c>
      <c r="D41" s="552">
        <f>'7.2н'!B74</f>
        <v>0.67096073861394001</v>
      </c>
      <c r="E41" s="552">
        <f>'7.3н'!B74</f>
        <v>0.7709354284073745</v>
      </c>
    </row>
    <row r="42" spans="1:5" ht="15.75" customHeight="1"/>
    <row r="43" spans="1:5" ht="99" customHeight="1">
      <c r="A43" s="461" t="s">
        <v>1</v>
      </c>
      <c r="B43" s="462" t="s">
        <v>2</v>
      </c>
      <c r="C43" s="463" t="s">
        <v>483</v>
      </c>
      <c r="D43" s="463" t="s">
        <v>485</v>
      </c>
      <c r="E43" s="463" t="s">
        <v>486</v>
      </c>
    </row>
    <row r="44" spans="1:5" ht="15.75">
      <c r="A44" s="491">
        <v>62</v>
      </c>
      <c r="B44" s="504" t="s">
        <v>64</v>
      </c>
      <c r="C44" s="552">
        <f>'8.1н'!B63</f>
        <v>2.1555691639331817E-3</v>
      </c>
      <c r="D44" s="552">
        <f>'8.2н'!B63</f>
        <v>3.542886469690682E-7</v>
      </c>
      <c r="E44" s="553">
        <f>'8.3н'!B63</f>
        <v>0</v>
      </c>
    </row>
    <row r="45" spans="1:5" ht="15.75" customHeight="1">
      <c r="A45" s="493">
        <v>63</v>
      </c>
      <c r="B45" s="504" t="s">
        <v>65</v>
      </c>
      <c r="C45" s="552">
        <f>'8.1н'!B64</f>
        <v>0.30912249255345331</v>
      </c>
      <c r="D45" s="552">
        <f>'8.2н'!B64</f>
        <v>3.6589803589399344E-7</v>
      </c>
      <c r="E45" s="553">
        <f>'8.3н'!B64</f>
        <v>0</v>
      </c>
    </row>
    <row r="46" spans="1:5" ht="15.75">
      <c r="A46" s="493">
        <v>64</v>
      </c>
      <c r="B46" s="504" t="s">
        <v>66</v>
      </c>
      <c r="C46" s="552">
        <f>'8.1н'!B65</f>
        <v>3.0553844148317119E-3</v>
      </c>
      <c r="D46" s="552">
        <f>'8.2н'!B65</f>
        <v>6.3573688147596001E-17</v>
      </c>
      <c r="E46" s="553">
        <f>'8.3н'!B65</f>
        <v>0</v>
      </c>
    </row>
    <row r="47" spans="1:5" ht="15.75" customHeight="1">
      <c r="A47" s="493">
        <v>65</v>
      </c>
      <c r="B47" s="504" t="s">
        <v>67</v>
      </c>
      <c r="C47" s="552">
        <f>'8.1н'!B66</f>
        <v>0.63717099084530726</v>
      </c>
      <c r="D47" s="552">
        <f>'8.2н'!B66</f>
        <v>0.16665840537906729</v>
      </c>
      <c r="E47" s="553">
        <f>'8.3н'!B66</f>
        <v>0</v>
      </c>
    </row>
    <row r="48" spans="1:5" ht="15.75" customHeight="1">
      <c r="A48" s="493">
        <v>66</v>
      </c>
      <c r="B48" s="504" t="s">
        <v>68</v>
      </c>
      <c r="C48" s="552">
        <f>'8.1н'!B67</f>
        <v>3.5056041973549071E-2</v>
      </c>
      <c r="D48" s="552">
        <f>'8.2н'!B67</f>
        <v>6.0849152070619299E-3</v>
      </c>
      <c r="E48" s="553">
        <f>'8.3н'!B67</f>
        <v>1.5964072376466763E-2</v>
      </c>
    </row>
    <row r="49" spans="1:18" ht="15.75">
      <c r="A49" s="493">
        <v>67</v>
      </c>
      <c r="B49" s="504" t="s">
        <v>69</v>
      </c>
      <c r="C49" s="552">
        <f>'8.1н'!B68</f>
        <v>0.25696677275106611</v>
      </c>
      <c r="D49" s="552">
        <f>'8.2н'!B68</f>
        <v>8.5552455027382332E-2</v>
      </c>
      <c r="E49" s="553">
        <f>'8.3н'!B68</f>
        <v>0</v>
      </c>
    </row>
    <row r="50" spans="1:18" ht="15.75" customHeight="1">
      <c r="A50" s="493">
        <v>68</v>
      </c>
      <c r="B50" s="504" t="s">
        <v>70</v>
      </c>
      <c r="C50" s="552">
        <f>'8.1н'!B69</f>
        <v>0.53841935928480655</v>
      </c>
      <c r="D50" s="552">
        <f>'8.2н'!B69</f>
        <v>0.3064456118492867</v>
      </c>
      <c r="E50" s="553">
        <f>'8.3н'!B69</f>
        <v>2.4071530746510298E-4</v>
      </c>
    </row>
    <row r="51" spans="1:18" ht="15.75" customHeight="1">
      <c r="A51" s="493">
        <v>69</v>
      </c>
      <c r="B51" s="504" t="s">
        <v>71</v>
      </c>
      <c r="C51" s="552">
        <f>'8.1н'!B70</f>
        <v>0.56256930078865519</v>
      </c>
      <c r="D51" s="552">
        <f>'8.2н'!B70</f>
        <v>0.20299766866506769</v>
      </c>
      <c r="E51" s="553">
        <f>'8.3н'!B70</f>
        <v>0.6139642930962137</v>
      </c>
    </row>
    <row r="52" spans="1:18" ht="15.75" customHeight="1">
      <c r="A52" s="493">
        <v>70</v>
      </c>
      <c r="B52" s="504" t="s">
        <v>72</v>
      </c>
      <c r="C52" s="552">
        <f>'8.1н'!B71</f>
        <v>0.73049606017687585</v>
      </c>
      <c r="D52" s="552">
        <f>'8.2н'!B71</f>
        <v>3.1318587459858827E-2</v>
      </c>
      <c r="E52" s="553">
        <f>'8.3н'!B71</f>
        <v>9.9714334925339147E-3</v>
      </c>
    </row>
    <row r="53" spans="1:18" ht="15.75" customHeight="1">
      <c r="A53" s="493">
        <v>71</v>
      </c>
      <c r="B53" s="504" t="s">
        <v>420</v>
      </c>
      <c r="C53" s="552">
        <f>'8.1н'!B72</f>
        <v>0.26790346605805027</v>
      </c>
      <c r="D53" s="552">
        <f>'8.2н'!B72</f>
        <v>0.3446778424261055</v>
      </c>
      <c r="E53" s="553">
        <f>'8.3н'!B72</f>
        <v>0.70482039252791695</v>
      </c>
    </row>
    <row r="54" spans="1:18" ht="15.75" customHeight="1">
      <c r="A54" s="493">
        <v>72</v>
      </c>
      <c r="B54" s="504" t="s">
        <v>74</v>
      </c>
      <c r="C54" s="552">
        <f>'8.1н'!B73</f>
        <v>3.1150522746627003E-2</v>
      </c>
      <c r="D54" s="552">
        <f>'8.2н'!B73</f>
        <v>1.2444183063168244E-2</v>
      </c>
      <c r="E54" s="553">
        <f>'8.3н'!B73</f>
        <v>0.32642166795744831</v>
      </c>
    </row>
    <row r="55" spans="1:18" ht="15.75" customHeight="1">
      <c r="A55" s="493">
        <v>73</v>
      </c>
      <c r="B55" s="504" t="s">
        <v>75</v>
      </c>
      <c r="C55" s="552">
        <f>'8.1н'!B74</f>
        <v>8.3932674951266908E-3</v>
      </c>
      <c r="D55" s="552">
        <f>'8.2н'!B74</f>
        <v>3.7164628225511316E-2</v>
      </c>
      <c r="E55" s="553">
        <f>'8.3н'!B74</f>
        <v>0.83329940060019525</v>
      </c>
    </row>
    <row r="56" spans="1:18" ht="15.75" customHeight="1"/>
    <row r="57" spans="1:18" ht="15.75" customHeight="1">
      <c r="A57" s="319" t="s">
        <v>1</v>
      </c>
      <c r="B57" s="319"/>
      <c r="C57" s="319">
        <v>2005</v>
      </c>
      <c r="D57" s="319">
        <v>2006</v>
      </c>
      <c r="E57" s="319">
        <v>2007</v>
      </c>
      <c r="F57" s="319">
        <v>2008</v>
      </c>
      <c r="G57" s="319">
        <v>2009</v>
      </c>
      <c r="H57" s="319">
        <v>2010</v>
      </c>
      <c r="I57" s="319">
        <v>2011</v>
      </c>
      <c r="J57" s="319">
        <v>2012</v>
      </c>
      <c r="K57" s="319">
        <v>2013</v>
      </c>
      <c r="L57" s="319">
        <v>2014</v>
      </c>
      <c r="M57" s="319">
        <v>2015</v>
      </c>
      <c r="N57" s="319">
        <v>2016</v>
      </c>
      <c r="O57" s="319">
        <v>2017</v>
      </c>
      <c r="P57" s="319">
        <v>2018</v>
      </c>
      <c r="Q57" s="319">
        <v>2019</v>
      </c>
      <c r="R57" s="319">
        <v>2020</v>
      </c>
    </row>
    <row r="58" spans="1:18" ht="15.75" customHeight="1">
      <c r="A58" s="319">
        <v>62</v>
      </c>
      <c r="B58" s="319" t="s">
        <v>64</v>
      </c>
      <c r="C58" s="553" t="e">
        <f>ОИ1!C63</f>
        <v>#REF!</v>
      </c>
      <c r="D58" s="553" t="e">
        <f>ОИ1!D63</f>
        <v>#REF!</v>
      </c>
      <c r="E58" s="553">
        <f>ОИ1!E63</f>
        <v>0</v>
      </c>
      <c r="F58" s="553">
        <f>ОИ1!F63</f>
        <v>0</v>
      </c>
      <c r="G58" s="553">
        <f>ОИ1!G63</f>
        <v>0</v>
      </c>
      <c r="H58" s="553">
        <f>ОИ1!H63</f>
        <v>0</v>
      </c>
      <c r="I58" s="553">
        <f>ОИ1!I63</f>
        <v>0</v>
      </c>
      <c r="J58" s="553">
        <f>ОИ1!J63</f>
        <v>0</v>
      </c>
      <c r="K58" s="553">
        <f>ОИ1!K63</f>
        <v>0</v>
      </c>
      <c r="L58" s="553">
        <f>ОИ1!L63</f>
        <v>0</v>
      </c>
      <c r="M58" s="553">
        <f>ОИ1!M63</f>
        <v>0</v>
      </c>
      <c r="N58" s="553">
        <f>ОИ1!N63</f>
        <v>0</v>
      </c>
      <c r="O58" s="553">
        <f>ОИ1!O63</f>
        <v>0</v>
      </c>
      <c r="P58" s="553">
        <f>ОИ1!P63</f>
        <v>0</v>
      </c>
      <c r="Q58" s="553">
        <f>ОИ1!Q63</f>
        <v>0</v>
      </c>
      <c r="R58" s="553">
        <f>ОИ1!R63</f>
        <v>0.2352772204261154</v>
      </c>
    </row>
    <row r="59" spans="1:18" ht="15.75" customHeight="1">
      <c r="A59" s="319">
        <v>63</v>
      </c>
      <c r="B59" s="319" t="s">
        <v>65</v>
      </c>
      <c r="C59" s="553" t="e">
        <f>ОИ1!C64</f>
        <v>#REF!</v>
      </c>
      <c r="D59" s="553" t="e">
        <f>ОИ1!D64</f>
        <v>#REF!</v>
      </c>
      <c r="E59" s="553">
        <f>ОИ1!E64</f>
        <v>0</v>
      </c>
      <c r="F59" s="553">
        <f>ОИ1!F64</f>
        <v>0</v>
      </c>
      <c r="G59" s="553">
        <f>ОИ1!G64</f>
        <v>0</v>
      </c>
      <c r="H59" s="553">
        <f>ОИ1!H64</f>
        <v>0</v>
      </c>
      <c r="I59" s="553">
        <f>ОИ1!I64</f>
        <v>0</v>
      </c>
      <c r="J59" s="553">
        <f>ОИ1!J64</f>
        <v>0</v>
      </c>
      <c r="K59" s="553">
        <f>ОИ1!K64</f>
        <v>0</v>
      </c>
      <c r="L59" s="553">
        <f>ОИ1!L64</f>
        <v>0</v>
      </c>
      <c r="M59" s="553">
        <f>ОИ1!M64</f>
        <v>0</v>
      </c>
      <c r="N59" s="553">
        <f>ОИ1!N64</f>
        <v>0</v>
      </c>
      <c r="O59" s="553">
        <f>ОИ1!O64</f>
        <v>0</v>
      </c>
      <c r="P59" s="553">
        <f>ОИ1!P64</f>
        <v>0</v>
      </c>
      <c r="Q59" s="553">
        <f>ОИ1!Q64</f>
        <v>0</v>
      </c>
      <c r="R59" s="553">
        <f>ОИ1!R64</f>
        <v>0.26279676499263499</v>
      </c>
    </row>
    <row r="60" spans="1:18" ht="15.75" customHeight="1">
      <c r="A60" s="319">
        <v>64</v>
      </c>
      <c r="B60" s="319" t="s">
        <v>66</v>
      </c>
      <c r="C60" s="553" t="e">
        <f>ОИ1!C65</f>
        <v>#REF!</v>
      </c>
      <c r="D60" s="553" t="e">
        <f>ОИ1!D65</f>
        <v>#REF!</v>
      </c>
      <c r="E60" s="553">
        <f>ОИ1!E65</f>
        <v>0</v>
      </c>
      <c r="F60" s="553">
        <f>ОИ1!F65</f>
        <v>0</v>
      </c>
      <c r="G60" s="553">
        <f>ОИ1!G65</f>
        <v>0</v>
      </c>
      <c r="H60" s="553">
        <f>ОИ1!H65</f>
        <v>0</v>
      </c>
      <c r="I60" s="553">
        <f>ОИ1!I65</f>
        <v>0</v>
      </c>
      <c r="J60" s="553">
        <f>ОИ1!J65</f>
        <v>0</v>
      </c>
      <c r="K60" s="553">
        <f>ОИ1!K65</f>
        <v>0</v>
      </c>
      <c r="L60" s="553">
        <f>ОИ1!L65</f>
        <v>0</v>
      </c>
      <c r="M60" s="553">
        <f>ОИ1!M65</f>
        <v>0</v>
      </c>
      <c r="N60" s="553">
        <f>ОИ1!N65</f>
        <v>0</v>
      </c>
      <c r="O60" s="553">
        <f>ОИ1!O65</f>
        <v>0</v>
      </c>
      <c r="P60" s="553">
        <f>ОИ1!P65</f>
        <v>0</v>
      </c>
      <c r="Q60" s="553">
        <f>ОИ1!Q65</f>
        <v>0</v>
      </c>
      <c r="R60" s="553">
        <f>ОИ1!R65</f>
        <v>0.23004137949139078</v>
      </c>
    </row>
    <row r="61" spans="1:18" ht="15.75" customHeight="1">
      <c r="A61" s="319">
        <v>65</v>
      </c>
      <c r="B61" s="319" t="s">
        <v>67</v>
      </c>
      <c r="C61" s="553" t="e">
        <f>ОИ1!C66</f>
        <v>#REF!</v>
      </c>
      <c r="D61" s="553" t="e">
        <f>ОИ1!D66</f>
        <v>#REF!</v>
      </c>
      <c r="E61" s="553">
        <f>ОИ1!E66</f>
        <v>0</v>
      </c>
      <c r="F61" s="553">
        <f>ОИ1!F66</f>
        <v>0</v>
      </c>
      <c r="G61" s="553">
        <f>ОИ1!G66</f>
        <v>0</v>
      </c>
      <c r="H61" s="553">
        <f>ОИ1!H66</f>
        <v>0</v>
      </c>
      <c r="I61" s="553">
        <f>ОИ1!I66</f>
        <v>0</v>
      </c>
      <c r="J61" s="553">
        <f>ОИ1!J66</f>
        <v>0</v>
      </c>
      <c r="K61" s="553">
        <f>ОИ1!K66</f>
        <v>0</v>
      </c>
      <c r="L61" s="553">
        <f>ОИ1!L66</f>
        <v>0</v>
      </c>
      <c r="M61" s="553">
        <f>ОИ1!M66</f>
        <v>0</v>
      </c>
      <c r="N61" s="553">
        <f>ОИ1!N66</f>
        <v>0</v>
      </c>
      <c r="O61" s="553">
        <f>ОИ1!O66</f>
        <v>0</v>
      </c>
      <c r="P61" s="553">
        <f>ОИ1!P66</f>
        <v>0</v>
      </c>
      <c r="Q61" s="553">
        <f>ОИ1!Q66</f>
        <v>0</v>
      </c>
      <c r="R61" s="553">
        <f>ОИ1!R66</f>
        <v>0.25675458847553606</v>
      </c>
    </row>
    <row r="62" spans="1:18" ht="15.75" customHeight="1">
      <c r="A62" s="319">
        <v>66</v>
      </c>
      <c r="B62" s="319" t="s">
        <v>68</v>
      </c>
      <c r="C62" s="553" t="e">
        <f>ОИ1!C67</f>
        <v>#REF!</v>
      </c>
      <c r="D62" s="553" t="e">
        <f>ОИ1!D67</f>
        <v>#REF!</v>
      </c>
      <c r="E62" s="553">
        <f>ОИ1!E67</f>
        <v>0</v>
      </c>
      <c r="F62" s="553">
        <f>ОИ1!F67</f>
        <v>0</v>
      </c>
      <c r="G62" s="553">
        <f>ОИ1!G67</f>
        <v>0</v>
      </c>
      <c r="H62" s="553">
        <f>ОИ1!H67</f>
        <v>0</v>
      </c>
      <c r="I62" s="553">
        <f>ОИ1!I67</f>
        <v>0</v>
      </c>
      <c r="J62" s="553">
        <f>ОИ1!J67</f>
        <v>0</v>
      </c>
      <c r="K62" s="553">
        <f>ОИ1!K67</f>
        <v>0</v>
      </c>
      <c r="L62" s="553">
        <f>ОИ1!L67</f>
        <v>0</v>
      </c>
      <c r="M62" s="553">
        <f>ОИ1!M67</f>
        <v>0</v>
      </c>
      <c r="N62" s="553">
        <f>ОИ1!N67</f>
        <v>0</v>
      </c>
      <c r="O62" s="553">
        <f>ОИ1!O67</f>
        <v>0</v>
      </c>
      <c r="P62" s="553">
        <f>ОИ1!P67</f>
        <v>0</v>
      </c>
      <c r="Q62" s="553">
        <f>ОИ1!Q67</f>
        <v>0</v>
      </c>
      <c r="R62" s="553">
        <f>ОИ1!R67</f>
        <v>0.2742120477136829</v>
      </c>
    </row>
    <row r="63" spans="1:18" ht="15.75" customHeight="1">
      <c r="A63" s="319">
        <v>67</v>
      </c>
      <c r="B63" s="319" t="s">
        <v>69</v>
      </c>
      <c r="C63" s="553" t="e">
        <f>ОИ1!C68</f>
        <v>#REF!</v>
      </c>
      <c r="D63" s="553" t="e">
        <f>ОИ1!D68</f>
        <v>#REF!</v>
      </c>
      <c r="E63" s="553">
        <f>ОИ1!E68</f>
        <v>0</v>
      </c>
      <c r="F63" s="553">
        <f>ОИ1!F68</f>
        <v>0</v>
      </c>
      <c r="G63" s="553">
        <f>ОИ1!G68</f>
        <v>0</v>
      </c>
      <c r="H63" s="553">
        <f>ОИ1!H68</f>
        <v>0</v>
      </c>
      <c r="I63" s="553">
        <f>ОИ1!I68</f>
        <v>0</v>
      </c>
      <c r="J63" s="553">
        <f>ОИ1!J68</f>
        <v>0</v>
      </c>
      <c r="K63" s="553">
        <f>ОИ1!K68</f>
        <v>0</v>
      </c>
      <c r="L63" s="553">
        <f>ОИ1!L68</f>
        <v>0</v>
      </c>
      <c r="M63" s="553">
        <f>ОИ1!M68</f>
        <v>0</v>
      </c>
      <c r="N63" s="553">
        <f>ОИ1!N68</f>
        <v>0</v>
      </c>
      <c r="O63" s="553">
        <f>ОИ1!O68</f>
        <v>0</v>
      </c>
      <c r="P63" s="553">
        <f>ОИ1!P68</f>
        <v>0</v>
      </c>
      <c r="Q63" s="553">
        <f>ОИ1!Q68</f>
        <v>0</v>
      </c>
      <c r="R63" s="553">
        <f>ОИ1!R68</f>
        <v>0.26089922220656953</v>
      </c>
    </row>
    <row r="64" spans="1:18" ht="15.75" customHeight="1">
      <c r="A64" s="319">
        <v>68</v>
      </c>
      <c r="B64" s="319" t="s">
        <v>70</v>
      </c>
      <c r="C64" s="553" t="e">
        <f>ОИ1!C69</f>
        <v>#REF!</v>
      </c>
      <c r="D64" s="553" t="e">
        <f>ОИ1!D69</f>
        <v>#REF!</v>
      </c>
      <c r="E64" s="553">
        <f>ОИ1!E69</f>
        <v>0</v>
      </c>
      <c r="F64" s="553">
        <f>ОИ1!F69</f>
        <v>0</v>
      </c>
      <c r="G64" s="553">
        <f>ОИ1!G69</f>
        <v>0</v>
      </c>
      <c r="H64" s="553">
        <f>ОИ1!H69</f>
        <v>0</v>
      </c>
      <c r="I64" s="553">
        <f>ОИ1!I69</f>
        <v>0</v>
      </c>
      <c r="J64" s="553">
        <f>ОИ1!J69</f>
        <v>0</v>
      </c>
      <c r="K64" s="553">
        <f>ОИ1!K69</f>
        <v>0</v>
      </c>
      <c r="L64" s="553">
        <f>ОИ1!L69</f>
        <v>0</v>
      </c>
      <c r="M64" s="553">
        <f>ОИ1!M69</f>
        <v>0</v>
      </c>
      <c r="N64" s="553">
        <f>ОИ1!N69</f>
        <v>0</v>
      </c>
      <c r="O64" s="553">
        <f>ОИ1!O69</f>
        <v>0</v>
      </c>
      <c r="P64" s="553">
        <f>ОИ1!P69</f>
        <v>0</v>
      </c>
      <c r="Q64" s="553">
        <f>ОИ1!Q69</f>
        <v>0</v>
      </c>
      <c r="R64" s="553">
        <f>ОИ1!R69</f>
        <v>0.27146547369066615</v>
      </c>
    </row>
    <row r="65" spans="1:18" ht="15.75" customHeight="1">
      <c r="A65" s="319">
        <v>69</v>
      </c>
      <c r="B65" s="319" t="s">
        <v>71</v>
      </c>
      <c r="C65" s="553" t="e">
        <f>ОИ1!C70</f>
        <v>#REF!</v>
      </c>
      <c r="D65" s="553" t="e">
        <f>ОИ1!D70</f>
        <v>#REF!</v>
      </c>
      <c r="E65" s="553">
        <f>ОИ1!E70</f>
        <v>0</v>
      </c>
      <c r="F65" s="553">
        <f>ОИ1!F70</f>
        <v>0</v>
      </c>
      <c r="G65" s="553">
        <f>ОИ1!G70</f>
        <v>0</v>
      </c>
      <c r="H65" s="553">
        <f>ОИ1!H70</f>
        <v>0</v>
      </c>
      <c r="I65" s="553">
        <f>ОИ1!I70</f>
        <v>0</v>
      </c>
      <c r="J65" s="553">
        <f>ОИ1!J70</f>
        <v>0</v>
      </c>
      <c r="K65" s="553">
        <f>ОИ1!K70</f>
        <v>0</v>
      </c>
      <c r="L65" s="553">
        <f>ОИ1!L70</f>
        <v>0</v>
      </c>
      <c r="M65" s="553">
        <f>ОИ1!M70</f>
        <v>0</v>
      </c>
      <c r="N65" s="553">
        <f>ОИ1!N70</f>
        <v>0</v>
      </c>
      <c r="O65" s="553">
        <f>ОИ1!O70</f>
        <v>0</v>
      </c>
      <c r="P65" s="553">
        <f>ОИ1!P70</f>
        <v>0</v>
      </c>
      <c r="Q65" s="553">
        <f>ОИ1!Q70</f>
        <v>0</v>
      </c>
      <c r="R65" s="553">
        <f>ОИ1!R70</f>
        <v>0.282393654911758</v>
      </c>
    </row>
    <row r="66" spans="1:18" ht="15.75" customHeight="1">
      <c r="A66" s="319">
        <v>70</v>
      </c>
      <c r="B66" s="319" t="s">
        <v>72</v>
      </c>
      <c r="C66" s="553" t="e">
        <f>ОИ1!C71</f>
        <v>#REF!</v>
      </c>
      <c r="D66" s="553" t="e">
        <f>ОИ1!D71</f>
        <v>#REF!</v>
      </c>
      <c r="E66" s="553">
        <f>ОИ1!E71</f>
        <v>0</v>
      </c>
      <c r="F66" s="553">
        <f>ОИ1!F71</f>
        <v>0</v>
      </c>
      <c r="G66" s="553">
        <f>ОИ1!G71</f>
        <v>0</v>
      </c>
      <c r="H66" s="553">
        <f>ОИ1!H71</f>
        <v>0</v>
      </c>
      <c r="I66" s="553">
        <f>ОИ1!I71</f>
        <v>0</v>
      </c>
      <c r="J66" s="553">
        <f>ОИ1!J71</f>
        <v>0</v>
      </c>
      <c r="K66" s="553">
        <f>ОИ1!K71</f>
        <v>0</v>
      </c>
      <c r="L66" s="553">
        <f>ОИ1!L71</f>
        <v>0</v>
      </c>
      <c r="M66" s="553">
        <f>ОИ1!M71</f>
        <v>0</v>
      </c>
      <c r="N66" s="553">
        <f>ОИ1!N71</f>
        <v>0</v>
      </c>
      <c r="O66" s="553">
        <f>ОИ1!O71</f>
        <v>0</v>
      </c>
      <c r="P66" s="553">
        <f>ОИ1!P71</f>
        <v>0</v>
      </c>
      <c r="Q66" s="553">
        <f>ОИ1!Q71</f>
        <v>0</v>
      </c>
      <c r="R66" s="553">
        <f>ОИ1!R71</f>
        <v>0.33015848949023091</v>
      </c>
    </row>
    <row r="67" spans="1:18" ht="15.75" customHeight="1">
      <c r="A67" s="319">
        <v>71</v>
      </c>
      <c r="B67" s="319" t="s">
        <v>73</v>
      </c>
      <c r="C67" s="553" t="e">
        <f>ОИ1!C72</f>
        <v>#REF!</v>
      </c>
      <c r="D67" s="553" t="e">
        <f>ОИ1!D72</f>
        <v>#REF!</v>
      </c>
      <c r="E67" s="553">
        <f>ОИ1!E72</f>
        <v>0</v>
      </c>
      <c r="F67" s="553">
        <f>ОИ1!F72</f>
        <v>0</v>
      </c>
      <c r="G67" s="553">
        <f>ОИ1!G72</f>
        <v>0</v>
      </c>
      <c r="H67" s="553">
        <f>ОИ1!H72</f>
        <v>0</v>
      </c>
      <c r="I67" s="553">
        <f>ОИ1!I72</f>
        <v>0</v>
      </c>
      <c r="J67" s="553">
        <f>ОИ1!J72</f>
        <v>0</v>
      </c>
      <c r="K67" s="553">
        <f>ОИ1!K72</f>
        <v>0</v>
      </c>
      <c r="L67" s="553">
        <f>ОИ1!L72</f>
        <v>0</v>
      </c>
      <c r="M67" s="553">
        <f>ОИ1!M72</f>
        <v>0</v>
      </c>
      <c r="N67" s="553">
        <f>ОИ1!N72</f>
        <v>0</v>
      </c>
      <c r="O67" s="553">
        <f>ОИ1!O72</f>
        <v>0</v>
      </c>
      <c r="P67" s="553">
        <f>ОИ1!P72</f>
        <v>0</v>
      </c>
      <c r="Q67" s="553">
        <f>ОИ1!Q72</f>
        <v>0</v>
      </c>
      <c r="R67" s="553">
        <f>ОИ1!R72</f>
        <v>0.30960647191939145</v>
      </c>
    </row>
    <row r="68" spans="1:18" ht="15.75" customHeight="1">
      <c r="A68" s="319">
        <v>72</v>
      </c>
      <c r="B68" s="319" t="s">
        <v>74</v>
      </c>
      <c r="C68" s="553" t="e">
        <f>ОИ1!C73</f>
        <v>#REF!</v>
      </c>
      <c r="D68" s="553" t="e">
        <f>ОИ1!D73</f>
        <v>#REF!</v>
      </c>
      <c r="E68" s="553">
        <f>ОИ1!E73</f>
        <v>0</v>
      </c>
      <c r="F68" s="553">
        <f>ОИ1!F73</f>
        <v>0</v>
      </c>
      <c r="G68" s="553">
        <f>ОИ1!G73</f>
        <v>0</v>
      </c>
      <c r="H68" s="553">
        <f>ОИ1!H73</f>
        <v>0</v>
      </c>
      <c r="I68" s="553">
        <f>ОИ1!I73</f>
        <v>0</v>
      </c>
      <c r="J68" s="553">
        <f>ОИ1!J73</f>
        <v>0</v>
      </c>
      <c r="K68" s="553">
        <f>ОИ1!K73</f>
        <v>0</v>
      </c>
      <c r="L68" s="553">
        <f>ОИ1!L73</f>
        <v>0</v>
      </c>
      <c r="M68" s="553">
        <f>ОИ1!M73</f>
        <v>0</v>
      </c>
      <c r="N68" s="553">
        <f>ОИ1!N73</f>
        <v>0</v>
      </c>
      <c r="O68" s="553">
        <f>ОИ1!O73</f>
        <v>0</v>
      </c>
      <c r="P68" s="553">
        <f>ОИ1!P73</f>
        <v>0</v>
      </c>
      <c r="Q68" s="553">
        <f>ОИ1!Q73</f>
        <v>0</v>
      </c>
      <c r="R68" s="553">
        <f>ОИ1!R73</f>
        <v>0.31049386703703852</v>
      </c>
    </row>
    <row r="69" spans="1:18" ht="15.75" customHeight="1">
      <c r="A69" s="319">
        <v>73</v>
      </c>
      <c r="B69" s="319" t="s">
        <v>75</v>
      </c>
      <c r="C69" s="553" t="e">
        <f>ОИ1!C74</f>
        <v>#REF!</v>
      </c>
      <c r="D69" s="553" t="e">
        <f>ОИ1!D74</f>
        <v>#REF!</v>
      </c>
      <c r="E69" s="553">
        <f>ОИ1!E74</f>
        <v>0</v>
      </c>
      <c r="F69" s="553">
        <f>ОИ1!F74</f>
        <v>0</v>
      </c>
      <c r="G69" s="553">
        <f>ОИ1!G74</f>
        <v>0</v>
      </c>
      <c r="H69" s="553">
        <f>ОИ1!H74</f>
        <v>0</v>
      </c>
      <c r="I69" s="553">
        <f>ОИ1!I74</f>
        <v>0</v>
      </c>
      <c r="J69" s="553">
        <f>ОИ1!J74</f>
        <v>0</v>
      </c>
      <c r="K69" s="553">
        <f>ОИ1!K74</f>
        <v>0</v>
      </c>
      <c r="L69" s="553">
        <f>ОИ1!L74</f>
        <v>0</v>
      </c>
      <c r="M69" s="553">
        <f>ОИ1!M74</f>
        <v>0</v>
      </c>
      <c r="N69" s="553">
        <f>ОИ1!N74</f>
        <v>0</v>
      </c>
      <c r="O69" s="553">
        <f>ОИ1!O74</f>
        <v>0</v>
      </c>
      <c r="P69" s="553">
        <f>ОИ1!P74</f>
        <v>0</v>
      </c>
      <c r="Q69" s="553">
        <f>ОИ1!Q74</f>
        <v>0</v>
      </c>
      <c r="R69" s="553">
        <f>ОИ1!R74</f>
        <v>0.31007706966874365</v>
      </c>
    </row>
    <row r="70" spans="1:18" ht="15.75" customHeight="1"/>
    <row r="71" spans="1:18" ht="15.75" customHeight="1"/>
    <row r="72" spans="1:18" ht="15.75" customHeight="1"/>
    <row r="73" spans="1:18" ht="15.75" customHeight="1"/>
    <row r="74" spans="1:18" ht="15.75" customHeight="1"/>
    <row r="75" spans="1:18" ht="15.75" customHeight="1"/>
    <row r="76" spans="1:18" ht="15.75" customHeight="1"/>
    <row r="77" spans="1:18" ht="15.75" customHeight="1"/>
    <row r="78" spans="1:18" ht="15.75" customHeight="1"/>
    <row r="79" spans="1:18" ht="15.75" customHeight="1"/>
    <row r="80" spans="1:18" ht="15.75" customHeight="1"/>
    <row r="81" spans="1:18" ht="15.75" customHeight="1"/>
    <row r="82" spans="1:18" ht="15.75" customHeight="1"/>
    <row r="83" spans="1:18" ht="15.75" customHeight="1"/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>
      <c r="A89" s="319" t="s">
        <v>1</v>
      </c>
      <c r="B89" s="319"/>
      <c r="C89" s="319">
        <v>2005</v>
      </c>
      <c r="D89" s="319">
        <v>2006</v>
      </c>
      <c r="E89" s="319">
        <v>2007</v>
      </c>
      <c r="F89" s="319">
        <v>2008</v>
      </c>
      <c r="G89" s="319">
        <v>2009</v>
      </c>
      <c r="H89" s="319">
        <v>2010</v>
      </c>
      <c r="I89" s="319">
        <v>2011</v>
      </c>
      <c r="J89" s="319">
        <v>2012</v>
      </c>
      <c r="K89" s="319">
        <v>2013</v>
      </c>
      <c r="L89" s="319">
        <v>2014</v>
      </c>
      <c r="M89" s="319">
        <v>2015</v>
      </c>
      <c r="N89" s="319">
        <v>2016</v>
      </c>
      <c r="O89" s="319">
        <v>2017</v>
      </c>
      <c r="P89" s="319">
        <v>2018</v>
      </c>
      <c r="Q89" s="319">
        <v>2019</v>
      </c>
      <c r="R89" s="319">
        <v>2020</v>
      </c>
    </row>
    <row r="90" spans="1:18" ht="15.75" customHeight="1">
      <c r="A90" s="319">
        <v>62</v>
      </c>
      <c r="B90" s="319" t="s">
        <v>64</v>
      </c>
      <c r="C90" s="553" t="e">
        <f>ОИ2!C63</f>
        <v>#REF!</v>
      </c>
      <c r="D90" s="553" t="e">
        <f>ОИ2!D63</f>
        <v>#REF!</v>
      </c>
      <c r="E90" s="553">
        <f>ОИ2!E63</f>
        <v>0</v>
      </c>
      <c r="F90" s="553">
        <f>ОИ2!F63</f>
        <v>0</v>
      </c>
      <c r="G90" s="553">
        <f>ОИ2!G63</f>
        <v>0</v>
      </c>
      <c r="H90" s="553">
        <f>ОИ2!H63</f>
        <v>0</v>
      </c>
      <c r="I90" s="553">
        <f>ОИ2!I63</f>
        <v>0</v>
      </c>
      <c r="J90" s="553">
        <f>ОИ2!J63</f>
        <v>0</v>
      </c>
      <c r="K90" s="553">
        <f>ОИ2!K63</f>
        <v>0</v>
      </c>
      <c r="L90" s="553">
        <f>ОИ2!L63</f>
        <v>0</v>
      </c>
      <c r="M90" s="553">
        <f>ОИ2!M63</f>
        <v>0</v>
      </c>
      <c r="N90" s="553">
        <f>ОИ2!N63</f>
        <v>0</v>
      </c>
      <c r="O90" s="553">
        <f>ОИ2!O63</f>
        <v>0</v>
      </c>
      <c r="P90" s="553">
        <f>ОИ2!P63</f>
        <v>0</v>
      </c>
      <c r="Q90" s="553">
        <f>ОИ2!Q63</f>
        <v>0</v>
      </c>
      <c r="R90" s="553">
        <f>ОИ2!R63</f>
        <v>0.46977324860183128</v>
      </c>
    </row>
    <row r="91" spans="1:18" ht="15.75" customHeight="1">
      <c r="A91" s="319">
        <v>63</v>
      </c>
      <c r="B91" s="319" t="s">
        <v>65</v>
      </c>
      <c r="C91" s="553" t="e">
        <f>ОИ2!C64</f>
        <v>#REF!</v>
      </c>
      <c r="D91" s="553" t="e">
        <f>ОИ2!D64</f>
        <v>#REF!</v>
      </c>
      <c r="E91" s="553">
        <f>ОИ2!E64</f>
        <v>0</v>
      </c>
      <c r="F91" s="553">
        <f>ОИ2!F64</f>
        <v>0</v>
      </c>
      <c r="G91" s="553">
        <f>ОИ2!G64</f>
        <v>0</v>
      </c>
      <c r="H91" s="553">
        <f>ОИ2!H64</f>
        <v>0</v>
      </c>
      <c r="I91" s="553">
        <f>ОИ2!I64</f>
        <v>0</v>
      </c>
      <c r="J91" s="553">
        <f>ОИ2!J64</f>
        <v>0</v>
      </c>
      <c r="K91" s="553">
        <f>ОИ2!K64</f>
        <v>0</v>
      </c>
      <c r="L91" s="553">
        <f>ОИ2!L64</f>
        <v>0</v>
      </c>
      <c r="M91" s="553">
        <f>ОИ2!M64</f>
        <v>0</v>
      </c>
      <c r="N91" s="553">
        <f>ОИ2!N64</f>
        <v>0</v>
      </c>
      <c r="O91" s="553">
        <f>ОИ2!O64</f>
        <v>0</v>
      </c>
      <c r="P91" s="553">
        <f>ОИ2!P64</f>
        <v>0</v>
      </c>
      <c r="Q91" s="553">
        <f>ОИ2!Q64</f>
        <v>0</v>
      </c>
      <c r="R91" s="553">
        <f>ОИ2!R64</f>
        <v>0.43366834273271743</v>
      </c>
    </row>
    <row r="92" spans="1:18" ht="15.75" customHeight="1">
      <c r="A92" s="319">
        <v>64</v>
      </c>
      <c r="B92" s="319" t="s">
        <v>66</v>
      </c>
      <c r="C92" s="553" t="e">
        <f>ОИ2!C65</f>
        <v>#REF!</v>
      </c>
      <c r="D92" s="553" t="e">
        <f>ОИ2!D65</f>
        <v>#REF!</v>
      </c>
      <c r="E92" s="553">
        <f>ОИ2!E65</f>
        <v>0</v>
      </c>
      <c r="F92" s="553">
        <f>ОИ2!F65</f>
        <v>0</v>
      </c>
      <c r="G92" s="553">
        <f>ОИ2!G65</f>
        <v>0</v>
      </c>
      <c r="H92" s="553">
        <f>ОИ2!H65</f>
        <v>0</v>
      </c>
      <c r="I92" s="553">
        <f>ОИ2!I65</f>
        <v>0</v>
      </c>
      <c r="J92" s="553">
        <f>ОИ2!J65</f>
        <v>0</v>
      </c>
      <c r="K92" s="553">
        <f>ОИ2!K65</f>
        <v>0</v>
      </c>
      <c r="L92" s="553">
        <f>ОИ2!L65</f>
        <v>0</v>
      </c>
      <c r="M92" s="553">
        <f>ОИ2!M65</f>
        <v>0</v>
      </c>
      <c r="N92" s="553">
        <f>ОИ2!N65</f>
        <v>0</v>
      </c>
      <c r="O92" s="553">
        <f>ОИ2!O65</f>
        <v>0</v>
      </c>
      <c r="P92" s="553">
        <f>ОИ2!P65</f>
        <v>0</v>
      </c>
      <c r="Q92" s="553">
        <f>ОИ2!Q65</f>
        <v>0</v>
      </c>
      <c r="R92" s="553">
        <f>ОИ2!R65</f>
        <v>0.48636197987620605</v>
      </c>
    </row>
    <row r="93" spans="1:18" ht="15.75" customHeight="1">
      <c r="A93" s="319">
        <v>65</v>
      </c>
      <c r="B93" s="319" t="s">
        <v>67</v>
      </c>
      <c r="C93" s="553" t="e">
        <f>ОИ2!C66</f>
        <v>#REF!</v>
      </c>
      <c r="D93" s="553" t="e">
        <f>ОИ2!D66</f>
        <v>#REF!</v>
      </c>
      <c r="E93" s="553">
        <f>ОИ2!E66</f>
        <v>0</v>
      </c>
      <c r="F93" s="553">
        <f>ОИ2!F66</f>
        <v>0</v>
      </c>
      <c r="G93" s="553">
        <f>ОИ2!G66</f>
        <v>0</v>
      </c>
      <c r="H93" s="553">
        <f>ОИ2!H66</f>
        <v>0</v>
      </c>
      <c r="I93" s="553">
        <f>ОИ2!I66</f>
        <v>0</v>
      </c>
      <c r="J93" s="553">
        <f>ОИ2!J66</f>
        <v>0</v>
      </c>
      <c r="K93" s="553">
        <f>ОИ2!K66</f>
        <v>0</v>
      </c>
      <c r="L93" s="553">
        <f>ОИ2!L66</f>
        <v>0</v>
      </c>
      <c r="M93" s="553">
        <f>ОИ2!M66</f>
        <v>0</v>
      </c>
      <c r="N93" s="553">
        <f>ОИ2!N66</f>
        <v>0</v>
      </c>
      <c r="O93" s="553">
        <f>ОИ2!O66</f>
        <v>0</v>
      </c>
      <c r="P93" s="553">
        <f>ОИ2!P66</f>
        <v>0</v>
      </c>
      <c r="Q93" s="553">
        <f>ОИ2!Q66</f>
        <v>0</v>
      </c>
      <c r="R93" s="553">
        <f>ОИ2!R66</f>
        <v>0.39624997653494298</v>
      </c>
    </row>
    <row r="94" spans="1:18" ht="15.75" customHeight="1">
      <c r="A94" s="319">
        <v>66</v>
      </c>
      <c r="B94" s="319" t="s">
        <v>68</v>
      </c>
      <c r="C94" s="553" t="e">
        <f>ОИ2!C67</f>
        <v>#REF!</v>
      </c>
      <c r="D94" s="553" t="e">
        <f>ОИ2!D67</f>
        <v>#REF!</v>
      </c>
      <c r="E94" s="553">
        <f>ОИ2!E67</f>
        <v>0</v>
      </c>
      <c r="F94" s="553">
        <f>ОИ2!F67</f>
        <v>0</v>
      </c>
      <c r="G94" s="553">
        <f>ОИ2!G67</f>
        <v>0</v>
      </c>
      <c r="H94" s="553">
        <f>ОИ2!H67</f>
        <v>0</v>
      </c>
      <c r="I94" s="553">
        <f>ОИ2!I67</f>
        <v>0</v>
      </c>
      <c r="J94" s="553">
        <f>ОИ2!J67</f>
        <v>0</v>
      </c>
      <c r="K94" s="553">
        <f>ОИ2!K67</f>
        <v>0</v>
      </c>
      <c r="L94" s="553">
        <f>ОИ2!L67</f>
        <v>0</v>
      </c>
      <c r="M94" s="553">
        <f>ОИ2!M67</f>
        <v>0</v>
      </c>
      <c r="N94" s="553">
        <f>ОИ2!N67</f>
        <v>0</v>
      </c>
      <c r="O94" s="553">
        <f>ОИ2!O67</f>
        <v>0</v>
      </c>
      <c r="P94" s="553">
        <f>ОИ2!P67</f>
        <v>0</v>
      </c>
      <c r="Q94" s="553">
        <f>ОИ2!Q67</f>
        <v>0</v>
      </c>
      <c r="R94" s="553">
        <f>ОИ2!R67</f>
        <v>0.35556426752496928</v>
      </c>
    </row>
    <row r="95" spans="1:18" ht="15.75" customHeight="1">
      <c r="A95" s="319">
        <v>67</v>
      </c>
      <c r="B95" s="319" t="s">
        <v>69</v>
      </c>
      <c r="C95" s="553" t="e">
        <f>ОИ2!C68</f>
        <v>#REF!</v>
      </c>
      <c r="D95" s="553" t="e">
        <f>ОИ2!D68</f>
        <v>#REF!</v>
      </c>
      <c r="E95" s="553">
        <f>ОИ2!E68</f>
        <v>0</v>
      </c>
      <c r="F95" s="553">
        <f>ОИ2!F68</f>
        <v>0</v>
      </c>
      <c r="G95" s="553">
        <f>ОИ2!G68</f>
        <v>0</v>
      </c>
      <c r="H95" s="553">
        <f>ОИ2!H68</f>
        <v>0</v>
      </c>
      <c r="I95" s="553">
        <f>ОИ2!I68</f>
        <v>0</v>
      </c>
      <c r="J95" s="553">
        <f>ОИ2!J68</f>
        <v>0</v>
      </c>
      <c r="K95" s="553">
        <f>ОИ2!K68</f>
        <v>0</v>
      </c>
      <c r="L95" s="553">
        <f>ОИ2!L68</f>
        <v>0</v>
      </c>
      <c r="M95" s="553">
        <f>ОИ2!M68</f>
        <v>0</v>
      </c>
      <c r="N95" s="553">
        <f>ОИ2!N68</f>
        <v>0</v>
      </c>
      <c r="O95" s="553">
        <f>ОИ2!O68</f>
        <v>0</v>
      </c>
      <c r="P95" s="553">
        <f>ОИ2!P68</f>
        <v>0</v>
      </c>
      <c r="Q95" s="553">
        <f>ОИ2!Q68</f>
        <v>0</v>
      </c>
      <c r="R95" s="553">
        <f>ОИ2!R68</f>
        <v>0.36767365015619419</v>
      </c>
    </row>
    <row r="96" spans="1:18" ht="15.75" customHeight="1">
      <c r="A96" s="319">
        <v>68</v>
      </c>
      <c r="B96" s="319" t="s">
        <v>70</v>
      </c>
      <c r="C96" s="553" t="e">
        <f>ОИ2!C69</f>
        <v>#REF!</v>
      </c>
      <c r="D96" s="553" t="e">
        <f>ОИ2!D69</f>
        <v>#REF!</v>
      </c>
      <c r="E96" s="553">
        <f>ОИ2!E69</f>
        <v>0</v>
      </c>
      <c r="F96" s="553">
        <f>ОИ2!F69</f>
        <v>0</v>
      </c>
      <c r="G96" s="553">
        <f>ОИ2!G69</f>
        <v>0</v>
      </c>
      <c r="H96" s="553">
        <f>ОИ2!H69</f>
        <v>0</v>
      </c>
      <c r="I96" s="553">
        <f>ОИ2!I69</f>
        <v>0</v>
      </c>
      <c r="J96" s="553">
        <f>ОИ2!J69</f>
        <v>0</v>
      </c>
      <c r="K96" s="553">
        <f>ОИ2!K69</f>
        <v>0</v>
      </c>
      <c r="L96" s="553">
        <f>ОИ2!L69</f>
        <v>0</v>
      </c>
      <c r="M96" s="553">
        <f>ОИ2!M69</f>
        <v>0</v>
      </c>
      <c r="N96" s="553">
        <f>ОИ2!N69</f>
        <v>0</v>
      </c>
      <c r="O96" s="553">
        <f>ОИ2!O69</f>
        <v>0</v>
      </c>
      <c r="P96" s="553">
        <f>ОИ2!P69</f>
        <v>0</v>
      </c>
      <c r="Q96" s="553">
        <f>ОИ2!Q69</f>
        <v>0</v>
      </c>
      <c r="R96" s="553">
        <f>ОИ2!R69</f>
        <v>0.40003014741808601</v>
      </c>
    </row>
    <row r="97" spans="1:18" ht="15.75" customHeight="1">
      <c r="A97" s="319">
        <v>69</v>
      </c>
      <c r="B97" s="319" t="s">
        <v>71</v>
      </c>
      <c r="C97" s="553" t="e">
        <f>ОИ2!C70</f>
        <v>#REF!</v>
      </c>
      <c r="D97" s="553" t="e">
        <f>ОИ2!D70</f>
        <v>#REF!</v>
      </c>
      <c r="E97" s="553">
        <f>ОИ2!E70</f>
        <v>0</v>
      </c>
      <c r="F97" s="553">
        <f>ОИ2!F70</f>
        <v>0</v>
      </c>
      <c r="G97" s="553">
        <f>ОИ2!G70</f>
        <v>0</v>
      </c>
      <c r="H97" s="553">
        <f>ОИ2!H70</f>
        <v>0</v>
      </c>
      <c r="I97" s="553">
        <f>ОИ2!I70</f>
        <v>0</v>
      </c>
      <c r="J97" s="553">
        <f>ОИ2!J70</f>
        <v>0</v>
      </c>
      <c r="K97" s="553">
        <f>ОИ2!K70</f>
        <v>0</v>
      </c>
      <c r="L97" s="553">
        <f>ОИ2!L70</f>
        <v>0</v>
      </c>
      <c r="M97" s="553">
        <f>ОИ2!M70</f>
        <v>0</v>
      </c>
      <c r="N97" s="553">
        <f>ОИ2!N70</f>
        <v>0</v>
      </c>
      <c r="O97" s="553">
        <f>ОИ2!O70</f>
        <v>0</v>
      </c>
      <c r="P97" s="553">
        <f>ОИ2!P70</f>
        <v>0</v>
      </c>
      <c r="Q97" s="553">
        <f>ОИ2!Q70</f>
        <v>0</v>
      </c>
      <c r="R97" s="553">
        <f>ОИ2!R70</f>
        <v>0.35829361021689349</v>
      </c>
    </row>
    <row r="98" spans="1:18" ht="15.75" customHeight="1">
      <c r="A98" s="319">
        <v>70</v>
      </c>
      <c r="B98" s="319" t="s">
        <v>72</v>
      </c>
      <c r="C98" s="553" t="e">
        <f>ОИ2!C71</f>
        <v>#REF!</v>
      </c>
      <c r="D98" s="553" t="e">
        <f>ОИ2!D71</f>
        <v>#REF!</v>
      </c>
      <c r="E98" s="553">
        <f>ОИ2!E71</f>
        <v>0</v>
      </c>
      <c r="F98" s="553">
        <f>ОИ2!F71</f>
        <v>0</v>
      </c>
      <c r="G98" s="553">
        <f>ОИ2!G71</f>
        <v>0</v>
      </c>
      <c r="H98" s="553">
        <f>ОИ2!H71</f>
        <v>0</v>
      </c>
      <c r="I98" s="553">
        <f>ОИ2!I71</f>
        <v>0</v>
      </c>
      <c r="J98" s="553">
        <f>ОИ2!J71</f>
        <v>0</v>
      </c>
      <c r="K98" s="553">
        <f>ОИ2!K71</f>
        <v>0</v>
      </c>
      <c r="L98" s="553">
        <f>ОИ2!L71</f>
        <v>0</v>
      </c>
      <c r="M98" s="553">
        <f>ОИ2!M71</f>
        <v>0</v>
      </c>
      <c r="N98" s="553">
        <f>ОИ2!N71</f>
        <v>0</v>
      </c>
      <c r="O98" s="553">
        <f>ОИ2!O71</f>
        <v>0</v>
      </c>
      <c r="P98" s="553">
        <f>ОИ2!P71</f>
        <v>0</v>
      </c>
      <c r="Q98" s="553">
        <f>ОИ2!Q71</f>
        <v>0</v>
      </c>
      <c r="R98" s="553">
        <f>ОИ2!R71</f>
        <v>0.34353339331473398</v>
      </c>
    </row>
    <row r="99" spans="1:18" ht="15.75" customHeight="1">
      <c r="A99" s="319">
        <v>71</v>
      </c>
      <c r="B99" s="319" t="s">
        <v>73</v>
      </c>
      <c r="C99" s="553" t="e">
        <f>ОИ2!C72</f>
        <v>#REF!</v>
      </c>
      <c r="D99" s="553" t="e">
        <f>ОИ2!D72</f>
        <v>#REF!</v>
      </c>
      <c r="E99" s="553">
        <f>ОИ2!E72</f>
        <v>0</v>
      </c>
      <c r="F99" s="553">
        <f>ОИ2!F72</f>
        <v>0</v>
      </c>
      <c r="G99" s="553">
        <f>ОИ2!G72</f>
        <v>0</v>
      </c>
      <c r="H99" s="553">
        <f>ОИ2!H72</f>
        <v>0</v>
      </c>
      <c r="I99" s="553">
        <f>ОИ2!I72</f>
        <v>0</v>
      </c>
      <c r="J99" s="553">
        <f>ОИ2!J72</f>
        <v>0</v>
      </c>
      <c r="K99" s="553">
        <f>ОИ2!K72</f>
        <v>0</v>
      </c>
      <c r="L99" s="553">
        <f>ОИ2!L72</f>
        <v>0</v>
      </c>
      <c r="M99" s="553">
        <f>ОИ2!M72</f>
        <v>0</v>
      </c>
      <c r="N99" s="553">
        <f>ОИ2!N72</f>
        <v>0</v>
      </c>
      <c r="O99" s="553">
        <f>ОИ2!O72</f>
        <v>0</v>
      </c>
      <c r="P99" s="553">
        <f>ОИ2!P72</f>
        <v>0</v>
      </c>
      <c r="Q99" s="553">
        <f>ОИ2!Q72</f>
        <v>0</v>
      </c>
      <c r="R99" s="553">
        <f>ОИ2!R72</f>
        <v>0.39633644571523075</v>
      </c>
    </row>
    <row r="100" spans="1:18" ht="15.75" customHeight="1">
      <c r="A100" s="319">
        <v>72</v>
      </c>
      <c r="B100" s="319" t="s">
        <v>74</v>
      </c>
      <c r="C100" s="553" t="e">
        <f>ОИ2!C73</f>
        <v>#REF!</v>
      </c>
      <c r="D100" s="553" t="e">
        <f>ОИ2!D73</f>
        <v>#REF!</v>
      </c>
      <c r="E100" s="553">
        <f>ОИ2!E73</f>
        <v>0</v>
      </c>
      <c r="F100" s="553">
        <f>ОИ2!F73</f>
        <v>0</v>
      </c>
      <c r="G100" s="553">
        <f>ОИ2!G73</f>
        <v>0</v>
      </c>
      <c r="H100" s="553">
        <f>ОИ2!H73</f>
        <v>0</v>
      </c>
      <c r="I100" s="553">
        <f>ОИ2!I73</f>
        <v>0</v>
      </c>
      <c r="J100" s="553">
        <f>ОИ2!J73</f>
        <v>0</v>
      </c>
      <c r="K100" s="553">
        <f>ОИ2!K73</f>
        <v>0</v>
      </c>
      <c r="L100" s="553">
        <f>ОИ2!L73</f>
        <v>0</v>
      </c>
      <c r="M100" s="553">
        <f>ОИ2!M73</f>
        <v>0</v>
      </c>
      <c r="N100" s="553">
        <f>ОИ2!N73</f>
        <v>0</v>
      </c>
      <c r="O100" s="553">
        <f>ОИ2!O73</f>
        <v>0</v>
      </c>
      <c r="P100" s="553">
        <f>ОИ2!P73</f>
        <v>0</v>
      </c>
      <c r="Q100" s="553">
        <f>ОИ2!Q73</f>
        <v>0</v>
      </c>
      <c r="R100" s="553">
        <f>ОИ2!R73</f>
        <v>0.3244174319118513</v>
      </c>
    </row>
    <row r="101" spans="1:18" ht="15.75" customHeight="1">
      <c r="A101" s="319">
        <v>73</v>
      </c>
      <c r="B101" s="319" t="s">
        <v>75</v>
      </c>
      <c r="C101" s="553" t="e">
        <f>ОИ2!C74</f>
        <v>#REF!</v>
      </c>
      <c r="D101" s="553" t="e">
        <f>ОИ2!D74</f>
        <v>#REF!</v>
      </c>
      <c r="E101" s="553">
        <f>ОИ2!E74</f>
        <v>0</v>
      </c>
      <c r="F101" s="553">
        <f>ОИ2!F74</f>
        <v>0</v>
      </c>
      <c r="G101" s="553">
        <f>ОИ2!G74</f>
        <v>0</v>
      </c>
      <c r="H101" s="553">
        <f>ОИ2!H74</f>
        <v>0</v>
      </c>
      <c r="I101" s="553">
        <f>ОИ2!I74</f>
        <v>0</v>
      </c>
      <c r="J101" s="553">
        <f>ОИ2!J74</f>
        <v>0</v>
      </c>
      <c r="K101" s="553">
        <f>ОИ2!K74</f>
        <v>0</v>
      </c>
      <c r="L101" s="553">
        <f>ОИ2!L74</f>
        <v>0</v>
      </c>
      <c r="M101" s="553">
        <f>ОИ2!M74</f>
        <v>0</v>
      </c>
      <c r="N101" s="553">
        <f>ОИ2!N74</f>
        <v>0</v>
      </c>
      <c r="O101" s="553">
        <f>ОИ2!O74</f>
        <v>0</v>
      </c>
      <c r="P101" s="553">
        <f>ОИ2!P74</f>
        <v>0</v>
      </c>
      <c r="Q101" s="553">
        <f>ОИ2!Q74</f>
        <v>0</v>
      </c>
      <c r="R101" s="553">
        <f>ОИ2!R74</f>
        <v>0.36043258216541901</v>
      </c>
    </row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spans="1:18" ht="15.75" customHeight="1"/>
    <row r="114" spans="1:18" ht="15.75" customHeight="1"/>
    <row r="115" spans="1:18" ht="15.75" customHeight="1"/>
    <row r="116" spans="1:18" ht="15.75" customHeight="1"/>
    <row r="117" spans="1:18" ht="15.75" customHeight="1"/>
    <row r="118" spans="1:18" ht="15.75" customHeight="1"/>
    <row r="119" spans="1:18" ht="15.75" customHeight="1"/>
    <row r="120" spans="1:18" ht="15.75" customHeight="1"/>
    <row r="121" spans="1:18" ht="15.75" customHeight="1">
      <c r="A121" s="319" t="s">
        <v>1</v>
      </c>
      <c r="B121" s="319"/>
      <c r="C121" s="319">
        <v>2005</v>
      </c>
      <c r="D121" s="319">
        <v>2006</v>
      </c>
      <c r="E121" s="319">
        <v>2007</v>
      </c>
      <c r="F121" s="319">
        <v>2008</v>
      </c>
      <c r="G121" s="319">
        <v>2009</v>
      </c>
      <c r="H121" s="319">
        <v>2010</v>
      </c>
      <c r="I121" s="319">
        <v>2011</v>
      </c>
      <c r="J121" s="319">
        <v>2012</v>
      </c>
      <c r="K121" s="319">
        <v>2013</v>
      </c>
      <c r="L121" s="319">
        <v>2014</v>
      </c>
      <c r="M121" s="319">
        <v>2015</v>
      </c>
      <c r="N121" s="319">
        <v>2016</v>
      </c>
      <c r="O121" s="319">
        <v>2017</v>
      </c>
      <c r="P121" s="319">
        <v>2018</v>
      </c>
      <c r="Q121" s="319">
        <v>2019</v>
      </c>
      <c r="R121" s="319">
        <v>2020</v>
      </c>
    </row>
    <row r="122" spans="1:18" ht="15.75" customHeight="1">
      <c r="A122" s="319">
        <v>62</v>
      </c>
      <c r="B122" s="319" t="s">
        <v>64</v>
      </c>
      <c r="C122" s="553" t="e">
        <f>ОИ3!C63</f>
        <v>#REF!</v>
      </c>
      <c r="D122" s="553" t="e">
        <f>ОИ3!D63</f>
        <v>#REF!</v>
      </c>
      <c r="E122" s="553">
        <f>ОИ3!E63</f>
        <v>0</v>
      </c>
      <c r="F122" s="553">
        <f>ОИ3!F63</f>
        <v>0</v>
      </c>
      <c r="G122" s="553">
        <f>ОИ3!G63</f>
        <v>0</v>
      </c>
      <c r="H122" s="553">
        <f>ОИ3!H63</f>
        <v>0</v>
      </c>
      <c r="I122" s="553">
        <f>ОИ3!I63</f>
        <v>0</v>
      </c>
      <c r="J122" s="553">
        <f>ОИ3!J63</f>
        <v>0</v>
      </c>
      <c r="K122" s="553">
        <f>ОИ3!K63</f>
        <v>0</v>
      </c>
      <c r="L122" s="553">
        <f>ОИ3!L63</f>
        <v>0</v>
      </c>
      <c r="M122" s="553">
        <f>ОИ3!M63</f>
        <v>0</v>
      </c>
      <c r="N122" s="553">
        <f>ОИ3!N63</f>
        <v>0</v>
      </c>
      <c r="O122" s="553">
        <f>ОИ3!O63</f>
        <v>0</v>
      </c>
      <c r="P122" s="553">
        <f>ОИ3!P63</f>
        <v>0</v>
      </c>
      <c r="Q122" s="553">
        <f>ОИ3!Q63</f>
        <v>0</v>
      </c>
      <c r="R122" s="553">
        <f>ОИ3!R63</f>
        <v>0.67337414604924062</v>
      </c>
    </row>
    <row r="123" spans="1:18" ht="15.75" customHeight="1">
      <c r="A123" s="319">
        <v>63</v>
      </c>
      <c r="B123" s="319" t="s">
        <v>65</v>
      </c>
      <c r="C123" s="553" t="e">
        <f>ОИ3!C64</f>
        <v>#REF!</v>
      </c>
      <c r="D123" s="553" t="e">
        <f>ОИ3!D64</f>
        <v>#REF!</v>
      </c>
      <c r="E123" s="553">
        <f>ОИ3!E64</f>
        <v>0</v>
      </c>
      <c r="F123" s="553">
        <f>ОИ3!F64</f>
        <v>0</v>
      </c>
      <c r="G123" s="553">
        <f>ОИ3!G64</f>
        <v>0</v>
      </c>
      <c r="H123" s="553">
        <f>ОИ3!H64</f>
        <v>0</v>
      </c>
      <c r="I123" s="553">
        <f>ОИ3!I64</f>
        <v>0</v>
      </c>
      <c r="J123" s="553">
        <f>ОИ3!J64</f>
        <v>0</v>
      </c>
      <c r="K123" s="553">
        <f>ОИ3!K64</f>
        <v>0</v>
      </c>
      <c r="L123" s="553">
        <f>ОИ3!L64</f>
        <v>0</v>
      </c>
      <c r="M123" s="553">
        <f>ОИ3!M64</f>
        <v>0</v>
      </c>
      <c r="N123" s="553">
        <f>ОИ3!N64</f>
        <v>0</v>
      </c>
      <c r="O123" s="553">
        <f>ОИ3!O64</f>
        <v>0</v>
      </c>
      <c r="P123" s="553">
        <f>ОИ3!P64</f>
        <v>0</v>
      </c>
      <c r="Q123" s="553">
        <f>ОИ3!Q64</f>
        <v>0</v>
      </c>
      <c r="R123" s="553">
        <f>ОИ3!R64</f>
        <v>0.73527881185282862</v>
      </c>
    </row>
    <row r="124" spans="1:18" ht="15.75" customHeight="1">
      <c r="A124" s="319">
        <v>64</v>
      </c>
      <c r="B124" s="319" t="s">
        <v>66</v>
      </c>
      <c r="C124" s="553" t="e">
        <f>ОИ3!C65</f>
        <v>#REF!</v>
      </c>
      <c r="D124" s="553" t="e">
        <f>ОИ3!D65</f>
        <v>#REF!</v>
      </c>
      <c r="E124" s="553">
        <f>ОИ3!E65</f>
        <v>0</v>
      </c>
      <c r="F124" s="553">
        <f>ОИ3!F65</f>
        <v>0</v>
      </c>
      <c r="G124" s="553">
        <f>ОИ3!G65</f>
        <v>0</v>
      </c>
      <c r="H124" s="553">
        <f>ОИ3!H65</f>
        <v>0</v>
      </c>
      <c r="I124" s="553">
        <f>ОИ3!I65</f>
        <v>0</v>
      </c>
      <c r="J124" s="553">
        <f>ОИ3!J65</f>
        <v>0</v>
      </c>
      <c r="K124" s="553">
        <f>ОИ3!K65</f>
        <v>0</v>
      </c>
      <c r="L124" s="553">
        <f>ОИ3!L65</f>
        <v>0</v>
      </c>
      <c r="M124" s="553">
        <f>ОИ3!M65</f>
        <v>0</v>
      </c>
      <c r="N124" s="553">
        <f>ОИ3!N65</f>
        <v>0</v>
      </c>
      <c r="O124" s="553">
        <f>ОИ3!O65</f>
        <v>0</v>
      </c>
      <c r="P124" s="553">
        <f>ОИ3!P65</f>
        <v>0</v>
      </c>
      <c r="Q124" s="553">
        <f>ОИ3!Q65</f>
        <v>0</v>
      </c>
      <c r="R124" s="553">
        <f>ОИ3!R65</f>
        <v>0.75146916779014739</v>
      </c>
    </row>
    <row r="125" spans="1:18" ht="15.75" customHeight="1">
      <c r="A125" s="319">
        <v>65</v>
      </c>
      <c r="B125" s="319" t="s">
        <v>67</v>
      </c>
      <c r="C125" s="553" t="e">
        <f>ОИ3!C66</f>
        <v>#REF!</v>
      </c>
      <c r="D125" s="553" t="e">
        <f>ОИ3!D66</f>
        <v>#REF!</v>
      </c>
      <c r="E125" s="553">
        <f>ОИ3!E66</f>
        <v>0</v>
      </c>
      <c r="F125" s="553">
        <f>ОИ3!F66</f>
        <v>0</v>
      </c>
      <c r="G125" s="553">
        <f>ОИ3!G66</f>
        <v>0</v>
      </c>
      <c r="H125" s="553">
        <f>ОИ3!H66</f>
        <v>0</v>
      </c>
      <c r="I125" s="553">
        <f>ОИ3!I66</f>
        <v>0</v>
      </c>
      <c r="J125" s="553">
        <f>ОИ3!J66</f>
        <v>0</v>
      </c>
      <c r="K125" s="553">
        <f>ОИ3!K66</f>
        <v>0</v>
      </c>
      <c r="L125" s="553">
        <f>ОИ3!L66</f>
        <v>0</v>
      </c>
      <c r="M125" s="553">
        <f>ОИ3!M66</f>
        <v>0</v>
      </c>
      <c r="N125" s="553">
        <f>ОИ3!N66</f>
        <v>0</v>
      </c>
      <c r="O125" s="553">
        <f>ОИ3!O66</f>
        <v>0</v>
      </c>
      <c r="P125" s="553">
        <f>ОИ3!P66</f>
        <v>0</v>
      </c>
      <c r="Q125" s="553">
        <f>ОИ3!Q66</f>
        <v>0</v>
      </c>
      <c r="R125" s="553">
        <f>ОИ3!R66</f>
        <v>0.53227223504096466</v>
      </c>
    </row>
    <row r="126" spans="1:18" ht="15.75" customHeight="1">
      <c r="A126" s="319">
        <v>66</v>
      </c>
      <c r="B126" s="319" t="s">
        <v>68</v>
      </c>
      <c r="C126" s="553" t="e">
        <f>ОИ3!C67</f>
        <v>#REF!</v>
      </c>
      <c r="D126" s="553" t="e">
        <f>ОИ3!D67</f>
        <v>#REF!</v>
      </c>
      <c r="E126" s="553">
        <f>ОИ3!E67</f>
        <v>0</v>
      </c>
      <c r="F126" s="553">
        <f>ОИ3!F67</f>
        <v>0</v>
      </c>
      <c r="G126" s="553">
        <f>ОИ3!G67</f>
        <v>0</v>
      </c>
      <c r="H126" s="553">
        <f>ОИ3!H67</f>
        <v>0</v>
      </c>
      <c r="I126" s="553">
        <f>ОИ3!I67</f>
        <v>0</v>
      </c>
      <c r="J126" s="553">
        <f>ОИ3!J67</f>
        <v>0</v>
      </c>
      <c r="K126" s="553">
        <f>ОИ3!K67</f>
        <v>0</v>
      </c>
      <c r="L126" s="553">
        <f>ОИ3!L67</f>
        <v>0</v>
      </c>
      <c r="M126" s="553">
        <f>ОИ3!M67</f>
        <v>0</v>
      </c>
      <c r="N126" s="553">
        <f>ОИ3!N67</f>
        <v>0</v>
      </c>
      <c r="O126" s="553">
        <f>ОИ3!O67</f>
        <v>0</v>
      </c>
      <c r="P126" s="553">
        <f>ОИ3!P67</f>
        <v>0</v>
      </c>
      <c r="Q126" s="553">
        <f>ОИ3!Q67</f>
        <v>0</v>
      </c>
      <c r="R126" s="553">
        <f>ОИ3!R67</f>
        <v>0.71120181972140861</v>
      </c>
    </row>
    <row r="127" spans="1:18" ht="15.75" customHeight="1">
      <c r="A127" s="319">
        <v>67</v>
      </c>
      <c r="B127" s="319" t="s">
        <v>69</v>
      </c>
      <c r="C127" s="553" t="e">
        <f>ОИ3!C68</f>
        <v>#REF!</v>
      </c>
      <c r="D127" s="553" t="e">
        <f>ОИ3!D68</f>
        <v>#REF!</v>
      </c>
      <c r="E127" s="553">
        <f>ОИ3!E68</f>
        <v>0</v>
      </c>
      <c r="F127" s="553">
        <f>ОИ3!F68</f>
        <v>0</v>
      </c>
      <c r="G127" s="553">
        <f>ОИ3!G68</f>
        <v>0</v>
      </c>
      <c r="H127" s="553">
        <f>ОИ3!H68</f>
        <v>0</v>
      </c>
      <c r="I127" s="553">
        <f>ОИ3!I68</f>
        <v>0</v>
      </c>
      <c r="J127" s="553">
        <f>ОИ3!J68</f>
        <v>0</v>
      </c>
      <c r="K127" s="553">
        <f>ОИ3!K68</f>
        <v>0</v>
      </c>
      <c r="L127" s="553">
        <f>ОИ3!L68</f>
        <v>0</v>
      </c>
      <c r="M127" s="553">
        <f>ОИ3!M68</f>
        <v>0</v>
      </c>
      <c r="N127" s="553">
        <f>ОИ3!N68</f>
        <v>0</v>
      </c>
      <c r="O127" s="553">
        <f>ОИ3!O68</f>
        <v>0</v>
      </c>
      <c r="P127" s="553">
        <f>ОИ3!P68</f>
        <v>0</v>
      </c>
      <c r="Q127" s="553">
        <f>ОИ3!Q68</f>
        <v>0</v>
      </c>
      <c r="R127" s="553">
        <f>ОИ3!R68</f>
        <v>0.67097125062965812</v>
      </c>
    </row>
    <row r="128" spans="1:18" ht="15.75" customHeight="1">
      <c r="A128" s="319">
        <v>68</v>
      </c>
      <c r="B128" s="319" t="s">
        <v>70</v>
      </c>
      <c r="C128" s="553" t="e">
        <f>ОИ3!C69</f>
        <v>#REF!</v>
      </c>
      <c r="D128" s="553" t="e">
        <f>ОИ3!D69</f>
        <v>#REF!</v>
      </c>
      <c r="E128" s="553">
        <f>ОИ3!E69</f>
        <v>0</v>
      </c>
      <c r="F128" s="553">
        <f>ОИ3!F69</f>
        <v>0</v>
      </c>
      <c r="G128" s="553">
        <f>ОИ3!G69</f>
        <v>0</v>
      </c>
      <c r="H128" s="553">
        <f>ОИ3!H69</f>
        <v>0</v>
      </c>
      <c r="I128" s="553">
        <f>ОИ3!I69</f>
        <v>0</v>
      </c>
      <c r="J128" s="553">
        <f>ОИ3!J69</f>
        <v>0</v>
      </c>
      <c r="K128" s="553">
        <f>ОИ3!K69</f>
        <v>0</v>
      </c>
      <c r="L128" s="553">
        <f>ОИ3!L69</f>
        <v>0</v>
      </c>
      <c r="M128" s="553">
        <f>ОИ3!M69</f>
        <v>0</v>
      </c>
      <c r="N128" s="553">
        <f>ОИ3!N69</f>
        <v>0</v>
      </c>
      <c r="O128" s="553">
        <f>ОИ3!O69</f>
        <v>0</v>
      </c>
      <c r="P128" s="553">
        <f>ОИ3!P69</f>
        <v>0</v>
      </c>
      <c r="Q128" s="553">
        <f>ОИ3!Q69</f>
        <v>0</v>
      </c>
      <c r="R128" s="553">
        <f>ОИ3!R69</f>
        <v>0.61086823527212697</v>
      </c>
    </row>
    <row r="129" spans="1:18" ht="15.75" customHeight="1">
      <c r="A129" s="319">
        <v>69</v>
      </c>
      <c r="B129" s="319" t="s">
        <v>71</v>
      </c>
      <c r="C129" s="553" t="e">
        <f>ОИ3!C70</f>
        <v>#REF!</v>
      </c>
      <c r="D129" s="553" t="e">
        <f>ОИ3!D70</f>
        <v>#REF!</v>
      </c>
      <c r="E129" s="553">
        <f>ОИ3!E70</f>
        <v>0</v>
      </c>
      <c r="F129" s="553">
        <f>ОИ3!F70</f>
        <v>0</v>
      </c>
      <c r="G129" s="553">
        <f>ОИ3!G70</f>
        <v>0</v>
      </c>
      <c r="H129" s="553">
        <f>ОИ3!H70</f>
        <v>0</v>
      </c>
      <c r="I129" s="553">
        <f>ОИ3!I70</f>
        <v>0</v>
      </c>
      <c r="J129" s="553">
        <f>ОИ3!J70</f>
        <v>0</v>
      </c>
      <c r="K129" s="553">
        <f>ОИ3!K70</f>
        <v>0</v>
      </c>
      <c r="L129" s="553">
        <f>ОИ3!L70</f>
        <v>0</v>
      </c>
      <c r="M129" s="553">
        <f>ОИ3!M70</f>
        <v>0</v>
      </c>
      <c r="N129" s="553">
        <f>ОИ3!N70</f>
        <v>0</v>
      </c>
      <c r="O129" s="553">
        <f>ОИ3!O70</f>
        <v>0</v>
      </c>
      <c r="P129" s="553">
        <f>ОИ3!P70</f>
        <v>0</v>
      </c>
      <c r="Q129" s="553">
        <f>ОИ3!Q70</f>
        <v>0</v>
      </c>
      <c r="R129" s="553">
        <f>ОИ3!R70</f>
        <v>0.64144906512932121</v>
      </c>
    </row>
    <row r="130" spans="1:18" ht="15.75" customHeight="1">
      <c r="A130" s="319">
        <v>70</v>
      </c>
      <c r="B130" s="319" t="s">
        <v>72</v>
      </c>
      <c r="C130" s="553" t="e">
        <f>ОИ3!C71</f>
        <v>#REF!</v>
      </c>
      <c r="D130" s="553" t="e">
        <f>ОИ3!D71</f>
        <v>#REF!</v>
      </c>
      <c r="E130" s="553">
        <f>ОИ3!E71</f>
        <v>0</v>
      </c>
      <c r="F130" s="553">
        <f>ОИ3!F71</f>
        <v>0</v>
      </c>
      <c r="G130" s="553">
        <f>ОИ3!G71</f>
        <v>0</v>
      </c>
      <c r="H130" s="553">
        <f>ОИ3!H71</f>
        <v>0</v>
      </c>
      <c r="I130" s="553">
        <f>ОИ3!I71</f>
        <v>0</v>
      </c>
      <c r="J130" s="553">
        <f>ОИ3!J71</f>
        <v>0</v>
      </c>
      <c r="K130" s="553">
        <f>ОИ3!K71</f>
        <v>0</v>
      </c>
      <c r="L130" s="553">
        <f>ОИ3!L71</f>
        <v>0</v>
      </c>
      <c r="M130" s="553">
        <f>ОИ3!M71</f>
        <v>0</v>
      </c>
      <c r="N130" s="553">
        <f>ОИ3!N71</f>
        <v>0</v>
      </c>
      <c r="O130" s="553">
        <f>ОИ3!O71</f>
        <v>0</v>
      </c>
      <c r="P130" s="553">
        <f>ОИ3!P71</f>
        <v>0</v>
      </c>
      <c r="Q130" s="553">
        <f>ОИ3!Q71</f>
        <v>0</v>
      </c>
      <c r="R130" s="553">
        <f>ОИ3!R71</f>
        <v>0.25056583018080353</v>
      </c>
    </row>
    <row r="131" spans="1:18" ht="15.75" customHeight="1">
      <c r="A131" s="319">
        <v>71</v>
      </c>
      <c r="B131" s="319" t="s">
        <v>73</v>
      </c>
      <c r="C131" s="553" t="e">
        <f>ОИ3!C72</f>
        <v>#REF!</v>
      </c>
      <c r="D131" s="553" t="e">
        <f>ОИ3!D72</f>
        <v>#REF!</v>
      </c>
      <c r="E131" s="553">
        <f>ОИ3!E72</f>
        <v>0</v>
      </c>
      <c r="F131" s="553">
        <f>ОИ3!F72</f>
        <v>0</v>
      </c>
      <c r="G131" s="553">
        <f>ОИ3!G72</f>
        <v>0</v>
      </c>
      <c r="H131" s="553">
        <f>ОИ3!H72</f>
        <v>0</v>
      </c>
      <c r="I131" s="553">
        <f>ОИ3!I72</f>
        <v>0</v>
      </c>
      <c r="J131" s="553">
        <f>ОИ3!J72</f>
        <v>0</v>
      </c>
      <c r="K131" s="553">
        <f>ОИ3!K72</f>
        <v>0</v>
      </c>
      <c r="L131" s="553">
        <f>ОИ3!L72</f>
        <v>0</v>
      </c>
      <c r="M131" s="553">
        <f>ОИ3!M72</f>
        <v>0</v>
      </c>
      <c r="N131" s="553">
        <f>ОИ3!N72</f>
        <v>0</v>
      </c>
      <c r="O131" s="553">
        <f>ОИ3!O72</f>
        <v>0</v>
      </c>
      <c r="P131" s="553">
        <f>ОИ3!P72</f>
        <v>0</v>
      </c>
      <c r="Q131" s="553">
        <f>ОИ3!Q72</f>
        <v>0</v>
      </c>
      <c r="R131" s="553">
        <f>ОИ3!R72</f>
        <v>0.60801909719795322</v>
      </c>
    </row>
    <row r="132" spans="1:18" ht="15.75" customHeight="1">
      <c r="A132" s="319">
        <v>72</v>
      </c>
      <c r="B132" s="319" t="s">
        <v>74</v>
      </c>
      <c r="C132" s="553" t="e">
        <f>ОИ3!C73</f>
        <v>#REF!</v>
      </c>
      <c r="D132" s="553" t="e">
        <f>ОИ3!D73</f>
        <v>#REF!</v>
      </c>
      <c r="E132" s="553">
        <f>ОИ3!E73</f>
        <v>0</v>
      </c>
      <c r="F132" s="553">
        <f>ОИ3!F73</f>
        <v>0</v>
      </c>
      <c r="G132" s="553">
        <f>ОИ3!G73</f>
        <v>0</v>
      </c>
      <c r="H132" s="553">
        <f>ОИ3!H73</f>
        <v>0</v>
      </c>
      <c r="I132" s="553">
        <f>ОИ3!I73</f>
        <v>0</v>
      </c>
      <c r="J132" s="553">
        <f>ОИ3!J73</f>
        <v>0</v>
      </c>
      <c r="K132" s="553">
        <f>ОИ3!K73</f>
        <v>0</v>
      </c>
      <c r="L132" s="553">
        <f>ОИ3!L73</f>
        <v>0</v>
      </c>
      <c r="M132" s="553">
        <f>ОИ3!M73</f>
        <v>0</v>
      </c>
      <c r="N132" s="553">
        <f>ОИ3!N73</f>
        <v>0</v>
      </c>
      <c r="O132" s="553">
        <f>ОИ3!O73</f>
        <v>0</v>
      </c>
      <c r="P132" s="553">
        <f>ОИ3!P73</f>
        <v>0</v>
      </c>
      <c r="Q132" s="553">
        <f>ОИ3!Q73</f>
        <v>0</v>
      </c>
      <c r="R132" s="553">
        <f>ОИ3!R73</f>
        <v>0.51467711776417058</v>
      </c>
    </row>
    <row r="133" spans="1:18" ht="15.75" customHeight="1">
      <c r="A133" s="319">
        <v>73</v>
      </c>
      <c r="B133" s="319" t="s">
        <v>75</v>
      </c>
      <c r="C133" s="553" t="e">
        <f>ОИ3!C74</f>
        <v>#REF!</v>
      </c>
      <c r="D133" s="553" t="e">
        <f>ОИ3!D74</f>
        <v>#REF!</v>
      </c>
      <c r="E133" s="553">
        <f>ОИ3!E74</f>
        <v>0</v>
      </c>
      <c r="F133" s="553">
        <f>ОИ3!F74</f>
        <v>0</v>
      </c>
      <c r="G133" s="553">
        <f>ОИ3!G74</f>
        <v>0</v>
      </c>
      <c r="H133" s="553">
        <f>ОИ3!H74</f>
        <v>0</v>
      </c>
      <c r="I133" s="553">
        <f>ОИ3!I74</f>
        <v>0</v>
      </c>
      <c r="J133" s="553">
        <f>ОИ3!J74</f>
        <v>0</v>
      </c>
      <c r="K133" s="553">
        <f>ОИ3!K74</f>
        <v>0</v>
      </c>
      <c r="L133" s="553">
        <f>ОИ3!L74</f>
        <v>0</v>
      </c>
      <c r="M133" s="553">
        <f>ОИ3!M74</f>
        <v>0</v>
      </c>
      <c r="N133" s="553">
        <f>ОИ3!N74</f>
        <v>0</v>
      </c>
      <c r="O133" s="553">
        <f>ОИ3!O74</f>
        <v>0</v>
      </c>
      <c r="P133" s="553">
        <f>ОИ3!P74</f>
        <v>0</v>
      </c>
      <c r="Q133" s="553">
        <f>ОИ3!Q74</f>
        <v>0</v>
      </c>
      <c r="R133" s="553">
        <f>ОИ3!R74</f>
        <v>0.68718176632090422</v>
      </c>
    </row>
    <row r="134" spans="1:18" ht="15.75" customHeight="1"/>
    <row r="135" spans="1:18" ht="15.75" customHeight="1"/>
    <row r="136" spans="1:18" ht="15.75" customHeight="1"/>
    <row r="137" spans="1:18" ht="15.75" customHeight="1"/>
    <row r="138" spans="1:18" ht="15.75" customHeight="1"/>
    <row r="139" spans="1:18" ht="15.75" customHeight="1"/>
    <row r="140" spans="1:18" ht="15.75" customHeight="1"/>
    <row r="141" spans="1:18" ht="15.75" customHeight="1"/>
    <row r="142" spans="1:18" ht="15.75" customHeight="1"/>
    <row r="143" spans="1:18" ht="15.75" customHeight="1"/>
    <row r="144" spans="1:18" ht="15.75" customHeight="1"/>
    <row r="145" spans="1:18" ht="15.75" customHeight="1"/>
    <row r="146" spans="1:18" ht="15.75" customHeight="1"/>
    <row r="147" spans="1:18" ht="15.75" customHeight="1"/>
    <row r="148" spans="1:18" ht="15.75" customHeight="1"/>
    <row r="149" spans="1:18" ht="15.75" customHeight="1"/>
    <row r="150" spans="1:18" ht="15.75" customHeight="1"/>
    <row r="151" spans="1:18" ht="15.75" customHeight="1"/>
    <row r="152" spans="1:18" ht="15.75" customHeight="1"/>
    <row r="153" spans="1:18" ht="15.75" customHeight="1">
      <c r="A153" s="319" t="s">
        <v>1</v>
      </c>
      <c r="B153" s="319"/>
      <c r="C153" s="319">
        <v>2005</v>
      </c>
      <c r="D153" s="319">
        <v>2006</v>
      </c>
      <c r="E153" s="319">
        <v>2007</v>
      </c>
      <c r="F153" s="319">
        <v>2008</v>
      </c>
      <c r="G153" s="319">
        <v>2009</v>
      </c>
      <c r="H153" s="319">
        <v>2010</v>
      </c>
      <c r="I153" s="319">
        <v>2011</v>
      </c>
      <c r="J153" s="319">
        <v>2012</v>
      </c>
      <c r="K153" s="319">
        <v>2013</v>
      </c>
      <c r="L153" s="319">
        <v>2014</v>
      </c>
      <c r="M153" s="319">
        <v>2015</v>
      </c>
      <c r="N153" s="319">
        <v>2016</v>
      </c>
      <c r="O153" s="319">
        <v>2017</v>
      </c>
      <c r="P153" s="319">
        <v>2018</v>
      </c>
      <c r="Q153" s="319">
        <v>2019</v>
      </c>
      <c r="R153" s="319">
        <v>2020</v>
      </c>
    </row>
    <row r="154" spans="1:18" ht="15.75" customHeight="1">
      <c r="A154" s="319">
        <v>62</v>
      </c>
      <c r="B154" s="319" t="s">
        <v>64</v>
      </c>
      <c r="C154" s="553" t="e">
        <f>ОИ4!C63</f>
        <v>#REF!</v>
      </c>
      <c r="D154" s="553" t="e">
        <f>ОИ4!D63</f>
        <v>#REF!</v>
      </c>
      <c r="E154" s="553">
        <f>ОИ4!E63</f>
        <v>0</v>
      </c>
      <c r="F154" s="553">
        <f>ОИ4!F63</f>
        <v>0</v>
      </c>
      <c r="G154" s="553">
        <f>ОИ4!G63</f>
        <v>0</v>
      </c>
      <c r="H154" s="553">
        <f>ОИ4!H63</f>
        <v>0</v>
      </c>
      <c r="I154" s="553">
        <f>ОИ4!I63</f>
        <v>0</v>
      </c>
      <c r="J154" s="553">
        <f>ОИ4!J63</f>
        <v>0</v>
      </c>
      <c r="K154" s="553">
        <f>ОИ4!K63</f>
        <v>0</v>
      </c>
      <c r="L154" s="553">
        <f>ОИ4!L63</f>
        <v>0</v>
      </c>
      <c r="M154" s="553">
        <f>ОИ4!M63</f>
        <v>0</v>
      </c>
      <c r="N154" s="553">
        <f>ОИ4!N63</f>
        <v>0</v>
      </c>
      <c r="O154" s="553">
        <f>ОИ4!O63</f>
        <v>0</v>
      </c>
      <c r="P154" s="553">
        <f>ОИ4!P63</f>
        <v>0</v>
      </c>
      <c r="Q154" s="553">
        <f>ОИ4!Q63</f>
        <v>0</v>
      </c>
      <c r="R154" s="553">
        <f>ОИ4!R63</f>
        <v>7.1864115086005015E-4</v>
      </c>
    </row>
    <row r="155" spans="1:18" ht="15.75" customHeight="1">
      <c r="A155" s="319">
        <v>63</v>
      </c>
      <c r="B155" s="319" t="s">
        <v>65</v>
      </c>
      <c r="C155" s="553" t="e">
        <f>ОИ4!C64</f>
        <v>#REF!</v>
      </c>
      <c r="D155" s="553" t="e">
        <f>ОИ4!D64</f>
        <v>#REF!</v>
      </c>
      <c r="E155" s="553">
        <f>ОИ4!E64</f>
        <v>0</v>
      </c>
      <c r="F155" s="553">
        <f>ОИ4!F64</f>
        <v>0</v>
      </c>
      <c r="G155" s="553">
        <f>ОИ4!G64</f>
        <v>0</v>
      </c>
      <c r="H155" s="553">
        <f>ОИ4!H64</f>
        <v>0</v>
      </c>
      <c r="I155" s="553">
        <f>ОИ4!I64</f>
        <v>0</v>
      </c>
      <c r="J155" s="553">
        <f>ОИ4!J64</f>
        <v>0</v>
      </c>
      <c r="K155" s="553">
        <f>ОИ4!K64</f>
        <v>0</v>
      </c>
      <c r="L155" s="553">
        <f>ОИ4!L64</f>
        <v>0</v>
      </c>
      <c r="M155" s="553">
        <f>ОИ4!M64</f>
        <v>0</v>
      </c>
      <c r="N155" s="553">
        <f>ОИ4!N64</f>
        <v>0</v>
      </c>
      <c r="O155" s="553">
        <f>ОИ4!O64</f>
        <v>0</v>
      </c>
      <c r="P155" s="553">
        <f>ОИ4!P64</f>
        <v>0</v>
      </c>
      <c r="Q155" s="553">
        <f>ОИ4!Q64</f>
        <v>0</v>
      </c>
      <c r="R155" s="553">
        <f>ОИ4!R64</f>
        <v>0.10304095281716306</v>
      </c>
    </row>
    <row r="156" spans="1:18" ht="15.75" customHeight="1">
      <c r="A156" s="319">
        <v>64</v>
      </c>
      <c r="B156" s="319" t="s">
        <v>66</v>
      </c>
      <c r="C156" s="553" t="e">
        <f>ОИ4!C65</f>
        <v>#REF!</v>
      </c>
      <c r="D156" s="553" t="e">
        <f>ОИ4!D65</f>
        <v>#REF!</v>
      </c>
      <c r="E156" s="553">
        <f>ОИ4!E65</f>
        <v>0</v>
      </c>
      <c r="F156" s="553">
        <f>ОИ4!F65</f>
        <v>0</v>
      </c>
      <c r="G156" s="553">
        <f>ОИ4!G65</f>
        <v>0</v>
      </c>
      <c r="H156" s="553">
        <f>ОИ4!H65</f>
        <v>0</v>
      </c>
      <c r="I156" s="553">
        <f>ОИ4!I65</f>
        <v>0</v>
      </c>
      <c r="J156" s="553">
        <f>ОИ4!J65</f>
        <v>0</v>
      </c>
      <c r="K156" s="553">
        <f>ОИ4!K65</f>
        <v>0</v>
      </c>
      <c r="L156" s="553">
        <f>ОИ4!L65</f>
        <v>0</v>
      </c>
      <c r="M156" s="553">
        <f>ОИ4!M65</f>
        <v>0</v>
      </c>
      <c r="N156" s="553">
        <f>ОИ4!N65</f>
        <v>0</v>
      </c>
      <c r="O156" s="553">
        <f>ОИ4!O65</f>
        <v>0</v>
      </c>
      <c r="P156" s="553">
        <f>ОИ4!P65</f>
        <v>0</v>
      </c>
      <c r="Q156" s="553">
        <f>ОИ4!Q65</f>
        <v>0</v>
      </c>
      <c r="R156" s="553">
        <f>ОИ4!R65</f>
        <v>1.018461471610592E-3</v>
      </c>
    </row>
    <row r="157" spans="1:18" ht="15.75" customHeight="1">
      <c r="A157" s="319">
        <v>65</v>
      </c>
      <c r="B157" s="319" t="s">
        <v>67</v>
      </c>
      <c r="C157" s="553" t="e">
        <f>ОИ4!C66</f>
        <v>#REF!</v>
      </c>
      <c r="D157" s="553" t="e">
        <f>ОИ4!D66</f>
        <v>#REF!</v>
      </c>
      <c r="E157" s="553">
        <f>ОИ4!E66</f>
        <v>0</v>
      </c>
      <c r="F157" s="553">
        <f>ОИ4!F66</f>
        <v>0</v>
      </c>
      <c r="G157" s="553">
        <f>ОИ4!G66</f>
        <v>0</v>
      </c>
      <c r="H157" s="553">
        <f>ОИ4!H66</f>
        <v>0</v>
      </c>
      <c r="I157" s="553">
        <f>ОИ4!I66</f>
        <v>0</v>
      </c>
      <c r="J157" s="553">
        <f>ОИ4!J66</f>
        <v>0</v>
      </c>
      <c r="K157" s="553">
        <f>ОИ4!K66</f>
        <v>0</v>
      </c>
      <c r="L157" s="553">
        <f>ОИ4!L66</f>
        <v>0</v>
      </c>
      <c r="M157" s="553">
        <f>ОИ4!M66</f>
        <v>0</v>
      </c>
      <c r="N157" s="553">
        <f>ОИ4!N66</f>
        <v>0</v>
      </c>
      <c r="O157" s="553">
        <f>ОИ4!O66</f>
        <v>0</v>
      </c>
      <c r="P157" s="553">
        <f>ОИ4!P66</f>
        <v>0</v>
      </c>
      <c r="Q157" s="553">
        <f>ОИ4!Q66</f>
        <v>0</v>
      </c>
      <c r="R157" s="553">
        <f>ОИ4!R66</f>
        <v>0.26794313207479153</v>
      </c>
    </row>
    <row r="158" spans="1:18" ht="15.75" customHeight="1">
      <c r="A158" s="319">
        <v>66</v>
      </c>
      <c r="B158" s="319" t="s">
        <v>68</v>
      </c>
      <c r="C158" s="553" t="e">
        <f>ОИ4!C67</f>
        <v>#REF!</v>
      </c>
      <c r="D158" s="553" t="e">
        <f>ОИ4!D67</f>
        <v>#REF!</v>
      </c>
      <c r="E158" s="553">
        <f>ОИ4!E67</f>
        <v>0</v>
      </c>
      <c r="F158" s="553">
        <f>ОИ4!F67</f>
        <v>0</v>
      </c>
      <c r="G158" s="553">
        <f>ОИ4!G67</f>
        <v>0</v>
      </c>
      <c r="H158" s="553">
        <f>ОИ4!H67</f>
        <v>0</v>
      </c>
      <c r="I158" s="553">
        <f>ОИ4!I67</f>
        <v>0</v>
      </c>
      <c r="J158" s="553">
        <f>ОИ4!J67</f>
        <v>0</v>
      </c>
      <c r="K158" s="553">
        <f>ОИ4!K67</f>
        <v>0</v>
      </c>
      <c r="L158" s="553">
        <f>ОИ4!L67</f>
        <v>0</v>
      </c>
      <c r="M158" s="553">
        <f>ОИ4!M67</f>
        <v>0</v>
      </c>
      <c r="N158" s="553">
        <f>ОИ4!N67</f>
        <v>0</v>
      </c>
      <c r="O158" s="553">
        <f>ОИ4!O67</f>
        <v>0</v>
      </c>
      <c r="P158" s="553">
        <f>ОИ4!P67</f>
        <v>0</v>
      </c>
      <c r="Q158" s="553">
        <f>ОИ4!Q67</f>
        <v>0</v>
      </c>
      <c r="R158" s="553">
        <f>ОИ4!R67</f>
        <v>1.9035009852359255E-2</v>
      </c>
    </row>
    <row r="159" spans="1:18" ht="15.75" customHeight="1">
      <c r="A159" s="319">
        <v>67</v>
      </c>
      <c r="B159" s="319" t="s">
        <v>69</v>
      </c>
      <c r="C159" s="553" t="e">
        <f>ОИ4!C68</f>
        <v>#REF!</v>
      </c>
      <c r="D159" s="553" t="e">
        <f>ОИ4!D68</f>
        <v>#REF!</v>
      </c>
      <c r="E159" s="553">
        <f>ОИ4!E68</f>
        <v>0</v>
      </c>
      <c r="F159" s="553">
        <f>ОИ4!F68</f>
        <v>0</v>
      </c>
      <c r="G159" s="553">
        <f>ОИ4!G68</f>
        <v>0</v>
      </c>
      <c r="H159" s="553">
        <f>ОИ4!H68</f>
        <v>0</v>
      </c>
      <c r="I159" s="553">
        <f>ОИ4!I68</f>
        <v>0</v>
      </c>
      <c r="J159" s="553">
        <f>ОИ4!J68</f>
        <v>0</v>
      </c>
      <c r="K159" s="553">
        <f>ОИ4!K68</f>
        <v>0</v>
      </c>
      <c r="L159" s="553">
        <f>ОИ4!L68</f>
        <v>0</v>
      </c>
      <c r="M159" s="553">
        <f>ОИ4!M68</f>
        <v>0</v>
      </c>
      <c r="N159" s="553">
        <f>ОИ4!N68</f>
        <v>0</v>
      </c>
      <c r="O159" s="553">
        <f>ОИ4!O68</f>
        <v>0</v>
      </c>
      <c r="P159" s="553">
        <f>ОИ4!P68</f>
        <v>0</v>
      </c>
      <c r="Q159" s="553">
        <f>ОИ4!Q68</f>
        <v>0</v>
      </c>
      <c r="R159" s="553">
        <f>ОИ4!R68</f>
        <v>0.11417307592614949</v>
      </c>
    </row>
    <row r="160" spans="1:18" ht="15.75" customHeight="1">
      <c r="A160" s="319">
        <v>68</v>
      </c>
      <c r="B160" s="319" t="s">
        <v>70</v>
      </c>
      <c r="C160" s="553" t="e">
        <f>ОИ4!C69</f>
        <v>#REF!</v>
      </c>
      <c r="D160" s="553" t="e">
        <f>ОИ4!D69</f>
        <v>#REF!</v>
      </c>
      <c r="E160" s="553">
        <f>ОИ4!E69</f>
        <v>0</v>
      </c>
      <c r="F160" s="553">
        <f>ОИ4!F69</f>
        <v>0</v>
      </c>
      <c r="G160" s="553">
        <f>ОИ4!G69</f>
        <v>0</v>
      </c>
      <c r="H160" s="553">
        <f>ОИ4!H69</f>
        <v>0</v>
      </c>
      <c r="I160" s="553">
        <f>ОИ4!I69</f>
        <v>0</v>
      </c>
      <c r="J160" s="553">
        <f>ОИ4!J69</f>
        <v>0</v>
      </c>
      <c r="K160" s="553">
        <f>ОИ4!K69</f>
        <v>0</v>
      </c>
      <c r="L160" s="553">
        <f>ОИ4!L69</f>
        <v>0</v>
      </c>
      <c r="M160" s="553">
        <f>ОИ4!M69</f>
        <v>0</v>
      </c>
      <c r="N160" s="553">
        <f>ОИ4!N69</f>
        <v>0</v>
      </c>
      <c r="O160" s="553">
        <f>ОИ4!O69</f>
        <v>0</v>
      </c>
      <c r="P160" s="553">
        <f>ОИ4!P69</f>
        <v>0</v>
      </c>
      <c r="Q160" s="553">
        <f>ОИ4!Q69</f>
        <v>0</v>
      </c>
      <c r="R160" s="553">
        <f>ОИ4!R69</f>
        <v>0.28170189548051944</v>
      </c>
    </row>
    <row r="161" spans="1:18" ht="15.75" customHeight="1">
      <c r="A161" s="319">
        <v>69</v>
      </c>
      <c r="B161" s="319" t="s">
        <v>71</v>
      </c>
      <c r="C161" s="553" t="e">
        <f>ОИ4!C70</f>
        <v>#REF!</v>
      </c>
      <c r="D161" s="553" t="e">
        <f>ОИ4!D70</f>
        <v>#REF!</v>
      </c>
      <c r="E161" s="553">
        <f>ОИ4!E70</f>
        <v>0</v>
      </c>
      <c r="F161" s="553">
        <f>ОИ4!F70</f>
        <v>0</v>
      </c>
      <c r="G161" s="553">
        <f>ОИ4!G70</f>
        <v>0</v>
      </c>
      <c r="H161" s="553">
        <f>ОИ4!H70</f>
        <v>0</v>
      </c>
      <c r="I161" s="553">
        <f>ОИ4!I70</f>
        <v>0</v>
      </c>
      <c r="J161" s="553">
        <f>ОИ4!J70</f>
        <v>0</v>
      </c>
      <c r="K161" s="553">
        <f>ОИ4!K70</f>
        <v>0</v>
      </c>
      <c r="L161" s="553">
        <f>ОИ4!L70</f>
        <v>0</v>
      </c>
      <c r="M161" s="553">
        <f>ОИ4!M70</f>
        <v>0</v>
      </c>
      <c r="N161" s="553">
        <f>ОИ4!N70</f>
        <v>0</v>
      </c>
      <c r="O161" s="553">
        <f>ОИ4!O70</f>
        <v>0</v>
      </c>
      <c r="P161" s="553">
        <f>ОИ4!P70</f>
        <v>0</v>
      </c>
      <c r="Q161" s="553">
        <f>ОИ4!Q70</f>
        <v>0</v>
      </c>
      <c r="R161" s="553">
        <f>ОИ4!R70</f>
        <v>0.45984375418331219</v>
      </c>
    </row>
    <row r="162" spans="1:18" ht="15.75" customHeight="1">
      <c r="A162" s="319">
        <v>70</v>
      </c>
      <c r="B162" s="319" t="s">
        <v>72</v>
      </c>
      <c r="C162" s="553" t="e">
        <f>ОИ4!C71</f>
        <v>#REF!</v>
      </c>
      <c r="D162" s="553" t="e">
        <f>ОИ4!D71</f>
        <v>#REF!</v>
      </c>
      <c r="E162" s="553">
        <f>ОИ4!E71</f>
        <v>0</v>
      </c>
      <c r="F162" s="553">
        <f>ОИ4!F71</f>
        <v>0</v>
      </c>
      <c r="G162" s="553">
        <f>ОИ4!G71</f>
        <v>0</v>
      </c>
      <c r="H162" s="553">
        <f>ОИ4!H71</f>
        <v>0</v>
      </c>
      <c r="I162" s="553">
        <f>ОИ4!I71</f>
        <v>0</v>
      </c>
      <c r="J162" s="553">
        <f>ОИ4!J71</f>
        <v>0</v>
      </c>
      <c r="K162" s="553">
        <f>ОИ4!K71</f>
        <v>0</v>
      </c>
      <c r="L162" s="553">
        <f>ОИ4!L71</f>
        <v>0</v>
      </c>
      <c r="M162" s="553">
        <f>ОИ4!M71</f>
        <v>0</v>
      </c>
      <c r="N162" s="553">
        <f>ОИ4!N71</f>
        <v>0</v>
      </c>
      <c r="O162" s="553">
        <f>ОИ4!O71</f>
        <v>0</v>
      </c>
      <c r="P162" s="553">
        <f>ОИ4!P71</f>
        <v>0</v>
      </c>
      <c r="Q162" s="553">
        <f>ОИ4!Q71</f>
        <v>0</v>
      </c>
      <c r="R162" s="553">
        <f>ОИ4!R71</f>
        <v>0.25726202704308954</v>
      </c>
    </row>
    <row r="163" spans="1:18" ht="15.75" customHeight="1">
      <c r="A163" s="319">
        <v>71</v>
      </c>
      <c r="B163" s="319" t="s">
        <v>73</v>
      </c>
      <c r="C163" s="553" t="e">
        <f>ОИ4!C72</f>
        <v>#REF!</v>
      </c>
      <c r="D163" s="553" t="e">
        <f>ОИ4!D72</f>
        <v>#REF!</v>
      </c>
      <c r="E163" s="553">
        <f>ОИ4!E72</f>
        <v>0</v>
      </c>
      <c r="F163" s="553">
        <f>ОИ4!F72</f>
        <v>0</v>
      </c>
      <c r="G163" s="553">
        <f>ОИ4!G72</f>
        <v>0</v>
      </c>
      <c r="H163" s="553">
        <f>ОИ4!H72</f>
        <v>0</v>
      </c>
      <c r="I163" s="553">
        <f>ОИ4!I72</f>
        <v>0</v>
      </c>
      <c r="J163" s="553">
        <f>ОИ4!J72</f>
        <v>0</v>
      </c>
      <c r="K163" s="553">
        <f>ОИ4!K72</f>
        <v>0</v>
      </c>
      <c r="L163" s="553">
        <f>ОИ4!L72</f>
        <v>0</v>
      </c>
      <c r="M163" s="553">
        <f>ОИ4!M72</f>
        <v>0</v>
      </c>
      <c r="N163" s="553">
        <f>ОИ4!N72</f>
        <v>0</v>
      </c>
      <c r="O163" s="553">
        <f>ОИ4!O72</f>
        <v>0</v>
      </c>
      <c r="P163" s="553">
        <f>ОИ4!P72</f>
        <v>0</v>
      </c>
      <c r="Q163" s="553">
        <f>ОИ4!Q72</f>
        <v>0</v>
      </c>
      <c r="R163" s="553">
        <f>ОИ4!R72</f>
        <v>0.43913390033735755</v>
      </c>
    </row>
    <row r="164" spans="1:18" ht="15.75" customHeight="1">
      <c r="A164" s="319">
        <v>72</v>
      </c>
      <c r="B164" s="319" t="s">
        <v>74</v>
      </c>
      <c r="C164" s="553" t="e">
        <f>ОИ4!C73</f>
        <v>#REF!</v>
      </c>
      <c r="D164" s="553" t="e">
        <f>ОИ4!D73</f>
        <v>#REF!</v>
      </c>
      <c r="E164" s="553">
        <f>ОИ4!E73</f>
        <v>0</v>
      </c>
      <c r="F164" s="553">
        <f>ОИ4!F73</f>
        <v>0</v>
      </c>
      <c r="G164" s="553">
        <f>ОИ4!G73</f>
        <v>0</v>
      </c>
      <c r="H164" s="553">
        <f>ОИ4!H73</f>
        <v>0</v>
      </c>
      <c r="I164" s="553">
        <f>ОИ4!I73</f>
        <v>0</v>
      </c>
      <c r="J164" s="553">
        <f>ОИ4!J73</f>
        <v>0</v>
      </c>
      <c r="K164" s="553">
        <f>ОИ4!K73</f>
        <v>0</v>
      </c>
      <c r="L164" s="553">
        <f>ОИ4!L73</f>
        <v>0</v>
      </c>
      <c r="M164" s="553">
        <f>ОИ4!M73</f>
        <v>0</v>
      </c>
      <c r="N164" s="553">
        <f>ОИ4!N73</f>
        <v>0</v>
      </c>
      <c r="O164" s="553">
        <f>ОИ4!O73</f>
        <v>0</v>
      </c>
      <c r="P164" s="553">
        <f>ОИ4!P73</f>
        <v>0</v>
      </c>
      <c r="Q164" s="553">
        <f>ОИ4!Q73</f>
        <v>0</v>
      </c>
      <c r="R164" s="553">
        <f>ОИ4!R73</f>
        <v>0.12333879125574786</v>
      </c>
    </row>
    <row r="165" spans="1:18" ht="15.75" customHeight="1">
      <c r="A165" s="319">
        <v>73</v>
      </c>
      <c r="B165" s="319" t="s">
        <v>75</v>
      </c>
      <c r="C165" s="553" t="e">
        <f>ОИ4!C74</f>
        <v>#REF!</v>
      </c>
      <c r="D165" s="553" t="e">
        <f>ОИ4!D74</f>
        <v>#REF!</v>
      </c>
      <c r="E165" s="553">
        <f>ОИ4!E74</f>
        <v>0</v>
      </c>
      <c r="F165" s="553">
        <f>ОИ4!F74</f>
        <v>0</v>
      </c>
      <c r="G165" s="553">
        <f>ОИ4!G74</f>
        <v>0</v>
      </c>
      <c r="H165" s="553">
        <f>ОИ4!H74</f>
        <v>0</v>
      </c>
      <c r="I165" s="553">
        <f>ОИ4!I74</f>
        <v>0</v>
      </c>
      <c r="J165" s="553">
        <f>ОИ4!J74</f>
        <v>0</v>
      </c>
      <c r="K165" s="553">
        <f>ОИ4!K74</f>
        <v>0</v>
      </c>
      <c r="L165" s="553">
        <f>ОИ4!L74</f>
        <v>0</v>
      </c>
      <c r="M165" s="553">
        <f>ОИ4!M74</f>
        <v>0</v>
      </c>
      <c r="N165" s="553">
        <f>ОИ4!N74</f>
        <v>0</v>
      </c>
      <c r="O165" s="553">
        <f>ОИ4!O74</f>
        <v>0</v>
      </c>
      <c r="P165" s="553">
        <f>ОИ4!P74</f>
        <v>0</v>
      </c>
      <c r="Q165" s="553">
        <f>ОИ4!Q74</f>
        <v>0</v>
      </c>
      <c r="R165" s="553">
        <f>ОИ4!R74</f>
        <v>0.29295243210694438</v>
      </c>
    </row>
    <row r="166" spans="1:18" ht="15.75" customHeight="1"/>
    <row r="167" spans="1:18" ht="15.75" customHeight="1"/>
    <row r="168" spans="1:18" ht="15.75" customHeight="1"/>
    <row r="169" spans="1:18" ht="15.75" customHeight="1"/>
    <row r="170" spans="1:18" ht="15.75" customHeight="1"/>
    <row r="171" spans="1:18" ht="15.75" customHeight="1"/>
    <row r="172" spans="1:18" ht="15.75" customHeight="1"/>
    <row r="173" spans="1:18" ht="15.75" customHeight="1"/>
    <row r="174" spans="1:18" ht="15.75" customHeight="1"/>
    <row r="175" spans="1:18" ht="15.75" customHeight="1"/>
    <row r="176" spans="1:18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00FF"/>
    <outlinePr summaryBelow="0" summaryRight="0"/>
  </sheetPr>
  <dimension ref="A1:R1000"/>
  <sheetViews>
    <sheetView topLeftCell="A73" zoomScale="90" zoomScaleNormal="90" workbookViewId="0">
      <selection activeCell="A47" sqref="A47:XFD162"/>
    </sheetView>
  </sheetViews>
  <sheetFormatPr defaultColWidth="12.625" defaultRowHeight="15" customHeight="1"/>
  <cols>
    <col min="1" max="1" width="5.875" customWidth="1"/>
    <col min="2" max="2" width="31" customWidth="1"/>
    <col min="3" max="3" width="21.25" customWidth="1"/>
    <col min="4" max="4" width="19.25" customWidth="1"/>
    <col min="5" max="5" width="22.375" customWidth="1"/>
    <col min="6" max="18" width="9.625" customWidth="1"/>
    <col min="19" max="26" width="11" customWidth="1"/>
  </cols>
  <sheetData>
    <row r="1" spans="1:5" ht="78.75">
      <c r="A1" s="475" t="s">
        <v>1</v>
      </c>
      <c r="B1" s="475" t="s">
        <v>2</v>
      </c>
      <c r="C1" s="463" t="s">
        <v>411</v>
      </c>
      <c r="D1" s="463" t="s">
        <v>490</v>
      </c>
      <c r="E1" s="463" t="s">
        <v>439</v>
      </c>
    </row>
    <row r="2" spans="1:5" ht="15.75">
      <c r="A2" s="491">
        <v>74</v>
      </c>
      <c r="B2" s="492" t="s">
        <v>76</v>
      </c>
      <c r="C2" s="552">
        <f>'5.1н'!B75</f>
        <v>0.39330442705306662</v>
      </c>
      <c r="D2" s="553">
        <f>'5.2н'!B75</f>
        <v>0.13397168281703667</v>
      </c>
      <c r="E2" s="553">
        <f>'5.3н'!B75</f>
        <v>0.26268915966330486</v>
      </c>
    </row>
    <row r="3" spans="1:5" ht="15.75">
      <c r="A3" s="493">
        <v>75</v>
      </c>
      <c r="B3" s="494" t="s">
        <v>77</v>
      </c>
      <c r="C3" s="552">
        <f>'5.1н'!B76</f>
        <v>0.38945200602369251</v>
      </c>
      <c r="D3" s="553">
        <f>'5.2н'!B76</f>
        <v>0.17883074155440731</v>
      </c>
      <c r="E3" s="553">
        <f>'5.3н'!B76</f>
        <v>0.32022167244106819</v>
      </c>
    </row>
    <row r="4" spans="1:5" ht="15.75">
      <c r="A4" s="493">
        <v>76</v>
      </c>
      <c r="B4" s="494" t="s">
        <v>78</v>
      </c>
      <c r="C4" s="552">
        <f>'5.1н'!B77</f>
        <v>0.40168106104443879</v>
      </c>
      <c r="D4" s="553">
        <f>'5.2н'!B77</f>
        <v>0.22272467953508487</v>
      </c>
      <c r="E4" s="553">
        <f>'5.3н'!B77</f>
        <v>0.32340829136574856</v>
      </c>
    </row>
    <row r="5" spans="1:5" ht="15.75">
      <c r="A5" s="493">
        <v>77</v>
      </c>
      <c r="B5" s="494" t="s">
        <v>421</v>
      </c>
      <c r="C5" s="552">
        <f>'5.1н'!B78</f>
        <v>0.40458133723133377</v>
      </c>
      <c r="D5" s="553">
        <f>'5.2н'!B78</f>
        <v>0.25</v>
      </c>
      <c r="E5" s="553">
        <f>'5.3н'!B78</f>
        <v>0.3364750481580891</v>
      </c>
    </row>
    <row r="6" spans="1:5" ht="15.75">
      <c r="A6" s="493">
        <v>78</v>
      </c>
      <c r="B6" s="494" t="s">
        <v>80</v>
      </c>
      <c r="C6" s="552">
        <f>'5.1н'!B79</f>
        <v>0.39667207996427156</v>
      </c>
      <c r="D6" s="553">
        <f>'5.2н'!B79</f>
        <v>0.17273910999597203</v>
      </c>
      <c r="E6" s="553">
        <f>'5.3н'!B79</f>
        <v>0.27602237841845306</v>
      </c>
    </row>
    <row r="7" spans="1:5" ht="28.5" customHeight="1">
      <c r="A7" s="493">
        <v>79</v>
      </c>
      <c r="B7" s="494" t="s">
        <v>81</v>
      </c>
      <c r="C7" s="552">
        <f>'5.1н'!B80</f>
        <v>0.4901170877531123</v>
      </c>
      <c r="D7" s="553">
        <f>'5.2н'!B80</f>
        <v>0.36602142398640636</v>
      </c>
      <c r="E7" s="553">
        <f>'5.3н'!B80</f>
        <v>0.29291854270911488</v>
      </c>
    </row>
    <row r="8" spans="1:5" ht="30.75" customHeight="1">
      <c r="A8" s="493">
        <v>80</v>
      </c>
      <c r="B8" s="494" t="s">
        <v>82</v>
      </c>
      <c r="C8" s="552">
        <f>'5.1н'!B81</f>
        <v>0.52522424894823183</v>
      </c>
      <c r="D8" s="553">
        <f>'5.2н'!B81</f>
        <v>0.40612619817811774</v>
      </c>
      <c r="E8" s="553">
        <f>'5.3н'!B81</f>
        <v>0.24029143701452027</v>
      </c>
    </row>
    <row r="9" spans="1:5" ht="30.75" customHeight="1">
      <c r="A9" s="493">
        <v>81</v>
      </c>
      <c r="B9" s="494" t="s">
        <v>83</v>
      </c>
      <c r="C9" s="552">
        <f>'5.1н'!B82</f>
        <v>0.26357725309921193</v>
      </c>
      <c r="D9" s="553">
        <f>'5.2н'!B82</f>
        <v>6.4704057740086099E-2</v>
      </c>
      <c r="E9" s="553">
        <f>'5.3н'!B82</f>
        <v>0.43098641062348891</v>
      </c>
    </row>
    <row r="10" spans="1:5" ht="15.75">
      <c r="A10" s="493">
        <v>82</v>
      </c>
      <c r="B10" s="494" t="s">
        <v>84</v>
      </c>
      <c r="C10" s="552">
        <f>'5.1н'!B83</f>
        <v>0.52192751113641889</v>
      </c>
      <c r="D10" s="553">
        <f>'5.2н'!B83</f>
        <v>0.39685026299204995</v>
      </c>
      <c r="E10" s="553">
        <f>'5.3н'!B83</f>
        <v>0.22868419591667555</v>
      </c>
    </row>
    <row r="11" spans="1:5" ht="15" customHeight="1" thickBot="1"/>
    <row r="12" spans="1:5" ht="63">
      <c r="A12" s="475" t="s">
        <v>1</v>
      </c>
      <c r="B12" s="475" t="s">
        <v>2</v>
      </c>
      <c r="C12" s="463" t="s">
        <v>489</v>
      </c>
      <c r="D12" s="463" t="s">
        <v>412</v>
      </c>
      <c r="E12" s="463" t="s">
        <v>488</v>
      </c>
    </row>
    <row r="13" spans="1:5" ht="15.75">
      <c r="A13" s="491">
        <v>74</v>
      </c>
      <c r="B13" s="492" t="s">
        <v>76</v>
      </c>
      <c r="C13" s="553">
        <f>'6.1н'!B75</f>
        <v>0.62385714819521831</v>
      </c>
      <c r="D13" s="553">
        <f>'6.2н'!B75</f>
        <v>0.33106859929999982</v>
      </c>
      <c r="E13" s="553">
        <f>'6.3н'!B75</f>
        <v>0.67435620363390181</v>
      </c>
    </row>
    <row r="14" spans="1:5" ht="15.75">
      <c r="A14" s="493">
        <v>75</v>
      </c>
      <c r="B14" s="494" t="s">
        <v>77</v>
      </c>
      <c r="C14" s="553">
        <f>'6.1н'!B76</f>
        <v>0.42803807480697637</v>
      </c>
      <c r="D14" s="553">
        <f>'6.2н'!B76</f>
        <v>0.30042839305699992</v>
      </c>
      <c r="E14" s="553">
        <f>'6.3н'!B76</f>
        <v>0.43808394482947555</v>
      </c>
    </row>
    <row r="15" spans="1:5" ht="15.75">
      <c r="A15" s="493">
        <v>76</v>
      </c>
      <c r="B15" s="494" t="s">
        <v>78</v>
      </c>
      <c r="C15" s="553">
        <f>'6.1н'!B77</f>
        <v>0.33032496890737223</v>
      </c>
      <c r="D15" s="553">
        <f>'6.2н'!B77</f>
        <v>0.30502609682499987</v>
      </c>
      <c r="E15" s="553">
        <f>'6.3н'!B77</f>
        <v>0.38800677416981039</v>
      </c>
    </row>
    <row r="16" spans="1:5" ht="15.75">
      <c r="A16" s="493">
        <v>77</v>
      </c>
      <c r="B16" s="494" t="s">
        <v>421</v>
      </c>
      <c r="C16" s="553">
        <f>'6.1н'!B78</f>
        <v>0.35241202960343587</v>
      </c>
      <c r="D16" s="553">
        <f>'6.2н'!B78</f>
        <v>0.2897201963929999</v>
      </c>
      <c r="E16" s="553">
        <f>'6.3н'!B78</f>
        <v>0.32750635332973871</v>
      </c>
    </row>
    <row r="17" spans="1:5" ht="15.75">
      <c r="A17" s="493">
        <v>78</v>
      </c>
      <c r="B17" s="494" t="s">
        <v>80</v>
      </c>
      <c r="C17" s="553">
        <f>'6.1н'!B79</f>
        <v>0.32104512369886068</v>
      </c>
      <c r="D17" s="553">
        <f>'6.2н'!B79</f>
        <v>0.27024831645199993</v>
      </c>
      <c r="E17" s="553">
        <f>'6.3н'!B79</f>
        <v>0.37396890773694619</v>
      </c>
    </row>
    <row r="18" spans="1:5" ht="15.75">
      <c r="A18" s="493">
        <v>79</v>
      </c>
      <c r="B18" s="494" t="s">
        <v>81</v>
      </c>
      <c r="C18" s="553">
        <f>'6.1н'!B80</f>
        <v>0.40431142128206421</v>
      </c>
      <c r="D18" s="553">
        <f>'6.2н'!B80</f>
        <v>0.29667614492800015</v>
      </c>
      <c r="E18" s="553">
        <f>'6.3н'!B80</f>
        <v>0.35651253416810907</v>
      </c>
    </row>
    <row r="19" spans="1:5" ht="15.75">
      <c r="A19" s="493">
        <v>80</v>
      </c>
      <c r="B19" s="494" t="s">
        <v>82</v>
      </c>
      <c r="C19" s="553">
        <f>'6.1н'!B81</f>
        <v>0.43106786408528114</v>
      </c>
      <c r="D19" s="553">
        <f>'6.2н'!B81</f>
        <v>0.30799901325700013</v>
      </c>
      <c r="E19" s="553">
        <f>'6.3н'!B81</f>
        <v>0.40286142778422407</v>
      </c>
    </row>
    <row r="20" spans="1:5" ht="15.75">
      <c r="A20" s="493">
        <v>81</v>
      </c>
      <c r="B20" s="494" t="s">
        <v>83</v>
      </c>
      <c r="C20" s="553">
        <f>'6.1н'!B82</f>
        <v>0.3375017278635124</v>
      </c>
      <c r="D20" s="553">
        <f>'6.2н'!B82</f>
        <v>0.27212026250000004</v>
      </c>
      <c r="E20" s="553">
        <f>'6.3н'!B82</f>
        <v>0.33056119662798028</v>
      </c>
    </row>
    <row r="21" spans="1:5" ht="15.75" customHeight="1">
      <c r="A21" s="493">
        <v>82</v>
      </c>
      <c r="B21" s="494" t="s">
        <v>84</v>
      </c>
      <c r="C21" s="553">
        <f>'6.1н'!B83</f>
        <v>0.51272598666983615</v>
      </c>
      <c r="D21" s="553">
        <f>'6.2н'!B83</f>
        <v>0.24645900909199986</v>
      </c>
      <c r="E21" s="553">
        <f>'6.3н'!B83</f>
        <v>0.1802328475276867</v>
      </c>
    </row>
    <row r="22" spans="1:5" ht="15.75" customHeight="1" thickBot="1"/>
    <row r="23" spans="1:5" ht="172.5" customHeight="1">
      <c r="A23" s="475" t="s">
        <v>1</v>
      </c>
      <c r="B23" s="475" t="s">
        <v>2</v>
      </c>
      <c r="C23" s="463" t="s">
        <v>413</v>
      </c>
      <c r="D23" s="463" t="s">
        <v>414</v>
      </c>
      <c r="E23" s="463" t="s">
        <v>487</v>
      </c>
    </row>
    <row r="24" spans="1:5" ht="15.75" customHeight="1">
      <c r="A24" s="491">
        <v>74</v>
      </c>
      <c r="B24" s="492" t="s">
        <v>76</v>
      </c>
      <c r="C24" s="552">
        <f>'7.1н'!B75</f>
        <v>0.11662641481979803</v>
      </c>
      <c r="D24" s="552">
        <f>'7.2н'!B75</f>
        <v>0.98350295836157664</v>
      </c>
      <c r="E24" s="552">
        <f>'7.3н'!B75</f>
        <v>0.95804511791985814</v>
      </c>
    </row>
    <row r="25" spans="1:5" ht="15.75" customHeight="1">
      <c r="A25" s="493">
        <v>75</v>
      </c>
      <c r="B25" s="494" t="s">
        <v>77</v>
      </c>
      <c r="C25" s="552">
        <f>'7.1н'!B76</f>
        <v>0</v>
      </c>
      <c r="D25" s="552">
        <f>'7.2н'!B76</f>
        <v>0.96336572614960825</v>
      </c>
      <c r="E25" s="552">
        <f>'7.3н'!B76</f>
        <v>0.96192860350423404</v>
      </c>
    </row>
    <row r="26" spans="1:5" ht="15.75" customHeight="1">
      <c r="A26" s="493">
        <v>76</v>
      </c>
      <c r="B26" s="494" t="s">
        <v>78</v>
      </c>
      <c r="C26" s="552">
        <f>'7.1н'!B77</f>
        <v>0.3167776835504279</v>
      </c>
      <c r="D26" s="552">
        <f>'7.2н'!B77</f>
        <v>0.33339411567563787</v>
      </c>
      <c r="E26" s="552">
        <f>'7.3н'!B77</f>
        <v>0.62066219849617821</v>
      </c>
    </row>
    <row r="27" spans="1:5" ht="15.75" customHeight="1">
      <c r="A27" s="493">
        <v>77</v>
      </c>
      <c r="B27" s="494" t="s">
        <v>421</v>
      </c>
      <c r="C27" s="552">
        <f>'7.1н'!B78</f>
        <v>0.38796710787320599</v>
      </c>
      <c r="D27" s="552">
        <f>'7.2н'!B78</f>
        <v>0.87018288900461827</v>
      </c>
      <c r="E27" s="552">
        <f>'7.3н'!B78</f>
        <v>0.93146866575212561</v>
      </c>
    </row>
    <row r="28" spans="1:5" ht="15.75" customHeight="1">
      <c r="A28" s="493">
        <v>78</v>
      </c>
      <c r="B28" s="494" t="s">
        <v>80</v>
      </c>
      <c r="C28" s="552">
        <f>'7.1н'!B79</f>
        <v>0.24415553914172486</v>
      </c>
      <c r="D28" s="552">
        <f>'7.2н'!B79</f>
        <v>0.88125361726791029</v>
      </c>
      <c r="E28" s="552">
        <f>'7.3н'!B79</f>
        <v>0.84058777948462593</v>
      </c>
    </row>
    <row r="29" spans="1:5" ht="15.75" customHeight="1">
      <c r="A29" s="493">
        <v>79</v>
      </c>
      <c r="B29" s="494" t="s">
        <v>81</v>
      </c>
      <c r="C29" s="552">
        <f>'7.1н'!B80</f>
        <v>0</v>
      </c>
      <c r="D29" s="552">
        <f>'7.2н'!B80</f>
        <v>0.9932785559086249</v>
      </c>
      <c r="E29" s="552">
        <f>'7.3н'!B80</f>
        <v>0.960822834041964</v>
      </c>
    </row>
    <row r="30" spans="1:5" ht="15.75" customHeight="1">
      <c r="A30" s="493">
        <v>80</v>
      </c>
      <c r="B30" s="494" t="s">
        <v>82</v>
      </c>
      <c r="C30" s="552">
        <f>'7.1н'!B81</f>
        <v>0.15472928509537284</v>
      </c>
      <c r="D30" s="552">
        <f>'7.2н'!B81</f>
        <v>0.81309314529589904</v>
      </c>
      <c r="E30" s="552">
        <f>'7.3н'!B81</f>
        <v>0.71209498608469124</v>
      </c>
    </row>
    <row r="31" spans="1:5" ht="15.75" customHeight="1">
      <c r="A31" s="493">
        <v>81</v>
      </c>
      <c r="B31" s="494" t="s">
        <v>83</v>
      </c>
      <c r="C31" s="552">
        <f>'7.1н'!B82</f>
        <v>0.40987631386376588</v>
      </c>
      <c r="D31" s="552">
        <f>'7.2н'!B82</f>
        <v>0.79521754216100249</v>
      </c>
      <c r="E31" s="552">
        <f>'7.3н'!B82</f>
        <v>0.80540534989626711</v>
      </c>
    </row>
    <row r="32" spans="1:5" ht="15.75" customHeight="1">
      <c r="A32" s="493">
        <v>82</v>
      </c>
      <c r="B32" s="494" t="s">
        <v>84</v>
      </c>
      <c r="C32" s="552">
        <f>'7.1н'!B83</f>
        <v>0</v>
      </c>
      <c r="D32" s="552">
        <f>'7.2н'!B83</f>
        <v>0.99721783884015625</v>
      </c>
      <c r="E32" s="552">
        <f>'7.3н'!B83</f>
        <v>0.98917109257048863</v>
      </c>
    </row>
    <row r="33" spans="1:18" ht="15.75" customHeight="1"/>
    <row r="34" spans="1:18" ht="137.25" customHeight="1">
      <c r="A34" s="461" t="s">
        <v>1</v>
      </c>
      <c r="B34" s="462" t="s">
        <v>2</v>
      </c>
      <c r="C34" s="463" t="s">
        <v>483</v>
      </c>
      <c r="D34" s="463" t="s">
        <v>485</v>
      </c>
      <c r="E34" s="463" t="s">
        <v>486</v>
      </c>
    </row>
    <row r="35" spans="1:18" ht="15.75" customHeight="1">
      <c r="A35" s="491">
        <v>74</v>
      </c>
      <c r="B35" s="504" t="s">
        <v>76</v>
      </c>
      <c r="C35" s="552">
        <f>'8.1н'!B75</f>
        <v>0.67223508682997635</v>
      </c>
      <c r="D35" s="552">
        <f>'8.2н'!B76</f>
        <v>0.2428983353044766</v>
      </c>
      <c r="E35" s="553">
        <f>'8.3н'!B75</f>
        <v>1.9159287891871795E-3</v>
      </c>
    </row>
    <row r="36" spans="1:18" ht="15.75" customHeight="1">
      <c r="A36" s="493">
        <v>75</v>
      </c>
      <c r="B36" s="504" t="s">
        <v>77</v>
      </c>
      <c r="C36" s="552">
        <f>'8.1н'!B76</f>
        <v>0.59230495097473501</v>
      </c>
      <c r="D36" s="552">
        <f>'8.2н'!B77</f>
        <v>0.68126077227287862</v>
      </c>
      <c r="E36" s="553">
        <f>'8.3н'!B76</f>
        <v>0</v>
      </c>
    </row>
    <row r="37" spans="1:18" ht="15.75" customHeight="1">
      <c r="A37" s="493">
        <v>76</v>
      </c>
      <c r="B37" s="504" t="s">
        <v>78</v>
      </c>
      <c r="C37" s="552">
        <f>'8.1н'!B77</f>
        <v>0.40045062819916832</v>
      </c>
      <c r="D37" s="552">
        <f>'8.2н'!B78</f>
        <v>0.17650196161453316</v>
      </c>
      <c r="E37" s="553">
        <f>'8.3н'!B77</f>
        <v>5.4115729857763729E-2</v>
      </c>
    </row>
    <row r="38" spans="1:18" ht="15.75" customHeight="1">
      <c r="A38" s="493">
        <v>77</v>
      </c>
      <c r="B38" s="504" t="s">
        <v>421</v>
      </c>
      <c r="C38" s="552">
        <f>'8.1н'!B78</f>
        <v>0.36823235649268438</v>
      </c>
      <c r="D38" s="552">
        <f>'8.2н'!B79</f>
        <v>5.3455999230138856E-2</v>
      </c>
      <c r="E38" s="553">
        <f>'8.3н'!B78</f>
        <v>4.858718953722475E-13</v>
      </c>
    </row>
    <row r="39" spans="1:18" ht="15.75" customHeight="1">
      <c r="A39" s="493">
        <v>78</v>
      </c>
      <c r="B39" s="504" t="s">
        <v>80</v>
      </c>
      <c r="C39" s="552">
        <f>'8.1н'!B79</f>
        <v>0.18725328015341136</v>
      </c>
      <c r="D39" s="552">
        <f>'8.2н'!B80</f>
        <v>0.17677669529663695</v>
      </c>
      <c r="E39" s="553">
        <f>'8.3н'!B79</f>
        <v>0</v>
      </c>
    </row>
    <row r="40" spans="1:18" ht="15.75" customHeight="1">
      <c r="A40" s="493">
        <v>79</v>
      </c>
      <c r="B40" s="504" t="s">
        <v>81</v>
      </c>
      <c r="C40" s="552">
        <f>'8.1н'!B80</f>
        <v>0.6560833463489586</v>
      </c>
      <c r="D40" s="552">
        <f>'8.2н'!B81</f>
        <v>0.57102141872067824</v>
      </c>
      <c r="E40" s="553">
        <f>'8.3н'!B80</f>
        <v>0</v>
      </c>
    </row>
    <row r="41" spans="1:18" ht="15.75" customHeight="1">
      <c r="A41" s="493">
        <v>80</v>
      </c>
      <c r="B41" s="504" t="s">
        <v>82</v>
      </c>
      <c r="C41" s="552">
        <f>'8.1н'!B81</f>
        <v>0.94223778359090737</v>
      </c>
      <c r="D41" s="552">
        <f>'8.2н'!B82</f>
        <v>1.3275425406401458E-8</v>
      </c>
      <c r="E41" s="553">
        <f>'8.3н'!B81</f>
        <v>0.65716880904783137</v>
      </c>
    </row>
    <row r="42" spans="1:18" ht="15.75" customHeight="1">
      <c r="A42" s="493">
        <v>81</v>
      </c>
      <c r="B42" s="504" t="s">
        <v>83</v>
      </c>
      <c r="C42" s="552">
        <f>'8.1н'!B82</f>
        <v>0.33368080317765797</v>
      </c>
      <c r="D42" s="552">
        <f>'8.2н'!B83</f>
        <v>0.5397339282783703</v>
      </c>
      <c r="E42" s="553">
        <f>'8.3н'!B82</f>
        <v>0</v>
      </c>
    </row>
    <row r="43" spans="1:18" ht="15.75" customHeight="1">
      <c r="A43" s="495">
        <v>82</v>
      </c>
      <c r="B43" s="505" t="s">
        <v>84</v>
      </c>
      <c r="C43" s="552">
        <f>'8.1н'!B83</f>
        <v>0.78668581048407826</v>
      </c>
      <c r="D43" s="552">
        <f>'8.2н'!R84</f>
        <v>0</v>
      </c>
      <c r="E43" s="553">
        <f>'8.3н'!B83</f>
        <v>0</v>
      </c>
    </row>
    <row r="44" spans="1:18" ht="15.75" customHeight="1">
      <c r="A44" s="502"/>
      <c r="B44" s="503"/>
      <c r="C44" s="506"/>
      <c r="D44" s="506"/>
      <c r="E44" s="506"/>
    </row>
    <row r="45" spans="1:18" ht="15.75" customHeight="1">
      <c r="A45" s="507"/>
      <c r="B45" s="508"/>
      <c r="C45" s="57"/>
      <c r="D45" s="57"/>
      <c r="E45" s="57"/>
    </row>
    <row r="46" spans="1:18" ht="15.75" customHeight="1">
      <c r="A46" s="507"/>
      <c r="B46" s="508"/>
      <c r="C46" s="57"/>
      <c r="D46" s="57"/>
      <c r="E46" s="57"/>
    </row>
    <row r="47" spans="1:18" ht="15.75" customHeight="1">
      <c r="A47" s="319" t="s">
        <v>1</v>
      </c>
      <c r="B47" s="319"/>
      <c r="C47" s="319">
        <v>2005</v>
      </c>
      <c r="D47" s="319">
        <v>2006</v>
      </c>
      <c r="E47" s="319">
        <v>2007</v>
      </c>
      <c r="F47" s="319">
        <v>2008</v>
      </c>
      <c r="G47" s="319">
        <v>2009</v>
      </c>
      <c r="H47" s="319">
        <v>2010</v>
      </c>
      <c r="I47" s="319">
        <v>2011</v>
      </c>
      <c r="J47" s="319">
        <v>2012</v>
      </c>
      <c r="K47" s="319">
        <v>2013</v>
      </c>
      <c r="L47" s="319">
        <v>2014</v>
      </c>
      <c r="M47" s="319">
        <v>2015</v>
      </c>
      <c r="N47" s="319">
        <v>2016</v>
      </c>
      <c r="O47" s="319">
        <v>2017</v>
      </c>
      <c r="P47" s="319">
        <v>2018</v>
      </c>
      <c r="Q47" s="319">
        <v>2019</v>
      </c>
      <c r="R47" s="319">
        <v>2020</v>
      </c>
    </row>
    <row r="48" spans="1:18" ht="15.75" customHeight="1">
      <c r="A48" s="319">
        <v>74</v>
      </c>
      <c r="B48" s="319" t="s">
        <v>76</v>
      </c>
      <c r="C48" s="553" t="e">
        <f>ОИ1!C75</f>
        <v>#REF!</v>
      </c>
      <c r="D48" s="553" t="e">
        <f>ОИ1!D75</f>
        <v>#REF!</v>
      </c>
      <c r="E48" s="553">
        <f>ОИ1!E75</f>
        <v>0</v>
      </c>
      <c r="F48" s="553">
        <f>ОИ1!F75</f>
        <v>0</v>
      </c>
      <c r="G48" s="553">
        <f>ОИ1!G75</f>
        <v>0</v>
      </c>
      <c r="H48" s="553">
        <f>ОИ1!H75</f>
        <v>0</v>
      </c>
      <c r="I48" s="553">
        <f>ОИ1!I75</f>
        <v>0</v>
      </c>
      <c r="J48" s="553">
        <f>ОИ1!J75</f>
        <v>0</v>
      </c>
      <c r="K48" s="553">
        <f>ОИ1!K75</f>
        <v>0</v>
      </c>
      <c r="L48" s="553">
        <f>ОИ1!L75</f>
        <v>0</v>
      </c>
      <c r="M48" s="553">
        <f>ОИ1!M75</f>
        <v>0</v>
      </c>
      <c r="N48" s="553">
        <f>ОИ1!N75</f>
        <v>0</v>
      </c>
      <c r="O48" s="553">
        <f>ОИ1!O75</f>
        <v>0</v>
      </c>
      <c r="P48" s="553">
        <f>ОИ1!P75</f>
        <v>0</v>
      </c>
      <c r="Q48" s="553">
        <f>ОИ1!Q75</f>
        <v>0</v>
      </c>
      <c r="R48" s="553">
        <f>ОИ1!R75</f>
        <v>0.26332175651113604</v>
      </c>
    </row>
    <row r="49" spans="1:18" ht="15.75" customHeight="1">
      <c r="A49" s="319">
        <v>75</v>
      </c>
      <c r="B49" s="319" t="s">
        <v>77</v>
      </c>
      <c r="C49" s="553" t="e">
        <f>ОИ1!C76</f>
        <v>#REF!</v>
      </c>
      <c r="D49" s="553" t="e">
        <f>ОИ1!D76</f>
        <v>#REF!</v>
      </c>
      <c r="E49" s="553">
        <f>ОИ1!E76</f>
        <v>0</v>
      </c>
      <c r="F49" s="553">
        <f>ОИ1!F76</f>
        <v>0</v>
      </c>
      <c r="G49" s="553">
        <f>ОИ1!G76</f>
        <v>0</v>
      </c>
      <c r="H49" s="553">
        <f>ОИ1!H76</f>
        <v>0</v>
      </c>
      <c r="I49" s="553">
        <f>ОИ1!I76</f>
        <v>0</v>
      </c>
      <c r="J49" s="553">
        <f>ОИ1!J76</f>
        <v>0</v>
      </c>
      <c r="K49" s="553">
        <f>ОИ1!K76</f>
        <v>0</v>
      </c>
      <c r="L49" s="553">
        <f>ОИ1!L76</f>
        <v>0</v>
      </c>
      <c r="M49" s="553">
        <f>ОИ1!M76</f>
        <v>0</v>
      </c>
      <c r="N49" s="553">
        <f>ОИ1!N76</f>
        <v>0</v>
      </c>
      <c r="O49" s="553">
        <f>ОИ1!O76</f>
        <v>0</v>
      </c>
      <c r="P49" s="553">
        <f>ОИ1!P76</f>
        <v>0</v>
      </c>
      <c r="Q49" s="553">
        <f>ОИ1!Q76</f>
        <v>0</v>
      </c>
      <c r="R49" s="553">
        <f>ОИ1!R76</f>
        <v>0.29616814000638936</v>
      </c>
    </row>
    <row r="50" spans="1:18" ht="15.75" customHeight="1">
      <c r="A50" s="319">
        <v>76</v>
      </c>
      <c r="B50" s="319" t="s">
        <v>78</v>
      </c>
      <c r="C50" s="553" t="e">
        <f>ОИ1!C77</f>
        <v>#REF!</v>
      </c>
      <c r="D50" s="553" t="e">
        <f>ОИ1!D77</f>
        <v>#REF!</v>
      </c>
      <c r="E50" s="553">
        <f>ОИ1!E77</f>
        <v>0</v>
      </c>
      <c r="F50" s="553">
        <f>ОИ1!F77</f>
        <v>0</v>
      </c>
      <c r="G50" s="553">
        <f>ОИ1!G77</f>
        <v>0</v>
      </c>
      <c r="H50" s="553">
        <f>ОИ1!H77</f>
        <v>0</v>
      </c>
      <c r="I50" s="553">
        <f>ОИ1!I77</f>
        <v>0</v>
      </c>
      <c r="J50" s="553">
        <f>ОИ1!J77</f>
        <v>0</v>
      </c>
      <c r="K50" s="553">
        <f>ОИ1!K77</f>
        <v>0</v>
      </c>
      <c r="L50" s="553">
        <f>ОИ1!L77</f>
        <v>0</v>
      </c>
      <c r="M50" s="553">
        <f>ОИ1!M77</f>
        <v>0</v>
      </c>
      <c r="N50" s="553">
        <f>ОИ1!N77</f>
        <v>0</v>
      </c>
      <c r="O50" s="553">
        <f>ОИ1!O77</f>
        <v>0</v>
      </c>
      <c r="P50" s="553">
        <f>ОИ1!P77</f>
        <v>0</v>
      </c>
      <c r="Q50" s="553">
        <f>ОИ1!Q77</f>
        <v>0</v>
      </c>
      <c r="R50" s="553">
        <f>ОИ1!R77</f>
        <v>0.31593801064842408</v>
      </c>
    </row>
    <row r="51" spans="1:18" ht="15.75" customHeight="1">
      <c r="A51" s="319">
        <v>77</v>
      </c>
      <c r="B51" s="319" t="s">
        <v>79</v>
      </c>
      <c r="C51" s="553" t="e">
        <f>ОИ1!C78</f>
        <v>#REF!</v>
      </c>
      <c r="D51" s="553" t="e">
        <f>ОИ1!D78</f>
        <v>#REF!</v>
      </c>
      <c r="E51" s="553">
        <f>ОИ1!E78</f>
        <v>0</v>
      </c>
      <c r="F51" s="553">
        <f>ОИ1!F78</f>
        <v>0</v>
      </c>
      <c r="G51" s="553">
        <f>ОИ1!G78</f>
        <v>0</v>
      </c>
      <c r="H51" s="553">
        <f>ОИ1!H78</f>
        <v>0</v>
      </c>
      <c r="I51" s="553">
        <f>ОИ1!I78</f>
        <v>0</v>
      </c>
      <c r="J51" s="553">
        <f>ОИ1!J78</f>
        <v>0</v>
      </c>
      <c r="K51" s="553">
        <f>ОИ1!K78</f>
        <v>0</v>
      </c>
      <c r="L51" s="553">
        <f>ОИ1!L78</f>
        <v>0</v>
      </c>
      <c r="M51" s="553">
        <f>ОИ1!M78</f>
        <v>0</v>
      </c>
      <c r="N51" s="553">
        <f>ОИ1!N78</f>
        <v>0</v>
      </c>
      <c r="O51" s="553">
        <f>ОИ1!O78</f>
        <v>0</v>
      </c>
      <c r="P51" s="553">
        <f>ОИ1!P78</f>
        <v>0</v>
      </c>
      <c r="Q51" s="553">
        <f>ОИ1!Q78</f>
        <v>0</v>
      </c>
      <c r="R51" s="553">
        <f>ОИ1!R78</f>
        <v>0.33035212846314099</v>
      </c>
    </row>
    <row r="52" spans="1:18" ht="15.75" customHeight="1">
      <c r="A52" s="319">
        <v>78</v>
      </c>
      <c r="B52" s="319" t="s">
        <v>80</v>
      </c>
      <c r="C52" s="553" t="e">
        <f>ОИ1!C79</f>
        <v>#REF!</v>
      </c>
      <c r="D52" s="553" t="e">
        <f>ОИ1!D79</f>
        <v>#REF!</v>
      </c>
      <c r="E52" s="553">
        <f>ОИ1!E79</f>
        <v>0</v>
      </c>
      <c r="F52" s="553">
        <f>ОИ1!F79</f>
        <v>0</v>
      </c>
      <c r="G52" s="553">
        <f>ОИ1!G79</f>
        <v>0</v>
      </c>
      <c r="H52" s="553">
        <f>ОИ1!H79</f>
        <v>0</v>
      </c>
      <c r="I52" s="553">
        <f>ОИ1!I79</f>
        <v>0</v>
      </c>
      <c r="J52" s="553">
        <f>ОИ1!J79</f>
        <v>0</v>
      </c>
      <c r="K52" s="553">
        <f>ОИ1!K79</f>
        <v>0</v>
      </c>
      <c r="L52" s="553">
        <f>ОИ1!L79</f>
        <v>0</v>
      </c>
      <c r="M52" s="553">
        <f>ОИ1!M79</f>
        <v>0</v>
      </c>
      <c r="N52" s="553">
        <f>ОИ1!N79</f>
        <v>0</v>
      </c>
      <c r="O52" s="553">
        <f>ОИ1!O79</f>
        <v>0</v>
      </c>
      <c r="P52" s="553">
        <f>ОИ1!P79</f>
        <v>0</v>
      </c>
      <c r="Q52" s="553">
        <f>ОИ1!Q79</f>
        <v>0</v>
      </c>
      <c r="R52" s="553">
        <f>ОИ1!R79</f>
        <v>0.28181118945956557</v>
      </c>
    </row>
    <row r="53" spans="1:18" ht="15.75" customHeight="1">
      <c r="A53" s="319">
        <v>79</v>
      </c>
      <c r="B53" s="319" t="s">
        <v>81</v>
      </c>
      <c r="C53" s="553" t="e">
        <f>ОИ1!C80</f>
        <v>#REF!</v>
      </c>
      <c r="D53" s="553" t="e">
        <f>ОИ1!D80</f>
        <v>#REF!</v>
      </c>
      <c r="E53" s="553">
        <f>ОИ1!E80</f>
        <v>0</v>
      </c>
      <c r="F53" s="553">
        <f>ОИ1!F80</f>
        <v>0</v>
      </c>
      <c r="G53" s="553">
        <f>ОИ1!G80</f>
        <v>0</v>
      </c>
      <c r="H53" s="553">
        <f>ОИ1!H80</f>
        <v>0</v>
      </c>
      <c r="I53" s="553">
        <f>ОИ1!I80</f>
        <v>0</v>
      </c>
      <c r="J53" s="553">
        <f>ОИ1!J80</f>
        <v>0</v>
      </c>
      <c r="K53" s="553">
        <f>ОИ1!K80</f>
        <v>0</v>
      </c>
      <c r="L53" s="553">
        <f>ОИ1!L80</f>
        <v>0</v>
      </c>
      <c r="M53" s="553">
        <f>ОИ1!M80</f>
        <v>0</v>
      </c>
      <c r="N53" s="553">
        <f>ОИ1!N80</f>
        <v>0</v>
      </c>
      <c r="O53" s="553">
        <f>ОИ1!O80</f>
        <v>0</v>
      </c>
      <c r="P53" s="553">
        <f>ОИ1!P80</f>
        <v>0</v>
      </c>
      <c r="Q53" s="553">
        <f>ОИ1!Q80</f>
        <v>0</v>
      </c>
      <c r="R53" s="553">
        <f>ОИ1!R80</f>
        <v>0.38301901814954453</v>
      </c>
    </row>
    <row r="54" spans="1:18" ht="15.75" customHeight="1">
      <c r="A54" s="319">
        <v>80</v>
      </c>
      <c r="B54" s="319" t="s">
        <v>82</v>
      </c>
      <c r="C54" s="553" t="e">
        <f>ОИ1!C81</f>
        <v>#REF!</v>
      </c>
      <c r="D54" s="553" t="e">
        <f>ОИ1!D81</f>
        <v>#REF!</v>
      </c>
      <c r="E54" s="553">
        <f>ОИ1!E81</f>
        <v>0</v>
      </c>
      <c r="F54" s="553">
        <f>ОИ1!F81</f>
        <v>0</v>
      </c>
      <c r="G54" s="553">
        <f>ОИ1!G81</f>
        <v>0</v>
      </c>
      <c r="H54" s="553">
        <f>ОИ1!H81</f>
        <v>0</v>
      </c>
      <c r="I54" s="553">
        <f>ОИ1!I81</f>
        <v>0</v>
      </c>
      <c r="J54" s="553">
        <f>ОИ1!J81</f>
        <v>0</v>
      </c>
      <c r="K54" s="553">
        <f>ОИ1!K81</f>
        <v>0</v>
      </c>
      <c r="L54" s="553">
        <f>ОИ1!L81</f>
        <v>0</v>
      </c>
      <c r="M54" s="553">
        <f>ОИ1!M81</f>
        <v>0</v>
      </c>
      <c r="N54" s="553">
        <f>ОИ1!N81</f>
        <v>0</v>
      </c>
      <c r="O54" s="553">
        <f>ОИ1!O81</f>
        <v>0</v>
      </c>
      <c r="P54" s="553">
        <f>ОИ1!P81</f>
        <v>0</v>
      </c>
      <c r="Q54" s="553">
        <f>ОИ1!Q81</f>
        <v>0</v>
      </c>
      <c r="R54" s="553">
        <f>ОИ1!R81</f>
        <v>0.39054729471362332</v>
      </c>
    </row>
    <row r="55" spans="1:18" ht="15.75" customHeight="1">
      <c r="A55" s="319">
        <v>81</v>
      </c>
      <c r="B55" s="319" t="s">
        <v>83</v>
      </c>
      <c r="C55" s="553" t="e">
        <f>ОИ1!C82</f>
        <v>#REF!</v>
      </c>
      <c r="D55" s="553" t="e">
        <f>ОИ1!D82</f>
        <v>#REF!</v>
      </c>
      <c r="E55" s="553">
        <f>ОИ1!E82</f>
        <v>0</v>
      </c>
      <c r="F55" s="553">
        <f>ОИ1!F82</f>
        <v>0</v>
      </c>
      <c r="G55" s="553">
        <f>ОИ1!G82</f>
        <v>0</v>
      </c>
      <c r="H55" s="553">
        <f>ОИ1!H82</f>
        <v>0</v>
      </c>
      <c r="I55" s="553">
        <f>ОИ1!I82</f>
        <v>0</v>
      </c>
      <c r="J55" s="553">
        <f>ОИ1!J82</f>
        <v>0</v>
      </c>
      <c r="K55" s="553">
        <f>ОИ1!K82</f>
        <v>0</v>
      </c>
      <c r="L55" s="553">
        <f>ОИ1!L82</f>
        <v>0</v>
      </c>
      <c r="M55" s="553">
        <f>ОИ1!M82</f>
        <v>0</v>
      </c>
      <c r="N55" s="553">
        <f>ОИ1!N82</f>
        <v>0</v>
      </c>
      <c r="O55" s="553">
        <f>ОИ1!O82</f>
        <v>0</v>
      </c>
      <c r="P55" s="553">
        <f>ОИ1!P82</f>
        <v>0</v>
      </c>
      <c r="Q55" s="553">
        <f>ОИ1!Q82</f>
        <v>0</v>
      </c>
      <c r="R55" s="553">
        <f>ОИ1!R82</f>
        <v>0.25308924048759568</v>
      </c>
    </row>
    <row r="56" spans="1:18" ht="15.75" customHeight="1">
      <c r="A56" s="319">
        <v>82</v>
      </c>
      <c r="B56" s="319" t="s">
        <v>84</v>
      </c>
      <c r="C56" s="553" t="e">
        <f>ОИ1!C83</f>
        <v>#REF!</v>
      </c>
      <c r="D56" s="553" t="e">
        <f>ОИ1!D83</f>
        <v>#REF!</v>
      </c>
      <c r="E56" s="553">
        <f>ОИ1!E83</f>
        <v>0</v>
      </c>
      <c r="F56" s="553">
        <f>ОИ1!F83</f>
        <v>0</v>
      </c>
      <c r="G56" s="553">
        <f>ОИ1!G83</f>
        <v>0</v>
      </c>
      <c r="H56" s="553">
        <f>ОИ1!H83</f>
        <v>0</v>
      </c>
      <c r="I56" s="553">
        <f>ОИ1!I83</f>
        <v>0</v>
      </c>
      <c r="J56" s="553">
        <f>ОИ1!J83</f>
        <v>0</v>
      </c>
      <c r="K56" s="553">
        <f>ОИ1!K83</f>
        <v>0</v>
      </c>
      <c r="L56" s="553">
        <f>ОИ1!L83</f>
        <v>0</v>
      </c>
      <c r="M56" s="553">
        <f>ОИ1!M83</f>
        <v>0</v>
      </c>
      <c r="N56" s="553">
        <f>ОИ1!N83</f>
        <v>0</v>
      </c>
      <c r="O56" s="553">
        <f>ОИ1!O83</f>
        <v>0</v>
      </c>
      <c r="P56" s="553">
        <f>ОИ1!P83</f>
        <v>0</v>
      </c>
      <c r="Q56" s="553">
        <f>ОИ1!Q83</f>
        <v>0</v>
      </c>
      <c r="R56" s="553">
        <f>ОИ1!R83</f>
        <v>0.38248732334838148</v>
      </c>
    </row>
    <row r="57" spans="1:18" ht="15.75" customHeight="1"/>
    <row r="58" spans="1:18" ht="15.75" customHeight="1"/>
    <row r="59" spans="1:18" ht="15.75" customHeight="1"/>
    <row r="60" spans="1:18" ht="15.75" customHeight="1"/>
    <row r="61" spans="1:18" ht="15.75" customHeight="1"/>
    <row r="62" spans="1:18" ht="15.75" customHeight="1"/>
    <row r="63" spans="1:18" ht="15.75" customHeight="1"/>
    <row r="64" spans="1:18" ht="15.75" customHeight="1"/>
    <row r="65" spans="1:18" ht="15.75" customHeight="1"/>
    <row r="66" spans="1:18" ht="15.75" customHeight="1"/>
    <row r="67" spans="1:18" ht="15.75" customHeight="1"/>
    <row r="68" spans="1:18" ht="15.75" customHeight="1"/>
    <row r="69" spans="1:18" ht="15.75" customHeight="1"/>
    <row r="70" spans="1:18" ht="15.75" customHeight="1"/>
    <row r="71" spans="1:18" ht="15.75" customHeight="1"/>
    <row r="72" spans="1:18" ht="15.75" customHeight="1"/>
    <row r="73" spans="1:18" ht="15.75" customHeight="1"/>
    <row r="74" spans="1:18" ht="15.75" customHeight="1"/>
    <row r="75" spans="1:18" ht="15.75" customHeight="1"/>
    <row r="76" spans="1:18" ht="15.75" customHeight="1">
      <c r="A76" s="319" t="s">
        <v>1</v>
      </c>
      <c r="B76" s="319"/>
      <c r="C76" s="319">
        <v>2005</v>
      </c>
      <c r="D76" s="319">
        <v>2006</v>
      </c>
      <c r="E76" s="319">
        <v>2007</v>
      </c>
      <c r="F76" s="319">
        <v>2008</v>
      </c>
      <c r="G76" s="319">
        <v>2009</v>
      </c>
      <c r="H76" s="319">
        <v>2010</v>
      </c>
      <c r="I76" s="319">
        <v>2011</v>
      </c>
      <c r="J76" s="319">
        <v>2012</v>
      </c>
      <c r="K76" s="319">
        <v>2013</v>
      </c>
      <c r="L76" s="319">
        <v>2014</v>
      </c>
      <c r="M76" s="319">
        <v>2015</v>
      </c>
      <c r="N76" s="319">
        <v>2016</v>
      </c>
      <c r="O76" s="319">
        <v>2017</v>
      </c>
      <c r="P76" s="319">
        <v>2018</v>
      </c>
      <c r="Q76" s="319">
        <v>2019</v>
      </c>
      <c r="R76" s="319">
        <v>2020</v>
      </c>
    </row>
    <row r="77" spans="1:18" ht="15.75" customHeight="1">
      <c r="A77" s="319">
        <v>74</v>
      </c>
      <c r="B77" s="319" t="s">
        <v>76</v>
      </c>
      <c r="C77" s="558" t="e">
        <f>ОИ2!C75</f>
        <v>#REF!</v>
      </c>
      <c r="D77" s="558" t="e">
        <f>ОИ2!D75</f>
        <v>#REF!</v>
      </c>
      <c r="E77" s="558">
        <f>ОИ2!E75</f>
        <v>0</v>
      </c>
      <c r="F77" s="558">
        <f>ОИ2!F75</f>
        <v>0</v>
      </c>
      <c r="G77" s="558">
        <f>ОИ2!G75</f>
        <v>0</v>
      </c>
      <c r="H77" s="558">
        <f>ОИ2!H75</f>
        <v>0</v>
      </c>
      <c r="I77" s="558">
        <f>ОИ2!I75</f>
        <v>0</v>
      </c>
      <c r="J77" s="558">
        <f>ОИ2!J75</f>
        <v>0</v>
      </c>
      <c r="K77" s="558">
        <f>ОИ2!K75</f>
        <v>0</v>
      </c>
      <c r="L77" s="558">
        <f>ОИ2!L75</f>
        <v>0</v>
      </c>
      <c r="M77" s="558">
        <f>ОИ2!M75</f>
        <v>0</v>
      </c>
      <c r="N77" s="558">
        <f>ОИ2!N75</f>
        <v>0</v>
      </c>
      <c r="O77" s="558">
        <f>ОИ2!O75</f>
        <v>0</v>
      </c>
      <c r="P77" s="558">
        <f>ОИ2!P75</f>
        <v>0</v>
      </c>
      <c r="Q77" s="558">
        <f>ОИ2!Q75</f>
        <v>0</v>
      </c>
      <c r="R77" s="558">
        <f>ОИ2!R75</f>
        <v>0.54309398370970674</v>
      </c>
    </row>
    <row r="78" spans="1:18" ht="15.75" customHeight="1">
      <c r="A78" s="319">
        <v>75</v>
      </c>
      <c r="B78" s="319" t="s">
        <v>77</v>
      </c>
      <c r="C78" s="558" t="e">
        <f>ОИ2!C76</f>
        <v>#REF!</v>
      </c>
      <c r="D78" s="558" t="e">
        <f>ОИ2!D76</f>
        <v>#REF!</v>
      </c>
      <c r="E78" s="558">
        <f>ОИ2!E76</f>
        <v>0</v>
      </c>
      <c r="F78" s="558">
        <f>ОИ2!F76</f>
        <v>0</v>
      </c>
      <c r="G78" s="558">
        <f>ОИ2!G76</f>
        <v>0</v>
      </c>
      <c r="H78" s="558">
        <f>ОИ2!H76</f>
        <v>0</v>
      </c>
      <c r="I78" s="558">
        <f>ОИ2!I76</f>
        <v>0</v>
      </c>
      <c r="J78" s="558">
        <f>ОИ2!J76</f>
        <v>0</v>
      </c>
      <c r="K78" s="558">
        <f>ОИ2!K76</f>
        <v>0</v>
      </c>
      <c r="L78" s="558">
        <f>ОИ2!L76</f>
        <v>0</v>
      </c>
      <c r="M78" s="558">
        <f>ОИ2!M76</f>
        <v>0</v>
      </c>
      <c r="N78" s="558">
        <f>ОИ2!N76</f>
        <v>0</v>
      </c>
      <c r="O78" s="558">
        <f>ОИ2!O76</f>
        <v>0</v>
      </c>
      <c r="P78" s="558">
        <f>ОИ2!P76</f>
        <v>0</v>
      </c>
      <c r="Q78" s="558">
        <f>ОИ2!Q76</f>
        <v>0</v>
      </c>
      <c r="R78" s="558">
        <f>ОИ2!R76</f>
        <v>0.38885013756448394</v>
      </c>
    </row>
    <row r="79" spans="1:18" ht="15.75" customHeight="1">
      <c r="A79" s="319">
        <v>76</v>
      </c>
      <c r="B79" s="319" t="s">
        <v>78</v>
      </c>
      <c r="C79" s="558" t="e">
        <f>ОИ2!C77</f>
        <v>#REF!</v>
      </c>
      <c r="D79" s="558" t="e">
        <f>ОИ2!D77</f>
        <v>#REF!</v>
      </c>
      <c r="E79" s="558">
        <f>ОИ2!E77</f>
        <v>0</v>
      </c>
      <c r="F79" s="558">
        <f>ОИ2!F77</f>
        <v>0</v>
      </c>
      <c r="G79" s="558">
        <f>ОИ2!G77</f>
        <v>0</v>
      </c>
      <c r="H79" s="558">
        <f>ОИ2!H77</f>
        <v>0</v>
      </c>
      <c r="I79" s="558">
        <f>ОИ2!I77</f>
        <v>0</v>
      </c>
      <c r="J79" s="558">
        <f>ОИ2!J77</f>
        <v>0</v>
      </c>
      <c r="K79" s="558">
        <f>ОИ2!K77</f>
        <v>0</v>
      </c>
      <c r="L79" s="558">
        <f>ОИ2!L77</f>
        <v>0</v>
      </c>
      <c r="M79" s="558">
        <f>ОИ2!M77</f>
        <v>0</v>
      </c>
      <c r="N79" s="558">
        <f>ОИ2!N77</f>
        <v>0</v>
      </c>
      <c r="O79" s="558">
        <f>ОИ2!O77</f>
        <v>0</v>
      </c>
      <c r="P79" s="558">
        <f>ОИ2!P77</f>
        <v>0</v>
      </c>
      <c r="Q79" s="558">
        <f>ОИ2!Q77</f>
        <v>0</v>
      </c>
      <c r="R79" s="558">
        <f>ОИ2!R77</f>
        <v>0.34111927996739416</v>
      </c>
    </row>
    <row r="80" spans="1:18" ht="15.75" customHeight="1">
      <c r="A80" s="319">
        <v>77</v>
      </c>
      <c r="B80" s="319" t="s">
        <v>79</v>
      </c>
      <c r="C80" s="558" t="e">
        <f>ОИ2!C78</f>
        <v>#REF!</v>
      </c>
      <c r="D80" s="558" t="e">
        <f>ОИ2!D78</f>
        <v>#REF!</v>
      </c>
      <c r="E80" s="558">
        <f>ОИ2!E78</f>
        <v>0</v>
      </c>
      <c r="F80" s="558">
        <f>ОИ2!F78</f>
        <v>0</v>
      </c>
      <c r="G80" s="558">
        <f>ОИ2!G78</f>
        <v>0</v>
      </c>
      <c r="H80" s="558">
        <f>ОИ2!H78</f>
        <v>0</v>
      </c>
      <c r="I80" s="558">
        <f>ОИ2!I78</f>
        <v>0</v>
      </c>
      <c r="J80" s="558">
        <f>ОИ2!J78</f>
        <v>0</v>
      </c>
      <c r="K80" s="558">
        <f>ОИ2!K78</f>
        <v>0</v>
      </c>
      <c r="L80" s="558">
        <f>ОИ2!L78</f>
        <v>0</v>
      </c>
      <c r="M80" s="558">
        <f>ОИ2!M78</f>
        <v>0</v>
      </c>
      <c r="N80" s="558">
        <f>ОИ2!N78</f>
        <v>0</v>
      </c>
      <c r="O80" s="558">
        <f>ОИ2!O78</f>
        <v>0</v>
      </c>
      <c r="P80" s="558">
        <f>ОИ2!P78</f>
        <v>0</v>
      </c>
      <c r="Q80" s="558">
        <f>ОИ2!Q78</f>
        <v>0</v>
      </c>
      <c r="R80" s="558">
        <f>ОИ2!R78</f>
        <v>0.32321285977539144</v>
      </c>
    </row>
    <row r="81" spans="1:18" ht="15.75" customHeight="1">
      <c r="A81" s="319">
        <v>78</v>
      </c>
      <c r="B81" s="319" t="s">
        <v>80</v>
      </c>
      <c r="C81" s="558" t="e">
        <f>ОИ2!C79</f>
        <v>#REF!</v>
      </c>
      <c r="D81" s="558" t="e">
        <f>ОИ2!D79</f>
        <v>#REF!</v>
      </c>
      <c r="E81" s="558">
        <f>ОИ2!E79</f>
        <v>0</v>
      </c>
      <c r="F81" s="558">
        <f>ОИ2!F79</f>
        <v>0</v>
      </c>
      <c r="G81" s="558">
        <f>ОИ2!G79</f>
        <v>0</v>
      </c>
      <c r="H81" s="558">
        <f>ОИ2!H79</f>
        <v>0</v>
      </c>
      <c r="I81" s="558">
        <f>ОИ2!I79</f>
        <v>0</v>
      </c>
      <c r="J81" s="558">
        <f>ОИ2!J79</f>
        <v>0</v>
      </c>
      <c r="K81" s="558">
        <f>ОИ2!K79</f>
        <v>0</v>
      </c>
      <c r="L81" s="558">
        <f>ОИ2!L79</f>
        <v>0</v>
      </c>
      <c r="M81" s="558">
        <f>ОИ2!M79</f>
        <v>0</v>
      </c>
      <c r="N81" s="558">
        <f>ОИ2!N79</f>
        <v>0</v>
      </c>
      <c r="O81" s="558">
        <f>ОИ2!O79</f>
        <v>0</v>
      </c>
      <c r="P81" s="558">
        <f>ОИ2!P79</f>
        <v>0</v>
      </c>
      <c r="Q81" s="558">
        <f>ОИ2!Q79</f>
        <v>0</v>
      </c>
      <c r="R81" s="558">
        <f>ОИ2!R79</f>
        <v>0.32175411596260228</v>
      </c>
    </row>
    <row r="82" spans="1:18" ht="15.75" customHeight="1">
      <c r="A82" s="319">
        <v>79</v>
      </c>
      <c r="B82" s="319" t="s">
        <v>81</v>
      </c>
      <c r="C82" s="558" t="e">
        <f>ОИ2!C80</f>
        <v>#REF!</v>
      </c>
      <c r="D82" s="558" t="e">
        <f>ОИ2!D80</f>
        <v>#REF!</v>
      </c>
      <c r="E82" s="558">
        <f>ОИ2!E80</f>
        <v>0</v>
      </c>
      <c r="F82" s="558">
        <f>ОИ2!F80</f>
        <v>0</v>
      </c>
      <c r="G82" s="558">
        <f>ОИ2!G80</f>
        <v>0</v>
      </c>
      <c r="H82" s="558">
        <f>ОИ2!H80</f>
        <v>0</v>
      </c>
      <c r="I82" s="558">
        <f>ОИ2!I80</f>
        <v>0</v>
      </c>
      <c r="J82" s="558">
        <f>ОИ2!J80</f>
        <v>0</v>
      </c>
      <c r="K82" s="558">
        <f>ОИ2!K80</f>
        <v>0</v>
      </c>
      <c r="L82" s="558">
        <f>ОИ2!L80</f>
        <v>0</v>
      </c>
      <c r="M82" s="558">
        <f>ОИ2!M80</f>
        <v>0</v>
      </c>
      <c r="N82" s="558">
        <f>ОИ2!N80</f>
        <v>0</v>
      </c>
      <c r="O82" s="558">
        <f>ОИ2!O80</f>
        <v>0</v>
      </c>
      <c r="P82" s="558">
        <f>ОИ2!P80</f>
        <v>0</v>
      </c>
      <c r="Q82" s="558">
        <f>ОИ2!Q80</f>
        <v>0</v>
      </c>
      <c r="R82" s="558">
        <f>ОИ2!R80</f>
        <v>0.35250003345939113</v>
      </c>
    </row>
    <row r="83" spans="1:18" ht="15.75" customHeight="1">
      <c r="A83" s="319">
        <v>80</v>
      </c>
      <c r="B83" s="319" t="s">
        <v>82</v>
      </c>
      <c r="C83" s="558" t="e">
        <f>ОИ2!C81</f>
        <v>#REF!</v>
      </c>
      <c r="D83" s="558" t="e">
        <f>ОИ2!D81</f>
        <v>#REF!</v>
      </c>
      <c r="E83" s="558">
        <f>ОИ2!E81</f>
        <v>0</v>
      </c>
      <c r="F83" s="558">
        <f>ОИ2!F81</f>
        <v>0</v>
      </c>
      <c r="G83" s="558">
        <f>ОИ2!G81</f>
        <v>0</v>
      </c>
      <c r="H83" s="558">
        <f>ОИ2!H81</f>
        <v>0</v>
      </c>
      <c r="I83" s="558">
        <f>ОИ2!I81</f>
        <v>0</v>
      </c>
      <c r="J83" s="558">
        <f>ОИ2!J81</f>
        <v>0</v>
      </c>
      <c r="K83" s="558">
        <f>ОИ2!K81</f>
        <v>0</v>
      </c>
      <c r="L83" s="558">
        <f>ОИ2!L81</f>
        <v>0</v>
      </c>
      <c r="M83" s="558">
        <f>ОИ2!M81</f>
        <v>0</v>
      </c>
      <c r="N83" s="558">
        <f>ОИ2!N81</f>
        <v>0</v>
      </c>
      <c r="O83" s="558">
        <f>ОИ2!O81</f>
        <v>0</v>
      </c>
      <c r="P83" s="558">
        <f>ОИ2!P81</f>
        <v>0</v>
      </c>
      <c r="Q83" s="558">
        <f>ОИ2!Q81</f>
        <v>0</v>
      </c>
      <c r="R83" s="558">
        <f>ОИ2!R81</f>
        <v>0.38064276837550182</v>
      </c>
    </row>
    <row r="84" spans="1:18" ht="15.75" customHeight="1">
      <c r="A84" s="319">
        <v>81</v>
      </c>
      <c r="B84" s="319" t="s">
        <v>83</v>
      </c>
      <c r="C84" s="558" t="e">
        <f>ОИ2!C82</f>
        <v>#REF!</v>
      </c>
      <c r="D84" s="558" t="e">
        <f>ОИ2!D82</f>
        <v>#REF!</v>
      </c>
      <c r="E84" s="558">
        <f>ОИ2!E82</f>
        <v>0</v>
      </c>
      <c r="F84" s="558">
        <f>ОИ2!F82</f>
        <v>0</v>
      </c>
      <c r="G84" s="558">
        <f>ОИ2!G82</f>
        <v>0</v>
      </c>
      <c r="H84" s="558">
        <f>ОИ2!H82</f>
        <v>0</v>
      </c>
      <c r="I84" s="558">
        <f>ОИ2!I82</f>
        <v>0</v>
      </c>
      <c r="J84" s="558">
        <f>ОИ2!J82</f>
        <v>0</v>
      </c>
      <c r="K84" s="558">
        <f>ОИ2!K82</f>
        <v>0</v>
      </c>
      <c r="L84" s="558">
        <f>ОИ2!L82</f>
        <v>0</v>
      </c>
      <c r="M84" s="558">
        <f>ОИ2!M82</f>
        <v>0</v>
      </c>
      <c r="N84" s="558">
        <f>ОИ2!N82</f>
        <v>0</v>
      </c>
      <c r="O84" s="558">
        <f>ОИ2!O82</f>
        <v>0</v>
      </c>
      <c r="P84" s="558">
        <f>ОИ2!P82</f>
        <v>0</v>
      </c>
      <c r="Q84" s="558">
        <f>ОИ2!Q82</f>
        <v>0</v>
      </c>
      <c r="R84" s="558">
        <f>ОИ2!R82</f>
        <v>0.31339439566383093</v>
      </c>
    </row>
    <row r="85" spans="1:18" ht="15.75" customHeight="1">
      <c r="A85" s="319">
        <v>82</v>
      </c>
      <c r="B85" s="319" t="s">
        <v>84</v>
      </c>
      <c r="C85" s="558" t="e">
        <f>ОИ2!C83</f>
        <v>#REF!</v>
      </c>
      <c r="D85" s="558" t="e">
        <f>ОИ2!D83</f>
        <v>#REF!</v>
      </c>
      <c r="E85" s="558">
        <f>ОИ2!E83</f>
        <v>0</v>
      </c>
      <c r="F85" s="558">
        <f>ОИ2!F83</f>
        <v>0</v>
      </c>
      <c r="G85" s="558">
        <f>ОИ2!G83</f>
        <v>0</v>
      </c>
      <c r="H85" s="558">
        <f>ОИ2!H83</f>
        <v>0</v>
      </c>
      <c r="I85" s="558">
        <f>ОИ2!I83</f>
        <v>0</v>
      </c>
      <c r="J85" s="558">
        <f>ОИ2!J83</f>
        <v>0</v>
      </c>
      <c r="K85" s="558">
        <f>ОИ2!K83</f>
        <v>0</v>
      </c>
      <c r="L85" s="558">
        <f>ОИ2!L83</f>
        <v>0</v>
      </c>
      <c r="M85" s="558">
        <f>ОИ2!M83</f>
        <v>0</v>
      </c>
      <c r="N85" s="558">
        <f>ОИ2!N83</f>
        <v>0</v>
      </c>
      <c r="O85" s="558">
        <f>ОИ2!O83</f>
        <v>0</v>
      </c>
      <c r="P85" s="558">
        <f>ОИ2!P83</f>
        <v>0</v>
      </c>
      <c r="Q85" s="558">
        <f>ОИ2!Q83</f>
        <v>0</v>
      </c>
      <c r="R85" s="558">
        <f>ОИ2!R83</f>
        <v>0.31313928109650752</v>
      </c>
    </row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spans="1:18" ht="15.75" customHeight="1"/>
    <row r="98" spans="1:18" ht="15.75" customHeight="1"/>
    <row r="99" spans="1:18" ht="15.75" customHeight="1"/>
    <row r="100" spans="1:18" ht="15.75" customHeight="1"/>
    <row r="101" spans="1:18" ht="15.75" customHeight="1"/>
    <row r="102" spans="1:18" ht="15.75" customHeight="1"/>
    <row r="103" spans="1:18" ht="15.75" customHeight="1"/>
    <row r="104" spans="1:18" ht="15.75" customHeight="1"/>
    <row r="105" spans="1:18" ht="15.75" customHeight="1">
      <c r="A105" s="319" t="s">
        <v>1</v>
      </c>
      <c r="B105" s="319"/>
      <c r="C105" s="319">
        <v>2005</v>
      </c>
      <c r="D105" s="319">
        <v>2006</v>
      </c>
      <c r="E105" s="319">
        <v>2007</v>
      </c>
      <c r="F105" s="319">
        <v>2008</v>
      </c>
      <c r="G105" s="319">
        <v>2009</v>
      </c>
      <c r="H105" s="319">
        <v>2010</v>
      </c>
      <c r="I105" s="319">
        <v>2011</v>
      </c>
      <c r="J105" s="319">
        <v>2012</v>
      </c>
      <c r="K105" s="319">
        <v>2013</v>
      </c>
      <c r="L105" s="319">
        <v>2014</v>
      </c>
      <c r="M105" s="319">
        <v>2015</v>
      </c>
      <c r="N105" s="319">
        <v>2016</v>
      </c>
      <c r="O105" s="319">
        <v>2017</v>
      </c>
      <c r="P105" s="319">
        <v>2018</v>
      </c>
      <c r="Q105" s="319">
        <v>2019</v>
      </c>
      <c r="R105" s="319">
        <v>2020</v>
      </c>
    </row>
    <row r="106" spans="1:18" ht="15.75" customHeight="1">
      <c r="A106" s="319">
        <v>74</v>
      </c>
      <c r="B106" s="319" t="s">
        <v>76</v>
      </c>
      <c r="C106" s="553" t="e">
        <f>ОИ3!C75</f>
        <v>#REF!</v>
      </c>
      <c r="D106" s="553" t="e">
        <f>ОИ3!D75</f>
        <v>#REF!</v>
      </c>
      <c r="E106" s="553">
        <f>ОИ3!E75</f>
        <v>0</v>
      </c>
      <c r="F106" s="553">
        <f>ОИ3!F75</f>
        <v>0</v>
      </c>
      <c r="G106" s="553">
        <f>ОИ3!G75</f>
        <v>0</v>
      </c>
      <c r="H106" s="553">
        <f>ОИ3!H75</f>
        <v>0</v>
      </c>
      <c r="I106" s="553">
        <f>ОИ3!I75</f>
        <v>0</v>
      </c>
      <c r="J106" s="553">
        <f>ОИ3!J75</f>
        <v>0</v>
      </c>
      <c r="K106" s="553">
        <f>ОИ3!K75</f>
        <v>0</v>
      </c>
      <c r="L106" s="553">
        <f>ОИ3!L75</f>
        <v>0</v>
      </c>
      <c r="M106" s="553">
        <f>ОИ3!M75</f>
        <v>0</v>
      </c>
      <c r="N106" s="553">
        <f>ОИ3!N75</f>
        <v>0</v>
      </c>
      <c r="O106" s="553">
        <f>ОИ3!O75</f>
        <v>0</v>
      </c>
      <c r="P106" s="553">
        <f>ОИ3!P75</f>
        <v>0</v>
      </c>
      <c r="Q106" s="553">
        <f>ОИ3!Q75</f>
        <v>0</v>
      </c>
      <c r="R106" s="553">
        <f>ОИ3!R75</f>
        <v>0.68605816370041095</v>
      </c>
    </row>
    <row r="107" spans="1:18" ht="15.75" customHeight="1">
      <c r="A107" s="319">
        <v>75</v>
      </c>
      <c r="B107" s="319" t="s">
        <v>77</v>
      </c>
      <c r="C107" s="553" t="e">
        <f>ОИ3!C76</f>
        <v>#REF!</v>
      </c>
      <c r="D107" s="553" t="e">
        <f>ОИ3!D76</f>
        <v>#REF!</v>
      </c>
      <c r="E107" s="553">
        <f>ОИ3!E76</f>
        <v>0</v>
      </c>
      <c r="F107" s="553">
        <f>ОИ3!F76</f>
        <v>0</v>
      </c>
      <c r="G107" s="553">
        <f>ОИ3!G76</f>
        <v>0</v>
      </c>
      <c r="H107" s="553">
        <f>ОИ3!H76</f>
        <v>0</v>
      </c>
      <c r="I107" s="553">
        <f>ОИ3!I76</f>
        <v>0</v>
      </c>
      <c r="J107" s="553">
        <f>ОИ3!J76</f>
        <v>0</v>
      </c>
      <c r="K107" s="553">
        <f>ОИ3!K76</f>
        <v>0</v>
      </c>
      <c r="L107" s="553">
        <f>ОИ3!L76</f>
        <v>0</v>
      </c>
      <c r="M107" s="553">
        <f>ОИ3!M76</f>
        <v>0</v>
      </c>
      <c r="N107" s="553">
        <f>ОИ3!N76</f>
        <v>0</v>
      </c>
      <c r="O107" s="553">
        <f>ОИ3!O76</f>
        <v>0</v>
      </c>
      <c r="P107" s="553">
        <f>ОИ3!P76</f>
        <v>0</v>
      </c>
      <c r="Q107" s="553">
        <f>ОИ3!Q76</f>
        <v>0</v>
      </c>
      <c r="R107" s="553">
        <f>ОИ3!R76</f>
        <v>0.64176477655128072</v>
      </c>
    </row>
    <row r="108" spans="1:18" ht="15.75" customHeight="1">
      <c r="A108" s="319">
        <v>76</v>
      </c>
      <c r="B108" s="319" t="s">
        <v>78</v>
      </c>
      <c r="C108" s="553" t="e">
        <f>ОИ3!C77</f>
        <v>#REF!</v>
      </c>
      <c r="D108" s="553" t="e">
        <f>ОИ3!D77</f>
        <v>#REF!</v>
      </c>
      <c r="E108" s="553">
        <f>ОИ3!E77</f>
        <v>0</v>
      </c>
      <c r="F108" s="553">
        <f>ОИ3!F77</f>
        <v>0</v>
      </c>
      <c r="G108" s="553">
        <f>ОИ3!G77</f>
        <v>0</v>
      </c>
      <c r="H108" s="553">
        <f>ОИ3!H77</f>
        <v>0</v>
      </c>
      <c r="I108" s="553">
        <f>ОИ3!I77</f>
        <v>0</v>
      </c>
      <c r="J108" s="553">
        <f>ОИ3!J77</f>
        <v>0</v>
      </c>
      <c r="K108" s="553">
        <f>ОИ3!K77</f>
        <v>0</v>
      </c>
      <c r="L108" s="553">
        <f>ОИ3!L77</f>
        <v>0</v>
      </c>
      <c r="M108" s="553">
        <f>ОИ3!M77</f>
        <v>0</v>
      </c>
      <c r="N108" s="553">
        <f>ОИ3!N77</f>
        <v>0</v>
      </c>
      <c r="O108" s="553">
        <f>ОИ3!O77</f>
        <v>0</v>
      </c>
      <c r="P108" s="553">
        <f>ОИ3!P77</f>
        <v>0</v>
      </c>
      <c r="Q108" s="553">
        <f>ОИ3!Q77</f>
        <v>0</v>
      </c>
      <c r="R108" s="553">
        <f>ОИ3!R77</f>
        <v>0.42361133257408135</v>
      </c>
    </row>
    <row r="109" spans="1:18" ht="15.75" customHeight="1">
      <c r="A109" s="319">
        <v>77</v>
      </c>
      <c r="B109" s="319" t="s">
        <v>79</v>
      </c>
      <c r="C109" s="553" t="e">
        <f>ОИ3!C78</f>
        <v>#REF!</v>
      </c>
      <c r="D109" s="553" t="e">
        <f>ОИ3!D78</f>
        <v>#REF!</v>
      </c>
      <c r="E109" s="553">
        <f>ОИ3!E78</f>
        <v>0</v>
      </c>
      <c r="F109" s="553">
        <f>ОИ3!F78</f>
        <v>0</v>
      </c>
      <c r="G109" s="553">
        <f>ОИ3!G78</f>
        <v>0</v>
      </c>
      <c r="H109" s="553">
        <f>ОИ3!H78</f>
        <v>0</v>
      </c>
      <c r="I109" s="553">
        <f>ОИ3!I78</f>
        <v>0</v>
      </c>
      <c r="J109" s="553">
        <f>ОИ3!J78</f>
        <v>0</v>
      </c>
      <c r="K109" s="553">
        <f>ОИ3!K78</f>
        <v>0</v>
      </c>
      <c r="L109" s="553">
        <f>ОИ3!L78</f>
        <v>0</v>
      </c>
      <c r="M109" s="553">
        <f>ОИ3!M78</f>
        <v>0</v>
      </c>
      <c r="N109" s="553">
        <f>ОИ3!N78</f>
        <v>0</v>
      </c>
      <c r="O109" s="553">
        <f>ОИ3!O78</f>
        <v>0</v>
      </c>
      <c r="P109" s="553">
        <f>ОИ3!P78</f>
        <v>0</v>
      </c>
      <c r="Q109" s="553">
        <f>ОИ3!Q78</f>
        <v>0</v>
      </c>
      <c r="R109" s="553">
        <f>ОИ3!R78</f>
        <v>0.72987288754331658</v>
      </c>
    </row>
    <row r="110" spans="1:18" ht="15.75" customHeight="1">
      <c r="A110" s="319">
        <v>78</v>
      </c>
      <c r="B110" s="319" t="s">
        <v>80</v>
      </c>
      <c r="C110" s="553" t="e">
        <f>ОИ3!C79</f>
        <v>#REF!</v>
      </c>
      <c r="D110" s="553" t="e">
        <f>ОИ3!D79</f>
        <v>#REF!</v>
      </c>
      <c r="E110" s="553">
        <f>ОИ3!E79</f>
        <v>0</v>
      </c>
      <c r="F110" s="553">
        <f>ОИ3!F79</f>
        <v>0</v>
      </c>
      <c r="G110" s="553">
        <f>ОИ3!G79</f>
        <v>0</v>
      </c>
      <c r="H110" s="553">
        <f>ОИ3!H79</f>
        <v>0</v>
      </c>
      <c r="I110" s="553">
        <f>ОИ3!I79</f>
        <v>0</v>
      </c>
      <c r="J110" s="553">
        <f>ОИ3!J79</f>
        <v>0</v>
      </c>
      <c r="K110" s="553">
        <f>ОИ3!K79</f>
        <v>0</v>
      </c>
      <c r="L110" s="553">
        <f>ОИ3!L79</f>
        <v>0</v>
      </c>
      <c r="M110" s="553">
        <f>ОИ3!M79</f>
        <v>0</v>
      </c>
      <c r="N110" s="553">
        <f>ОИ3!N79</f>
        <v>0</v>
      </c>
      <c r="O110" s="553">
        <f>ОИ3!O79</f>
        <v>0</v>
      </c>
      <c r="P110" s="553">
        <f>ОИ3!P79</f>
        <v>0</v>
      </c>
      <c r="Q110" s="553">
        <f>ОИ3!Q79</f>
        <v>0</v>
      </c>
      <c r="R110" s="553">
        <f>ОИ3!R79</f>
        <v>0.65533231196475372</v>
      </c>
    </row>
    <row r="111" spans="1:18" ht="15.75" customHeight="1">
      <c r="A111" s="319">
        <v>79</v>
      </c>
      <c r="B111" s="319" t="s">
        <v>81</v>
      </c>
      <c r="C111" s="553" t="e">
        <f>ОИ3!C80</f>
        <v>#REF!</v>
      </c>
      <c r="D111" s="553" t="e">
        <f>ОИ3!D80</f>
        <v>#REF!</v>
      </c>
      <c r="E111" s="553">
        <f>ОИ3!E80</f>
        <v>0</v>
      </c>
      <c r="F111" s="553">
        <f>ОИ3!F80</f>
        <v>0</v>
      </c>
      <c r="G111" s="553">
        <f>ОИ3!G80</f>
        <v>0</v>
      </c>
      <c r="H111" s="553">
        <f>ОИ3!H80</f>
        <v>0</v>
      </c>
      <c r="I111" s="553">
        <f>ОИ3!I80</f>
        <v>0</v>
      </c>
      <c r="J111" s="553">
        <f>ОИ3!J80</f>
        <v>0</v>
      </c>
      <c r="K111" s="553">
        <f>ОИ3!K80</f>
        <v>0</v>
      </c>
      <c r="L111" s="553">
        <f>ОИ3!L80</f>
        <v>0</v>
      </c>
      <c r="M111" s="553">
        <f>ОИ3!M80</f>
        <v>0</v>
      </c>
      <c r="N111" s="553">
        <f>ОИ3!N80</f>
        <v>0</v>
      </c>
      <c r="O111" s="553">
        <f>ОИ3!O80</f>
        <v>0</v>
      </c>
      <c r="P111" s="553">
        <f>ОИ3!P80</f>
        <v>0</v>
      </c>
      <c r="Q111" s="553">
        <f>ОИ3!Q80</f>
        <v>0</v>
      </c>
      <c r="R111" s="553">
        <f>ОИ3!R80</f>
        <v>0.65136712998352964</v>
      </c>
    </row>
    <row r="112" spans="1:18" ht="15.75" customHeight="1">
      <c r="A112" s="319">
        <v>80</v>
      </c>
      <c r="B112" s="319" t="s">
        <v>82</v>
      </c>
      <c r="C112" s="553" t="e">
        <f>ОИ3!C81</f>
        <v>#REF!</v>
      </c>
      <c r="D112" s="553" t="e">
        <f>ОИ3!D81</f>
        <v>#REF!</v>
      </c>
      <c r="E112" s="553">
        <f>ОИ3!E81</f>
        <v>0</v>
      </c>
      <c r="F112" s="553">
        <f>ОИ3!F81</f>
        <v>0</v>
      </c>
      <c r="G112" s="553">
        <f>ОИ3!G81</f>
        <v>0</v>
      </c>
      <c r="H112" s="553">
        <f>ОИ3!H81</f>
        <v>0</v>
      </c>
      <c r="I112" s="553">
        <f>ОИ3!I81</f>
        <v>0</v>
      </c>
      <c r="J112" s="553">
        <f>ОИ3!J81</f>
        <v>0</v>
      </c>
      <c r="K112" s="553">
        <f>ОИ3!K81</f>
        <v>0</v>
      </c>
      <c r="L112" s="553">
        <f>ОИ3!L81</f>
        <v>0</v>
      </c>
      <c r="M112" s="553">
        <f>ОИ3!M81</f>
        <v>0</v>
      </c>
      <c r="N112" s="553">
        <f>ОИ3!N81</f>
        <v>0</v>
      </c>
      <c r="O112" s="553">
        <f>ОИ3!O81</f>
        <v>0</v>
      </c>
      <c r="P112" s="553">
        <f>ОИ3!P81</f>
        <v>0</v>
      </c>
      <c r="Q112" s="553">
        <f>ОИ3!Q81</f>
        <v>0</v>
      </c>
      <c r="R112" s="553">
        <f>ОИ3!R81</f>
        <v>0.55997247215865442</v>
      </c>
    </row>
    <row r="113" spans="1:18" ht="15.75" customHeight="1">
      <c r="A113" s="319">
        <v>81</v>
      </c>
      <c r="B113" s="319" t="s">
        <v>83</v>
      </c>
      <c r="C113" s="553" t="e">
        <f>ОИ3!C82</f>
        <v>#REF!</v>
      </c>
      <c r="D113" s="553" t="e">
        <f>ОИ3!D82</f>
        <v>#REF!</v>
      </c>
      <c r="E113" s="553">
        <f>ОИ3!E82</f>
        <v>0</v>
      </c>
      <c r="F113" s="553">
        <f>ОИ3!F82</f>
        <v>0</v>
      </c>
      <c r="G113" s="553">
        <f>ОИ3!G82</f>
        <v>0</v>
      </c>
      <c r="H113" s="553">
        <f>ОИ3!H82</f>
        <v>0</v>
      </c>
      <c r="I113" s="553">
        <f>ОИ3!I82</f>
        <v>0</v>
      </c>
      <c r="J113" s="553">
        <f>ОИ3!J82</f>
        <v>0</v>
      </c>
      <c r="K113" s="553">
        <f>ОИ3!K82</f>
        <v>0</v>
      </c>
      <c r="L113" s="553">
        <f>ОИ3!L82</f>
        <v>0</v>
      </c>
      <c r="M113" s="553">
        <f>ОИ3!M82</f>
        <v>0</v>
      </c>
      <c r="N113" s="553">
        <f>ОИ3!N82</f>
        <v>0</v>
      </c>
      <c r="O113" s="553">
        <f>ОИ3!O82</f>
        <v>0</v>
      </c>
      <c r="P113" s="553">
        <f>ОИ3!P82</f>
        <v>0</v>
      </c>
      <c r="Q113" s="553">
        <f>ОИ3!Q82</f>
        <v>0</v>
      </c>
      <c r="R113" s="553">
        <f>ОИ3!R82</f>
        <v>0.67016640197367849</v>
      </c>
    </row>
    <row r="114" spans="1:18" ht="15.75" customHeight="1">
      <c r="A114" s="319">
        <v>82</v>
      </c>
      <c r="B114" s="319" t="s">
        <v>84</v>
      </c>
      <c r="C114" s="553" t="e">
        <f>ОИ3!C83</f>
        <v>#REF!</v>
      </c>
      <c r="D114" s="553" t="e">
        <f>ОИ3!D83</f>
        <v>#REF!</v>
      </c>
      <c r="E114" s="553">
        <f>ОИ3!E83</f>
        <v>0</v>
      </c>
      <c r="F114" s="553">
        <f>ОИ3!F83</f>
        <v>0</v>
      </c>
      <c r="G114" s="553">
        <f>ОИ3!G83</f>
        <v>0</v>
      </c>
      <c r="H114" s="553">
        <f>ОИ3!H83</f>
        <v>0</v>
      </c>
      <c r="I114" s="553">
        <f>ОИ3!I83</f>
        <v>0</v>
      </c>
      <c r="J114" s="553">
        <f>ОИ3!J83</f>
        <v>0</v>
      </c>
      <c r="K114" s="553">
        <f>ОИ3!K83</f>
        <v>0</v>
      </c>
      <c r="L114" s="553">
        <f>ОИ3!L83</f>
        <v>0</v>
      </c>
      <c r="M114" s="553">
        <f>ОИ3!M83</f>
        <v>0</v>
      </c>
      <c r="N114" s="553">
        <f>ОИ3!N83</f>
        <v>0</v>
      </c>
      <c r="O114" s="553">
        <f>ОИ3!O83</f>
        <v>0</v>
      </c>
      <c r="P114" s="553">
        <f>ОИ3!P83</f>
        <v>0</v>
      </c>
      <c r="Q114" s="553">
        <f>ОИ3!Q83</f>
        <v>0</v>
      </c>
      <c r="R114" s="553">
        <f>ОИ3!R83</f>
        <v>0.66212964380354833</v>
      </c>
    </row>
    <row r="115" spans="1:18" ht="15.75" customHeight="1"/>
    <row r="116" spans="1:18" ht="15.75" customHeight="1"/>
    <row r="117" spans="1:18" ht="15.75" customHeight="1"/>
    <row r="118" spans="1:18" ht="15.75" customHeight="1"/>
    <row r="119" spans="1:18" ht="15.75" customHeight="1"/>
    <row r="120" spans="1:18" ht="15.75" customHeight="1"/>
    <row r="121" spans="1:18" ht="15.75" customHeight="1"/>
    <row r="122" spans="1:18" ht="15.75" customHeight="1"/>
    <row r="123" spans="1:18" ht="15.75" customHeight="1"/>
    <row r="124" spans="1:18" ht="15.75" customHeight="1"/>
    <row r="125" spans="1:18" ht="15.75" customHeight="1"/>
    <row r="126" spans="1:18" ht="15.75" customHeight="1"/>
    <row r="127" spans="1:18" ht="15.75" customHeight="1"/>
    <row r="128" spans="1:18" ht="15.75" customHeight="1"/>
    <row r="129" spans="1:18" ht="15.75" customHeight="1"/>
    <row r="130" spans="1:18" ht="15.75" customHeight="1"/>
    <row r="131" spans="1:18" ht="15.75" customHeight="1"/>
    <row r="132" spans="1:18" ht="15.75" customHeight="1"/>
    <row r="133" spans="1:18" ht="15.75" customHeight="1"/>
    <row r="134" spans="1:18" ht="15.75" customHeight="1">
      <c r="A134" s="319" t="s">
        <v>1</v>
      </c>
      <c r="B134" s="319"/>
      <c r="C134" s="319">
        <v>2005</v>
      </c>
      <c r="D134" s="319">
        <v>2006</v>
      </c>
      <c r="E134" s="319">
        <v>2007</v>
      </c>
      <c r="F134" s="319">
        <v>2008</v>
      </c>
      <c r="G134" s="319">
        <v>2009</v>
      </c>
      <c r="H134" s="319">
        <v>2010</v>
      </c>
      <c r="I134" s="319">
        <v>2011</v>
      </c>
      <c r="J134" s="319">
        <v>2012</v>
      </c>
      <c r="K134" s="319">
        <v>2013</v>
      </c>
      <c r="L134" s="319">
        <v>2014</v>
      </c>
      <c r="M134" s="319">
        <v>2015</v>
      </c>
      <c r="N134" s="319">
        <v>2016</v>
      </c>
      <c r="O134" s="319">
        <v>2017</v>
      </c>
      <c r="P134" s="319">
        <v>2018</v>
      </c>
      <c r="Q134" s="319">
        <v>2019</v>
      </c>
      <c r="R134" s="319">
        <v>2020</v>
      </c>
    </row>
    <row r="135" spans="1:18" ht="15.75" customHeight="1">
      <c r="A135" s="319">
        <v>74</v>
      </c>
      <c r="B135" s="319" t="s">
        <v>76</v>
      </c>
      <c r="C135" s="553" t="e">
        <f>ОИ4!C75</f>
        <v>#REF!</v>
      </c>
      <c r="D135" s="553" t="e">
        <f>ОИ4!D75</f>
        <v>#REF!</v>
      </c>
      <c r="E135" s="553">
        <f>ОИ4!E75</f>
        <v>0</v>
      </c>
      <c r="F135" s="553">
        <f>ОИ4!F75</f>
        <v>0</v>
      </c>
      <c r="G135" s="553">
        <f>ОИ4!G75</f>
        <v>0</v>
      </c>
      <c r="H135" s="553">
        <f>ОИ4!H75</f>
        <v>0</v>
      </c>
      <c r="I135" s="553">
        <f>ОИ4!I75</f>
        <v>0</v>
      </c>
      <c r="J135" s="553">
        <f>ОИ4!J75</f>
        <v>0</v>
      </c>
      <c r="K135" s="553">
        <f>ОИ4!K75</f>
        <v>0</v>
      </c>
      <c r="L135" s="553">
        <f>ОИ4!L75</f>
        <v>0</v>
      </c>
      <c r="M135" s="553">
        <f>ОИ4!M75</f>
        <v>0</v>
      </c>
      <c r="N135" s="553">
        <f>ОИ4!N75</f>
        <v>0</v>
      </c>
      <c r="O135" s="553">
        <f>ОИ4!O75</f>
        <v>0</v>
      </c>
      <c r="P135" s="553">
        <f>ОИ4!P75</f>
        <v>0</v>
      </c>
      <c r="Q135" s="553">
        <f>ОИ4!Q75</f>
        <v>0</v>
      </c>
      <c r="R135" s="553">
        <f>ОИ4!R75</f>
        <v>0.22472624499549068</v>
      </c>
    </row>
    <row r="136" spans="1:18" ht="15.75" customHeight="1">
      <c r="A136" s="319">
        <v>75</v>
      </c>
      <c r="B136" s="319" t="s">
        <v>77</v>
      </c>
      <c r="C136" s="553" t="e">
        <f>ОИ4!C76</f>
        <v>#REF!</v>
      </c>
      <c r="D136" s="553" t="e">
        <f>ОИ4!D76</f>
        <v>#REF!</v>
      </c>
      <c r="E136" s="553">
        <f>ОИ4!E76</f>
        <v>0</v>
      </c>
      <c r="F136" s="553">
        <f>ОИ4!F76</f>
        <v>0</v>
      </c>
      <c r="G136" s="553">
        <f>ОИ4!G76</f>
        <v>0</v>
      </c>
      <c r="H136" s="553">
        <f>ОИ4!H76</f>
        <v>0</v>
      </c>
      <c r="I136" s="553">
        <f>ОИ4!I76</f>
        <v>0</v>
      </c>
      <c r="J136" s="553">
        <f>ОИ4!J76</f>
        <v>0</v>
      </c>
      <c r="K136" s="553">
        <f>ОИ4!K76</f>
        <v>0</v>
      </c>
      <c r="L136" s="553">
        <f>ОИ4!L76</f>
        <v>0</v>
      </c>
      <c r="M136" s="553">
        <f>ОИ4!M76</f>
        <v>0</v>
      </c>
      <c r="N136" s="553">
        <f>ОИ4!N76</f>
        <v>0</v>
      </c>
      <c r="O136" s="553">
        <f>ОИ4!O76</f>
        <v>0</v>
      </c>
      <c r="P136" s="553">
        <f>ОИ4!P76</f>
        <v>0</v>
      </c>
      <c r="Q136" s="553">
        <f>ОИ4!Q76</f>
        <v>0</v>
      </c>
      <c r="R136" s="553">
        <f>ОИ4!R76</f>
        <v>0.27840109542640384</v>
      </c>
    </row>
    <row r="137" spans="1:18" ht="15.75" customHeight="1">
      <c r="A137" s="319">
        <v>76</v>
      </c>
      <c r="B137" s="319" t="s">
        <v>78</v>
      </c>
      <c r="C137" s="553" t="e">
        <f>ОИ4!C77</f>
        <v>#REF!</v>
      </c>
      <c r="D137" s="553" t="e">
        <f>ОИ4!D77</f>
        <v>#REF!</v>
      </c>
      <c r="E137" s="553">
        <f>ОИ4!E77</f>
        <v>0</v>
      </c>
      <c r="F137" s="553">
        <f>ОИ4!F77</f>
        <v>0</v>
      </c>
      <c r="G137" s="553">
        <f>ОИ4!G77</f>
        <v>0</v>
      </c>
      <c r="H137" s="553">
        <f>ОИ4!H77</f>
        <v>0</v>
      </c>
      <c r="I137" s="553">
        <f>ОИ4!I77</f>
        <v>0</v>
      </c>
      <c r="J137" s="553">
        <f>ОИ4!J77</f>
        <v>0</v>
      </c>
      <c r="K137" s="553">
        <f>ОИ4!K77</f>
        <v>0</v>
      </c>
      <c r="L137" s="553">
        <f>ОИ4!L77</f>
        <v>0</v>
      </c>
      <c r="M137" s="553">
        <f>ОИ4!M77</f>
        <v>0</v>
      </c>
      <c r="N137" s="553">
        <f>ОИ4!N77</f>
        <v>0</v>
      </c>
      <c r="O137" s="553">
        <f>ОИ4!O77</f>
        <v>0</v>
      </c>
      <c r="P137" s="553">
        <f>ОИ4!P77</f>
        <v>0</v>
      </c>
      <c r="Q137" s="553">
        <f>ОИ4!Q77</f>
        <v>0</v>
      </c>
      <c r="R137" s="553">
        <f>ОИ4!R77</f>
        <v>0.37860904344327023</v>
      </c>
    </row>
    <row r="138" spans="1:18" ht="15.75" customHeight="1">
      <c r="A138" s="319">
        <v>77</v>
      </c>
      <c r="B138" s="319" t="s">
        <v>79</v>
      </c>
      <c r="C138" s="553" t="e">
        <f>ОИ4!C78</f>
        <v>#REF!</v>
      </c>
      <c r="D138" s="553" t="e">
        <f>ОИ4!D78</f>
        <v>#REF!</v>
      </c>
      <c r="E138" s="553">
        <f>ОИ4!E78</f>
        <v>0</v>
      </c>
      <c r="F138" s="553">
        <f>ОИ4!F78</f>
        <v>0</v>
      </c>
      <c r="G138" s="553">
        <f>ОИ4!G78</f>
        <v>0</v>
      </c>
      <c r="H138" s="553">
        <f>ОИ4!H78</f>
        <v>0</v>
      </c>
      <c r="I138" s="553">
        <f>ОИ4!I78</f>
        <v>0</v>
      </c>
      <c r="J138" s="553">
        <f>ОИ4!J78</f>
        <v>0</v>
      </c>
      <c r="K138" s="553">
        <f>ОИ4!K78</f>
        <v>0</v>
      </c>
      <c r="L138" s="553">
        <f>ОИ4!L78</f>
        <v>0</v>
      </c>
      <c r="M138" s="553">
        <f>ОИ4!M78</f>
        <v>0</v>
      </c>
      <c r="N138" s="553">
        <f>ОИ4!N78</f>
        <v>0</v>
      </c>
      <c r="O138" s="553">
        <f>ОИ4!O78</f>
        <v>0</v>
      </c>
      <c r="P138" s="553">
        <f>ОИ4!P78</f>
        <v>0</v>
      </c>
      <c r="Q138" s="553">
        <f>ОИ4!Q78</f>
        <v>0</v>
      </c>
      <c r="R138" s="553">
        <f>ОИ4!R78</f>
        <v>0.1815781060359011</v>
      </c>
    </row>
    <row r="139" spans="1:18" ht="15.75" customHeight="1">
      <c r="A139" s="319">
        <v>78</v>
      </c>
      <c r="B139" s="319" t="s">
        <v>80</v>
      </c>
      <c r="C139" s="553" t="e">
        <f>ОИ4!C79</f>
        <v>#REF!</v>
      </c>
      <c r="D139" s="553" t="e">
        <f>ОИ4!D79</f>
        <v>#REF!</v>
      </c>
      <c r="E139" s="553">
        <f>ОИ4!E79</f>
        <v>0</v>
      </c>
      <c r="F139" s="553">
        <f>ОИ4!F79</f>
        <v>0</v>
      </c>
      <c r="G139" s="553">
        <f>ОИ4!G79</f>
        <v>0</v>
      </c>
      <c r="H139" s="553">
        <f>ОИ4!H79</f>
        <v>0</v>
      </c>
      <c r="I139" s="553">
        <f>ОИ4!I79</f>
        <v>0</v>
      </c>
      <c r="J139" s="553">
        <f>ОИ4!J79</f>
        <v>0</v>
      </c>
      <c r="K139" s="553">
        <f>ОИ4!K79</f>
        <v>0</v>
      </c>
      <c r="L139" s="553">
        <f>ОИ4!L79</f>
        <v>0</v>
      </c>
      <c r="M139" s="553">
        <f>ОИ4!M79</f>
        <v>0</v>
      </c>
      <c r="N139" s="553">
        <f>ОИ4!N79</f>
        <v>0</v>
      </c>
      <c r="O139" s="553">
        <f>ОИ4!O79</f>
        <v>0</v>
      </c>
      <c r="P139" s="553">
        <f>ОИ4!P79</f>
        <v>0</v>
      </c>
      <c r="Q139" s="553">
        <f>ОИ4!Q79</f>
        <v>0</v>
      </c>
      <c r="R139" s="553">
        <f>ОИ4!R79</f>
        <v>8.023642646118341E-2</v>
      </c>
    </row>
    <row r="140" spans="1:18" ht="15.75" customHeight="1">
      <c r="A140" s="319">
        <v>79</v>
      </c>
      <c r="B140" s="319" t="s">
        <v>81</v>
      </c>
      <c r="C140" s="553" t="e">
        <f>ОИ4!C80</f>
        <v>#REF!</v>
      </c>
      <c r="D140" s="553" t="e">
        <f>ОИ4!D80</f>
        <v>#REF!</v>
      </c>
      <c r="E140" s="553">
        <f>ОИ4!E80</f>
        <v>0</v>
      </c>
      <c r="F140" s="553">
        <f>ОИ4!F80</f>
        <v>0</v>
      </c>
      <c r="G140" s="553">
        <f>ОИ4!G80</f>
        <v>0</v>
      </c>
      <c r="H140" s="553">
        <f>ОИ4!H80</f>
        <v>0</v>
      </c>
      <c r="I140" s="553">
        <f>ОИ4!I80</f>
        <v>0</v>
      </c>
      <c r="J140" s="553">
        <f>ОИ4!J80</f>
        <v>0</v>
      </c>
      <c r="K140" s="553">
        <f>ОИ4!K80</f>
        <v>0</v>
      </c>
      <c r="L140" s="553">
        <f>ОИ4!L80</f>
        <v>0</v>
      </c>
      <c r="M140" s="553">
        <f>ОИ4!M80</f>
        <v>0</v>
      </c>
      <c r="N140" s="553">
        <f>ОИ4!N80</f>
        <v>0</v>
      </c>
      <c r="O140" s="553">
        <f>ОИ4!O80</f>
        <v>0</v>
      </c>
      <c r="P140" s="553">
        <f>ОИ4!P80</f>
        <v>0</v>
      </c>
      <c r="Q140" s="553">
        <f>ОИ4!Q80</f>
        <v>0</v>
      </c>
      <c r="R140" s="553">
        <f>ОИ4!R80</f>
        <v>0.27762001388186519</v>
      </c>
    </row>
    <row r="141" spans="1:18" ht="15.75" customHeight="1">
      <c r="A141" s="319">
        <v>80</v>
      </c>
      <c r="B141" s="319" t="s">
        <v>82</v>
      </c>
      <c r="C141" s="553" t="e">
        <f>ОИ4!C81</f>
        <v>#REF!</v>
      </c>
      <c r="D141" s="553" t="e">
        <f>ОИ4!D81</f>
        <v>#REF!</v>
      </c>
      <c r="E141" s="553">
        <f>ОИ4!E81</f>
        <v>0</v>
      </c>
      <c r="F141" s="553">
        <f>ОИ4!F81</f>
        <v>0</v>
      </c>
      <c r="G141" s="553">
        <f>ОИ4!G81</f>
        <v>0</v>
      </c>
      <c r="H141" s="553">
        <f>ОИ4!H81</f>
        <v>0</v>
      </c>
      <c r="I141" s="553">
        <f>ОИ4!I81</f>
        <v>0</v>
      </c>
      <c r="J141" s="553">
        <f>ОИ4!J81</f>
        <v>0</v>
      </c>
      <c r="K141" s="553">
        <f>ОИ4!K81</f>
        <v>0</v>
      </c>
      <c r="L141" s="553">
        <f>ОИ4!L81</f>
        <v>0</v>
      </c>
      <c r="M141" s="553">
        <f>ОИ4!M81</f>
        <v>0</v>
      </c>
      <c r="N141" s="553">
        <f>ОИ4!N81</f>
        <v>0</v>
      </c>
      <c r="O141" s="553">
        <f>ОИ4!O81</f>
        <v>0</v>
      </c>
      <c r="P141" s="553">
        <f>ОИ4!P81</f>
        <v>0</v>
      </c>
      <c r="Q141" s="553">
        <f>ОИ4!Q81</f>
        <v>0</v>
      </c>
      <c r="R141" s="553">
        <f>ОИ4!R81</f>
        <v>0.72347600378647225</v>
      </c>
    </row>
    <row r="142" spans="1:18" ht="15.75" customHeight="1">
      <c r="A142" s="319">
        <v>81</v>
      </c>
      <c r="B142" s="319" t="s">
        <v>83</v>
      </c>
      <c r="C142" s="553" t="e">
        <f>ОИ4!C82</f>
        <v>#REF!</v>
      </c>
      <c r="D142" s="553" t="e">
        <f>ОИ4!D82</f>
        <v>#REF!</v>
      </c>
      <c r="E142" s="553">
        <f>ОИ4!E82</f>
        <v>0</v>
      </c>
      <c r="F142" s="553">
        <f>ОИ4!F82</f>
        <v>0</v>
      </c>
      <c r="G142" s="553">
        <f>ОИ4!G82</f>
        <v>0</v>
      </c>
      <c r="H142" s="553">
        <f>ОИ4!H82</f>
        <v>0</v>
      </c>
      <c r="I142" s="553">
        <f>ОИ4!I82</f>
        <v>0</v>
      </c>
      <c r="J142" s="553">
        <f>ОИ4!J82</f>
        <v>0</v>
      </c>
      <c r="K142" s="553">
        <f>ОИ4!K82</f>
        <v>0</v>
      </c>
      <c r="L142" s="553">
        <f>ОИ4!L82</f>
        <v>0</v>
      </c>
      <c r="M142" s="553">
        <f>ОИ4!M82</f>
        <v>0</v>
      </c>
      <c r="N142" s="553">
        <f>ОИ4!N82</f>
        <v>0</v>
      </c>
      <c r="O142" s="553">
        <f>ОИ4!O82</f>
        <v>0</v>
      </c>
      <c r="P142" s="553">
        <f>ОИ4!P82</f>
        <v>0</v>
      </c>
      <c r="Q142" s="553">
        <f>ОИ4!Q82</f>
        <v>0</v>
      </c>
      <c r="R142" s="553">
        <f>ОИ4!R82</f>
        <v>0.11122693881769447</v>
      </c>
    </row>
    <row r="143" spans="1:18" ht="15.75" customHeight="1">
      <c r="A143" s="319">
        <v>82</v>
      </c>
      <c r="B143" s="319" t="s">
        <v>84</v>
      </c>
      <c r="C143" s="553" t="e">
        <f>ОИ4!C83</f>
        <v>#REF!</v>
      </c>
      <c r="D143" s="553" t="e">
        <f>ОИ4!D83</f>
        <v>#REF!</v>
      </c>
      <c r="E143" s="553">
        <f>ОИ4!E83</f>
        <v>0</v>
      </c>
      <c r="F143" s="553">
        <f>ОИ4!F83</f>
        <v>0</v>
      </c>
      <c r="G143" s="553">
        <f>ОИ4!G83</f>
        <v>0</v>
      </c>
      <c r="H143" s="553">
        <f>ОИ4!H83</f>
        <v>0</v>
      </c>
      <c r="I143" s="553">
        <f>ОИ4!I83</f>
        <v>0</v>
      </c>
      <c r="J143" s="553">
        <f>ОИ4!J83</f>
        <v>0</v>
      </c>
      <c r="K143" s="553">
        <f>ОИ4!K83</f>
        <v>0</v>
      </c>
      <c r="L143" s="553">
        <f>ОИ4!L83</f>
        <v>0</v>
      </c>
      <c r="M143" s="553">
        <f>ОИ4!M83</f>
        <v>0</v>
      </c>
      <c r="N143" s="553">
        <f>ОИ4!N83</f>
        <v>0</v>
      </c>
      <c r="O143" s="553">
        <f>ОИ4!O83</f>
        <v>0</v>
      </c>
      <c r="P143" s="553">
        <f>ОИ4!P83</f>
        <v>0</v>
      </c>
      <c r="Q143" s="553">
        <f>ОИ4!Q83</f>
        <v>0</v>
      </c>
      <c r="R143" s="553">
        <f>ОИ4!R83</f>
        <v>0.44213991292081617</v>
      </c>
    </row>
    <row r="144" spans="1:1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R1000"/>
  <sheetViews>
    <sheetView zoomScaleNormal="100" workbookViewId="0">
      <selection activeCell="C2" sqref="C2"/>
    </sheetView>
  </sheetViews>
  <sheetFormatPr defaultColWidth="12.625" defaultRowHeight="15" customHeight="1"/>
  <cols>
    <col min="1" max="1" width="3.875" customWidth="1"/>
    <col min="2" max="2" width="34.5" customWidth="1"/>
    <col min="3" max="18" width="9.625" customWidth="1"/>
    <col min="19" max="26" width="11" customWidth="1"/>
  </cols>
  <sheetData>
    <row r="1" spans="1:18">
      <c r="A1" s="1" t="s">
        <v>1</v>
      </c>
      <c r="B1" s="2" t="s">
        <v>2</v>
      </c>
      <c r="C1" s="3">
        <v>2005</v>
      </c>
      <c r="D1" s="3">
        <v>2006</v>
      </c>
      <c r="E1" s="3">
        <v>2007</v>
      </c>
      <c r="F1" s="3">
        <v>2008</v>
      </c>
      <c r="G1" s="3">
        <v>2009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4">
        <v>2019</v>
      </c>
      <c r="R1" s="5">
        <v>2020</v>
      </c>
    </row>
    <row r="2" spans="1:18">
      <c r="A2" s="6">
        <v>1</v>
      </c>
      <c r="B2" s="7" t="s">
        <v>3</v>
      </c>
      <c r="C2" s="8" t="e">
        <f>('5.1н'!#REF!+'5.2н'!#REF!+'5.3н'!#REF!)/3</f>
        <v>#REF!</v>
      </c>
      <c r="D2" s="8" t="e">
        <f>('5.1н'!#REF!+'5.2н'!#REF!+'5.3н'!#REF!)/3</f>
        <v>#REF!</v>
      </c>
      <c r="E2" s="8">
        <f>('5.1н'!E2+'5.2н'!E2+'5.3н'!E2)/3</f>
        <v>0</v>
      </c>
      <c r="F2" s="8">
        <f>('5.1н'!F2+'5.2н'!F2+'5.3н'!F2)/3</f>
        <v>0</v>
      </c>
      <c r="G2" s="8">
        <f>('5.1н'!G2+'5.2н'!G2+'5.3н'!G2)/3</f>
        <v>0</v>
      </c>
      <c r="H2" s="8">
        <f>('5.1н'!H2+'5.2н'!H2+'5.3н'!H2)/3</f>
        <v>0</v>
      </c>
      <c r="I2" s="8">
        <f>('5.1н'!I2+'5.2н'!I2+'5.3н'!I2)/3</f>
        <v>0</v>
      </c>
      <c r="J2" s="8">
        <f>('5.1н'!J2+'5.2н'!J2+'5.3н'!J2)/3</f>
        <v>0</v>
      </c>
      <c r="K2" s="8">
        <f>('5.1н'!K2+'5.2н'!K2+'5.3н'!K2)/3</f>
        <v>0</v>
      </c>
      <c r="L2" s="8">
        <f>('5.1н'!L2+'5.2н'!L2+'5.3н'!L2)/3</f>
        <v>0</v>
      </c>
      <c r="M2" s="8">
        <f>('5.1н'!M2+'5.2н'!M2+'5.3н'!M2)/3</f>
        <v>0</v>
      </c>
      <c r="N2" s="8">
        <f>('5.1н'!N2+'5.2н'!N2+'5.3н'!N2)/3</f>
        <v>0</v>
      </c>
      <c r="O2" s="8">
        <f>('5.1н'!O2+'5.2н'!O2+'5.3н'!O2)/3</f>
        <v>0</v>
      </c>
      <c r="P2" s="8">
        <f>('5.1н'!P2+'5.2н'!P2+'5.3н'!P2)/3</f>
        <v>0</v>
      </c>
      <c r="Q2" s="8">
        <f>('5.1н'!Q2+'5.2н'!Q2+'5.3н'!Q2)/3</f>
        <v>0</v>
      </c>
      <c r="R2" s="8">
        <f>('5.1н'!B2+'5.2н'!B2+'5.3н'!B2)/3</f>
        <v>0.41077907758952215</v>
      </c>
    </row>
    <row r="3" spans="1:18">
      <c r="A3" s="16">
        <v>2</v>
      </c>
      <c r="B3" s="17" t="s">
        <v>4</v>
      </c>
      <c r="C3" s="8" t="e">
        <f>('5.1н'!#REF!+'5.2н'!#REF!+'5.3н'!#REF!)/3</f>
        <v>#REF!</v>
      </c>
      <c r="D3" s="8" t="e">
        <f>('5.1н'!#REF!+'5.2н'!#REF!+'5.3н'!#REF!)/3</f>
        <v>#REF!</v>
      </c>
      <c r="E3" s="8">
        <f>('5.1н'!E3+'5.2н'!E3+'5.3н'!E3)/3</f>
        <v>0</v>
      </c>
      <c r="F3" s="8">
        <f>('5.1н'!F3+'5.2н'!F3+'5.3н'!F3)/3</f>
        <v>0</v>
      </c>
      <c r="G3" s="8">
        <f>('5.1н'!G3+'5.2н'!G3+'5.3н'!G3)/3</f>
        <v>0</v>
      </c>
      <c r="H3" s="8">
        <f>('5.1н'!H3+'5.2н'!H3+'5.3н'!H3)/3</f>
        <v>0</v>
      </c>
      <c r="I3" s="8">
        <f>('5.1н'!I3+'5.2н'!I3+'5.3н'!I3)/3</f>
        <v>0</v>
      </c>
      <c r="J3" s="8">
        <f>('5.1н'!J3+'5.2н'!J3+'5.3н'!J3)/3</f>
        <v>0</v>
      </c>
      <c r="K3" s="8">
        <f>('5.1н'!K3+'5.2н'!K3+'5.3н'!K3)/3</f>
        <v>0</v>
      </c>
      <c r="L3" s="8">
        <f>('5.1н'!L3+'5.2н'!L3+'5.3н'!L3)/3</f>
        <v>0</v>
      </c>
      <c r="M3" s="8">
        <f>('5.1н'!M3+'5.2н'!M3+'5.3н'!M3)/3</f>
        <v>0</v>
      </c>
      <c r="N3" s="8">
        <f>('5.1н'!N3+'5.2н'!N3+'5.3н'!N3)/3</f>
        <v>0</v>
      </c>
      <c r="O3" s="8">
        <f>('5.1н'!O3+'5.2н'!O3+'5.3н'!O3)/3</f>
        <v>0</v>
      </c>
      <c r="P3" s="8">
        <f>('5.1н'!P3+'5.2н'!P3+'5.3н'!P3)/3</f>
        <v>0</v>
      </c>
      <c r="Q3" s="8">
        <f>('5.1н'!Q3+'5.2н'!Q3+'5.3н'!Q3)/3</f>
        <v>0</v>
      </c>
      <c r="R3" s="8">
        <f>('5.1н'!B3+'5.2н'!B3+'5.3н'!B3)/3</f>
        <v>0.31149930356831018</v>
      </c>
    </row>
    <row r="4" spans="1:18">
      <c r="A4" s="16">
        <v>3</v>
      </c>
      <c r="B4" s="17" t="s">
        <v>5</v>
      </c>
      <c r="C4" s="8" t="e">
        <f>('5.1н'!#REF!+'5.2н'!#REF!+'5.3н'!#REF!)/3</f>
        <v>#REF!</v>
      </c>
      <c r="D4" s="8" t="e">
        <f>('5.1н'!#REF!+'5.2н'!#REF!+'5.3н'!#REF!)/3</f>
        <v>#REF!</v>
      </c>
      <c r="E4" s="8">
        <f>('5.1н'!E4+'5.2н'!E4+'5.3н'!E4)/3</f>
        <v>0</v>
      </c>
      <c r="F4" s="8">
        <f>('5.1н'!F4+'5.2н'!F4+'5.3н'!F4)/3</f>
        <v>0</v>
      </c>
      <c r="G4" s="8">
        <f>('5.1н'!G4+'5.2н'!G4+'5.3н'!G4)/3</f>
        <v>0</v>
      </c>
      <c r="H4" s="8">
        <f>('5.1н'!H4+'5.2н'!H4+'5.3н'!H4)/3</f>
        <v>0</v>
      </c>
      <c r="I4" s="8">
        <f>('5.1н'!I4+'5.2н'!I4+'5.3н'!I4)/3</f>
        <v>0</v>
      </c>
      <c r="J4" s="8">
        <f>('5.1н'!J4+'5.2н'!J4+'5.3н'!J4)/3</f>
        <v>0</v>
      </c>
      <c r="K4" s="8">
        <f>('5.1н'!K4+'5.2н'!K4+'5.3н'!K4)/3</f>
        <v>0</v>
      </c>
      <c r="L4" s="8">
        <f>('5.1н'!L4+'5.2н'!L4+'5.3н'!L4)/3</f>
        <v>0</v>
      </c>
      <c r="M4" s="8">
        <f>('5.1н'!M4+'5.2н'!M4+'5.3н'!M4)/3</f>
        <v>0</v>
      </c>
      <c r="N4" s="8">
        <f>('5.1н'!N4+'5.2н'!N4+'5.3н'!N4)/3</f>
        <v>0</v>
      </c>
      <c r="O4" s="8">
        <f>('5.1н'!O4+'5.2н'!O4+'5.3н'!O4)/3</f>
        <v>0</v>
      </c>
      <c r="P4" s="8">
        <f>('5.1н'!P4+'5.2н'!P4+'5.3н'!P4)/3</f>
        <v>0</v>
      </c>
      <c r="Q4" s="8">
        <f>('5.1н'!Q4+'5.2н'!Q4+'5.3н'!Q4)/3</f>
        <v>0</v>
      </c>
      <c r="R4" s="8">
        <f>('5.1н'!B4+'5.2н'!B4+'5.3н'!B4)/3</f>
        <v>0.34072430041587132</v>
      </c>
    </row>
    <row r="5" spans="1:18">
      <c r="A5" s="16">
        <v>4</v>
      </c>
      <c r="B5" s="17" t="s">
        <v>6</v>
      </c>
      <c r="C5" s="8" t="e">
        <f>('5.1н'!#REF!+'5.2н'!#REF!+'5.3н'!#REF!)/3</f>
        <v>#REF!</v>
      </c>
      <c r="D5" s="8" t="e">
        <f>('5.1н'!#REF!+'5.2н'!#REF!+'5.3н'!#REF!)/3</f>
        <v>#REF!</v>
      </c>
      <c r="E5" s="8">
        <f>('5.1н'!E5+'5.2н'!E5+'5.3н'!E5)/3</f>
        <v>0</v>
      </c>
      <c r="F5" s="8">
        <f>('5.1н'!F5+'5.2н'!F5+'5.3н'!F5)/3</f>
        <v>0</v>
      </c>
      <c r="G5" s="8">
        <f>('5.1н'!G5+'5.2н'!G5+'5.3н'!G5)/3</f>
        <v>0</v>
      </c>
      <c r="H5" s="8">
        <f>('5.1н'!H5+'5.2н'!H5+'5.3н'!H5)/3</f>
        <v>0</v>
      </c>
      <c r="I5" s="8">
        <f>('5.1н'!I5+'5.2н'!I5+'5.3н'!I5)/3</f>
        <v>0</v>
      </c>
      <c r="J5" s="8">
        <f>('5.1н'!J5+'5.2н'!J5+'5.3н'!J5)/3</f>
        <v>0</v>
      </c>
      <c r="K5" s="8">
        <f>('5.1н'!K5+'5.2н'!K5+'5.3н'!K5)/3</f>
        <v>0</v>
      </c>
      <c r="L5" s="8">
        <f>('5.1н'!L5+'5.2н'!L5+'5.3н'!L5)/3</f>
        <v>0</v>
      </c>
      <c r="M5" s="8">
        <f>('5.1н'!M5+'5.2н'!M5+'5.3н'!M5)/3</f>
        <v>0</v>
      </c>
      <c r="N5" s="8">
        <f>('5.1н'!N5+'5.2н'!N5+'5.3н'!N5)/3</f>
        <v>0</v>
      </c>
      <c r="O5" s="8">
        <f>('5.1н'!O5+'5.2н'!O5+'5.3н'!O5)/3</f>
        <v>0</v>
      </c>
      <c r="P5" s="8">
        <f>('5.1н'!P5+'5.2н'!P5+'5.3н'!P5)/3</f>
        <v>0</v>
      </c>
      <c r="Q5" s="8">
        <f>('5.1н'!Q5+'5.2н'!Q5+'5.3н'!Q5)/3</f>
        <v>0</v>
      </c>
      <c r="R5" s="8">
        <f>('5.1н'!B5+'5.2н'!B5+'5.3н'!B5)/3</f>
        <v>0.38137955464987011</v>
      </c>
    </row>
    <row r="6" spans="1:18">
      <c r="A6" s="16">
        <v>5</v>
      </c>
      <c r="B6" s="17" t="s">
        <v>7</v>
      </c>
      <c r="C6" s="8" t="e">
        <f>('5.1н'!#REF!+'5.2н'!#REF!+'5.3н'!#REF!)/3</f>
        <v>#REF!</v>
      </c>
      <c r="D6" s="8" t="e">
        <f>('5.1н'!#REF!+'5.2н'!#REF!+'5.3н'!#REF!)/3</f>
        <v>#REF!</v>
      </c>
      <c r="E6" s="8">
        <f>('5.1н'!E6+'5.2н'!E6+'5.3н'!E6)/3</f>
        <v>0</v>
      </c>
      <c r="F6" s="8">
        <f>('5.1н'!F6+'5.2н'!F6+'5.3н'!F6)/3</f>
        <v>0</v>
      </c>
      <c r="G6" s="8">
        <f>('5.1н'!G6+'5.2н'!G6+'5.3н'!G6)/3</f>
        <v>0</v>
      </c>
      <c r="H6" s="8">
        <f>('5.1н'!H6+'5.2н'!H6+'5.3н'!H6)/3</f>
        <v>0</v>
      </c>
      <c r="I6" s="8">
        <f>('5.1н'!I6+'5.2н'!I6+'5.3н'!I6)/3</f>
        <v>0</v>
      </c>
      <c r="J6" s="8">
        <f>('5.1н'!J6+'5.2н'!J6+'5.3н'!J6)/3</f>
        <v>0</v>
      </c>
      <c r="K6" s="8">
        <f>('5.1н'!K6+'5.2н'!K6+'5.3н'!K6)/3</f>
        <v>0</v>
      </c>
      <c r="L6" s="8">
        <f>('5.1н'!L6+'5.2н'!L6+'5.3н'!L6)/3</f>
        <v>0</v>
      </c>
      <c r="M6" s="8">
        <f>('5.1н'!M6+'5.2н'!M6+'5.3н'!M6)/3</f>
        <v>0</v>
      </c>
      <c r="N6" s="8">
        <f>('5.1н'!N6+'5.2н'!N6+'5.3н'!N6)/3</f>
        <v>0</v>
      </c>
      <c r="O6" s="8">
        <f>('5.1н'!O6+'5.2н'!O6+'5.3н'!O6)/3</f>
        <v>0</v>
      </c>
      <c r="P6" s="8">
        <f>('5.1н'!P6+'5.2н'!P6+'5.3н'!P6)/3</f>
        <v>0</v>
      </c>
      <c r="Q6" s="8">
        <f>('5.1н'!Q6+'5.2н'!Q6+'5.3н'!Q6)/3</f>
        <v>0</v>
      </c>
      <c r="R6" s="8">
        <f>('5.1н'!B6+'5.2н'!B6+'5.3н'!B6)/3</f>
        <v>0.31658061928665315</v>
      </c>
    </row>
    <row r="7" spans="1:18">
      <c r="A7" s="16">
        <v>6</v>
      </c>
      <c r="B7" s="26" t="s">
        <v>8</v>
      </c>
      <c r="C7" s="8" t="e">
        <f>('5.1н'!#REF!+'5.2н'!#REF!+'5.3н'!#REF!)/3</f>
        <v>#REF!</v>
      </c>
      <c r="D7" s="8" t="e">
        <f>('5.1н'!#REF!+'5.2н'!#REF!+'5.3н'!#REF!)/3</f>
        <v>#REF!</v>
      </c>
      <c r="E7" s="8">
        <f>('5.1н'!E7+'5.2н'!E7+'5.3н'!E7)/3</f>
        <v>0</v>
      </c>
      <c r="F7" s="8">
        <f>('5.1н'!F7+'5.2н'!F7+'5.3н'!F7)/3</f>
        <v>0</v>
      </c>
      <c r="G7" s="8">
        <f>('5.1н'!G7+'5.2н'!G7+'5.3н'!G7)/3</f>
        <v>0</v>
      </c>
      <c r="H7" s="8">
        <f>('5.1н'!H7+'5.2н'!H7+'5.3н'!H7)/3</f>
        <v>0</v>
      </c>
      <c r="I7" s="8">
        <f>('5.1н'!I7+'5.2н'!I7+'5.3н'!I7)/3</f>
        <v>0</v>
      </c>
      <c r="J7" s="8">
        <f>('5.1н'!J7+'5.2н'!J7+'5.3н'!J7)/3</f>
        <v>0</v>
      </c>
      <c r="K7" s="8">
        <f>('5.1н'!K7+'5.2н'!K7+'5.3н'!K7)/3</f>
        <v>0</v>
      </c>
      <c r="L7" s="8">
        <f>('5.1н'!L7+'5.2н'!L7+'5.3н'!L7)/3</f>
        <v>0</v>
      </c>
      <c r="M7" s="8">
        <f>('5.1н'!M7+'5.2н'!M7+'5.3н'!M7)/3</f>
        <v>0</v>
      </c>
      <c r="N7" s="8">
        <f>('5.1н'!N7+'5.2н'!N7+'5.3н'!N7)/3</f>
        <v>0</v>
      </c>
      <c r="O7" s="8">
        <f>('5.1н'!O7+'5.2н'!O7+'5.3н'!O7)/3</f>
        <v>0</v>
      </c>
      <c r="P7" s="8">
        <f>('5.1н'!P7+'5.2н'!P7+'5.3н'!P7)/3</f>
        <v>0</v>
      </c>
      <c r="Q7" s="8">
        <f>('5.1н'!Q7+'5.2н'!Q7+'5.3н'!Q7)/3</f>
        <v>0</v>
      </c>
      <c r="R7" s="8">
        <f>('5.1н'!B7+'5.2н'!B7+'5.3н'!B7)/3</f>
        <v>0.37454679610911529</v>
      </c>
    </row>
    <row r="8" spans="1:18">
      <c r="A8" s="16">
        <v>7</v>
      </c>
      <c r="B8" s="26" t="s">
        <v>9</v>
      </c>
      <c r="C8" s="8" t="e">
        <f>('5.1н'!#REF!+'5.2н'!#REF!+'5.3н'!#REF!)/3</f>
        <v>#REF!</v>
      </c>
      <c r="D8" s="8" t="e">
        <f>('5.1н'!#REF!+'5.2н'!#REF!+'5.3н'!#REF!)/3</f>
        <v>#REF!</v>
      </c>
      <c r="E8" s="8">
        <f>('5.1н'!E8+'5.2н'!E8+'5.3н'!E8)/3</f>
        <v>0</v>
      </c>
      <c r="F8" s="8">
        <f>('5.1н'!F8+'5.2н'!F8+'5.3н'!F8)/3</f>
        <v>0</v>
      </c>
      <c r="G8" s="8">
        <f>('5.1н'!G8+'5.2н'!G8+'5.3н'!G8)/3</f>
        <v>0</v>
      </c>
      <c r="H8" s="8">
        <f>('5.1н'!H8+'5.2н'!H8+'5.3н'!H8)/3</f>
        <v>0</v>
      </c>
      <c r="I8" s="8">
        <f>('5.1н'!I8+'5.2н'!I8+'5.3н'!I8)/3</f>
        <v>0</v>
      </c>
      <c r="J8" s="8">
        <f>('5.1н'!J8+'5.2н'!J8+'5.3н'!J8)/3</f>
        <v>0</v>
      </c>
      <c r="K8" s="8">
        <f>('5.1н'!K8+'5.2н'!K8+'5.3н'!K8)/3</f>
        <v>0</v>
      </c>
      <c r="L8" s="8">
        <f>('5.1н'!L8+'5.2н'!L8+'5.3н'!L8)/3</f>
        <v>0</v>
      </c>
      <c r="M8" s="8">
        <f>('5.1н'!M8+'5.2н'!M8+'5.3н'!M8)/3</f>
        <v>0</v>
      </c>
      <c r="N8" s="8">
        <f>('5.1н'!N8+'5.2н'!N8+'5.3н'!N8)/3</f>
        <v>0</v>
      </c>
      <c r="O8" s="8">
        <f>('5.1н'!O8+'5.2н'!O8+'5.3н'!O8)/3</f>
        <v>0</v>
      </c>
      <c r="P8" s="8">
        <f>('5.1н'!P8+'5.2н'!P8+'5.3н'!P8)/3</f>
        <v>0</v>
      </c>
      <c r="Q8" s="8">
        <f>('5.1н'!Q8+'5.2н'!Q8+'5.3н'!Q8)/3</f>
        <v>0</v>
      </c>
      <c r="R8" s="8">
        <f>('5.1н'!B8+'5.2н'!B8+'5.3н'!B8)/3</f>
        <v>0.34023112058243082</v>
      </c>
    </row>
    <row r="9" spans="1:18">
      <c r="A9" s="16">
        <v>8</v>
      </c>
      <c r="B9" s="26" t="s">
        <v>10</v>
      </c>
      <c r="C9" s="8" t="e">
        <f>('5.1н'!#REF!+'5.2н'!#REF!+'5.3н'!#REF!)/3</f>
        <v>#REF!</v>
      </c>
      <c r="D9" s="8" t="e">
        <f>('5.1н'!#REF!+'5.2н'!#REF!+'5.3н'!#REF!)/3</f>
        <v>#REF!</v>
      </c>
      <c r="E9" s="8">
        <f>('5.1н'!E9+'5.2н'!E9+'5.3н'!E9)/3</f>
        <v>0</v>
      </c>
      <c r="F9" s="8">
        <f>('5.1н'!F9+'5.2н'!F9+'5.3н'!F9)/3</f>
        <v>0</v>
      </c>
      <c r="G9" s="8">
        <f>('5.1н'!G9+'5.2н'!G9+'5.3н'!G9)/3</f>
        <v>0</v>
      </c>
      <c r="H9" s="8">
        <f>('5.1н'!H9+'5.2н'!H9+'5.3н'!H9)/3</f>
        <v>0</v>
      </c>
      <c r="I9" s="8">
        <f>('5.1н'!I9+'5.2н'!I9+'5.3н'!I9)/3</f>
        <v>0</v>
      </c>
      <c r="J9" s="8">
        <f>('5.1н'!J9+'5.2н'!J9+'5.3н'!J9)/3</f>
        <v>0</v>
      </c>
      <c r="K9" s="8">
        <f>('5.1н'!K9+'5.2н'!K9+'5.3н'!K9)/3</f>
        <v>0</v>
      </c>
      <c r="L9" s="8">
        <f>('5.1н'!L9+'5.2н'!L9+'5.3н'!L9)/3</f>
        <v>0</v>
      </c>
      <c r="M9" s="8">
        <f>('5.1н'!M9+'5.2н'!M9+'5.3н'!M9)/3</f>
        <v>0</v>
      </c>
      <c r="N9" s="8">
        <f>('5.1н'!N9+'5.2н'!N9+'5.3н'!N9)/3</f>
        <v>0</v>
      </c>
      <c r="O9" s="8">
        <f>('5.1н'!O9+'5.2н'!O9+'5.3н'!O9)/3</f>
        <v>0</v>
      </c>
      <c r="P9" s="8">
        <f>('5.1н'!P9+'5.2н'!P9+'5.3н'!P9)/3</f>
        <v>0</v>
      </c>
      <c r="Q9" s="8">
        <f>('5.1н'!Q9+'5.2н'!Q9+'5.3н'!Q9)/3</f>
        <v>0</v>
      </c>
      <c r="R9" s="8">
        <f>('5.1н'!B9+'5.2н'!B9+'5.3н'!B9)/3</f>
        <v>0.36827409630785141</v>
      </c>
    </row>
    <row r="10" spans="1:18">
      <c r="A10" s="16">
        <v>9</v>
      </c>
      <c r="B10" s="26" t="s">
        <v>11</v>
      </c>
      <c r="C10" s="8" t="e">
        <f>('5.1н'!#REF!+'5.2н'!#REF!+'5.3н'!#REF!)/3</f>
        <v>#REF!</v>
      </c>
      <c r="D10" s="8" t="e">
        <f>('5.1н'!#REF!+'5.2н'!#REF!+'5.3н'!#REF!)/3</f>
        <v>#REF!</v>
      </c>
      <c r="E10" s="8">
        <f>('5.1н'!E10+'5.2н'!E10+'5.3н'!E10)/3</f>
        <v>0</v>
      </c>
      <c r="F10" s="8">
        <f>('5.1н'!F10+'5.2н'!F10+'5.3н'!F10)/3</f>
        <v>0</v>
      </c>
      <c r="G10" s="8">
        <f>('5.1н'!G10+'5.2н'!G10+'5.3н'!G10)/3</f>
        <v>0</v>
      </c>
      <c r="H10" s="8">
        <f>('5.1н'!H10+'5.2н'!H10+'5.3н'!H10)/3</f>
        <v>0</v>
      </c>
      <c r="I10" s="8">
        <f>('5.1н'!I10+'5.2н'!I10+'5.3н'!I10)/3</f>
        <v>0</v>
      </c>
      <c r="J10" s="8">
        <f>('5.1н'!J10+'5.2н'!J10+'5.3н'!J10)/3</f>
        <v>0</v>
      </c>
      <c r="K10" s="8">
        <f>('5.1н'!K10+'5.2н'!K10+'5.3н'!K10)/3</f>
        <v>0</v>
      </c>
      <c r="L10" s="8">
        <f>('5.1н'!L10+'5.2н'!L10+'5.3н'!L10)/3</f>
        <v>0</v>
      </c>
      <c r="M10" s="8">
        <f>('5.1н'!M10+'5.2н'!M10+'5.3н'!M10)/3</f>
        <v>0</v>
      </c>
      <c r="N10" s="8">
        <f>('5.1н'!N10+'5.2н'!N10+'5.3н'!N10)/3</f>
        <v>0</v>
      </c>
      <c r="O10" s="8">
        <f>('5.1н'!O10+'5.2н'!O10+'5.3н'!O10)/3</f>
        <v>0</v>
      </c>
      <c r="P10" s="8">
        <f>('5.1н'!P10+'5.2н'!P10+'5.3н'!P10)/3</f>
        <v>0</v>
      </c>
      <c r="Q10" s="8">
        <f>('5.1н'!Q10+'5.2н'!Q10+'5.3н'!Q10)/3</f>
        <v>0</v>
      </c>
      <c r="R10" s="8">
        <f>('5.1н'!B10+'5.2н'!B10+'5.3н'!B10)/3</f>
        <v>0.38450196472731757</v>
      </c>
    </row>
    <row r="11" spans="1:18">
      <c r="A11" s="16">
        <v>10</v>
      </c>
      <c r="B11" s="26" t="s">
        <v>12</v>
      </c>
      <c r="C11" s="8" t="e">
        <f>('5.1н'!#REF!+'5.2н'!#REF!+'5.3н'!#REF!)/3</f>
        <v>#REF!</v>
      </c>
      <c r="D11" s="8" t="e">
        <f>('5.1н'!#REF!+'5.2н'!#REF!+'5.3н'!#REF!)/3</f>
        <v>#REF!</v>
      </c>
      <c r="E11" s="8">
        <f>('5.1н'!E11+'5.2н'!E11+'5.3н'!E11)/3</f>
        <v>0</v>
      </c>
      <c r="F11" s="8">
        <f>('5.1н'!F11+'5.2н'!F11+'5.3н'!F11)/3</f>
        <v>0</v>
      </c>
      <c r="G11" s="8">
        <f>('5.1н'!G11+'5.2н'!G11+'5.3н'!G11)/3</f>
        <v>0</v>
      </c>
      <c r="H11" s="8">
        <f>('5.1н'!H11+'5.2н'!H11+'5.3н'!H11)/3</f>
        <v>0</v>
      </c>
      <c r="I11" s="8">
        <f>('5.1н'!I11+'5.2н'!I11+'5.3н'!I11)/3</f>
        <v>0</v>
      </c>
      <c r="J11" s="8">
        <f>('5.1н'!J11+'5.2н'!J11+'5.3н'!J11)/3</f>
        <v>0</v>
      </c>
      <c r="K11" s="8">
        <f>('5.1н'!K11+'5.2н'!K11+'5.3н'!K11)/3</f>
        <v>0</v>
      </c>
      <c r="L11" s="8">
        <f>('5.1н'!L11+'5.2н'!L11+'5.3н'!L11)/3</f>
        <v>0</v>
      </c>
      <c r="M11" s="8">
        <f>('5.1н'!M11+'5.2н'!M11+'5.3н'!M11)/3</f>
        <v>0</v>
      </c>
      <c r="N11" s="8">
        <f>('5.1н'!N11+'5.2н'!N11+'5.3н'!N11)/3</f>
        <v>0</v>
      </c>
      <c r="O11" s="8">
        <f>('5.1н'!O11+'5.2н'!O11+'5.3н'!O11)/3</f>
        <v>0</v>
      </c>
      <c r="P11" s="8">
        <f>('5.1н'!P11+'5.2н'!P11+'5.3н'!P11)/3</f>
        <v>0</v>
      </c>
      <c r="Q11" s="8">
        <f>('5.1н'!Q11+'5.2н'!Q11+'5.3н'!Q11)/3</f>
        <v>0</v>
      </c>
      <c r="R11" s="8">
        <f>('5.1н'!B11+'5.2н'!B11+'5.3н'!B11)/3</f>
        <v>0.42357617796532665</v>
      </c>
    </row>
    <row r="12" spans="1:18">
      <c r="A12" s="16">
        <v>11</v>
      </c>
      <c r="B12" s="26" t="s">
        <v>13</v>
      </c>
      <c r="C12" s="8" t="e">
        <f>('5.1н'!#REF!+'5.2н'!#REF!+'5.3н'!#REF!)/3</f>
        <v>#REF!</v>
      </c>
      <c r="D12" s="8" t="e">
        <f>('5.1н'!#REF!+'5.2н'!#REF!+'5.3н'!#REF!)/3</f>
        <v>#REF!</v>
      </c>
      <c r="E12" s="8">
        <f>('5.1н'!E12+'5.2н'!E12+'5.3н'!E12)/3</f>
        <v>0</v>
      </c>
      <c r="F12" s="8">
        <f>('5.1н'!F12+'5.2н'!F12+'5.3н'!F12)/3</f>
        <v>0</v>
      </c>
      <c r="G12" s="8">
        <f>('5.1н'!G12+'5.2н'!G12+'5.3н'!G12)/3</f>
        <v>0</v>
      </c>
      <c r="H12" s="8">
        <f>('5.1н'!H12+'5.2н'!H12+'5.3н'!H12)/3</f>
        <v>0</v>
      </c>
      <c r="I12" s="8">
        <f>('5.1н'!I12+'5.2н'!I12+'5.3н'!I12)/3</f>
        <v>0</v>
      </c>
      <c r="J12" s="8">
        <f>('5.1н'!J12+'5.2н'!J12+'5.3н'!J12)/3</f>
        <v>0</v>
      </c>
      <c r="K12" s="8">
        <f>('5.1н'!K12+'5.2н'!K12+'5.3н'!K12)/3</f>
        <v>0</v>
      </c>
      <c r="L12" s="8">
        <f>('5.1н'!L12+'5.2н'!L12+'5.3н'!L12)/3</f>
        <v>0</v>
      </c>
      <c r="M12" s="8">
        <f>('5.1н'!M12+'5.2н'!M12+'5.3н'!M12)/3</f>
        <v>0</v>
      </c>
      <c r="N12" s="8">
        <f>('5.1н'!N12+'5.2н'!N12+'5.3н'!N12)/3</f>
        <v>0</v>
      </c>
      <c r="O12" s="8">
        <f>('5.1н'!O12+'5.2н'!O12+'5.3н'!O12)/3</f>
        <v>0</v>
      </c>
      <c r="P12" s="8">
        <f>('5.1н'!P12+'5.2н'!P12+'5.3н'!P12)/3</f>
        <v>0</v>
      </c>
      <c r="Q12" s="8">
        <f>('5.1н'!Q12+'5.2н'!Q12+'5.3н'!Q12)/3</f>
        <v>0</v>
      </c>
      <c r="R12" s="8">
        <f>('5.1н'!B12+'5.2н'!B12+'5.3н'!B12)/3</f>
        <v>0.32492738883507261</v>
      </c>
    </row>
    <row r="13" spans="1:18">
      <c r="A13" s="16">
        <v>12</v>
      </c>
      <c r="B13" s="26" t="s">
        <v>14</v>
      </c>
      <c r="C13" s="8" t="e">
        <f>('5.1н'!#REF!+'5.2н'!#REF!+'5.3н'!#REF!)/3</f>
        <v>#REF!</v>
      </c>
      <c r="D13" s="8" t="e">
        <f>('5.1н'!#REF!+'5.2н'!#REF!+'5.3н'!#REF!)/3</f>
        <v>#REF!</v>
      </c>
      <c r="E13" s="8">
        <f>('5.1н'!E13+'5.2н'!E13+'5.3н'!E13)/3</f>
        <v>0</v>
      </c>
      <c r="F13" s="8">
        <f>('5.1н'!F13+'5.2н'!F13+'5.3н'!F13)/3</f>
        <v>0</v>
      </c>
      <c r="G13" s="8">
        <f>('5.1н'!G13+'5.2н'!G13+'5.3н'!G13)/3</f>
        <v>0</v>
      </c>
      <c r="H13" s="8">
        <f>('5.1н'!H13+'5.2н'!H13+'5.3н'!H13)/3</f>
        <v>0</v>
      </c>
      <c r="I13" s="8">
        <f>('5.1н'!I13+'5.2н'!I13+'5.3н'!I13)/3</f>
        <v>0</v>
      </c>
      <c r="J13" s="8">
        <f>('5.1н'!J13+'5.2н'!J13+'5.3н'!J13)/3</f>
        <v>0</v>
      </c>
      <c r="K13" s="8">
        <f>('5.1н'!K13+'5.2н'!K13+'5.3н'!K13)/3</f>
        <v>0</v>
      </c>
      <c r="L13" s="8">
        <f>('5.1н'!L13+'5.2н'!L13+'5.3н'!L13)/3</f>
        <v>0</v>
      </c>
      <c r="M13" s="8">
        <f>('5.1н'!M13+'5.2н'!M13+'5.3н'!M13)/3</f>
        <v>0</v>
      </c>
      <c r="N13" s="8">
        <f>('5.1н'!N13+'5.2н'!N13+'5.3н'!N13)/3</f>
        <v>0</v>
      </c>
      <c r="O13" s="8">
        <f>('5.1н'!O13+'5.2н'!O13+'5.3н'!O13)/3</f>
        <v>0</v>
      </c>
      <c r="P13" s="8">
        <f>('5.1н'!P13+'5.2н'!P13+'5.3н'!P13)/3</f>
        <v>0</v>
      </c>
      <c r="Q13" s="8">
        <f>('5.1н'!Q13+'5.2н'!Q13+'5.3н'!Q13)/3</f>
        <v>0</v>
      </c>
      <c r="R13" s="8">
        <f>('5.1н'!B13+'5.2н'!B13+'5.3н'!B13)/3</f>
        <v>0.32084332626844897</v>
      </c>
    </row>
    <row r="14" spans="1:18">
      <c r="A14" s="16">
        <v>13</v>
      </c>
      <c r="B14" s="26" t="s">
        <v>15</v>
      </c>
      <c r="C14" s="8" t="e">
        <f>('5.1н'!#REF!+'5.2н'!#REF!+'5.3н'!#REF!)/3</f>
        <v>#REF!</v>
      </c>
      <c r="D14" s="8" t="e">
        <f>('5.1н'!#REF!+'5.2н'!#REF!+'5.3н'!#REF!)/3</f>
        <v>#REF!</v>
      </c>
      <c r="E14" s="8">
        <f>('5.1н'!E14+'5.2н'!E14+'5.3н'!E14)/3</f>
        <v>0</v>
      </c>
      <c r="F14" s="8">
        <f>('5.1н'!F14+'5.2н'!F14+'5.3н'!F14)/3</f>
        <v>0</v>
      </c>
      <c r="G14" s="8">
        <f>('5.1н'!G14+'5.2н'!G14+'5.3н'!G14)/3</f>
        <v>0</v>
      </c>
      <c r="H14" s="8">
        <f>('5.1н'!H14+'5.2н'!H14+'5.3н'!H14)/3</f>
        <v>0</v>
      </c>
      <c r="I14" s="8">
        <f>('5.1н'!I14+'5.2н'!I14+'5.3н'!I14)/3</f>
        <v>0</v>
      </c>
      <c r="J14" s="8">
        <f>('5.1н'!J14+'5.2н'!J14+'5.3н'!J14)/3</f>
        <v>0</v>
      </c>
      <c r="K14" s="8">
        <f>('5.1н'!K14+'5.2н'!K14+'5.3н'!K14)/3</f>
        <v>0</v>
      </c>
      <c r="L14" s="8">
        <f>('5.1н'!L14+'5.2н'!L14+'5.3н'!L14)/3</f>
        <v>0</v>
      </c>
      <c r="M14" s="8">
        <f>('5.1н'!M14+'5.2н'!M14+'5.3н'!M14)/3</f>
        <v>0</v>
      </c>
      <c r="N14" s="8">
        <f>('5.1н'!N14+'5.2н'!N14+'5.3н'!N14)/3</f>
        <v>0</v>
      </c>
      <c r="O14" s="8">
        <f>('5.1н'!O14+'5.2н'!O14+'5.3н'!O14)/3</f>
        <v>0</v>
      </c>
      <c r="P14" s="8">
        <f>('5.1н'!P14+'5.2н'!P14+'5.3н'!P14)/3</f>
        <v>0</v>
      </c>
      <c r="Q14" s="8">
        <f>('5.1н'!Q14+'5.2н'!Q14+'5.3н'!Q14)/3</f>
        <v>0</v>
      </c>
      <c r="R14" s="8">
        <f>('5.1н'!B14+'5.2н'!B14+'5.3н'!B14)/3</f>
        <v>0.28175525710490384</v>
      </c>
    </row>
    <row r="15" spans="1:18">
      <c r="A15" s="16">
        <v>14</v>
      </c>
      <c r="B15" s="26" t="s">
        <v>16</v>
      </c>
      <c r="C15" s="8" t="e">
        <f>('5.1н'!#REF!+'5.2н'!#REF!+'5.3н'!#REF!)/3</f>
        <v>#REF!</v>
      </c>
      <c r="D15" s="8" t="e">
        <f>('5.1н'!#REF!+'5.2н'!#REF!+'5.3н'!#REF!)/3</f>
        <v>#REF!</v>
      </c>
      <c r="E15" s="8">
        <f>('5.1н'!E15+'5.2н'!E15+'5.3н'!E15)/3</f>
        <v>0</v>
      </c>
      <c r="F15" s="8">
        <f>('5.1н'!F15+'5.2н'!F15+'5.3н'!F15)/3</f>
        <v>0</v>
      </c>
      <c r="G15" s="8">
        <f>('5.1н'!G15+'5.2н'!G15+'5.3н'!G15)/3</f>
        <v>0</v>
      </c>
      <c r="H15" s="8">
        <f>('5.1н'!H15+'5.2н'!H15+'5.3н'!H15)/3</f>
        <v>0</v>
      </c>
      <c r="I15" s="8">
        <f>('5.1н'!I15+'5.2н'!I15+'5.3н'!I15)/3</f>
        <v>0</v>
      </c>
      <c r="J15" s="8">
        <f>('5.1н'!J15+'5.2н'!J15+'5.3н'!J15)/3</f>
        <v>0</v>
      </c>
      <c r="K15" s="8">
        <f>('5.1н'!K15+'5.2н'!K15+'5.3н'!K15)/3</f>
        <v>0</v>
      </c>
      <c r="L15" s="8">
        <f>('5.1н'!L15+'5.2н'!L15+'5.3н'!L15)/3</f>
        <v>0</v>
      </c>
      <c r="M15" s="8">
        <f>('5.1н'!M15+'5.2н'!M15+'5.3н'!M15)/3</f>
        <v>0</v>
      </c>
      <c r="N15" s="8">
        <f>('5.1н'!N15+'5.2н'!N15+'5.3н'!N15)/3</f>
        <v>0</v>
      </c>
      <c r="O15" s="8">
        <f>('5.1н'!O15+'5.2н'!O15+'5.3н'!O15)/3</f>
        <v>0</v>
      </c>
      <c r="P15" s="8">
        <f>('5.1н'!P15+'5.2н'!P15+'5.3н'!P15)/3</f>
        <v>0</v>
      </c>
      <c r="Q15" s="8">
        <f>('5.1н'!Q15+'5.2н'!Q15+'5.3н'!Q15)/3</f>
        <v>0</v>
      </c>
      <c r="R15" s="8">
        <f>('5.1н'!B15+'5.2н'!B15+'5.3н'!B15)/3</f>
        <v>0.35345420703678476</v>
      </c>
    </row>
    <row r="16" spans="1:18">
      <c r="A16" s="16">
        <v>15</v>
      </c>
      <c r="B16" s="26" t="s">
        <v>17</v>
      </c>
      <c r="C16" s="8" t="e">
        <f>('5.1н'!#REF!+'5.2н'!#REF!+'5.3н'!#REF!)/3</f>
        <v>#REF!</v>
      </c>
      <c r="D16" s="8" t="e">
        <f>('5.1н'!#REF!+'5.2н'!#REF!+'5.3н'!#REF!)/3</f>
        <v>#REF!</v>
      </c>
      <c r="E16" s="8">
        <f>('5.1н'!E16+'5.2н'!E16+'5.3н'!E16)/3</f>
        <v>0</v>
      </c>
      <c r="F16" s="8">
        <f>('5.1н'!F16+'5.2н'!F16+'5.3н'!F16)/3</f>
        <v>0</v>
      </c>
      <c r="G16" s="8">
        <f>('5.1н'!G16+'5.2н'!G16+'5.3н'!G16)/3</f>
        <v>0</v>
      </c>
      <c r="H16" s="8">
        <f>('5.1н'!H16+'5.2н'!H16+'5.3н'!H16)/3</f>
        <v>0</v>
      </c>
      <c r="I16" s="8">
        <f>('5.1н'!I16+'5.2н'!I16+'5.3н'!I16)/3</f>
        <v>0</v>
      </c>
      <c r="J16" s="8">
        <f>('5.1н'!J16+'5.2н'!J16+'5.3н'!J16)/3</f>
        <v>0</v>
      </c>
      <c r="K16" s="8">
        <f>('5.1н'!K16+'5.2н'!K16+'5.3н'!K16)/3</f>
        <v>0</v>
      </c>
      <c r="L16" s="8">
        <f>('5.1н'!L16+'5.2н'!L16+'5.3н'!L16)/3</f>
        <v>0</v>
      </c>
      <c r="M16" s="8">
        <f>('5.1н'!M16+'5.2н'!M16+'5.3н'!M16)/3</f>
        <v>0</v>
      </c>
      <c r="N16" s="8">
        <f>('5.1н'!N16+'5.2н'!N16+'5.3н'!N16)/3</f>
        <v>0</v>
      </c>
      <c r="O16" s="8">
        <f>('5.1н'!O16+'5.2н'!O16+'5.3н'!O16)/3</f>
        <v>0</v>
      </c>
      <c r="P16" s="8">
        <f>('5.1н'!P16+'5.2н'!P16+'5.3н'!P16)/3</f>
        <v>0</v>
      </c>
      <c r="Q16" s="8">
        <f>('5.1н'!Q16+'5.2н'!Q16+'5.3н'!Q16)/3</f>
        <v>0</v>
      </c>
      <c r="R16" s="8">
        <f>('5.1н'!B16+'5.2н'!B16+'5.3н'!B16)/3</f>
        <v>0.35298318446482596</v>
      </c>
    </row>
    <row r="17" spans="1:18">
      <c r="A17" s="16">
        <v>16</v>
      </c>
      <c r="B17" s="26" t="s">
        <v>18</v>
      </c>
      <c r="C17" s="8" t="e">
        <f>('5.1н'!#REF!+'5.2н'!#REF!+'5.3н'!#REF!)/3</f>
        <v>#REF!</v>
      </c>
      <c r="D17" s="8" t="e">
        <f>('5.1н'!#REF!+'5.2н'!#REF!+'5.3н'!#REF!)/3</f>
        <v>#REF!</v>
      </c>
      <c r="E17" s="8">
        <f>('5.1н'!E17+'5.2н'!E17+'5.3н'!E17)/3</f>
        <v>0</v>
      </c>
      <c r="F17" s="8">
        <f>('5.1н'!F17+'5.2н'!F17+'5.3н'!F17)/3</f>
        <v>0</v>
      </c>
      <c r="G17" s="8">
        <f>('5.1н'!G17+'5.2н'!G17+'5.3н'!G17)/3</f>
        <v>0</v>
      </c>
      <c r="H17" s="8">
        <f>('5.1н'!H17+'5.2н'!H17+'5.3н'!H17)/3</f>
        <v>0</v>
      </c>
      <c r="I17" s="8">
        <f>('5.1н'!I17+'5.2н'!I17+'5.3н'!I17)/3</f>
        <v>0</v>
      </c>
      <c r="J17" s="8">
        <f>('5.1н'!J17+'5.2н'!J17+'5.3н'!J17)/3</f>
        <v>0</v>
      </c>
      <c r="K17" s="8">
        <f>('5.1н'!K17+'5.2н'!K17+'5.3н'!K17)/3</f>
        <v>0</v>
      </c>
      <c r="L17" s="8">
        <f>('5.1н'!L17+'5.2н'!L17+'5.3н'!L17)/3</f>
        <v>0</v>
      </c>
      <c r="M17" s="8">
        <f>('5.1н'!M17+'5.2н'!M17+'5.3н'!M17)/3</f>
        <v>0</v>
      </c>
      <c r="N17" s="8">
        <f>('5.1н'!N17+'5.2н'!N17+'5.3н'!N17)/3</f>
        <v>0</v>
      </c>
      <c r="O17" s="8">
        <f>('5.1н'!O17+'5.2н'!O17+'5.3н'!O17)/3</f>
        <v>0</v>
      </c>
      <c r="P17" s="8">
        <f>('5.1н'!P17+'5.2н'!P17+'5.3н'!P17)/3</f>
        <v>0</v>
      </c>
      <c r="Q17" s="8">
        <f>('5.1н'!Q17+'5.2н'!Q17+'5.3н'!Q17)/3</f>
        <v>0</v>
      </c>
      <c r="R17" s="8">
        <f>('5.1н'!B17+'5.2н'!B17+'5.3н'!B17)/3</f>
        <v>0.36963398475807407</v>
      </c>
    </row>
    <row r="18" spans="1:18">
      <c r="A18" s="16">
        <v>17</v>
      </c>
      <c r="B18" s="26" t="s">
        <v>19</v>
      </c>
      <c r="C18" s="8" t="e">
        <f>('5.1н'!#REF!+'5.2н'!#REF!+'5.3н'!#REF!)/3</f>
        <v>#REF!</v>
      </c>
      <c r="D18" s="8" t="e">
        <f>('5.1н'!#REF!+'5.2н'!#REF!+'5.3н'!#REF!)/3</f>
        <v>#REF!</v>
      </c>
      <c r="E18" s="8">
        <f>('5.1н'!E18+'5.2н'!E18+'5.3н'!E18)/3</f>
        <v>0</v>
      </c>
      <c r="F18" s="8">
        <f>('5.1н'!F18+'5.2н'!F18+'5.3н'!F18)/3</f>
        <v>0</v>
      </c>
      <c r="G18" s="8">
        <f>('5.1н'!G18+'5.2н'!G18+'5.3н'!G18)/3</f>
        <v>0</v>
      </c>
      <c r="H18" s="8">
        <f>('5.1н'!H18+'5.2н'!H18+'5.3н'!H18)/3</f>
        <v>0</v>
      </c>
      <c r="I18" s="8">
        <f>('5.1н'!I18+'5.2н'!I18+'5.3н'!I18)/3</f>
        <v>0</v>
      </c>
      <c r="J18" s="8">
        <f>('5.1н'!J18+'5.2н'!J18+'5.3н'!J18)/3</f>
        <v>0</v>
      </c>
      <c r="K18" s="8">
        <f>('5.1н'!K18+'5.2н'!K18+'5.3н'!K18)/3</f>
        <v>0</v>
      </c>
      <c r="L18" s="8">
        <f>('5.1н'!L18+'5.2н'!L18+'5.3н'!L18)/3</f>
        <v>0</v>
      </c>
      <c r="M18" s="8">
        <f>('5.1н'!M18+'5.2н'!M18+'5.3н'!M18)/3</f>
        <v>0</v>
      </c>
      <c r="N18" s="8">
        <f>('5.1н'!N18+'5.2н'!N18+'5.3н'!N18)/3</f>
        <v>0</v>
      </c>
      <c r="O18" s="8">
        <f>('5.1н'!O18+'5.2н'!O18+'5.3н'!O18)/3</f>
        <v>0</v>
      </c>
      <c r="P18" s="8">
        <f>('5.1н'!P18+'5.2н'!P18+'5.3н'!P18)/3</f>
        <v>0</v>
      </c>
      <c r="Q18" s="8">
        <f>('5.1н'!Q18+'5.2н'!Q18+'5.3н'!Q18)/3</f>
        <v>0</v>
      </c>
      <c r="R18" s="8">
        <f>('5.1н'!B18+'5.2н'!B18+'5.3н'!B18)/3</f>
        <v>0.36873694426446774</v>
      </c>
    </row>
    <row r="19" spans="1:18">
      <c r="A19" s="27">
        <v>18</v>
      </c>
      <c r="B19" s="28" t="s">
        <v>20</v>
      </c>
      <c r="C19" s="8" t="e">
        <f>('5.1н'!#REF!+'5.2н'!#REF!+'5.3н'!#REF!)/3</f>
        <v>#REF!</v>
      </c>
      <c r="D19" s="8" t="e">
        <f>('5.1н'!#REF!+'5.2н'!#REF!+'5.3н'!#REF!)/3</f>
        <v>#REF!</v>
      </c>
      <c r="E19" s="8">
        <f>('5.1н'!E19+'5.2н'!E19+'5.3н'!E19)/3</f>
        <v>0</v>
      </c>
      <c r="F19" s="8">
        <f>('5.1н'!F19+'5.2н'!F19+'5.3н'!F19)/3</f>
        <v>0</v>
      </c>
      <c r="G19" s="8">
        <f>('5.1н'!G19+'5.2н'!G19+'5.3н'!G19)/3</f>
        <v>0</v>
      </c>
      <c r="H19" s="8">
        <f>('5.1н'!H19+'5.2н'!H19+'5.3н'!H19)/3</f>
        <v>0</v>
      </c>
      <c r="I19" s="8">
        <f>('5.1н'!I19+'5.2н'!I19+'5.3н'!I19)/3</f>
        <v>0</v>
      </c>
      <c r="J19" s="8">
        <f>('5.1н'!J19+'5.2н'!J19+'5.3н'!J19)/3</f>
        <v>0</v>
      </c>
      <c r="K19" s="8">
        <f>('5.1н'!K19+'5.2н'!K19+'5.3н'!K19)/3</f>
        <v>0</v>
      </c>
      <c r="L19" s="8">
        <f>('5.1н'!L19+'5.2н'!L19+'5.3н'!L19)/3</f>
        <v>0</v>
      </c>
      <c r="M19" s="8">
        <f>('5.1н'!M19+'5.2н'!M19+'5.3н'!M19)/3</f>
        <v>0</v>
      </c>
      <c r="N19" s="8">
        <f>('5.1н'!N19+'5.2н'!N19+'5.3н'!N19)/3</f>
        <v>0</v>
      </c>
      <c r="O19" s="8">
        <f>('5.1н'!O19+'5.2н'!O19+'5.3н'!O19)/3</f>
        <v>0</v>
      </c>
      <c r="P19" s="8">
        <f>('5.1н'!P19+'5.2н'!P19+'5.3н'!P19)/3</f>
        <v>0</v>
      </c>
      <c r="Q19" s="8">
        <f>('5.1н'!Q19+'5.2н'!Q19+'5.3н'!Q19)/3</f>
        <v>0</v>
      </c>
      <c r="R19" s="8">
        <f>('5.1н'!B19+'5.2н'!B19+'5.3н'!B19)/3</f>
        <v>0.42453290065874416</v>
      </c>
    </row>
    <row r="20" spans="1:18">
      <c r="A20" s="6">
        <v>19</v>
      </c>
      <c r="B20" s="37" t="s">
        <v>21</v>
      </c>
      <c r="C20" s="8" t="e">
        <f>('5.1н'!#REF!+'5.2н'!#REF!+'5.3н'!#REF!)/3</f>
        <v>#REF!</v>
      </c>
      <c r="D20" s="8" t="e">
        <f>('5.1н'!#REF!+'5.2н'!#REF!+'5.3н'!#REF!)/3</f>
        <v>#REF!</v>
      </c>
      <c r="E20" s="8">
        <f>('5.1н'!E20+'5.2н'!E20+'5.3н'!E20)/3</f>
        <v>0</v>
      </c>
      <c r="F20" s="8">
        <f>('5.1н'!F20+'5.2н'!F20+'5.3н'!F20)/3</f>
        <v>0</v>
      </c>
      <c r="G20" s="8">
        <f>('5.1н'!G20+'5.2н'!G20+'5.3н'!G20)/3</f>
        <v>0</v>
      </c>
      <c r="H20" s="8">
        <f>('5.1н'!H20+'5.2н'!H20+'5.3н'!H20)/3</f>
        <v>0</v>
      </c>
      <c r="I20" s="8">
        <f>('5.1н'!I20+'5.2н'!I20+'5.3н'!I20)/3</f>
        <v>0</v>
      </c>
      <c r="J20" s="8">
        <f>('5.1н'!J20+'5.2н'!J20+'5.3н'!J20)/3</f>
        <v>0</v>
      </c>
      <c r="K20" s="8">
        <f>('5.1н'!K20+'5.2н'!K20+'5.3н'!K20)/3</f>
        <v>0</v>
      </c>
      <c r="L20" s="8">
        <f>('5.1н'!L20+'5.2н'!L20+'5.3н'!L20)/3</f>
        <v>0</v>
      </c>
      <c r="M20" s="8">
        <f>('5.1н'!M20+'5.2н'!M20+'5.3н'!M20)/3</f>
        <v>0</v>
      </c>
      <c r="N20" s="8">
        <f>('5.1н'!N20+'5.2н'!N20+'5.3н'!N20)/3</f>
        <v>0</v>
      </c>
      <c r="O20" s="8">
        <f>('5.1н'!O20+'5.2н'!O20+'5.3н'!O20)/3</f>
        <v>0</v>
      </c>
      <c r="P20" s="8">
        <f>('5.1н'!P20+'5.2н'!P20+'5.3н'!P20)/3</f>
        <v>0</v>
      </c>
      <c r="Q20" s="8">
        <f>('5.1н'!Q20+'5.2н'!Q20+'5.3н'!Q20)/3</f>
        <v>0</v>
      </c>
      <c r="R20" s="8">
        <f>('5.1н'!B20+'5.2н'!B20+'5.3н'!B20)/3</f>
        <v>0.30286546367386974</v>
      </c>
    </row>
    <row r="21" spans="1:18" ht="15.75" customHeight="1">
      <c r="A21" s="16">
        <v>20</v>
      </c>
      <c r="B21" s="26" t="s">
        <v>22</v>
      </c>
      <c r="C21" s="8" t="e">
        <f>('5.1н'!#REF!+'5.2н'!#REF!+'5.3н'!#REF!)/3</f>
        <v>#REF!</v>
      </c>
      <c r="D21" s="8" t="e">
        <f>('5.1н'!#REF!+'5.2н'!#REF!+'5.3н'!#REF!)/3</f>
        <v>#REF!</v>
      </c>
      <c r="E21" s="8">
        <f>('5.1н'!E21+'5.2н'!E21+'5.3н'!E21)/3</f>
        <v>0</v>
      </c>
      <c r="F21" s="8">
        <f>('5.1н'!F21+'5.2н'!F21+'5.3н'!F21)/3</f>
        <v>0</v>
      </c>
      <c r="G21" s="8">
        <f>('5.1н'!G21+'5.2н'!G21+'5.3н'!G21)/3</f>
        <v>0</v>
      </c>
      <c r="H21" s="8">
        <f>('5.1н'!H21+'5.2н'!H21+'5.3н'!H21)/3</f>
        <v>0</v>
      </c>
      <c r="I21" s="8">
        <f>('5.1н'!I21+'5.2н'!I21+'5.3н'!I21)/3</f>
        <v>0</v>
      </c>
      <c r="J21" s="8">
        <f>('5.1н'!J21+'5.2н'!J21+'5.3н'!J21)/3</f>
        <v>0</v>
      </c>
      <c r="K21" s="8">
        <f>('5.1н'!K21+'5.2н'!K21+'5.3н'!K21)/3</f>
        <v>0</v>
      </c>
      <c r="L21" s="8">
        <f>('5.1н'!L21+'5.2н'!L21+'5.3н'!L21)/3</f>
        <v>0</v>
      </c>
      <c r="M21" s="8">
        <f>('5.1н'!M21+'5.2н'!M21+'5.3н'!M21)/3</f>
        <v>0</v>
      </c>
      <c r="N21" s="8">
        <f>('5.1н'!N21+'5.2н'!N21+'5.3н'!N21)/3</f>
        <v>0</v>
      </c>
      <c r="O21" s="8">
        <f>('5.1н'!O21+'5.2н'!O21+'5.3н'!O21)/3</f>
        <v>0</v>
      </c>
      <c r="P21" s="8">
        <f>('5.1н'!P21+'5.2н'!P21+'5.3н'!P21)/3</f>
        <v>0</v>
      </c>
      <c r="Q21" s="8">
        <f>('5.1н'!Q21+'5.2н'!Q21+'5.3н'!Q21)/3</f>
        <v>0</v>
      </c>
      <c r="R21" s="8">
        <f>('5.1н'!B21+'5.2н'!B21+'5.3н'!B21)/3</f>
        <v>0.2874456943883163</v>
      </c>
    </row>
    <row r="22" spans="1:18" ht="15.75" customHeight="1">
      <c r="A22" s="16">
        <v>21</v>
      </c>
      <c r="B22" s="26" t="s">
        <v>23</v>
      </c>
      <c r="C22" s="8" t="e">
        <f>('5.1н'!#REF!+'5.2н'!#REF!+'5.3н'!#REF!)/3</f>
        <v>#REF!</v>
      </c>
      <c r="D22" s="8" t="e">
        <f>('5.1н'!#REF!+'5.2н'!#REF!+'5.3н'!#REF!)/3</f>
        <v>#REF!</v>
      </c>
      <c r="E22" s="8">
        <f>('5.1н'!E22+'5.2н'!E22+'5.3н'!E22)/3</f>
        <v>0</v>
      </c>
      <c r="F22" s="8">
        <f>('5.1н'!F22+'5.2н'!F22+'5.3н'!F22)/3</f>
        <v>0</v>
      </c>
      <c r="G22" s="8">
        <f>('5.1н'!G22+'5.2н'!G22+'5.3н'!G22)/3</f>
        <v>0</v>
      </c>
      <c r="H22" s="8">
        <f>('5.1н'!H22+'5.2н'!H22+'5.3н'!H22)/3</f>
        <v>0</v>
      </c>
      <c r="I22" s="8">
        <f>('5.1н'!I22+'5.2н'!I22+'5.3н'!I22)/3</f>
        <v>0</v>
      </c>
      <c r="J22" s="8">
        <f>('5.1н'!J22+'5.2н'!J22+'5.3н'!J22)/3</f>
        <v>0</v>
      </c>
      <c r="K22" s="8">
        <f>('5.1н'!K22+'5.2н'!K22+'5.3н'!K22)/3</f>
        <v>0</v>
      </c>
      <c r="L22" s="8">
        <f>('5.1н'!L22+'5.2н'!L22+'5.3н'!L22)/3</f>
        <v>0</v>
      </c>
      <c r="M22" s="8">
        <f>('5.1н'!M22+'5.2н'!M22+'5.3н'!M22)/3</f>
        <v>0</v>
      </c>
      <c r="N22" s="8">
        <f>('5.1н'!N22+'5.2н'!N22+'5.3н'!N22)/3</f>
        <v>0</v>
      </c>
      <c r="O22" s="8">
        <f>('5.1н'!O22+'5.2н'!O22+'5.3н'!O22)/3</f>
        <v>0</v>
      </c>
      <c r="P22" s="8">
        <f>('5.1н'!P22+'5.2н'!P22+'5.3н'!P22)/3</f>
        <v>0</v>
      </c>
      <c r="Q22" s="8">
        <f>('5.1н'!Q22+'5.2н'!Q22+'5.3н'!Q22)/3</f>
        <v>0</v>
      </c>
      <c r="R22" s="8">
        <f>('5.1н'!B22+'5.2н'!B22+'5.3н'!B22)/3</f>
        <v>0.32673424124998496</v>
      </c>
    </row>
    <row r="23" spans="1:18" ht="15.75" customHeight="1">
      <c r="A23" s="16">
        <v>22</v>
      </c>
      <c r="B23" s="26" t="s">
        <v>24</v>
      </c>
      <c r="C23" s="8" t="e">
        <f>('5.1н'!#REF!+'5.2н'!#REF!+'5.3н'!#REF!)/3</f>
        <v>#REF!</v>
      </c>
      <c r="D23" s="8" t="e">
        <f>('5.1н'!#REF!+'5.2н'!#REF!+'5.3н'!#REF!)/3</f>
        <v>#REF!</v>
      </c>
      <c r="E23" s="8">
        <f>('5.1н'!E23+'5.2н'!E23+'5.3н'!E23)/3</f>
        <v>0</v>
      </c>
      <c r="F23" s="8">
        <f>('5.1н'!F23+'5.2н'!F23+'5.3н'!F23)/3</f>
        <v>0</v>
      </c>
      <c r="G23" s="8">
        <f>('5.1н'!G23+'5.2н'!G23+'5.3н'!G23)/3</f>
        <v>0</v>
      </c>
      <c r="H23" s="8">
        <f>('5.1н'!H23+'5.2н'!H23+'5.3н'!H23)/3</f>
        <v>0</v>
      </c>
      <c r="I23" s="8">
        <f>('5.1н'!I23+'5.2н'!I23+'5.3н'!I23)/3</f>
        <v>0</v>
      </c>
      <c r="J23" s="8">
        <f>('5.1н'!J23+'5.2н'!J23+'5.3н'!J23)/3</f>
        <v>0</v>
      </c>
      <c r="K23" s="8">
        <f>('5.1н'!K23+'5.2н'!K23+'5.3н'!K23)/3</f>
        <v>0</v>
      </c>
      <c r="L23" s="8">
        <f>('5.1н'!L23+'5.2н'!L23+'5.3н'!L23)/3</f>
        <v>0</v>
      </c>
      <c r="M23" s="8">
        <f>('5.1н'!M23+'5.2н'!M23+'5.3н'!M23)/3</f>
        <v>0</v>
      </c>
      <c r="N23" s="8">
        <f>('5.1н'!N23+'5.2н'!N23+'5.3н'!N23)/3</f>
        <v>0</v>
      </c>
      <c r="O23" s="8">
        <f>('5.1н'!O23+'5.2н'!O23+'5.3н'!O23)/3</f>
        <v>0</v>
      </c>
      <c r="P23" s="8">
        <f>('5.1н'!P23+'5.2н'!P23+'5.3н'!P23)/3</f>
        <v>0</v>
      </c>
      <c r="Q23" s="8">
        <f>('5.1н'!Q23+'5.2н'!Q23+'5.3н'!Q23)/3</f>
        <v>0</v>
      </c>
      <c r="R23" s="8">
        <f>('5.1н'!B23+'5.2н'!B23+'5.3н'!B23)/3</f>
        <v>0.3256373423660705</v>
      </c>
    </row>
    <row r="24" spans="1:18" ht="15.75" customHeight="1">
      <c r="A24" s="16">
        <v>23</v>
      </c>
      <c r="B24" s="26" t="s">
        <v>25</v>
      </c>
      <c r="C24" s="8" t="e">
        <f>('5.1н'!#REF!+'5.2н'!#REF!+'5.3н'!#REF!)/3</f>
        <v>#REF!</v>
      </c>
      <c r="D24" s="8" t="e">
        <f>('5.1н'!#REF!+'5.2н'!#REF!+'5.3н'!#REF!)/3</f>
        <v>#REF!</v>
      </c>
      <c r="E24" s="8">
        <f>('5.1н'!E24+'5.2н'!E24+'5.3н'!E24)/3</f>
        <v>0</v>
      </c>
      <c r="F24" s="8">
        <f>('5.1н'!F24+'5.2н'!F24+'5.3н'!F24)/3</f>
        <v>0</v>
      </c>
      <c r="G24" s="8">
        <f>('5.1н'!G24+'5.2н'!G24+'5.3н'!G24)/3</f>
        <v>0</v>
      </c>
      <c r="H24" s="8">
        <f>('5.1н'!H24+'5.2н'!H24+'5.3н'!H24)/3</f>
        <v>0</v>
      </c>
      <c r="I24" s="8">
        <f>('5.1н'!I24+'5.2н'!I24+'5.3н'!I24)/3</f>
        <v>0</v>
      </c>
      <c r="J24" s="8">
        <f>('5.1н'!J24+'5.2н'!J24+'5.3н'!J24)/3</f>
        <v>0</v>
      </c>
      <c r="K24" s="8">
        <f>('5.1н'!K24+'5.2н'!K24+'5.3н'!K24)/3</f>
        <v>0</v>
      </c>
      <c r="L24" s="8">
        <f>('5.1н'!L24+'5.2н'!L24+'5.3н'!L24)/3</f>
        <v>0</v>
      </c>
      <c r="M24" s="8">
        <f>('5.1н'!M24+'5.2н'!M24+'5.3н'!M24)/3</f>
        <v>0</v>
      </c>
      <c r="N24" s="8">
        <f>('5.1н'!N24+'5.2н'!N24+'5.3н'!N24)/3</f>
        <v>0</v>
      </c>
      <c r="O24" s="8">
        <f>('5.1н'!O24+'5.2н'!O24+'5.3н'!O24)/3</f>
        <v>0</v>
      </c>
      <c r="P24" s="8">
        <f>('5.1н'!P24+'5.2н'!P24+'5.3н'!P24)/3</f>
        <v>0</v>
      </c>
      <c r="Q24" s="8">
        <f>('5.1н'!Q24+'5.2н'!Q24+'5.3н'!Q24)/3</f>
        <v>0</v>
      </c>
      <c r="R24" s="8">
        <f>('5.1н'!B24+'5.2н'!B24+'5.3н'!B24)/3</f>
        <v>0.3182525712750976</v>
      </c>
    </row>
    <row r="25" spans="1:18" ht="15.75" customHeight="1">
      <c r="A25" s="16">
        <v>24</v>
      </c>
      <c r="B25" s="26" t="s">
        <v>26</v>
      </c>
      <c r="C25" s="8" t="e">
        <f>('5.1н'!#REF!+'5.2н'!#REF!+'5.3н'!#REF!)/3</f>
        <v>#REF!</v>
      </c>
      <c r="D25" s="8" t="e">
        <f>('5.1н'!#REF!+'5.2н'!#REF!+'5.3н'!#REF!)/3</f>
        <v>#REF!</v>
      </c>
      <c r="E25" s="8">
        <f>('5.1н'!E25+'5.2н'!E25+'5.3н'!E25)/3</f>
        <v>0</v>
      </c>
      <c r="F25" s="8">
        <f>('5.1н'!F25+'5.2н'!F25+'5.3н'!F25)/3</f>
        <v>0</v>
      </c>
      <c r="G25" s="8">
        <f>('5.1н'!G25+'5.2н'!G25+'5.3н'!G25)/3</f>
        <v>0</v>
      </c>
      <c r="H25" s="8">
        <f>('5.1н'!H25+'5.2н'!H25+'5.3н'!H25)/3</f>
        <v>0</v>
      </c>
      <c r="I25" s="8">
        <f>('5.1н'!I25+'5.2н'!I25+'5.3н'!I25)/3</f>
        <v>0</v>
      </c>
      <c r="J25" s="8">
        <f>('5.1н'!J25+'5.2н'!J25+'5.3н'!J25)/3</f>
        <v>0</v>
      </c>
      <c r="K25" s="8">
        <f>('5.1н'!K25+'5.2н'!K25+'5.3н'!K25)/3</f>
        <v>0</v>
      </c>
      <c r="L25" s="8">
        <f>('5.1н'!L25+'5.2н'!L25+'5.3н'!L25)/3</f>
        <v>0</v>
      </c>
      <c r="M25" s="8">
        <f>('5.1н'!M25+'5.2н'!M25+'5.3н'!M25)/3</f>
        <v>0</v>
      </c>
      <c r="N25" s="8">
        <f>('5.1н'!N25+'5.2н'!N25+'5.3н'!N25)/3</f>
        <v>0</v>
      </c>
      <c r="O25" s="8">
        <f>('5.1н'!O25+'5.2н'!O25+'5.3н'!O25)/3</f>
        <v>0</v>
      </c>
      <c r="P25" s="8">
        <f>('5.1н'!P25+'5.2н'!P25+'5.3н'!P25)/3</f>
        <v>0</v>
      </c>
      <c r="Q25" s="8">
        <f>('5.1н'!Q25+'5.2н'!Q25+'5.3н'!Q25)/3</f>
        <v>0</v>
      </c>
      <c r="R25" s="8">
        <f>('5.1н'!B25+'5.2н'!B25+'5.3н'!B25)/3</f>
        <v>0.38671909832341184</v>
      </c>
    </row>
    <row r="26" spans="1:18" ht="15.75" customHeight="1">
      <c r="A26" s="16">
        <v>25</v>
      </c>
      <c r="B26" s="26" t="s">
        <v>27</v>
      </c>
      <c r="C26" s="8" t="e">
        <f>('5.1н'!#REF!+'5.2н'!#REF!+'5.3н'!#REF!)/3</f>
        <v>#REF!</v>
      </c>
      <c r="D26" s="8" t="e">
        <f>('5.1н'!#REF!+'5.2н'!#REF!+'5.3н'!#REF!)/3</f>
        <v>#REF!</v>
      </c>
      <c r="E26" s="8">
        <f>('5.1н'!E26+'5.2н'!E26+'5.3н'!E26)/3</f>
        <v>0</v>
      </c>
      <c r="F26" s="8">
        <f>('5.1н'!F26+'5.2н'!F26+'5.3н'!F26)/3</f>
        <v>0</v>
      </c>
      <c r="G26" s="8">
        <f>('5.1н'!G26+'5.2н'!G26+'5.3н'!G26)/3</f>
        <v>0</v>
      </c>
      <c r="H26" s="8">
        <f>('5.1н'!H26+'5.2н'!H26+'5.3н'!H26)/3</f>
        <v>0</v>
      </c>
      <c r="I26" s="8">
        <f>('5.1н'!I26+'5.2н'!I26+'5.3н'!I26)/3</f>
        <v>0</v>
      </c>
      <c r="J26" s="8">
        <f>('5.1н'!J26+'5.2н'!J26+'5.3н'!J26)/3</f>
        <v>0</v>
      </c>
      <c r="K26" s="8">
        <f>('5.1н'!K26+'5.2н'!K26+'5.3н'!K26)/3</f>
        <v>0</v>
      </c>
      <c r="L26" s="8">
        <f>('5.1н'!L26+'5.2н'!L26+'5.3н'!L26)/3</f>
        <v>0</v>
      </c>
      <c r="M26" s="8">
        <f>('5.1н'!M26+'5.2н'!M26+'5.3н'!M26)/3</f>
        <v>0</v>
      </c>
      <c r="N26" s="8">
        <f>('5.1н'!N26+'5.2н'!N26+'5.3н'!N26)/3</f>
        <v>0</v>
      </c>
      <c r="O26" s="8">
        <f>('5.1н'!O26+'5.2н'!O26+'5.3н'!O26)/3</f>
        <v>0</v>
      </c>
      <c r="P26" s="8">
        <f>('5.1н'!P26+'5.2н'!P26+'5.3н'!P26)/3</f>
        <v>0</v>
      </c>
      <c r="Q26" s="8">
        <f>('5.1н'!Q26+'5.2н'!Q26+'5.3н'!Q26)/3</f>
        <v>0</v>
      </c>
      <c r="R26" s="8">
        <f>('5.1н'!B26+'5.2н'!B26+'5.3н'!B26)/3</f>
        <v>0.37115933772892534</v>
      </c>
    </row>
    <row r="27" spans="1:18" ht="15.75" customHeight="1">
      <c r="A27" s="16">
        <v>26</v>
      </c>
      <c r="B27" s="26" t="s">
        <v>28</v>
      </c>
      <c r="C27" s="8" t="e">
        <f>('5.1н'!#REF!+'5.2н'!#REF!+'5.3н'!#REF!)/3</f>
        <v>#REF!</v>
      </c>
      <c r="D27" s="8" t="e">
        <f>('5.1н'!#REF!+'5.2н'!#REF!+'5.3н'!#REF!)/3</f>
        <v>#REF!</v>
      </c>
      <c r="E27" s="8">
        <f>('5.1н'!E27+'5.2н'!E27+'5.3н'!E27)/3</f>
        <v>0</v>
      </c>
      <c r="F27" s="8">
        <f>('5.1н'!F27+'5.2н'!F27+'5.3н'!F27)/3</f>
        <v>0</v>
      </c>
      <c r="G27" s="8">
        <f>('5.1н'!G27+'5.2н'!G27+'5.3н'!G27)/3</f>
        <v>0</v>
      </c>
      <c r="H27" s="8">
        <f>('5.1н'!H27+'5.2н'!H27+'5.3н'!H27)/3</f>
        <v>0</v>
      </c>
      <c r="I27" s="8">
        <f>('5.1н'!I27+'5.2н'!I27+'5.3н'!I27)/3</f>
        <v>0</v>
      </c>
      <c r="J27" s="8">
        <f>('5.1н'!J27+'5.2н'!J27+'5.3н'!J27)/3</f>
        <v>0</v>
      </c>
      <c r="K27" s="8">
        <f>('5.1н'!K27+'5.2н'!K27+'5.3н'!K27)/3</f>
        <v>0</v>
      </c>
      <c r="L27" s="8">
        <f>('5.1н'!L27+'5.2н'!L27+'5.3н'!L27)/3</f>
        <v>0</v>
      </c>
      <c r="M27" s="8">
        <f>('5.1н'!M27+'5.2н'!M27+'5.3н'!M27)/3</f>
        <v>0</v>
      </c>
      <c r="N27" s="8">
        <f>('5.1н'!N27+'5.2н'!N27+'5.3н'!N27)/3</f>
        <v>0</v>
      </c>
      <c r="O27" s="8">
        <f>('5.1н'!O27+'5.2н'!O27+'5.3н'!O27)/3</f>
        <v>0</v>
      </c>
      <c r="P27" s="8">
        <f>('5.1н'!P27+'5.2н'!P27+'5.3н'!P27)/3</f>
        <v>0</v>
      </c>
      <c r="Q27" s="8">
        <f>('5.1н'!Q27+'5.2н'!Q27+'5.3н'!Q27)/3</f>
        <v>0</v>
      </c>
      <c r="R27" s="8">
        <f>('5.1н'!B27+'5.2н'!B27+'5.3н'!B27)/3</f>
        <v>0.32458460216590418</v>
      </c>
    </row>
    <row r="28" spans="1:18" ht="15.75" customHeight="1">
      <c r="A28" s="16">
        <v>27</v>
      </c>
      <c r="B28" s="26" t="s">
        <v>29</v>
      </c>
      <c r="C28" s="8" t="e">
        <f>('5.1н'!#REF!+'5.2н'!#REF!+'5.3н'!#REF!)/3</f>
        <v>#REF!</v>
      </c>
      <c r="D28" s="8" t="e">
        <f>('5.1н'!#REF!+'5.2н'!#REF!+'5.3н'!#REF!)/3</f>
        <v>#REF!</v>
      </c>
      <c r="E28" s="8">
        <f>('5.1н'!E28+'5.2н'!E28+'5.3н'!E28)/3</f>
        <v>0</v>
      </c>
      <c r="F28" s="8">
        <f>('5.1н'!F28+'5.2н'!F28+'5.3н'!F28)/3</f>
        <v>0</v>
      </c>
      <c r="G28" s="8">
        <f>('5.1н'!G28+'5.2н'!G28+'5.3н'!G28)/3</f>
        <v>0</v>
      </c>
      <c r="H28" s="8">
        <f>('5.1н'!H28+'5.2н'!H28+'5.3н'!H28)/3</f>
        <v>0</v>
      </c>
      <c r="I28" s="8">
        <f>('5.1н'!I28+'5.2н'!I28+'5.3н'!I28)/3</f>
        <v>0</v>
      </c>
      <c r="J28" s="8">
        <f>('5.1н'!J28+'5.2н'!J28+'5.3н'!J28)/3</f>
        <v>0</v>
      </c>
      <c r="K28" s="8">
        <f>('5.1н'!K28+'5.2н'!K28+'5.3н'!K28)/3</f>
        <v>0</v>
      </c>
      <c r="L28" s="8">
        <f>('5.1н'!L28+'5.2н'!L28+'5.3н'!L28)/3</f>
        <v>0</v>
      </c>
      <c r="M28" s="8">
        <f>('5.1н'!M28+'5.2н'!M28+'5.3н'!M28)/3</f>
        <v>0</v>
      </c>
      <c r="N28" s="8">
        <f>('5.1н'!N28+'5.2н'!N28+'5.3н'!N28)/3</f>
        <v>0</v>
      </c>
      <c r="O28" s="8">
        <f>('5.1н'!O28+'5.2н'!O28+'5.3н'!O28)/3</f>
        <v>0</v>
      </c>
      <c r="P28" s="8">
        <f>('5.1н'!P28+'5.2н'!P28+'5.3н'!P28)/3</f>
        <v>0</v>
      </c>
      <c r="Q28" s="8">
        <f>('5.1н'!Q28+'5.2н'!Q28+'5.3н'!Q28)/3</f>
        <v>0</v>
      </c>
      <c r="R28" s="8">
        <f>('5.1н'!B28+'5.2н'!B28+'5.3н'!B28)/3</f>
        <v>0.29301652436556974</v>
      </c>
    </row>
    <row r="29" spans="1:18" ht="15.75" customHeight="1">
      <c r="A29" s="27">
        <v>28</v>
      </c>
      <c r="B29" s="28" t="s">
        <v>30</v>
      </c>
      <c r="C29" s="8" t="e">
        <f>('5.1н'!#REF!+'5.2н'!#REF!+'5.3н'!#REF!)/3</f>
        <v>#REF!</v>
      </c>
      <c r="D29" s="8" t="e">
        <f>('5.1н'!#REF!+'5.2н'!#REF!+'5.3н'!#REF!)/3</f>
        <v>#REF!</v>
      </c>
      <c r="E29" s="8">
        <f>('5.1н'!E29+'5.2н'!E29+'5.3н'!E29)/3</f>
        <v>0</v>
      </c>
      <c r="F29" s="8">
        <f>('5.1н'!F29+'5.2н'!F29+'5.3н'!F29)/3</f>
        <v>0</v>
      </c>
      <c r="G29" s="8">
        <f>('5.1н'!G29+'5.2н'!G29+'5.3н'!G29)/3</f>
        <v>0</v>
      </c>
      <c r="H29" s="8">
        <f>('5.1н'!H29+'5.2н'!H29+'5.3н'!H29)/3</f>
        <v>0</v>
      </c>
      <c r="I29" s="8">
        <f>('5.1н'!I29+'5.2н'!I29+'5.3н'!I29)/3</f>
        <v>0</v>
      </c>
      <c r="J29" s="8">
        <f>('5.1н'!J29+'5.2н'!J29+'5.3н'!J29)/3</f>
        <v>0</v>
      </c>
      <c r="K29" s="8">
        <f>('5.1н'!K29+'5.2н'!K29+'5.3н'!K29)/3</f>
        <v>0</v>
      </c>
      <c r="L29" s="8">
        <f>('5.1н'!L29+'5.2н'!L29+'5.3н'!L29)/3</f>
        <v>0</v>
      </c>
      <c r="M29" s="8">
        <f>('5.1н'!M29+'5.2н'!M29+'5.3н'!M29)/3</f>
        <v>0</v>
      </c>
      <c r="N29" s="8">
        <f>('5.1н'!N29+'5.2н'!N29+'5.3н'!N29)/3</f>
        <v>0</v>
      </c>
      <c r="O29" s="8">
        <f>('5.1н'!O29+'5.2н'!O29+'5.3н'!O29)/3</f>
        <v>0</v>
      </c>
      <c r="P29" s="8">
        <f>('5.1н'!P29+'5.2н'!P29+'5.3н'!P29)/3</f>
        <v>0</v>
      </c>
      <c r="Q29" s="8">
        <f>('5.1н'!Q29+'5.2н'!Q29+'5.3н'!Q29)/3</f>
        <v>0</v>
      </c>
      <c r="R29" s="8">
        <f>('5.1н'!B29+'5.2н'!B29+'5.3н'!B29)/3</f>
        <v>0.43641125004732068</v>
      </c>
    </row>
    <row r="30" spans="1:18" ht="15.75" customHeight="1">
      <c r="A30" s="39">
        <v>29</v>
      </c>
      <c r="B30" s="40" t="s">
        <v>31</v>
      </c>
      <c r="C30" s="8" t="e">
        <f>('5.1н'!#REF!+'5.2н'!#REF!+'5.3н'!#REF!)/3</f>
        <v>#REF!</v>
      </c>
      <c r="D30" s="8" t="e">
        <f>('5.1н'!#REF!+'5.2н'!#REF!+'5.3н'!#REF!)/3</f>
        <v>#REF!</v>
      </c>
      <c r="E30" s="8">
        <f>('5.1н'!E30+'5.2н'!E30+'5.3н'!E30)/3</f>
        <v>0</v>
      </c>
      <c r="F30" s="8">
        <f>('5.1н'!F30+'5.2н'!F30+'5.3н'!F30)/3</f>
        <v>0</v>
      </c>
      <c r="G30" s="8">
        <f>('5.1н'!G30+'5.2н'!G30+'5.3н'!G30)/3</f>
        <v>0</v>
      </c>
      <c r="H30" s="8">
        <f>('5.1н'!H30+'5.2н'!H30+'5.3н'!H30)/3</f>
        <v>0</v>
      </c>
      <c r="I30" s="8">
        <f>('5.1н'!I30+'5.2н'!I30+'5.3н'!I30)/3</f>
        <v>0</v>
      </c>
      <c r="J30" s="8">
        <f>('5.1н'!J30+'5.2н'!J30+'5.3н'!J30)/3</f>
        <v>0</v>
      </c>
      <c r="K30" s="8">
        <f>('5.1н'!K30+'5.2н'!K30+'5.3н'!K30)/3</f>
        <v>0</v>
      </c>
      <c r="L30" s="8">
        <f>('5.1н'!L30+'5.2н'!L30+'5.3н'!L30)/3</f>
        <v>0</v>
      </c>
      <c r="M30" s="8">
        <f>('5.1н'!M30+'5.2н'!M30+'5.3н'!M30)/3</f>
        <v>0</v>
      </c>
      <c r="N30" s="8">
        <f>('5.1н'!N30+'5.2н'!N30+'5.3н'!N30)/3</f>
        <v>0</v>
      </c>
      <c r="O30" s="8">
        <f>('5.1н'!O30+'5.2н'!O30+'5.3н'!O30)/3</f>
        <v>0</v>
      </c>
      <c r="P30" s="8">
        <f>('5.1н'!P30+'5.2н'!P30+'5.3н'!P30)/3</f>
        <v>0</v>
      </c>
      <c r="Q30" s="8">
        <f>('5.1н'!Q30+'5.2н'!Q30+'5.3н'!Q30)/3</f>
        <v>0</v>
      </c>
      <c r="R30" s="8">
        <f>('5.1н'!B30+'5.2н'!B30+'5.3н'!B30)/3</f>
        <v>0.31149796401164359</v>
      </c>
    </row>
    <row r="31" spans="1:18" ht="15.75" customHeight="1">
      <c r="A31" s="41">
        <v>30</v>
      </c>
      <c r="B31" s="42" t="s">
        <v>32</v>
      </c>
      <c r="C31" s="8" t="e">
        <f>('5.1н'!#REF!+'5.2н'!#REF!+'5.3н'!#REF!)/3</f>
        <v>#REF!</v>
      </c>
      <c r="D31" s="8" t="e">
        <f>('5.1н'!#REF!+'5.2н'!#REF!+'5.3н'!#REF!)/3</f>
        <v>#REF!</v>
      </c>
      <c r="E31" s="8">
        <f>('5.1н'!E31+'5.2н'!E31+'5.3н'!E31)/3</f>
        <v>0</v>
      </c>
      <c r="F31" s="8">
        <f>('5.1н'!F31+'5.2н'!F31+'5.3н'!F31)/3</f>
        <v>0</v>
      </c>
      <c r="G31" s="8">
        <f>('5.1н'!G31+'5.2н'!G31+'5.3н'!G31)/3</f>
        <v>0</v>
      </c>
      <c r="H31" s="8">
        <f>('5.1н'!H31+'5.2н'!H31+'5.3н'!H31)/3</f>
        <v>0</v>
      </c>
      <c r="I31" s="8">
        <f>('5.1н'!I31+'5.2н'!I31+'5.3н'!I31)/3</f>
        <v>0</v>
      </c>
      <c r="J31" s="8">
        <f>('5.1н'!J31+'5.2н'!J31+'5.3н'!J31)/3</f>
        <v>0</v>
      </c>
      <c r="K31" s="8">
        <f>('5.1н'!K31+'5.2н'!K31+'5.3н'!K31)/3</f>
        <v>0</v>
      </c>
      <c r="L31" s="8">
        <f>('5.1н'!L31+'5.2н'!L31+'5.3н'!L31)/3</f>
        <v>0</v>
      </c>
      <c r="M31" s="8">
        <f>('5.1н'!M31+'5.2н'!M31+'5.3н'!M31)/3</f>
        <v>0</v>
      </c>
      <c r="N31" s="8">
        <f>('5.1н'!N31+'5.2н'!N31+'5.3н'!N31)/3</f>
        <v>0</v>
      </c>
      <c r="O31" s="8">
        <f>('5.1н'!O31+'5.2н'!O31+'5.3н'!O31)/3</f>
        <v>0</v>
      </c>
      <c r="P31" s="8">
        <f>('5.1н'!P31+'5.2н'!P31+'5.3н'!P31)/3</f>
        <v>0</v>
      </c>
      <c r="Q31" s="8">
        <f>('5.1н'!Q31+'5.2н'!Q31+'5.3н'!Q31)/3</f>
        <v>0</v>
      </c>
      <c r="R31" s="8">
        <f>('5.1н'!B31+'5.2н'!B31+'5.3н'!B31)/3</f>
        <v>0.25237239820349383</v>
      </c>
    </row>
    <row r="32" spans="1:18" ht="15.75" customHeight="1">
      <c r="A32" s="41">
        <v>31</v>
      </c>
      <c r="B32" s="42" t="s">
        <v>33</v>
      </c>
      <c r="C32" s="509"/>
      <c r="D32" s="509"/>
      <c r="E32" s="509"/>
      <c r="F32" s="509"/>
      <c r="G32" s="509"/>
      <c r="H32" s="509"/>
      <c r="I32" s="509"/>
      <c r="J32" s="509"/>
      <c r="K32" s="509"/>
      <c r="L32" s="8">
        <f>('5.1н'!L32+'5.2н'!L32+'5.3н'!L32)/3</f>
        <v>0</v>
      </c>
      <c r="M32" s="8">
        <f>('5.1н'!M32+'5.2н'!M32+'5.3н'!M32)/3</f>
        <v>0</v>
      </c>
      <c r="N32" s="8">
        <f>('5.1н'!N32+'5.2н'!N32+'5.3н'!N32)/3</f>
        <v>0</v>
      </c>
      <c r="O32" s="8">
        <f>('5.1н'!O32+'5.2н'!O32+'5.3н'!O32)/3</f>
        <v>0</v>
      </c>
      <c r="P32" s="8">
        <f>('5.1н'!P32+'5.2н'!P32+'5.3н'!P32)/3</f>
        <v>0</v>
      </c>
      <c r="Q32" s="8">
        <f>('5.1н'!Q32+'5.2н'!Q32+'5.3н'!Q32)/3</f>
        <v>0</v>
      </c>
      <c r="R32" s="8">
        <f>('5.1н'!B32+'5.2н'!B32+'5.3н'!B32)/3</f>
        <v>0.28941282267811957</v>
      </c>
    </row>
    <row r="33" spans="1:18" ht="15.75" customHeight="1">
      <c r="A33" s="41">
        <v>32</v>
      </c>
      <c r="B33" s="42" t="s">
        <v>34</v>
      </c>
      <c r="C33" s="8" t="e">
        <f>('5.1н'!#REF!+'5.2н'!#REF!+'5.3н'!#REF!)/3</f>
        <v>#REF!</v>
      </c>
      <c r="D33" s="8" t="e">
        <f>('5.1н'!#REF!+'5.2н'!#REF!+'5.3н'!#REF!)/3</f>
        <v>#REF!</v>
      </c>
      <c r="E33" s="8">
        <f>('5.1н'!E33+'5.2н'!E33+'5.3н'!E33)/3</f>
        <v>0</v>
      </c>
      <c r="F33" s="8">
        <f>('5.1н'!F33+'5.2н'!F33+'5.3н'!F33)/3</f>
        <v>0</v>
      </c>
      <c r="G33" s="8">
        <f>('5.1н'!G33+'5.2н'!G33+'5.3н'!G33)/3</f>
        <v>0</v>
      </c>
      <c r="H33" s="8">
        <f>('5.1н'!H33+'5.2н'!H33+'5.3н'!H33)/3</f>
        <v>0</v>
      </c>
      <c r="I33" s="8">
        <f>('5.1н'!I33+'5.2н'!I33+'5.3н'!I33)/3</f>
        <v>0</v>
      </c>
      <c r="J33" s="8">
        <f>('5.1н'!J33+'5.2н'!J33+'5.3н'!J33)/3</f>
        <v>0</v>
      </c>
      <c r="K33" s="8">
        <f>('5.1н'!K33+'5.2н'!K33+'5.3н'!K33)/3</f>
        <v>0</v>
      </c>
      <c r="L33" s="8">
        <f>('5.1н'!L33+'5.2н'!L33+'5.3н'!L33)/3</f>
        <v>0</v>
      </c>
      <c r="M33" s="8">
        <f>('5.1н'!M33+'5.2н'!M33+'5.3н'!M33)/3</f>
        <v>0</v>
      </c>
      <c r="N33" s="8">
        <f>('5.1н'!N33+'5.2н'!N33+'5.3н'!N33)/3</f>
        <v>0</v>
      </c>
      <c r="O33" s="8">
        <f>('5.1н'!O33+'5.2н'!O33+'5.3н'!O33)/3</f>
        <v>0</v>
      </c>
      <c r="P33" s="8">
        <f>('5.1н'!P33+'5.2н'!P33+'5.3н'!P33)/3</f>
        <v>0</v>
      </c>
      <c r="Q33" s="8">
        <f>('5.1н'!Q33+'5.2н'!Q33+'5.3н'!Q33)/3</f>
        <v>0</v>
      </c>
      <c r="R33" s="8">
        <f>('5.1н'!B33+'5.2н'!B33+'5.3н'!B33)/3</f>
        <v>0.34259076109377401</v>
      </c>
    </row>
    <row r="34" spans="1:18" ht="15.75" customHeight="1">
      <c r="A34" s="41">
        <v>33</v>
      </c>
      <c r="B34" s="42" t="s">
        <v>35</v>
      </c>
      <c r="C34" s="8" t="e">
        <f>('5.1н'!#REF!+'5.2н'!#REF!+'5.3н'!#REF!)/3</f>
        <v>#REF!</v>
      </c>
      <c r="D34" s="8" t="e">
        <f>('5.1н'!#REF!+'5.2н'!#REF!+'5.3н'!#REF!)/3</f>
        <v>#REF!</v>
      </c>
      <c r="E34" s="8">
        <f>('5.1н'!E34+'5.2н'!E34+'5.3н'!E34)/3</f>
        <v>0</v>
      </c>
      <c r="F34" s="8">
        <f>('5.1н'!F34+'5.2н'!F34+'5.3н'!F34)/3</f>
        <v>0</v>
      </c>
      <c r="G34" s="8">
        <f>('5.1н'!G34+'5.2н'!G34+'5.3н'!G34)/3</f>
        <v>0</v>
      </c>
      <c r="H34" s="8">
        <f>('5.1н'!H34+'5.2н'!H34+'5.3н'!H34)/3</f>
        <v>0</v>
      </c>
      <c r="I34" s="8">
        <f>('5.1н'!I34+'5.2н'!I34+'5.3н'!I34)/3</f>
        <v>0</v>
      </c>
      <c r="J34" s="8">
        <f>('5.1н'!J34+'5.2н'!J34+'5.3н'!J34)/3</f>
        <v>0</v>
      </c>
      <c r="K34" s="8">
        <f>('5.1н'!K34+'5.2н'!K34+'5.3н'!K34)/3</f>
        <v>0</v>
      </c>
      <c r="L34" s="8">
        <f>('5.1н'!L34+'5.2н'!L34+'5.3н'!L34)/3</f>
        <v>0</v>
      </c>
      <c r="M34" s="8">
        <f>('5.1н'!M34+'5.2н'!M34+'5.3н'!M34)/3</f>
        <v>0</v>
      </c>
      <c r="N34" s="8">
        <f>('5.1н'!N34+'5.2н'!N34+'5.3н'!N34)/3</f>
        <v>0</v>
      </c>
      <c r="O34" s="8">
        <f>('5.1н'!O34+'5.2н'!O34+'5.3н'!O34)/3</f>
        <v>0</v>
      </c>
      <c r="P34" s="8">
        <f>('5.1н'!P34+'5.2н'!P34+'5.3н'!P34)/3</f>
        <v>0</v>
      </c>
      <c r="Q34" s="8">
        <f>('5.1н'!Q34+'5.2н'!Q34+'5.3н'!Q34)/3</f>
        <v>0</v>
      </c>
      <c r="R34" s="8">
        <f>('5.1н'!B34+'5.2н'!B34+'5.3н'!B34)/3</f>
        <v>0.29551791248919496</v>
      </c>
    </row>
    <row r="35" spans="1:18" ht="15.75" customHeight="1">
      <c r="A35" s="41">
        <v>34</v>
      </c>
      <c r="B35" s="42" t="s">
        <v>36</v>
      </c>
      <c r="C35" s="8" t="e">
        <f>('5.1н'!#REF!+'5.2н'!#REF!+'5.3н'!#REF!)/3</f>
        <v>#REF!</v>
      </c>
      <c r="D35" s="8" t="e">
        <f>('5.1н'!#REF!+'5.2н'!#REF!+'5.3н'!#REF!)/3</f>
        <v>#REF!</v>
      </c>
      <c r="E35" s="8">
        <f>('5.1н'!E35+'5.2н'!E35+'5.3н'!E35)/3</f>
        <v>0</v>
      </c>
      <c r="F35" s="8">
        <f>('5.1н'!F35+'5.2н'!F35+'5.3н'!F35)/3</f>
        <v>0</v>
      </c>
      <c r="G35" s="8">
        <f>('5.1н'!G35+'5.2н'!G35+'5.3н'!G35)/3</f>
        <v>0</v>
      </c>
      <c r="H35" s="8">
        <f>('5.1н'!H35+'5.2н'!H35+'5.3н'!H35)/3</f>
        <v>0</v>
      </c>
      <c r="I35" s="8">
        <f>('5.1н'!I35+'5.2н'!I35+'5.3н'!I35)/3</f>
        <v>0</v>
      </c>
      <c r="J35" s="8">
        <f>('5.1н'!J35+'5.2н'!J35+'5.3н'!J35)/3</f>
        <v>0</v>
      </c>
      <c r="K35" s="8">
        <f>('5.1н'!K35+'5.2н'!K35+'5.3н'!K35)/3</f>
        <v>0</v>
      </c>
      <c r="L35" s="8">
        <f>('5.1н'!L35+'5.2н'!L35+'5.3н'!L35)/3</f>
        <v>0</v>
      </c>
      <c r="M35" s="8">
        <f>('5.1н'!M35+'5.2н'!M35+'5.3н'!M35)/3</f>
        <v>0</v>
      </c>
      <c r="N35" s="8">
        <f>('5.1н'!N35+'5.2н'!N35+'5.3н'!N35)/3</f>
        <v>0</v>
      </c>
      <c r="O35" s="8">
        <f>('5.1н'!O35+'5.2н'!O35+'5.3н'!O35)/3</f>
        <v>0</v>
      </c>
      <c r="P35" s="8">
        <f>('5.1н'!P35+'5.2н'!P35+'5.3н'!P35)/3</f>
        <v>0</v>
      </c>
      <c r="Q35" s="8">
        <f>('5.1н'!Q35+'5.2н'!Q35+'5.3н'!Q35)/3</f>
        <v>0</v>
      </c>
      <c r="R35" s="8">
        <f>('5.1н'!B35+'5.2н'!B35+'5.3н'!B35)/3</f>
        <v>0.33696243108869423</v>
      </c>
    </row>
    <row r="36" spans="1:18" ht="15.75" customHeight="1">
      <c r="A36" s="41">
        <v>35</v>
      </c>
      <c r="B36" s="42" t="s">
        <v>37</v>
      </c>
      <c r="C36" s="8" t="e">
        <f>('5.1н'!#REF!+'5.2н'!#REF!+'5.3н'!#REF!)/3</f>
        <v>#REF!</v>
      </c>
      <c r="D36" s="8" t="e">
        <f>('5.1н'!#REF!+'5.2н'!#REF!+'5.3н'!#REF!)/3</f>
        <v>#REF!</v>
      </c>
      <c r="E36" s="8">
        <f>('5.1н'!E36+'5.2н'!E36+'5.3н'!E36)/3</f>
        <v>0</v>
      </c>
      <c r="F36" s="8">
        <f>('5.1н'!F36+'5.2н'!F36+'5.3н'!F36)/3</f>
        <v>0</v>
      </c>
      <c r="G36" s="8">
        <f>('5.1н'!G36+'5.2н'!G36+'5.3н'!G36)/3</f>
        <v>0</v>
      </c>
      <c r="H36" s="8">
        <f>('5.1н'!H36+'5.2н'!H36+'5.3н'!H36)/3</f>
        <v>0</v>
      </c>
      <c r="I36" s="8">
        <f>('5.1н'!I36+'5.2н'!I36+'5.3н'!I36)/3</f>
        <v>0</v>
      </c>
      <c r="J36" s="8">
        <f>('5.1н'!J36+'5.2н'!J36+'5.3н'!J36)/3</f>
        <v>0</v>
      </c>
      <c r="K36" s="8">
        <f>('5.1н'!K36+'5.2н'!K36+'5.3н'!K36)/3</f>
        <v>0</v>
      </c>
      <c r="L36" s="8">
        <f>('5.1н'!L36+'5.2н'!L36+'5.3н'!L36)/3</f>
        <v>0</v>
      </c>
      <c r="M36" s="8">
        <f>('5.1н'!M36+'5.2н'!M36+'5.3н'!M36)/3</f>
        <v>0</v>
      </c>
      <c r="N36" s="8">
        <f>('5.1н'!N36+'5.2н'!N36+'5.3н'!N36)/3</f>
        <v>0</v>
      </c>
      <c r="O36" s="8">
        <f>('5.1н'!O36+'5.2н'!O36+'5.3н'!O36)/3</f>
        <v>0</v>
      </c>
      <c r="P36" s="8">
        <f>('5.1н'!P36+'5.2н'!P36+'5.3н'!P36)/3</f>
        <v>0</v>
      </c>
      <c r="Q36" s="8">
        <f>('5.1н'!Q36+'5.2н'!Q36+'5.3н'!Q36)/3</f>
        <v>0</v>
      </c>
      <c r="R36" s="8">
        <f>('5.1н'!B36+'5.2н'!B36+'5.3н'!B36)/3</f>
        <v>0.30940190748724122</v>
      </c>
    </row>
    <row r="37" spans="1:18" ht="15.75" customHeight="1">
      <c r="A37" s="46">
        <v>36</v>
      </c>
      <c r="B37" s="47" t="s">
        <v>38</v>
      </c>
      <c r="C37" s="509"/>
      <c r="D37" s="509"/>
      <c r="E37" s="509"/>
      <c r="F37" s="509"/>
      <c r="G37" s="509"/>
      <c r="H37" s="509"/>
      <c r="I37" s="509"/>
      <c r="J37" s="509"/>
      <c r="K37" s="509"/>
      <c r="L37" s="8">
        <f>('5.1н'!L37+'5.2н'!L37+'5.3н'!L37)/3</f>
        <v>0</v>
      </c>
      <c r="M37" s="8">
        <f>('5.1н'!M37+'5.2н'!M37+'5.3н'!M37)/3</f>
        <v>0</v>
      </c>
      <c r="N37" s="8">
        <f>('5.1н'!N37+'5.2н'!N37+'5.3н'!N37)/3</f>
        <v>0</v>
      </c>
      <c r="O37" s="8">
        <f>('5.1н'!O37+'5.2н'!O37+'5.3н'!O37)/3</f>
        <v>0</v>
      </c>
      <c r="P37" s="8">
        <f>('5.1н'!P37+'5.2н'!P37+'5.3н'!P37)/3</f>
        <v>0</v>
      </c>
      <c r="Q37" s="8">
        <f>('5.1н'!Q37+'5.2н'!Q37+'5.3н'!Q37)/3</f>
        <v>0</v>
      </c>
      <c r="R37" s="8">
        <f>('5.1н'!B37+'5.2н'!B37+'5.3н'!B37)/3</f>
        <v>0.35611368018273454</v>
      </c>
    </row>
    <row r="38" spans="1:18" ht="15.75" customHeight="1">
      <c r="A38" s="39">
        <v>37</v>
      </c>
      <c r="B38" s="40" t="s">
        <v>39</v>
      </c>
      <c r="C38" s="8" t="e">
        <f>('5.1н'!#REF!+'5.2н'!#REF!+'5.3н'!#REF!)/3</f>
        <v>#REF!</v>
      </c>
      <c r="D38" s="8" t="e">
        <f>('5.1н'!#REF!+'5.2н'!#REF!+'5.3н'!#REF!)/3</f>
        <v>#REF!</v>
      </c>
      <c r="E38" s="8">
        <f>('5.1н'!E38+'5.2н'!E38+'5.3н'!E38)/3</f>
        <v>0</v>
      </c>
      <c r="F38" s="8">
        <f>('5.1н'!F38+'5.2н'!F38+'5.3н'!F38)/3</f>
        <v>0</v>
      </c>
      <c r="G38" s="8">
        <f>('5.1н'!G38+'5.2н'!G38+'5.3н'!G38)/3</f>
        <v>0</v>
      </c>
      <c r="H38" s="8">
        <f>('5.1н'!H38+'5.2н'!H38+'5.3н'!H38)/3</f>
        <v>0</v>
      </c>
      <c r="I38" s="8">
        <f>('5.1н'!I38+'5.2н'!I38+'5.3н'!I38)/3</f>
        <v>0</v>
      </c>
      <c r="J38" s="8">
        <f>('5.1н'!J38+'5.2н'!J38+'5.3н'!J38)/3</f>
        <v>0</v>
      </c>
      <c r="K38" s="8">
        <f>('5.1н'!K38+'5.2н'!K38+'5.3н'!K38)/3</f>
        <v>0</v>
      </c>
      <c r="L38" s="8">
        <f>('5.1н'!L38+'5.2н'!L38+'5.3н'!L38)/3</f>
        <v>0</v>
      </c>
      <c r="M38" s="8">
        <f>('5.1н'!M38+'5.2н'!M38+'5.3н'!M38)/3</f>
        <v>0</v>
      </c>
      <c r="N38" s="8">
        <f>('5.1н'!N38+'5.2н'!N38+'5.3н'!N38)/3</f>
        <v>0</v>
      </c>
      <c r="O38" s="8">
        <f>('5.1н'!O38+'5.2н'!O38+'5.3н'!O38)/3</f>
        <v>0</v>
      </c>
      <c r="P38" s="8">
        <f>('5.1н'!P38+'5.2н'!P38+'5.3н'!P38)/3</f>
        <v>0</v>
      </c>
      <c r="Q38" s="8">
        <f>('5.1н'!Q38+'5.2н'!Q38+'5.3н'!Q38)/3</f>
        <v>0</v>
      </c>
      <c r="R38" s="8">
        <f>('5.1н'!B38+'5.2н'!B38+'5.3н'!B38)/3</f>
        <v>0.2891552682232304</v>
      </c>
    </row>
    <row r="39" spans="1:18" ht="15.75" customHeight="1">
      <c r="A39" s="41">
        <v>38</v>
      </c>
      <c r="B39" s="42" t="s">
        <v>40</v>
      </c>
      <c r="C39" s="8" t="e">
        <f>('5.1н'!#REF!+'5.2н'!#REF!+'5.3н'!#REF!)/3</f>
        <v>#REF!</v>
      </c>
      <c r="D39" s="8" t="e">
        <f>('5.1н'!#REF!+'5.2н'!#REF!+'5.3н'!#REF!)/3</f>
        <v>#REF!</v>
      </c>
      <c r="E39" s="8">
        <f>('5.1н'!E39+'5.2н'!E39+'5.3н'!E39)/3</f>
        <v>0</v>
      </c>
      <c r="F39" s="8">
        <f>('5.1н'!F39+'5.2н'!F39+'5.3н'!F39)/3</f>
        <v>0</v>
      </c>
      <c r="G39" s="8">
        <f>('5.1н'!G39+'5.2н'!G39+'5.3н'!G39)/3</f>
        <v>0</v>
      </c>
      <c r="H39" s="8">
        <f>('5.1н'!H39+'5.2н'!H39+'5.3н'!H39)/3</f>
        <v>0</v>
      </c>
      <c r="I39" s="8">
        <f>('5.1н'!I39+'5.2н'!I39+'5.3н'!I39)/3</f>
        <v>0</v>
      </c>
      <c r="J39" s="8">
        <f>('5.1н'!J39+'5.2н'!J39+'5.3н'!J39)/3</f>
        <v>0</v>
      </c>
      <c r="K39" s="8">
        <f>('5.1н'!K39+'5.2н'!K39+'5.3н'!K39)/3</f>
        <v>0</v>
      </c>
      <c r="L39" s="8">
        <f>('5.1н'!L39+'5.2н'!L39+'5.3н'!L39)/3</f>
        <v>0</v>
      </c>
      <c r="M39" s="8">
        <f>('5.1н'!M39+'5.2н'!M39+'5.3н'!M39)/3</f>
        <v>0</v>
      </c>
      <c r="N39" s="8">
        <f>('5.1н'!N39+'5.2н'!N39+'5.3н'!N39)/3</f>
        <v>0</v>
      </c>
      <c r="O39" s="8">
        <f>('5.1н'!O39+'5.2н'!O39+'5.3н'!O39)/3</f>
        <v>0</v>
      </c>
      <c r="P39" s="8">
        <f>('5.1н'!P39+'5.2н'!P39+'5.3н'!P39)/3</f>
        <v>0</v>
      </c>
      <c r="Q39" s="8">
        <f>('5.1н'!Q39+'5.2н'!Q39+'5.3н'!Q39)/3</f>
        <v>0</v>
      </c>
      <c r="R39" s="8">
        <f>('5.1н'!B39+'5.2н'!B39+'5.3н'!B39)/3</f>
        <v>0.2279220129579568</v>
      </c>
    </row>
    <row r="40" spans="1:18" ht="15.75" customHeight="1">
      <c r="A40" s="41">
        <v>39</v>
      </c>
      <c r="B40" s="51" t="s">
        <v>41</v>
      </c>
      <c r="C40" s="8" t="e">
        <f>('5.1н'!#REF!+'5.2н'!#REF!+'5.3н'!#REF!)/3</f>
        <v>#REF!</v>
      </c>
      <c r="D40" s="8" t="e">
        <f>('5.1н'!#REF!+'5.2н'!#REF!+'5.3н'!#REF!)/3</f>
        <v>#REF!</v>
      </c>
      <c r="E40" s="8">
        <f>('5.1н'!E40+'5.2н'!E40+'5.3н'!E40)/3</f>
        <v>0</v>
      </c>
      <c r="F40" s="8">
        <f>('5.1н'!F40+'5.2н'!F40+'5.3н'!F40)/3</f>
        <v>0</v>
      </c>
      <c r="G40" s="8">
        <f>('5.1н'!G40+'5.2н'!G40+'5.3н'!G40)/3</f>
        <v>0</v>
      </c>
      <c r="H40" s="8">
        <f>('5.1н'!H40+'5.2н'!H40+'5.3н'!H40)/3</f>
        <v>0</v>
      </c>
      <c r="I40" s="8">
        <f>('5.1н'!I40+'5.2н'!I40+'5.3н'!I40)/3</f>
        <v>0</v>
      </c>
      <c r="J40" s="8">
        <f>('5.1н'!J40+'5.2н'!J40+'5.3н'!J40)/3</f>
        <v>0</v>
      </c>
      <c r="K40" s="8">
        <f>('5.1н'!K40+'5.2н'!K40+'5.3н'!K40)/3</f>
        <v>0</v>
      </c>
      <c r="L40" s="8">
        <f>('5.1н'!L40+'5.2н'!L40+'5.3н'!L40)/3</f>
        <v>0</v>
      </c>
      <c r="M40" s="8">
        <f>('5.1н'!M40+'5.2н'!M40+'5.3н'!M40)/3</f>
        <v>0</v>
      </c>
      <c r="N40" s="8">
        <f>('5.1н'!N40+'5.2н'!N40+'5.3н'!N40)/3</f>
        <v>0</v>
      </c>
      <c r="O40" s="8">
        <f>('5.1н'!O40+'5.2н'!O40+'5.3н'!O40)/3</f>
        <v>0</v>
      </c>
      <c r="P40" s="8">
        <f>('5.1н'!P40+'5.2н'!P40+'5.3н'!P40)/3</f>
        <v>0</v>
      </c>
      <c r="Q40" s="8">
        <f>('5.1н'!Q40+'5.2н'!Q40+'5.3н'!Q40)/3</f>
        <v>0</v>
      </c>
      <c r="R40" s="8">
        <f>('5.1н'!B40+'5.2н'!B40+'5.3н'!B40)/3</f>
        <v>0.25260598670191325</v>
      </c>
    </row>
    <row r="41" spans="1:18" ht="15.75" customHeight="1">
      <c r="A41" s="41">
        <v>40</v>
      </c>
      <c r="B41" s="51" t="s">
        <v>42</v>
      </c>
      <c r="C41" s="8" t="e">
        <f>('5.1н'!#REF!+'5.2н'!#REF!+'5.3н'!#REF!)/3</f>
        <v>#REF!</v>
      </c>
      <c r="D41" s="8" t="e">
        <f>('5.1н'!#REF!+'5.2н'!#REF!+'5.3н'!#REF!)/3</f>
        <v>#REF!</v>
      </c>
      <c r="E41" s="8">
        <f>('5.1н'!E41+'5.2н'!E41+'5.3н'!E41)/3</f>
        <v>0</v>
      </c>
      <c r="F41" s="8">
        <f>('5.1н'!F41+'5.2н'!F41+'5.3н'!F41)/3</f>
        <v>0</v>
      </c>
      <c r="G41" s="8">
        <f>('5.1н'!G41+'5.2н'!G41+'5.3н'!G41)/3</f>
        <v>0</v>
      </c>
      <c r="H41" s="8">
        <f>('5.1н'!H41+'5.2н'!H41+'5.3н'!H41)/3</f>
        <v>0</v>
      </c>
      <c r="I41" s="8">
        <f>('5.1н'!I41+'5.2н'!I41+'5.3н'!I41)/3</f>
        <v>0</v>
      </c>
      <c r="J41" s="8">
        <f>('5.1н'!J41+'5.2н'!J41+'5.3н'!J41)/3</f>
        <v>0</v>
      </c>
      <c r="K41" s="8">
        <f>('5.1н'!K41+'5.2н'!K41+'5.3н'!K41)/3</f>
        <v>0</v>
      </c>
      <c r="L41" s="8">
        <f>('5.1н'!L41+'5.2н'!L41+'5.3н'!L41)/3</f>
        <v>0</v>
      </c>
      <c r="M41" s="8">
        <f>('5.1н'!M41+'5.2н'!M41+'5.3н'!M41)/3</f>
        <v>0</v>
      </c>
      <c r="N41" s="8">
        <f>('5.1н'!N41+'5.2н'!N41+'5.3н'!N41)/3</f>
        <v>0</v>
      </c>
      <c r="O41" s="8">
        <f>('5.1н'!O41+'5.2н'!O41+'5.3н'!O41)/3</f>
        <v>0</v>
      </c>
      <c r="P41" s="8">
        <f>('5.1н'!P41+'5.2н'!P41+'5.3н'!P41)/3</f>
        <v>0</v>
      </c>
      <c r="Q41" s="8">
        <f>('5.1н'!Q41+'5.2н'!Q41+'5.3н'!Q41)/3</f>
        <v>0</v>
      </c>
      <c r="R41" s="8">
        <f>('5.1н'!B41+'5.2н'!B41+'5.3н'!B41)/3</f>
        <v>0.25777853526161221</v>
      </c>
    </row>
    <row r="42" spans="1:18" ht="15.75" customHeight="1">
      <c r="A42" s="41">
        <v>41</v>
      </c>
      <c r="B42" s="42" t="s">
        <v>43</v>
      </c>
      <c r="C42" s="8" t="e">
        <f>('5.1н'!#REF!+'5.2н'!#REF!+'5.3н'!#REF!)/3</f>
        <v>#REF!</v>
      </c>
      <c r="D42" s="8" t="e">
        <f>('5.1н'!#REF!+'5.2н'!#REF!+'5.3н'!#REF!)/3</f>
        <v>#REF!</v>
      </c>
      <c r="E42" s="8">
        <f>('5.1н'!E42+'5.2н'!E42+'5.3н'!E42)/3</f>
        <v>0</v>
      </c>
      <c r="F42" s="8">
        <f>('5.1н'!F42+'5.2н'!F42+'5.3н'!F42)/3</f>
        <v>0</v>
      </c>
      <c r="G42" s="8">
        <f>('5.1н'!G42+'5.2н'!G42+'5.3н'!G42)/3</f>
        <v>0</v>
      </c>
      <c r="H42" s="8">
        <f>('5.1н'!H42+'5.2н'!H42+'5.3н'!H42)/3</f>
        <v>0</v>
      </c>
      <c r="I42" s="8">
        <f>('5.1н'!I42+'5.2н'!I42+'5.3н'!I42)/3</f>
        <v>0</v>
      </c>
      <c r="J42" s="8">
        <f>('5.1н'!J42+'5.2н'!J42+'5.3н'!J42)/3</f>
        <v>0</v>
      </c>
      <c r="K42" s="8">
        <f>('5.1н'!K42+'5.2н'!K42+'5.3н'!K42)/3</f>
        <v>0</v>
      </c>
      <c r="L42" s="8">
        <f>('5.1н'!L42+'5.2н'!L42+'5.3н'!L42)/3</f>
        <v>0</v>
      </c>
      <c r="M42" s="8">
        <f>('5.1н'!M42+'5.2н'!M42+'5.3н'!M42)/3</f>
        <v>0</v>
      </c>
      <c r="N42" s="8">
        <f>('5.1н'!N42+'5.2н'!N42+'5.3н'!N42)/3</f>
        <v>0</v>
      </c>
      <c r="O42" s="8">
        <f>('5.1н'!O42+'5.2н'!O42+'5.3н'!O42)/3</f>
        <v>0</v>
      </c>
      <c r="P42" s="8">
        <f>('5.1н'!P42+'5.2н'!P42+'5.3н'!P42)/3</f>
        <v>0</v>
      </c>
      <c r="Q42" s="8">
        <f>('5.1н'!Q42+'5.2н'!Q42+'5.3н'!Q42)/3</f>
        <v>0</v>
      </c>
      <c r="R42" s="8">
        <f>('5.1н'!B42+'5.2н'!B42+'5.3н'!B42)/3</f>
        <v>0.31470978802313715</v>
      </c>
    </row>
    <row r="43" spans="1:18" ht="15.75" customHeight="1">
      <c r="A43" s="41">
        <v>42</v>
      </c>
      <c r="B43" s="51" t="s">
        <v>44</v>
      </c>
      <c r="C43" s="536"/>
      <c r="D43" s="536"/>
      <c r="E43" s="536"/>
      <c r="F43" s="536"/>
      <c r="G43" s="536"/>
      <c r="H43" s="8">
        <f>('5.1н'!H43+'5.2н'!H43+'5.3н'!H43)/3</f>
        <v>0</v>
      </c>
      <c r="I43" s="8">
        <f>('5.1н'!I43+'5.2н'!I43+'5.3н'!I43)/3</f>
        <v>0</v>
      </c>
      <c r="J43" s="8">
        <f>('5.1н'!J43+'5.2н'!J43+'5.3н'!J43)/3</f>
        <v>0</v>
      </c>
      <c r="K43" s="8">
        <f>('5.1н'!K43+'5.2н'!K43+'5.3н'!K43)/3</f>
        <v>0</v>
      </c>
      <c r="L43" s="8">
        <f>('5.1н'!L43+'5.2н'!L43+'5.3н'!L43)/3</f>
        <v>0</v>
      </c>
      <c r="M43" s="8">
        <f>('5.1н'!M43+'5.2н'!M43+'5.3н'!M43)/3</f>
        <v>0</v>
      </c>
      <c r="N43" s="8">
        <f>('5.1н'!N43+'5.2н'!N43+'5.3н'!N43)/3</f>
        <v>0</v>
      </c>
      <c r="O43" s="8">
        <f>('5.1н'!O43+'5.2н'!O43+'5.3н'!O43)/3</f>
        <v>0</v>
      </c>
      <c r="P43" s="8">
        <f>('5.1н'!P43+'5.2н'!P43+'5.3н'!P43)/3</f>
        <v>0</v>
      </c>
      <c r="Q43" s="8">
        <f>('5.1н'!Q43+'5.2н'!Q43+'5.3н'!Q43)/3</f>
        <v>0</v>
      </c>
      <c r="R43" s="8">
        <f>('5.1н'!B43+'5.2н'!B43+'5.3н'!B43)/3</f>
        <v>0.25263179906951982</v>
      </c>
    </row>
    <row r="44" spans="1:18" ht="15.75" customHeight="1">
      <c r="A44" s="46">
        <v>43</v>
      </c>
      <c r="B44" s="52" t="s">
        <v>45</v>
      </c>
      <c r="C44" s="8" t="e">
        <f>('5.1н'!#REF!+'5.2н'!#REF!+'5.3н'!#REF!)/3</f>
        <v>#REF!</v>
      </c>
      <c r="D44" s="8" t="e">
        <f>('5.1н'!#REF!+'5.2н'!#REF!+'5.3н'!#REF!)/3</f>
        <v>#REF!</v>
      </c>
      <c r="E44" s="8">
        <f>('5.1н'!E44+'5.2н'!E44+'5.3н'!E44)/3</f>
        <v>0</v>
      </c>
      <c r="F44" s="8">
        <f>('5.1н'!F44+'5.2н'!F44+'5.3н'!F44)/3</f>
        <v>0</v>
      </c>
      <c r="G44" s="8">
        <f>('5.1н'!G44+'5.2н'!G44+'5.3н'!G44)/3</f>
        <v>0</v>
      </c>
      <c r="H44" s="8">
        <f>('5.1н'!H44+'5.2н'!H44+'5.3н'!H44)/3</f>
        <v>0</v>
      </c>
      <c r="I44" s="8">
        <f>('5.1н'!I44+'5.2н'!I44+'5.3н'!I44)/3</f>
        <v>0</v>
      </c>
      <c r="J44" s="8">
        <f>('5.1н'!J44+'5.2н'!J44+'5.3н'!J44)/3</f>
        <v>0</v>
      </c>
      <c r="K44" s="8">
        <f>('5.1н'!K44+'5.2н'!K44+'5.3н'!K44)/3</f>
        <v>0</v>
      </c>
      <c r="L44" s="8">
        <f>('5.1н'!L44+'5.2н'!L44+'5.3н'!L44)/3</f>
        <v>0</v>
      </c>
      <c r="M44" s="8">
        <f>('5.1н'!M44+'5.2н'!M44+'5.3н'!M44)/3</f>
        <v>0</v>
      </c>
      <c r="N44" s="8">
        <f>('5.1н'!N44+'5.2н'!N44+'5.3н'!N44)/3</f>
        <v>0</v>
      </c>
      <c r="O44" s="8">
        <f>('5.1н'!O44+'5.2н'!O44+'5.3н'!O44)/3</f>
        <v>0</v>
      </c>
      <c r="P44" s="8">
        <f>('5.1н'!P44+'5.2н'!P44+'5.3н'!P44)/3</f>
        <v>0</v>
      </c>
      <c r="Q44" s="8">
        <f>('5.1н'!Q44+'5.2н'!Q44+'5.3н'!Q44)/3</f>
        <v>0</v>
      </c>
      <c r="R44" s="8">
        <f>('5.1н'!B44+'5.2н'!B44+'5.3н'!B44)/3</f>
        <v>0.31482119710430606</v>
      </c>
    </row>
    <row r="45" spans="1:18" ht="15.75" customHeight="1">
      <c r="A45" s="39">
        <v>44</v>
      </c>
      <c r="B45" s="40" t="s">
        <v>46</v>
      </c>
      <c r="C45" s="8" t="e">
        <f>('5.1н'!#REF!+'5.2н'!#REF!+'5.3н'!#REF!)/3</f>
        <v>#REF!</v>
      </c>
      <c r="D45" s="8" t="e">
        <f>('5.1н'!#REF!+'5.2н'!#REF!+'5.3н'!#REF!)/3</f>
        <v>#REF!</v>
      </c>
      <c r="E45" s="8">
        <f>('5.1н'!E45+'5.2н'!E45+'5.3н'!E45)/3</f>
        <v>0</v>
      </c>
      <c r="F45" s="8">
        <f>('5.1н'!F45+'5.2н'!F45+'5.3н'!F45)/3</f>
        <v>0</v>
      </c>
      <c r="G45" s="8">
        <f>('5.1н'!G45+'5.2н'!G45+'5.3н'!G45)/3</f>
        <v>0</v>
      </c>
      <c r="H45" s="8">
        <f>('5.1н'!H45+'5.2н'!H45+'5.3н'!H45)/3</f>
        <v>0</v>
      </c>
      <c r="I45" s="8">
        <f>('5.1н'!I45+'5.2н'!I45+'5.3н'!I45)/3</f>
        <v>0</v>
      </c>
      <c r="J45" s="8">
        <f>('5.1н'!J45+'5.2н'!J45+'5.3н'!J45)/3</f>
        <v>0</v>
      </c>
      <c r="K45" s="8">
        <f>('5.1н'!K45+'5.2н'!K45+'5.3н'!K45)/3</f>
        <v>0</v>
      </c>
      <c r="L45" s="8">
        <f>('5.1н'!L45+'5.2н'!L45+'5.3н'!L45)/3</f>
        <v>0</v>
      </c>
      <c r="M45" s="8">
        <f>('5.1н'!M45+'5.2н'!M45+'5.3н'!M45)/3</f>
        <v>0</v>
      </c>
      <c r="N45" s="8">
        <f>('5.1н'!N45+'5.2н'!N45+'5.3н'!N45)/3</f>
        <v>0</v>
      </c>
      <c r="O45" s="8">
        <f>('5.1н'!O45+'5.2н'!O45+'5.3н'!O45)/3</f>
        <v>0</v>
      </c>
      <c r="P45" s="8">
        <f>('5.1н'!P45+'5.2н'!P45+'5.3н'!P45)/3</f>
        <v>0</v>
      </c>
      <c r="Q45" s="8">
        <f>('5.1н'!Q45+'5.2н'!Q45+'5.3н'!Q45)/3</f>
        <v>0</v>
      </c>
      <c r="R45" s="8">
        <f>('5.1н'!B45+'5.2н'!B45+'5.3н'!B45)/3</f>
        <v>0.32531328970452927</v>
      </c>
    </row>
    <row r="46" spans="1:18" ht="15.75" customHeight="1">
      <c r="A46" s="41">
        <v>45</v>
      </c>
      <c r="B46" s="42" t="s">
        <v>47</v>
      </c>
      <c r="C46" s="8" t="e">
        <f>('5.1н'!#REF!+'5.2н'!#REF!+'5.3н'!#REF!)/3</f>
        <v>#REF!</v>
      </c>
      <c r="D46" s="8" t="e">
        <f>('5.1н'!#REF!+'5.2н'!#REF!+'5.3н'!#REF!)/3</f>
        <v>#REF!</v>
      </c>
      <c r="E46" s="8">
        <f>('5.1н'!E46+'5.2н'!E46+'5.3н'!E46)/3</f>
        <v>0</v>
      </c>
      <c r="F46" s="8">
        <f>('5.1н'!F46+'5.2н'!F46+'5.3н'!F46)/3</f>
        <v>0</v>
      </c>
      <c r="G46" s="8">
        <f>('5.1н'!G46+'5.2н'!G46+'5.3н'!G46)/3</f>
        <v>0</v>
      </c>
      <c r="H46" s="8">
        <f>('5.1н'!H46+'5.2н'!H46+'5.3н'!H46)/3</f>
        <v>0</v>
      </c>
      <c r="I46" s="8">
        <f>('5.1н'!I46+'5.2н'!I46+'5.3н'!I46)/3</f>
        <v>0</v>
      </c>
      <c r="J46" s="8">
        <f>('5.1н'!J46+'5.2н'!J46+'5.3н'!J46)/3</f>
        <v>0</v>
      </c>
      <c r="K46" s="8">
        <f>('5.1н'!K46+'5.2н'!K46+'5.3н'!K46)/3</f>
        <v>0</v>
      </c>
      <c r="L46" s="8">
        <f>('5.1н'!L46+'5.2н'!L46+'5.3н'!L46)/3</f>
        <v>0</v>
      </c>
      <c r="M46" s="8">
        <f>('5.1н'!M46+'5.2н'!M46+'5.3н'!M46)/3</f>
        <v>0</v>
      </c>
      <c r="N46" s="8">
        <f>('5.1н'!N46+'5.2н'!N46+'5.3н'!N46)/3</f>
        <v>0</v>
      </c>
      <c r="O46" s="8">
        <f>('5.1н'!O46+'5.2н'!O46+'5.3н'!O46)/3</f>
        <v>0</v>
      </c>
      <c r="P46" s="8">
        <f>('5.1н'!P46+'5.2н'!P46+'5.3н'!P46)/3</f>
        <v>0</v>
      </c>
      <c r="Q46" s="8">
        <f>('5.1н'!Q46+'5.2н'!Q46+'5.3н'!Q46)/3</f>
        <v>0</v>
      </c>
      <c r="R46" s="8">
        <f>('5.1н'!B46+'5.2н'!B46+'5.3н'!B46)/3</f>
        <v>0.26364377161686442</v>
      </c>
    </row>
    <row r="47" spans="1:18" ht="15.75" customHeight="1">
      <c r="A47" s="41">
        <v>46</v>
      </c>
      <c r="B47" s="42" t="s">
        <v>48</v>
      </c>
      <c r="C47" s="8" t="e">
        <f>('5.1н'!#REF!+'5.2н'!#REF!+'5.3н'!#REF!)/3</f>
        <v>#REF!</v>
      </c>
      <c r="D47" s="8" t="e">
        <f>('5.1н'!#REF!+'5.2н'!#REF!+'5.3н'!#REF!)/3</f>
        <v>#REF!</v>
      </c>
      <c r="E47" s="8">
        <f>('5.1н'!E47+'5.2н'!E47+'5.3н'!E47)/3</f>
        <v>0</v>
      </c>
      <c r="F47" s="8">
        <f>('5.1н'!F47+'5.2н'!F47+'5.3н'!F47)/3</f>
        <v>0</v>
      </c>
      <c r="G47" s="8">
        <f>('5.1н'!G47+'5.2н'!G47+'5.3н'!G47)/3</f>
        <v>0</v>
      </c>
      <c r="H47" s="8">
        <f>('5.1н'!H47+'5.2н'!H47+'5.3н'!H47)/3</f>
        <v>0</v>
      </c>
      <c r="I47" s="8">
        <f>('5.1н'!I47+'5.2н'!I47+'5.3н'!I47)/3</f>
        <v>0</v>
      </c>
      <c r="J47" s="8">
        <f>('5.1н'!J47+'5.2н'!J47+'5.3н'!J47)/3</f>
        <v>0</v>
      </c>
      <c r="K47" s="8">
        <f>('5.1н'!K47+'5.2н'!K47+'5.3н'!K47)/3</f>
        <v>0</v>
      </c>
      <c r="L47" s="8">
        <f>('5.1н'!L47+'5.2н'!L47+'5.3н'!L47)/3</f>
        <v>0</v>
      </c>
      <c r="M47" s="8">
        <f>('5.1н'!M47+'5.2н'!M47+'5.3н'!M47)/3</f>
        <v>0</v>
      </c>
      <c r="N47" s="8">
        <f>('5.1н'!N47+'5.2н'!N47+'5.3н'!N47)/3</f>
        <v>0</v>
      </c>
      <c r="O47" s="8">
        <f>('5.1н'!O47+'5.2н'!O47+'5.3н'!O47)/3</f>
        <v>0</v>
      </c>
      <c r="P47" s="8">
        <f>('5.1н'!P47+'5.2н'!P47+'5.3н'!P47)/3</f>
        <v>0</v>
      </c>
      <c r="Q47" s="8">
        <f>('5.1н'!Q47+'5.2н'!Q47+'5.3н'!Q47)/3</f>
        <v>0</v>
      </c>
      <c r="R47" s="8">
        <f>('5.1н'!B47+'5.2н'!B47+'5.3н'!B47)/3</f>
        <v>0.27935292965477315</v>
      </c>
    </row>
    <row r="48" spans="1:18" ht="15.75" customHeight="1">
      <c r="A48" s="41">
        <v>47</v>
      </c>
      <c r="B48" s="42" t="s">
        <v>49</v>
      </c>
      <c r="C48" s="8" t="e">
        <f>('5.1н'!#REF!+'5.2н'!#REF!+'5.3н'!#REF!)/3</f>
        <v>#REF!</v>
      </c>
      <c r="D48" s="8" t="e">
        <f>('5.1н'!#REF!+'5.2н'!#REF!+'5.3н'!#REF!)/3</f>
        <v>#REF!</v>
      </c>
      <c r="E48" s="8">
        <f>('5.1н'!E48+'5.2н'!E48+'5.3н'!E48)/3</f>
        <v>0</v>
      </c>
      <c r="F48" s="8">
        <f>('5.1н'!F48+'5.2н'!F48+'5.3н'!F48)/3</f>
        <v>0</v>
      </c>
      <c r="G48" s="8">
        <f>('5.1н'!G48+'5.2н'!G48+'5.3н'!G48)/3</f>
        <v>0</v>
      </c>
      <c r="H48" s="8">
        <f>('5.1н'!H48+'5.2н'!H48+'5.3н'!H48)/3</f>
        <v>0</v>
      </c>
      <c r="I48" s="8">
        <f>('5.1н'!I48+'5.2н'!I48+'5.3н'!I48)/3</f>
        <v>0</v>
      </c>
      <c r="J48" s="8">
        <f>('5.1н'!J48+'5.2н'!J48+'5.3н'!J48)/3</f>
        <v>0</v>
      </c>
      <c r="K48" s="8">
        <f>('5.1н'!K48+'5.2н'!K48+'5.3н'!K48)/3</f>
        <v>0</v>
      </c>
      <c r="L48" s="8">
        <f>('5.1н'!L48+'5.2н'!L48+'5.3н'!L48)/3</f>
        <v>0</v>
      </c>
      <c r="M48" s="8">
        <f>('5.1н'!M48+'5.2н'!M48+'5.3н'!M48)/3</f>
        <v>0</v>
      </c>
      <c r="N48" s="8">
        <f>('5.1н'!N48+'5.2н'!N48+'5.3н'!N48)/3</f>
        <v>0</v>
      </c>
      <c r="O48" s="8">
        <f>('5.1н'!O48+'5.2н'!O48+'5.3н'!O48)/3</f>
        <v>0</v>
      </c>
      <c r="P48" s="8">
        <f>('5.1н'!P48+'5.2н'!P48+'5.3н'!P48)/3</f>
        <v>0</v>
      </c>
      <c r="Q48" s="8">
        <f>('5.1н'!Q48+'5.2н'!Q48+'5.3н'!Q48)/3</f>
        <v>0</v>
      </c>
      <c r="R48" s="8">
        <f>('5.1н'!B48+'5.2н'!B48+'5.3н'!B48)/3</f>
        <v>0.42368337234681147</v>
      </c>
    </row>
    <row r="49" spans="1:18" ht="15.75" customHeight="1">
      <c r="A49" s="41">
        <v>48</v>
      </c>
      <c r="B49" s="42" t="s">
        <v>50</v>
      </c>
      <c r="C49" s="8" t="e">
        <f>('5.1н'!#REF!+'5.2н'!#REF!+'5.3н'!#REF!)/3</f>
        <v>#REF!</v>
      </c>
      <c r="D49" s="8" t="e">
        <f>('5.1н'!#REF!+'5.2н'!#REF!+'5.3н'!#REF!)/3</f>
        <v>#REF!</v>
      </c>
      <c r="E49" s="8">
        <f>('5.1н'!E49+'5.2н'!E49+'5.3н'!E49)/3</f>
        <v>0</v>
      </c>
      <c r="F49" s="8">
        <f>('5.1н'!F49+'5.2н'!F49+'5.3н'!F49)/3</f>
        <v>0</v>
      </c>
      <c r="G49" s="8">
        <f>('5.1н'!G49+'5.2н'!G49+'5.3н'!G49)/3</f>
        <v>0</v>
      </c>
      <c r="H49" s="8">
        <f>('5.1н'!H49+'5.2н'!H49+'5.3н'!H49)/3</f>
        <v>0</v>
      </c>
      <c r="I49" s="8">
        <f>('5.1н'!I49+'5.2н'!I49+'5.3н'!I49)/3</f>
        <v>0</v>
      </c>
      <c r="J49" s="8">
        <f>('5.1н'!J49+'5.2н'!J49+'5.3н'!J49)/3</f>
        <v>0</v>
      </c>
      <c r="K49" s="8">
        <f>('5.1н'!K49+'5.2н'!K49+'5.3н'!K49)/3</f>
        <v>0</v>
      </c>
      <c r="L49" s="8">
        <f>('5.1н'!L49+'5.2н'!L49+'5.3н'!L49)/3</f>
        <v>0</v>
      </c>
      <c r="M49" s="8">
        <f>('5.1н'!M49+'5.2н'!M49+'5.3н'!M49)/3</f>
        <v>0</v>
      </c>
      <c r="N49" s="8">
        <f>('5.1н'!N49+'5.2н'!N49+'5.3н'!N49)/3</f>
        <v>0</v>
      </c>
      <c r="O49" s="8">
        <f>('5.1н'!O49+'5.2н'!O49+'5.3н'!O49)/3</f>
        <v>0</v>
      </c>
      <c r="P49" s="8">
        <f>('5.1н'!P49+'5.2н'!P49+'5.3н'!P49)/3</f>
        <v>0</v>
      </c>
      <c r="Q49" s="8">
        <f>('5.1н'!Q49+'5.2н'!Q49+'5.3н'!Q49)/3</f>
        <v>0</v>
      </c>
      <c r="R49" s="8">
        <f>('5.1н'!B49+'5.2н'!B49+'5.3н'!B49)/3</f>
        <v>0.34304487091181962</v>
      </c>
    </row>
    <row r="50" spans="1:18" ht="15.75" customHeight="1">
      <c r="A50" s="41">
        <v>49</v>
      </c>
      <c r="B50" s="42" t="s">
        <v>51</v>
      </c>
      <c r="C50" s="8" t="e">
        <f>('5.1н'!#REF!+'5.2н'!#REF!+'5.3н'!#REF!)/3</f>
        <v>#REF!</v>
      </c>
      <c r="D50" s="8" t="e">
        <f>('5.1н'!#REF!+'5.2н'!#REF!+'5.3н'!#REF!)/3</f>
        <v>#REF!</v>
      </c>
      <c r="E50" s="8">
        <f>('5.1н'!E50+'5.2н'!E50+'5.3н'!E50)/3</f>
        <v>0</v>
      </c>
      <c r="F50" s="8">
        <f>('5.1н'!F50+'5.2н'!F50+'5.3н'!F50)/3</f>
        <v>0</v>
      </c>
      <c r="G50" s="8">
        <f>('5.1н'!G50+'5.2н'!G50+'5.3н'!G50)/3</f>
        <v>0</v>
      </c>
      <c r="H50" s="8">
        <f>('5.1н'!H50+'5.2н'!H50+'5.3н'!H50)/3</f>
        <v>0</v>
      </c>
      <c r="I50" s="8">
        <f>('5.1н'!I50+'5.2н'!I50+'5.3н'!I50)/3</f>
        <v>0</v>
      </c>
      <c r="J50" s="8">
        <f>('5.1н'!J50+'5.2н'!J50+'5.3н'!J50)/3</f>
        <v>0</v>
      </c>
      <c r="K50" s="8">
        <f>('5.1н'!K50+'5.2н'!K50+'5.3н'!K50)/3</f>
        <v>0</v>
      </c>
      <c r="L50" s="8">
        <f>('5.1н'!L50+'5.2н'!L50+'5.3н'!L50)/3</f>
        <v>0</v>
      </c>
      <c r="M50" s="8">
        <f>('5.1н'!M50+'5.2н'!M50+'5.3н'!M50)/3</f>
        <v>0</v>
      </c>
      <c r="N50" s="8">
        <f>('5.1н'!N50+'5.2н'!N50+'5.3н'!N50)/3</f>
        <v>0</v>
      </c>
      <c r="O50" s="8">
        <f>('5.1н'!O50+'5.2н'!O50+'5.3н'!O50)/3</f>
        <v>0</v>
      </c>
      <c r="P50" s="8">
        <f>('5.1н'!P50+'5.2н'!P50+'5.3н'!P50)/3</f>
        <v>0</v>
      </c>
      <c r="Q50" s="8">
        <f>('5.1н'!Q50+'5.2н'!Q50+'5.3н'!Q50)/3</f>
        <v>0</v>
      </c>
      <c r="R50" s="8">
        <f>('5.1н'!B50+'5.2н'!B50+'5.3н'!B50)/3</f>
        <v>0.29019677319038534</v>
      </c>
    </row>
    <row r="51" spans="1:18" ht="15.75" customHeight="1">
      <c r="A51" s="41">
        <v>50</v>
      </c>
      <c r="B51" s="42" t="s">
        <v>52</v>
      </c>
      <c r="C51" s="8" t="e">
        <f>('5.1н'!#REF!+'5.2н'!#REF!+'5.3н'!#REF!)/3</f>
        <v>#REF!</v>
      </c>
      <c r="D51" s="8" t="e">
        <f>('5.1н'!#REF!+'5.2н'!#REF!+'5.3н'!#REF!)/3</f>
        <v>#REF!</v>
      </c>
      <c r="E51" s="8">
        <f>('5.1н'!E51+'5.2н'!E51+'5.3н'!E51)/3</f>
        <v>0</v>
      </c>
      <c r="F51" s="8">
        <f>('5.1н'!F51+'5.2н'!F51+'5.3н'!F51)/3</f>
        <v>0</v>
      </c>
      <c r="G51" s="8">
        <f>('5.1н'!G51+'5.2н'!G51+'5.3н'!G51)/3</f>
        <v>0</v>
      </c>
      <c r="H51" s="8">
        <f>('5.1н'!H51+'5.2н'!H51+'5.3н'!H51)/3</f>
        <v>0</v>
      </c>
      <c r="I51" s="8">
        <f>('5.1н'!I51+'5.2н'!I51+'5.3н'!I51)/3</f>
        <v>0</v>
      </c>
      <c r="J51" s="8">
        <f>('5.1н'!J51+'5.2н'!J51+'5.3н'!J51)/3</f>
        <v>0</v>
      </c>
      <c r="K51" s="8">
        <f>('5.1н'!K51+'5.2н'!K51+'5.3н'!K51)/3</f>
        <v>0</v>
      </c>
      <c r="L51" s="8">
        <f>('5.1н'!L51+'5.2н'!L51+'5.3н'!L51)/3</f>
        <v>0</v>
      </c>
      <c r="M51" s="8">
        <f>('5.1н'!M51+'5.2н'!M51+'5.3н'!M51)/3</f>
        <v>0</v>
      </c>
      <c r="N51" s="8">
        <f>('5.1н'!N51+'5.2н'!N51+'5.3н'!N51)/3</f>
        <v>0</v>
      </c>
      <c r="O51" s="8">
        <f>('5.1н'!O51+'5.2н'!O51+'5.3н'!O51)/3</f>
        <v>0</v>
      </c>
      <c r="P51" s="8">
        <f>('5.1н'!P51+'5.2н'!P51+'5.3н'!P51)/3</f>
        <v>0</v>
      </c>
      <c r="Q51" s="8">
        <f>('5.1н'!Q51+'5.2н'!Q51+'5.3н'!Q51)/3</f>
        <v>0</v>
      </c>
      <c r="R51" s="8">
        <f>('5.1н'!B51+'5.2н'!B51+'5.3н'!B51)/3</f>
        <v>0.30890720355565676</v>
      </c>
    </row>
    <row r="52" spans="1:18" ht="15.75" customHeight="1">
      <c r="A52" s="41">
        <v>51</v>
      </c>
      <c r="B52" s="42" t="s">
        <v>53</v>
      </c>
      <c r="C52" s="8" t="e">
        <f>('5.1н'!#REF!+'5.2н'!#REF!+'5.3н'!#REF!)/3</f>
        <v>#REF!</v>
      </c>
      <c r="D52" s="8" t="e">
        <f>('5.1н'!#REF!+'5.2н'!#REF!+'5.3н'!#REF!)/3</f>
        <v>#REF!</v>
      </c>
      <c r="E52" s="8">
        <f>('5.1н'!E52+'5.2н'!E52+'5.3н'!E52)/3</f>
        <v>0</v>
      </c>
      <c r="F52" s="8">
        <f>('5.1н'!F52+'5.2н'!F52+'5.3н'!F52)/3</f>
        <v>0</v>
      </c>
      <c r="G52" s="8">
        <f>('5.1н'!G52+'5.2н'!G52+'5.3н'!G52)/3</f>
        <v>0</v>
      </c>
      <c r="H52" s="8">
        <f>('5.1н'!H52+'5.2н'!H52+'5.3н'!H52)/3</f>
        <v>0</v>
      </c>
      <c r="I52" s="8">
        <f>('5.1н'!I52+'5.2н'!I52+'5.3н'!I52)/3</f>
        <v>0</v>
      </c>
      <c r="J52" s="8">
        <f>('5.1н'!J52+'5.2н'!J52+'5.3н'!J52)/3</f>
        <v>0</v>
      </c>
      <c r="K52" s="8">
        <f>('5.1н'!K52+'5.2н'!K52+'5.3н'!K52)/3</f>
        <v>0</v>
      </c>
      <c r="L52" s="8">
        <f>('5.1н'!L52+'5.2н'!L52+'5.3н'!L52)/3</f>
        <v>0</v>
      </c>
      <c r="M52" s="8">
        <f>('5.1н'!M52+'5.2н'!M52+'5.3н'!M52)/3</f>
        <v>0</v>
      </c>
      <c r="N52" s="8">
        <f>('5.1н'!N52+'5.2н'!N52+'5.3н'!N52)/3</f>
        <v>0</v>
      </c>
      <c r="O52" s="8">
        <f>('5.1н'!O52+'5.2н'!O52+'5.3н'!O52)/3</f>
        <v>0</v>
      </c>
      <c r="P52" s="8">
        <f>('5.1н'!P52+'5.2н'!P52+'5.3н'!P52)/3</f>
        <v>0</v>
      </c>
      <c r="Q52" s="8">
        <f>('5.1н'!Q52+'5.2н'!Q52+'5.3н'!Q52)/3</f>
        <v>0</v>
      </c>
      <c r="R52" s="8">
        <f>('5.1н'!B52+'5.2н'!B52+'5.3н'!B52)/3</f>
        <v>0.32010481029162202</v>
      </c>
    </row>
    <row r="53" spans="1:18" ht="15.75" customHeight="1">
      <c r="A53" s="41">
        <v>52</v>
      </c>
      <c r="B53" s="42" t="s">
        <v>54</v>
      </c>
      <c r="C53" s="8" t="e">
        <f>('5.1н'!#REF!+'5.2н'!#REF!+'5.3н'!#REF!)/3</f>
        <v>#REF!</v>
      </c>
      <c r="D53" s="8" t="e">
        <f>('5.1н'!#REF!+'5.2н'!#REF!+'5.3н'!#REF!)/3</f>
        <v>#REF!</v>
      </c>
      <c r="E53" s="8">
        <f>('5.1н'!E53+'5.2н'!E53+'5.3н'!E53)/3</f>
        <v>0</v>
      </c>
      <c r="F53" s="8">
        <f>('5.1н'!F53+'5.2н'!F53+'5.3н'!F53)/3</f>
        <v>0</v>
      </c>
      <c r="G53" s="8">
        <f>('5.1н'!G53+'5.2н'!G53+'5.3н'!G53)/3</f>
        <v>0</v>
      </c>
      <c r="H53" s="8">
        <f>('5.1н'!H53+'5.2н'!H53+'5.3н'!H53)/3</f>
        <v>0</v>
      </c>
      <c r="I53" s="8">
        <f>('5.1н'!I53+'5.2н'!I53+'5.3н'!I53)/3</f>
        <v>0</v>
      </c>
      <c r="J53" s="8">
        <f>('5.1н'!J53+'5.2н'!J53+'5.3н'!J53)/3</f>
        <v>0</v>
      </c>
      <c r="K53" s="8">
        <f>('5.1н'!K53+'5.2н'!K53+'5.3н'!K53)/3</f>
        <v>0</v>
      </c>
      <c r="L53" s="8">
        <f>('5.1н'!L53+'5.2н'!L53+'5.3н'!L53)/3</f>
        <v>0</v>
      </c>
      <c r="M53" s="8">
        <f>('5.1н'!M53+'5.2н'!M53+'5.3н'!M53)/3</f>
        <v>0</v>
      </c>
      <c r="N53" s="8">
        <f>('5.1н'!N53+'5.2н'!N53+'5.3н'!N53)/3</f>
        <v>0</v>
      </c>
      <c r="O53" s="8">
        <f>('5.1н'!O53+'5.2н'!O53+'5.3н'!O53)/3</f>
        <v>0</v>
      </c>
      <c r="P53" s="8">
        <f>('5.1н'!P53+'5.2н'!P53+'5.3н'!P53)/3</f>
        <v>0</v>
      </c>
      <c r="Q53" s="8">
        <f>('5.1н'!Q53+'5.2н'!Q53+'5.3н'!Q53)/3</f>
        <v>0</v>
      </c>
      <c r="R53" s="8">
        <f>('5.1н'!B53+'5.2н'!B53+'5.3н'!B53)/3</f>
        <v>0.3647502270529881</v>
      </c>
    </row>
    <row r="54" spans="1:18" ht="15.75" customHeight="1">
      <c r="A54" s="41">
        <v>53</v>
      </c>
      <c r="B54" s="42" t="s">
        <v>55</v>
      </c>
      <c r="C54" s="8" t="e">
        <f>('5.1н'!#REF!+'5.2н'!#REF!+'5.3н'!#REF!)/3</f>
        <v>#REF!</v>
      </c>
      <c r="D54" s="8" t="e">
        <f>('5.1н'!#REF!+'5.2н'!#REF!+'5.3н'!#REF!)/3</f>
        <v>#REF!</v>
      </c>
      <c r="E54" s="8">
        <f>('5.1н'!E54+'5.2н'!E54+'5.3н'!E54)/3</f>
        <v>0</v>
      </c>
      <c r="F54" s="8">
        <f>('5.1н'!F54+'5.2н'!F54+'5.3н'!F54)/3</f>
        <v>0</v>
      </c>
      <c r="G54" s="8">
        <f>('5.1н'!G54+'5.2н'!G54+'5.3н'!G54)/3</f>
        <v>0</v>
      </c>
      <c r="H54" s="8">
        <f>('5.1н'!H54+'5.2н'!H54+'5.3н'!H54)/3</f>
        <v>0</v>
      </c>
      <c r="I54" s="8">
        <f>('5.1н'!I54+'5.2н'!I54+'5.3н'!I54)/3</f>
        <v>0</v>
      </c>
      <c r="J54" s="8">
        <f>('5.1н'!J54+'5.2н'!J54+'5.3н'!J54)/3</f>
        <v>0</v>
      </c>
      <c r="K54" s="8">
        <f>('5.1н'!K54+'5.2н'!K54+'5.3н'!K54)/3</f>
        <v>0</v>
      </c>
      <c r="L54" s="8">
        <f>('5.1н'!L54+'5.2н'!L54+'5.3н'!L54)/3</f>
        <v>0</v>
      </c>
      <c r="M54" s="8">
        <f>('5.1н'!M54+'5.2н'!M54+'5.3н'!M54)/3</f>
        <v>0</v>
      </c>
      <c r="N54" s="8">
        <f>('5.1н'!N54+'5.2н'!N54+'5.3н'!N54)/3</f>
        <v>0</v>
      </c>
      <c r="O54" s="8">
        <f>('5.1н'!O54+'5.2н'!O54+'5.3н'!O54)/3</f>
        <v>0</v>
      </c>
      <c r="P54" s="8">
        <f>('5.1н'!P54+'5.2н'!P54+'5.3н'!P54)/3</f>
        <v>0</v>
      </c>
      <c r="Q54" s="8">
        <f>('5.1н'!Q54+'5.2н'!Q54+'5.3н'!Q54)/3</f>
        <v>0</v>
      </c>
      <c r="R54" s="8">
        <f>('5.1н'!B54+'5.2н'!B54+'5.3н'!B54)/3</f>
        <v>0.30958330618338753</v>
      </c>
    </row>
    <row r="55" spans="1:18" ht="15.75" customHeight="1">
      <c r="A55" s="41">
        <v>54</v>
      </c>
      <c r="B55" s="42" t="s">
        <v>56</v>
      </c>
      <c r="C55" s="8" t="e">
        <f>('5.1н'!#REF!+'5.2н'!#REF!+'5.3н'!#REF!)/3</f>
        <v>#REF!</v>
      </c>
      <c r="D55" s="8" t="e">
        <f>('5.1н'!#REF!+'5.2н'!#REF!+'5.3н'!#REF!)/3</f>
        <v>#REF!</v>
      </c>
      <c r="E55" s="8">
        <f>('5.1н'!E55+'5.2н'!E55+'5.3н'!E55)/3</f>
        <v>0</v>
      </c>
      <c r="F55" s="8">
        <f>('5.1н'!F55+'5.2н'!F55+'5.3н'!F55)/3</f>
        <v>0</v>
      </c>
      <c r="G55" s="8">
        <f>('5.1н'!G55+'5.2н'!G55+'5.3н'!G55)/3</f>
        <v>0</v>
      </c>
      <c r="H55" s="8">
        <f>('5.1н'!H55+'5.2н'!H55+'5.3н'!H55)/3</f>
        <v>0</v>
      </c>
      <c r="I55" s="8">
        <f>('5.1н'!I55+'5.2н'!I55+'5.3н'!I55)/3</f>
        <v>0</v>
      </c>
      <c r="J55" s="8">
        <f>('5.1н'!J55+'5.2н'!J55+'5.3н'!J55)/3</f>
        <v>0</v>
      </c>
      <c r="K55" s="8">
        <f>('5.1н'!K55+'5.2н'!K55+'5.3н'!K55)/3</f>
        <v>0</v>
      </c>
      <c r="L55" s="8">
        <f>('5.1н'!L55+'5.2н'!L55+'5.3н'!L55)/3</f>
        <v>0</v>
      </c>
      <c r="M55" s="8">
        <f>('5.1н'!M55+'5.2н'!M55+'5.3н'!M55)/3</f>
        <v>0</v>
      </c>
      <c r="N55" s="8">
        <f>('5.1н'!N55+'5.2н'!N55+'5.3н'!N55)/3</f>
        <v>0</v>
      </c>
      <c r="O55" s="8">
        <f>('5.1н'!O55+'5.2н'!O55+'5.3н'!O55)/3</f>
        <v>0</v>
      </c>
      <c r="P55" s="8">
        <f>('5.1н'!P55+'5.2н'!P55+'5.3н'!P55)/3</f>
        <v>0</v>
      </c>
      <c r="Q55" s="8">
        <f>('5.1н'!Q55+'5.2н'!Q55+'5.3н'!Q55)/3</f>
        <v>0</v>
      </c>
      <c r="R55" s="8">
        <f>('5.1н'!B55+'5.2н'!B55+'5.3н'!B55)/3</f>
        <v>0.32485765810640821</v>
      </c>
    </row>
    <row r="56" spans="1:18" ht="15.75" customHeight="1">
      <c r="A56" s="41">
        <v>55</v>
      </c>
      <c r="B56" s="42" t="s">
        <v>57</v>
      </c>
      <c r="C56" s="8" t="e">
        <f>('5.1н'!#REF!+'5.2н'!#REF!+'5.3н'!#REF!)/3</f>
        <v>#REF!</v>
      </c>
      <c r="D56" s="8" t="e">
        <f>('5.1н'!#REF!+'5.2н'!#REF!+'5.3н'!#REF!)/3</f>
        <v>#REF!</v>
      </c>
      <c r="E56" s="8">
        <f>('5.1н'!E56+'5.2н'!E56+'5.3н'!E56)/3</f>
        <v>0</v>
      </c>
      <c r="F56" s="8">
        <f>('5.1н'!F56+'5.2н'!F56+'5.3н'!F56)/3</f>
        <v>0</v>
      </c>
      <c r="G56" s="8">
        <f>('5.1н'!G56+'5.2н'!G56+'5.3н'!G56)/3</f>
        <v>0</v>
      </c>
      <c r="H56" s="8">
        <f>('5.1н'!H56+'5.2н'!H56+'5.3н'!H56)/3</f>
        <v>0</v>
      </c>
      <c r="I56" s="8">
        <f>('5.1н'!I56+'5.2н'!I56+'5.3н'!I56)/3</f>
        <v>0</v>
      </c>
      <c r="J56" s="8">
        <f>('5.1н'!J56+'5.2н'!J56+'5.3н'!J56)/3</f>
        <v>0</v>
      </c>
      <c r="K56" s="8">
        <f>('5.1н'!K56+'5.2н'!K56+'5.3н'!K56)/3</f>
        <v>0</v>
      </c>
      <c r="L56" s="8">
        <f>('5.1н'!L56+'5.2н'!L56+'5.3н'!L56)/3</f>
        <v>0</v>
      </c>
      <c r="M56" s="8">
        <f>('5.1н'!M56+'5.2н'!M56+'5.3н'!M56)/3</f>
        <v>0</v>
      </c>
      <c r="N56" s="8">
        <f>('5.1н'!N56+'5.2н'!N56+'5.3н'!N56)/3</f>
        <v>0</v>
      </c>
      <c r="O56" s="8">
        <f>('5.1н'!O56+'5.2н'!O56+'5.3н'!O56)/3</f>
        <v>0</v>
      </c>
      <c r="P56" s="8">
        <f>('5.1н'!P56+'5.2н'!P56+'5.3н'!P56)/3</f>
        <v>0</v>
      </c>
      <c r="Q56" s="8">
        <f>('5.1н'!Q56+'5.2н'!Q56+'5.3н'!Q56)/3</f>
        <v>0</v>
      </c>
      <c r="R56" s="8">
        <f>('5.1н'!B56+'5.2н'!B56+'5.3н'!B56)/3</f>
        <v>0.32738836549280498</v>
      </c>
    </row>
    <row r="57" spans="1:18" ht="15.75" customHeight="1">
      <c r="A57" s="41">
        <v>56</v>
      </c>
      <c r="B57" s="42" t="s">
        <v>58</v>
      </c>
      <c r="C57" s="8" t="e">
        <f>('5.1н'!#REF!+'5.2н'!#REF!+'5.3н'!#REF!)/3</f>
        <v>#REF!</v>
      </c>
      <c r="D57" s="8" t="e">
        <f>('5.1н'!#REF!+'5.2н'!#REF!+'5.3н'!#REF!)/3</f>
        <v>#REF!</v>
      </c>
      <c r="E57" s="8">
        <f>('5.1н'!E57+'5.2н'!E57+'5.3н'!E57)/3</f>
        <v>0</v>
      </c>
      <c r="F57" s="8">
        <f>('5.1н'!F57+'5.2н'!F57+'5.3н'!F57)/3</f>
        <v>0</v>
      </c>
      <c r="G57" s="8">
        <f>('5.1н'!G57+'5.2н'!G57+'5.3н'!G57)/3</f>
        <v>0</v>
      </c>
      <c r="H57" s="8">
        <f>('5.1н'!H57+'5.2н'!H57+'5.3н'!H57)/3</f>
        <v>0</v>
      </c>
      <c r="I57" s="8">
        <f>('5.1н'!I57+'5.2н'!I57+'5.3н'!I57)/3</f>
        <v>0</v>
      </c>
      <c r="J57" s="8">
        <f>('5.1н'!J57+'5.2н'!J57+'5.3н'!J57)/3</f>
        <v>0</v>
      </c>
      <c r="K57" s="8">
        <f>('5.1н'!K57+'5.2н'!K57+'5.3н'!K57)/3</f>
        <v>0</v>
      </c>
      <c r="L57" s="8">
        <f>('5.1н'!L57+'5.2н'!L57+'5.3н'!L57)/3</f>
        <v>0</v>
      </c>
      <c r="M57" s="8">
        <f>('5.1н'!M57+'5.2н'!M57+'5.3н'!M57)/3</f>
        <v>0</v>
      </c>
      <c r="N57" s="8">
        <f>('5.1н'!N57+'5.2н'!N57+'5.3н'!N57)/3</f>
        <v>0</v>
      </c>
      <c r="O57" s="8">
        <f>('5.1н'!O57+'5.2н'!O57+'5.3н'!O57)/3</f>
        <v>0</v>
      </c>
      <c r="P57" s="8">
        <f>('5.1н'!P57+'5.2н'!P57+'5.3н'!P57)/3</f>
        <v>0</v>
      </c>
      <c r="Q57" s="8">
        <f>('5.1н'!Q57+'5.2н'!Q57+'5.3н'!Q57)/3</f>
        <v>0</v>
      </c>
      <c r="R57" s="8">
        <f>('5.1н'!B57+'5.2н'!B57+'5.3н'!B57)/3</f>
        <v>0.29861048255459005</v>
      </c>
    </row>
    <row r="58" spans="1:18" ht="15.75" customHeight="1">
      <c r="A58" s="46">
        <v>57</v>
      </c>
      <c r="B58" s="47" t="s">
        <v>59</v>
      </c>
      <c r="C58" s="8" t="e">
        <f>('5.1н'!#REF!+'5.2н'!#REF!+'5.3н'!#REF!)/3</f>
        <v>#REF!</v>
      </c>
      <c r="D58" s="8" t="e">
        <f>('5.1н'!#REF!+'5.2н'!#REF!+'5.3н'!#REF!)/3</f>
        <v>#REF!</v>
      </c>
      <c r="E58" s="8">
        <f>('5.1н'!E58+'5.2н'!E58+'5.3н'!E58)/3</f>
        <v>0</v>
      </c>
      <c r="F58" s="8">
        <f>('5.1н'!F58+'5.2н'!F58+'5.3н'!F58)/3</f>
        <v>0</v>
      </c>
      <c r="G58" s="8">
        <f>('5.1н'!G58+'5.2н'!G58+'5.3н'!G58)/3</f>
        <v>0</v>
      </c>
      <c r="H58" s="8">
        <f>('5.1н'!H58+'5.2н'!H58+'5.3н'!H58)/3</f>
        <v>0</v>
      </c>
      <c r="I58" s="8">
        <f>('5.1н'!I58+'5.2н'!I58+'5.3н'!I58)/3</f>
        <v>0</v>
      </c>
      <c r="J58" s="8">
        <f>('5.1н'!J58+'5.2н'!J58+'5.3н'!J58)/3</f>
        <v>0</v>
      </c>
      <c r="K58" s="8">
        <f>('5.1н'!K58+'5.2н'!K58+'5.3н'!K58)/3</f>
        <v>0</v>
      </c>
      <c r="L58" s="8">
        <f>('5.1н'!L58+'5.2н'!L58+'5.3н'!L58)/3</f>
        <v>0</v>
      </c>
      <c r="M58" s="8">
        <f>('5.1н'!M58+'5.2н'!M58+'5.3н'!M58)/3</f>
        <v>0</v>
      </c>
      <c r="N58" s="8">
        <f>('5.1н'!N58+'5.2н'!N58+'5.3н'!N58)/3</f>
        <v>0</v>
      </c>
      <c r="O58" s="8">
        <f>('5.1н'!O58+'5.2н'!O58+'5.3н'!O58)/3</f>
        <v>0</v>
      </c>
      <c r="P58" s="8">
        <f>('5.1н'!P58+'5.2н'!P58+'5.3н'!P58)/3</f>
        <v>0</v>
      </c>
      <c r="Q58" s="8">
        <f>('5.1н'!Q58+'5.2н'!Q58+'5.3н'!Q58)/3</f>
        <v>0</v>
      </c>
      <c r="R58" s="8">
        <f>('5.1н'!B58+'5.2н'!B58+'5.3н'!B58)/3</f>
        <v>0.30457722588528452</v>
      </c>
    </row>
    <row r="59" spans="1:18" ht="15.75" customHeight="1">
      <c r="A59" s="39">
        <v>58</v>
      </c>
      <c r="B59" s="40" t="s">
        <v>60</v>
      </c>
      <c r="C59" s="8" t="e">
        <f>('5.1н'!#REF!+'5.2н'!#REF!+'5.3н'!#REF!)/3</f>
        <v>#REF!</v>
      </c>
      <c r="D59" s="8" t="e">
        <f>('5.1н'!#REF!+'5.2н'!#REF!+'5.3н'!#REF!)/3</f>
        <v>#REF!</v>
      </c>
      <c r="E59" s="8">
        <f>('5.1н'!E59+'5.2н'!E59+'5.3н'!E59)/3</f>
        <v>0</v>
      </c>
      <c r="F59" s="8">
        <f>('5.1н'!F59+'5.2н'!F59+'5.3н'!F59)/3</f>
        <v>0</v>
      </c>
      <c r="G59" s="8">
        <f>('5.1н'!G59+'5.2н'!G59+'5.3н'!G59)/3</f>
        <v>0</v>
      </c>
      <c r="H59" s="8">
        <f>('5.1н'!H59+'5.2н'!H59+'5.3н'!H59)/3</f>
        <v>0</v>
      </c>
      <c r="I59" s="8">
        <f>('5.1н'!I59+'5.2н'!I59+'5.3н'!I59)/3</f>
        <v>0</v>
      </c>
      <c r="J59" s="8">
        <f>('5.1н'!J59+'5.2н'!J59+'5.3н'!J59)/3</f>
        <v>0</v>
      </c>
      <c r="K59" s="8">
        <f>('5.1н'!K59+'5.2н'!K59+'5.3н'!K59)/3</f>
        <v>0</v>
      </c>
      <c r="L59" s="8">
        <f>('5.1н'!L59+'5.2н'!L59+'5.3н'!L59)/3</f>
        <v>0</v>
      </c>
      <c r="M59" s="8">
        <f>('5.1н'!M59+'5.2н'!M59+'5.3н'!M59)/3</f>
        <v>0</v>
      </c>
      <c r="N59" s="8">
        <f>('5.1н'!N59+'5.2н'!N59+'5.3н'!N59)/3</f>
        <v>0</v>
      </c>
      <c r="O59" s="8">
        <f>('5.1н'!O59+'5.2н'!O59+'5.3н'!O59)/3</f>
        <v>0</v>
      </c>
      <c r="P59" s="8">
        <f>('5.1н'!P59+'5.2н'!P59+'5.3н'!P59)/3</f>
        <v>0</v>
      </c>
      <c r="Q59" s="8">
        <f>('5.1н'!Q59+'5.2н'!Q59+'5.3н'!Q59)/3</f>
        <v>0</v>
      </c>
      <c r="R59" s="8">
        <f>('5.1н'!B59+'5.2н'!B59+'5.3н'!B59)/3</f>
        <v>0.26919206866401035</v>
      </c>
    </row>
    <row r="60" spans="1:18" ht="15.75" customHeight="1">
      <c r="A60" s="41">
        <v>59</v>
      </c>
      <c r="B60" s="42" t="s">
        <v>61</v>
      </c>
      <c r="C60" s="8" t="e">
        <f>('5.1н'!#REF!+'5.2н'!#REF!+'5.3н'!#REF!)/3</f>
        <v>#REF!</v>
      </c>
      <c r="D60" s="8" t="e">
        <f>('5.1н'!#REF!+'5.2н'!#REF!+'5.3н'!#REF!)/3</f>
        <v>#REF!</v>
      </c>
      <c r="E60" s="8">
        <f>('5.1н'!E60+'5.2н'!E60+'5.3н'!E60)/3</f>
        <v>0</v>
      </c>
      <c r="F60" s="8">
        <f>('5.1н'!F60+'5.2н'!F60+'5.3н'!F60)/3</f>
        <v>0</v>
      </c>
      <c r="G60" s="8">
        <f>('5.1н'!G60+'5.2н'!G60+'5.3н'!G60)/3</f>
        <v>0</v>
      </c>
      <c r="H60" s="8">
        <f>('5.1н'!H60+'5.2н'!H60+'5.3н'!H60)/3</f>
        <v>0</v>
      </c>
      <c r="I60" s="8">
        <f>('5.1н'!I60+'5.2н'!I60+'5.3н'!I60)/3</f>
        <v>0</v>
      </c>
      <c r="J60" s="8">
        <f>('5.1н'!J60+'5.2н'!J60+'5.3н'!J60)/3</f>
        <v>0</v>
      </c>
      <c r="K60" s="8">
        <f>('5.1н'!K60+'5.2н'!K60+'5.3н'!K60)/3</f>
        <v>0</v>
      </c>
      <c r="L60" s="8">
        <f>('5.1н'!L60+'5.2н'!L60+'5.3н'!L60)/3</f>
        <v>0</v>
      </c>
      <c r="M60" s="8">
        <f>('5.1н'!M60+'5.2н'!M60+'5.3н'!M60)/3</f>
        <v>0</v>
      </c>
      <c r="N60" s="8">
        <f>('5.1н'!N60+'5.2н'!N60+'5.3н'!N60)/3</f>
        <v>0</v>
      </c>
      <c r="O60" s="8">
        <f>('5.1н'!O60+'5.2н'!O60+'5.3н'!O60)/3</f>
        <v>0</v>
      </c>
      <c r="P60" s="8">
        <f>('5.1н'!P60+'5.2н'!P60+'5.3н'!P60)/3</f>
        <v>0</v>
      </c>
      <c r="Q60" s="8">
        <f>('5.1н'!Q60+'5.2н'!Q60+'5.3н'!Q60)/3</f>
        <v>0</v>
      </c>
      <c r="R60" s="8">
        <f>('5.1н'!B60+'5.2н'!B60+'5.3н'!B60)/3</f>
        <v>0.36972410659960925</v>
      </c>
    </row>
    <row r="61" spans="1:18" ht="15.75" customHeight="1">
      <c r="A61" s="41">
        <v>60</v>
      </c>
      <c r="B61" s="42" t="s">
        <v>62</v>
      </c>
      <c r="C61" s="8" t="e">
        <f>('5.1н'!#REF!+'5.2н'!#REF!+'5.3н'!#REF!)/3</f>
        <v>#REF!</v>
      </c>
      <c r="D61" s="8" t="e">
        <f>('5.1н'!#REF!+'5.2н'!#REF!+'5.3н'!#REF!)/3</f>
        <v>#REF!</v>
      </c>
      <c r="E61" s="8">
        <f>('5.1н'!E61+'5.2н'!E61+'5.3н'!E61)/3</f>
        <v>0</v>
      </c>
      <c r="F61" s="8">
        <f>('5.1н'!F61+'5.2н'!F61+'5.3н'!F61)/3</f>
        <v>0</v>
      </c>
      <c r="G61" s="8">
        <f>('5.1н'!G61+'5.2н'!G61+'5.3н'!G61)/3</f>
        <v>0</v>
      </c>
      <c r="H61" s="8">
        <f>('5.1н'!H61+'5.2н'!H61+'5.3н'!H61)/3</f>
        <v>0</v>
      </c>
      <c r="I61" s="8">
        <f>('5.1н'!I61+'5.2н'!I61+'5.3н'!I61)/3</f>
        <v>0</v>
      </c>
      <c r="J61" s="8">
        <f>('5.1н'!J61+'5.2н'!J61+'5.3н'!J61)/3</f>
        <v>0</v>
      </c>
      <c r="K61" s="8">
        <f>('5.1н'!K61+'5.2н'!K61+'5.3н'!K61)/3</f>
        <v>0</v>
      </c>
      <c r="L61" s="8">
        <f>('5.1н'!L61+'5.2н'!L61+'5.3н'!L61)/3</f>
        <v>0</v>
      </c>
      <c r="M61" s="8">
        <f>('5.1н'!M61+'5.2н'!M61+'5.3н'!M61)/3</f>
        <v>0</v>
      </c>
      <c r="N61" s="8">
        <f>('5.1н'!N61+'5.2н'!N61+'5.3н'!N61)/3</f>
        <v>0</v>
      </c>
      <c r="O61" s="8">
        <f>('5.1н'!O61+'5.2н'!O61+'5.3н'!O61)/3</f>
        <v>0</v>
      </c>
      <c r="P61" s="8">
        <f>('5.1н'!P61+'5.2н'!P61+'5.3н'!P61)/3</f>
        <v>0</v>
      </c>
      <c r="Q61" s="8">
        <f>('5.1н'!Q61+'5.2н'!Q61+'5.3н'!Q61)/3</f>
        <v>0</v>
      </c>
      <c r="R61" s="8">
        <f>('5.1н'!B61+'5.2н'!B61+'5.3н'!B61)/3</f>
        <v>0.33868745805324263</v>
      </c>
    </row>
    <row r="62" spans="1:18" ht="15.75" customHeight="1">
      <c r="A62" s="46">
        <v>61</v>
      </c>
      <c r="B62" s="52" t="s">
        <v>63</v>
      </c>
      <c r="C62" s="8" t="e">
        <f>('5.1н'!#REF!+'5.2н'!#REF!+'5.3н'!#REF!)/3</f>
        <v>#REF!</v>
      </c>
      <c r="D62" s="8" t="e">
        <f>('5.1н'!#REF!+'5.2н'!#REF!+'5.3н'!#REF!)/3</f>
        <v>#REF!</v>
      </c>
      <c r="E62" s="8">
        <f>('5.1н'!E62+'5.2н'!E62+'5.3н'!E62)/3</f>
        <v>0</v>
      </c>
      <c r="F62" s="8">
        <f>('5.1н'!F62+'5.2н'!F62+'5.3н'!F62)/3</f>
        <v>0</v>
      </c>
      <c r="G62" s="8">
        <f>('5.1н'!G62+'5.2н'!G62+'5.3н'!G62)/3</f>
        <v>0</v>
      </c>
      <c r="H62" s="8">
        <f>('5.1н'!H62+'5.2н'!H62+'5.3н'!H62)/3</f>
        <v>0</v>
      </c>
      <c r="I62" s="8">
        <f>('5.1н'!I62+'5.2н'!I62+'5.3н'!I62)/3</f>
        <v>0</v>
      </c>
      <c r="J62" s="8">
        <f>('5.1н'!J62+'5.2н'!J62+'5.3н'!J62)/3</f>
        <v>0</v>
      </c>
      <c r="K62" s="8">
        <f>('5.1н'!K62+'5.2н'!K62+'5.3н'!K62)/3</f>
        <v>0</v>
      </c>
      <c r="L62" s="8">
        <f>('5.1н'!L62+'5.2н'!L62+'5.3н'!L62)/3</f>
        <v>0</v>
      </c>
      <c r="M62" s="8">
        <f>('5.1н'!M62+'5.2н'!M62+'5.3н'!M62)/3</f>
        <v>0</v>
      </c>
      <c r="N62" s="8">
        <f>('5.1н'!N62+'5.2н'!N62+'5.3н'!N62)/3</f>
        <v>0</v>
      </c>
      <c r="O62" s="8">
        <f>('5.1н'!O62+'5.2н'!O62+'5.3н'!O62)/3</f>
        <v>0</v>
      </c>
      <c r="P62" s="8">
        <f>('5.1н'!P62+'5.2н'!P62+'5.3н'!P62)/3</f>
        <v>0</v>
      </c>
      <c r="Q62" s="8">
        <f>('5.1н'!Q62+'5.2н'!Q62+'5.3н'!Q62)/3</f>
        <v>0</v>
      </c>
      <c r="R62" s="8">
        <f>('5.1н'!B62+'5.2н'!B62+'5.3н'!B62)/3</f>
        <v>0.33662163426376496</v>
      </c>
    </row>
    <row r="63" spans="1:18" ht="15.75" customHeight="1">
      <c r="A63" s="39">
        <v>62</v>
      </c>
      <c r="B63" s="54" t="s">
        <v>64</v>
      </c>
      <c r="C63" s="8" t="e">
        <f>('5.1н'!#REF!+'5.2н'!#REF!+'5.3н'!#REF!)/3</f>
        <v>#REF!</v>
      </c>
      <c r="D63" s="8" t="e">
        <f>('5.1н'!#REF!+'5.2н'!#REF!+'5.3н'!#REF!)/3</f>
        <v>#REF!</v>
      </c>
      <c r="E63" s="8">
        <f>('5.1н'!E63+'5.2н'!E63+'5.3н'!E63)/3</f>
        <v>0</v>
      </c>
      <c r="F63" s="8">
        <f>('5.1н'!F63+'5.2н'!F63+'5.3н'!F63)/3</f>
        <v>0</v>
      </c>
      <c r="G63" s="8">
        <f>('5.1н'!G63+'5.2н'!G63+'5.3н'!G63)/3</f>
        <v>0</v>
      </c>
      <c r="H63" s="8">
        <f>('5.1н'!H63+'5.2н'!H63+'5.3н'!H63)/3</f>
        <v>0</v>
      </c>
      <c r="I63" s="8">
        <f>('5.1н'!I63+'5.2н'!I63+'5.3н'!I63)/3</f>
        <v>0</v>
      </c>
      <c r="J63" s="8">
        <f>('5.1н'!J63+'5.2н'!J63+'5.3н'!J63)/3</f>
        <v>0</v>
      </c>
      <c r="K63" s="8">
        <f>('5.1н'!K63+'5.2н'!K63+'5.3н'!K63)/3</f>
        <v>0</v>
      </c>
      <c r="L63" s="8">
        <f>('5.1н'!L63+'5.2н'!L63+'5.3н'!L63)/3</f>
        <v>0</v>
      </c>
      <c r="M63" s="8">
        <f>('5.1н'!M63+'5.2н'!M63+'5.3н'!M63)/3</f>
        <v>0</v>
      </c>
      <c r="N63" s="8">
        <f>('5.1н'!N63+'5.2н'!N63+'5.3н'!N63)/3</f>
        <v>0</v>
      </c>
      <c r="O63" s="8">
        <f>('5.1н'!O63+'5.2н'!O63+'5.3н'!O63)/3</f>
        <v>0</v>
      </c>
      <c r="P63" s="8">
        <f>('5.1н'!P63+'5.2н'!P63+'5.3н'!P63)/3</f>
        <v>0</v>
      </c>
      <c r="Q63" s="8">
        <f>('5.1н'!Q63+'5.2н'!Q63+'5.3н'!Q63)/3</f>
        <v>0</v>
      </c>
      <c r="R63" s="8">
        <f>('5.1н'!B63+'5.2н'!B63+'5.3н'!B63)/3</f>
        <v>0.2352772204261154</v>
      </c>
    </row>
    <row r="64" spans="1:18" ht="15.75" customHeight="1">
      <c r="A64" s="41">
        <v>63</v>
      </c>
      <c r="B64" s="42" t="s">
        <v>65</v>
      </c>
      <c r="C64" s="8" t="e">
        <f>('5.1н'!#REF!+'5.2н'!#REF!+'5.3н'!#REF!)/3</f>
        <v>#REF!</v>
      </c>
      <c r="D64" s="8" t="e">
        <f>('5.1н'!#REF!+'5.2н'!#REF!+'5.3н'!#REF!)/3</f>
        <v>#REF!</v>
      </c>
      <c r="E64" s="8">
        <f>('5.1н'!E64+'5.2н'!E64+'5.3н'!E64)/3</f>
        <v>0</v>
      </c>
      <c r="F64" s="8">
        <f>('5.1н'!F64+'5.2н'!F64+'5.3н'!F64)/3</f>
        <v>0</v>
      </c>
      <c r="G64" s="8">
        <f>('5.1н'!G64+'5.2н'!G64+'5.3н'!G64)/3</f>
        <v>0</v>
      </c>
      <c r="H64" s="8">
        <f>('5.1н'!H64+'5.2н'!H64+'5.3н'!H64)/3</f>
        <v>0</v>
      </c>
      <c r="I64" s="8">
        <f>('5.1н'!I64+'5.2н'!I64+'5.3н'!I64)/3</f>
        <v>0</v>
      </c>
      <c r="J64" s="8">
        <f>('5.1н'!J64+'5.2н'!J64+'5.3н'!J64)/3</f>
        <v>0</v>
      </c>
      <c r="K64" s="8">
        <f>('5.1н'!K64+'5.2н'!K64+'5.3н'!K64)/3</f>
        <v>0</v>
      </c>
      <c r="L64" s="8">
        <f>('5.1н'!L64+'5.2н'!L64+'5.3н'!L64)/3</f>
        <v>0</v>
      </c>
      <c r="M64" s="8">
        <f>('5.1н'!M64+'5.2н'!M64+'5.3н'!M64)/3</f>
        <v>0</v>
      </c>
      <c r="N64" s="8">
        <f>('5.1н'!N64+'5.2н'!N64+'5.3н'!N64)/3</f>
        <v>0</v>
      </c>
      <c r="O64" s="8">
        <f>('5.1н'!O64+'5.2н'!O64+'5.3н'!O64)/3</f>
        <v>0</v>
      </c>
      <c r="P64" s="8">
        <f>('5.1н'!P64+'5.2н'!P64+'5.3н'!P64)/3</f>
        <v>0</v>
      </c>
      <c r="Q64" s="8">
        <f>('5.1н'!Q64+'5.2н'!Q64+'5.3н'!Q64)/3</f>
        <v>0</v>
      </c>
      <c r="R64" s="8">
        <f>('5.1н'!B64+'5.2н'!B64+'5.3н'!B64)/3</f>
        <v>0.26279676499263499</v>
      </c>
    </row>
    <row r="65" spans="1:18" ht="15.75" customHeight="1">
      <c r="A65" s="41">
        <v>64</v>
      </c>
      <c r="B65" s="51" t="s">
        <v>66</v>
      </c>
      <c r="C65" s="8" t="e">
        <f>('5.1н'!#REF!+'5.2н'!#REF!+'5.3н'!#REF!)/3</f>
        <v>#REF!</v>
      </c>
      <c r="D65" s="8" t="e">
        <f>('5.1н'!#REF!+'5.2н'!#REF!+'5.3н'!#REF!)/3</f>
        <v>#REF!</v>
      </c>
      <c r="E65" s="8">
        <f>('5.1н'!E65+'5.2н'!E65+'5.3н'!E65)/3</f>
        <v>0</v>
      </c>
      <c r="F65" s="8">
        <f>('5.1н'!F65+'5.2н'!F65+'5.3н'!F65)/3</f>
        <v>0</v>
      </c>
      <c r="G65" s="8">
        <f>('5.1н'!G65+'5.2н'!G65+'5.3н'!G65)/3</f>
        <v>0</v>
      </c>
      <c r="H65" s="8">
        <f>('5.1н'!H65+'5.2н'!H65+'5.3н'!H65)/3</f>
        <v>0</v>
      </c>
      <c r="I65" s="8">
        <f>('5.1н'!I65+'5.2н'!I65+'5.3н'!I65)/3</f>
        <v>0</v>
      </c>
      <c r="J65" s="8">
        <f>('5.1н'!J65+'5.2н'!J65+'5.3н'!J65)/3</f>
        <v>0</v>
      </c>
      <c r="K65" s="8">
        <f>('5.1н'!K65+'5.2н'!K65+'5.3н'!K65)/3</f>
        <v>0</v>
      </c>
      <c r="L65" s="8">
        <f>('5.1н'!L65+'5.2н'!L65+'5.3н'!L65)/3</f>
        <v>0</v>
      </c>
      <c r="M65" s="8">
        <f>('5.1н'!M65+'5.2н'!M65+'5.3н'!M65)/3</f>
        <v>0</v>
      </c>
      <c r="N65" s="8">
        <f>('5.1н'!N65+'5.2н'!N65+'5.3н'!N65)/3</f>
        <v>0</v>
      </c>
      <c r="O65" s="8">
        <f>('5.1н'!O65+'5.2н'!O65+'5.3н'!O65)/3</f>
        <v>0</v>
      </c>
      <c r="P65" s="8">
        <f>('5.1н'!P65+'5.2н'!P65+'5.3н'!P65)/3</f>
        <v>0</v>
      </c>
      <c r="Q65" s="8">
        <f>('5.1н'!Q65+'5.2н'!Q65+'5.3н'!Q65)/3</f>
        <v>0</v>
      </c>
      <c r="R65" s="8">
        <f>('5.1н'!B65+'5.2н'!B65+'5.3н'!B65)/3</f>
        <v>0.23004137949139078</v>
      </c>
    </row>
    <row r="66" spans="1:18" ht="15.75" customHeight="1">
      <c r="A66" s="41">
        <v>65</v>
      </c>
      <c r="B66" s="42" t="s">
        <v>67</v>
      </c>
      <c r="C66" s="8" t="e">
        <f>('5.1н'!#REF!+'5.2н'!#REF!+'5.3н'!#REF!)/3</f>
        <v>#REF!</v>
      </c>
      <c r="D66" s="8" t="e">
        <f>('5.1н'!#REF!+'5.2н'!#REF!+'5.3н'!#REF!)/3</f>
        <v>#REF!</v>
      </c>
      <c r="E66" s="8">
        <f>('5.1н'!E66+'5.2н'!E66+'5.3н'!E66)/3</f>
        <v>0</v>
      </c>
      <c r="F66" s="8">
        <f>('5.1н'!F66+'5.2н'!F66+'5.3н'!F66)/3</f>
        <v>0</v>
      </c>
      <c r="G66" s="8">
        <f>('5.1н'!G66+'5.2н'!G66+'5.3н'!G66)/3</f>
        <v>0</v>
      </c>
      <c r="H66" s="8">
        <f>('5.1н'!H66+'5.2н'!H66+'5.3н'!H66)/3</f>
        <v>0</v>
      </c>
      <c r="I66" s="8">
        <f>('5.1н'!I66+'5.2н'!I66+'5.3н'!I66)/3</f>
        <v>0</v>
      </c>
      <c r="J66" s="8">
        <f>('5.1н'!J66+'5.2н'!J66+'5.3н'!J66)/3</f>
        <v>0</v>
      </c>
      <c r="K66" s="8">
        <f>('5.1н'!K66+'5.2н'!K66+'5.3н'!K66)/3</f>
        <v>0</v>
      </c>
      <c r="L66" s="8">
        <f>('5.1н'!L66+'5.2н'!L66+'5.3н'!L66)/3</f>
        <v>0</v>
      </c>
      <c r="M66" s="8">
        <f>('5.1н'!M66+'5.2н'!M66+'5.3н'!M66)/3</f>
        <v>0</v>
      </c>
      <c r="N66" s="8">
        <f>('5.1н'!N66+'5.2н'!N66+'5.3н'!N66)/3</f>
        <v>0</v>
      </c>
      <c r="O66" s="8">
        <f>('5.1н'!O66+'5.2н'!O66+'5.3н'!O66)/3</f>
        <v>0</v>
      </c>
      <c r="P66" s="8">
        <f>('5.1н'!P66+'5.2н'!P66+'5.3н'!P66)/3</f>
        <v>0</v>
      </c>
      <c r="Q66" s="8">
        <f>('5.1н'!Q66+'5.2н'!Q66+'5.3н'!Q66)/3</f>
        <v>0</v>
      </c>
      <c r="R66" s="8">
        <f>('5.1н'!B66+'5.2н'!B66+'5.3н'!B66)/3</f>
        <v>0.25675458847553606</v>
      </c>
    </row>
    <row r="67" spans="1:18" ht="15.75" customHeight="1">
      <c r="A67" s="41">
        <v>66</v>
      </c>
      <c r="B67" s="42" t="s">
        <v>68</v>
      </c>
      <c r="C67" s="8" t="e">
        <f>('5.1н'!#REF!+'5.2н'!#REF!+'5.3н'!#REF!)/3</f>
        <v>#REF!</v>
      </c>
      <c r="D67" s="8" t="e">
        <f>('5.1н'!#REF!+'5.2н'!#REF!+'5.3н'!#REF!)/3</f>
        <v>#REF!</v>
      </c>
      <c r="E67" s="8">
        <f>('5.1н'!E67+'5.2н'!E67+'5.3н'!E67)/3</f>
        <v>0</v>
      </c>
      <c r="F67" s="8">
        <f>('5.1н'!F67+'5.2н'!F67+'5.3н'!F67)/3</f>
        <v>0</v>
      </c>
      <c r="G67" s="8">
        <f>('5.1н'!G67+'5.2н'!G67+'5.3н'!G67)/3</f>
        <v>0</v>
      </c>
      <c r="H67" s="8">
        <f>('5.1н'!H67+'5.2н'!H67+'5.3н'!H67)/3</f>
        <v>0</v>
      </c>
      <c r="I67" s="8">
        <f>('5.1н'!I67+'5.2н'!I67+'5.3н'!I67)/3</f>
        <v>0</v>
      </c>
      <c r="J67" s="8">
        <f>('5.1н'!J67+'5.2н'!J67+'5.3н'!J67)/3</f>
        <v>0</v>
      </c>
      <c r="K67" s="8">
        <f>('5.1н'!K67+'5.2н'!K67+'5.3н'!K67)/3</f>
        <v>0</v>
      </c>
      <c r="L67" s="8">
        <f>('5.1н'!L67+'5.2н'!L67+'5.3н'!L67)/3</f>
        <v>0</v>
      </c>
      <c r="M67" s="8">
        <f>('5.1н'!M67+'5.2н'!M67+'5.3н'!M67)/3</f>
        <v>0</v>
      </c>
      <c r="N67" s="8">
        <f>('5.1н'!N67+'5.2н'!N67+'5.3н'!N67)/3</f>
        <v>0</v>
      </c>
      <c r="O67" s="8">
        <f>('5.1н'!O67+'5.2н'!O67+'5.3н'!O67)/3</f>
        <v>0</v>
      </c>
      <c r="P67" s="8">
        <f>('5.1н'!P67+'5.2н'!P67+'5.3н'!P67)/3</f>
        <v>0</v>
      </c>
      <c r="Q67" s="8">
        <f>('5.1н'!Q67+'5.2н'!Q67+'5.3н'!Q67)/3</f>
        <v>0</v>
      </c>
      <c r="R67" s="8">
        <f>('5.1н'!B67+'5.2н'!B67+'5.3н'!B67)/3</f>
        <v>0.2742120477136829</v>
      </c>
    </row>
    <row r="68" spans="1:18" ht="15.75" customHeight="1">
      <c r="A68" s="41">
        <v>67</v>
      </c>
      <c r="B68" s="42" t="s">
        <v>69</v>
      </c>
      <c r="C68" s="8" t="e">
        <f>('5.1н'!#REF!+'5.2н'!#REF!+'5.3н'!#REF!)/3</f>
        <v>#REF!</v>
      </c>
      <c r="D68" s="8" t="e">
        <f>('5.1н'!#REF!+'5.2н'!#REF!+'5.3н'!#REF!)/3</f>
        <v>#REF!</v>
      </c>
      <c r="E68" s="8">
        <f>('5.1н'!E68+'5.2н'!E68+'5.3н'!E68)/3</f>
        <v>0</v>
      </c>
      <c r="F68" s="8">
        <f>('5.1н'!F68+'5.2н'!F68+'5.3н'!F68)/3</f>
        <v>0</v>
      </c>
      <c r="G68" s="8">
        <f>('5.1н'!G68+'5.2н'!G68+'5.3н'!G68)/3</f>
        <v>0</v>
      </c>
      <c r="H68" s="8">
        <f>('5.1н'!H68+'5.2н'!H68+'5.3н'!H68)/3</f>
        <v>0</v>
      </c>
      <c r="I68" s="8">
        <f>('5.1н'!I68+'5.2н'!I68+'5.3н'!I68)/3</f>
        <v>0</v>
      </c>
      <c r="J68" s="8">
        <f>('5.1н'!J68+'5.2н'!J68+'5.3н'!J68)/3</f>
        <v>0</v>
      </c>
      <c r="K68" s="8">
        <f>('5.1н'!K68+'5.2н'!K68+'5.3н'!K68)/3</f>
        <v>0</v>
      </c>
      <c r="L68" s="8">
        <f>('5.1н'!L68+'5.2н'!L68+'5.3н'!L68)/3</f>
        <v>0</v>
      </c>
      <c r="M68" s="8">
        <f>('5.1н'!M68+'5.2н'!M68+'5.3н'!M68)/3</f>
        <v>0</v>
      </c>
      <c r="N68" s="8">
        <f>('5.1н'!N68+'5.2н'!N68+'5.3н'!N68)/3</f>
        <v>0</v>
      </c>
      <c r="O68" s="8">
        <f>('5.1н'!O68+'5.2н'!O68+'5.3н'!O68)/3</f>
        <v>0</v>
      </c>
      <c r="P68" s="8">
        <f>('5.1н'!P68+'5.2н'!P68+'5.3н'!P68)/3</f>
        <v>0</v>
      </c>
      <c r="Q68" s="8">
        <f>('5.1н'!Q68+'5.2н'!Q68+'5.3н'!Q68)/3</f>
        <v>0</v>
      </c>
      <c r="R68" s="8">
        <f>('5.1н'!B68+'5.2н'!B68+'5.3н'!B68)/3</f>
        <v>0.26089922220656953</v>
      </c>
    </row>
    <row r="69" spans="1:18" ht="15.75" customHeight="1">
      <c r="A69" s="41">
        <v>68</v>
      </c>
      <c r="B69" s="42" t="s">
        <v>70</v>
      </c>
      <c r="C69" s="8" t="e">
        <f>('5.1н'!#REF!+'5.2н'!#REF!+'5.3н'!#REF!)/3</f>
        <v>#REF!</v>
      </c>
      <c r="D69" s="8" t="e">
        <f>('5.1н'!#REF!+'5.2н'!#REF!+'5.3н'!#REF!)/3</f>
        <v>#REF!</v>
      </c>
      <c r="E69" s="8">
        <f>('5.1н'!E69+'5.2н'!E69+'5.3н'!E69)/3</f>
        <v>0</v>
      </c>
      <c r="F69" s="8">
        <f>('5.1н'!F69+'5.2н'!F69+'5.3н'!F69)/3</f>
        <v>0</v>
      </c>
      <c r="G69" s="8">
        <f>('5.1н'!G69+'5.2н'!G69+'5.3н'!G69)/3</f>
        <v>0</v>
      </c>
      <c r="H69" s="8">
        <f>('5.1н'!H69+'5.2н'!H69+'5.3н'!H69)/3</f>
        <v>0</v>
      </c>
      <c r="I69" s="8">
        <f>('5.1н'!I69+'5.2н'!I69+'5.3н'!I69)/3</f>
        <v>0</v>
      </c>
      <c r="J69" s="8">
        <f>('5.1н'!J69+'5.2н'!J69+'5.3н'!J69)/3</f>
        <v>0</v>
      </c>
      <c r="K69" s="8">
        <f>('5.1н'!K69+'5.2н'!K69+'5.3н'!K69)/3</f>
        <v>0</v>
      </c>
      <c r="L69" s="8">
        <f>('5.1н'!L69+'5.2н'!L69+'5.3н'!L69)/3</f>
        <v>0</v>
      </c>
      <c r="M69" s="8">
        <f>('5.1н'!M69+'5.2н'!M69+'5.3н'!M69)/3</f>
        <v>0</v>
      </c>
      <c r="N69" s="8">
        <f>('5.1н'!N69+'5.2н'!N69+'5.3н'!N69)/3</f>
        <v>0</v>
      </c>
      <c r="O69" s="8">
        <f>('5.1н'!O69+'5.2н'!O69+'5.3н'!O69)/3</f>
        <v>0</v>
      </c>
      <c r="P69" s="8">
        <f>('5.1н'!P69+'5.2н'!P69+'5.3н'!P69)/3</f>
        <v>0</v>
      </c>
      <c r="Q69" s="8">
        <f>('5.1н'!Q69+'5.2н'!Q69+'5.3н'!Q69)/3</f>
        <v>0</v>
      </c>
      <c r="R69" s="8">
        <f>('5.1н'!B69+'5.2н'!B69+'5.3н'!B69)/3</f>
        <v>0.27146547369066615</v>
      </c>
    </row>
    <row r="70" spans="1:18" ht="15.75" customHeight="1">
      <c r="A70" s="41">
        <v>69</v>
      </c>
      <c r="B70" s="42" t="s">
        <v>71</v>
      </c>
      <c r="C70" s="8" t="e">
        <f>('5.1н'!#REF!+'5.2н'!#REF!+'5.3н'!#REF!)/3</f>
        <v>#REF!</v>
      </c>
      <c r="D70" s="8" t="e">
        <f>('5.1н'!#REF!+'5.2н'!#REF!+'5.3н'!#REF!)/3</f>
        <v>#REF!</v>
      </c>
      <c r="E70" s="8">
        <f>('5.1н'!E70+'5.2н'!E70+'5.3н'!E70)/3</f>
        <v>0</v>
      </c>
      <c r="F70" s="8">
        <f>('5.1н'!F70+'5.2н'!F70+'5.3н'!F70)/3</f>
        <v>0</v>
      </c>
      <c r="G70" s="8">
        <f>('5.1н'!G70+'5.2н'!G70+'5.3н'!G70)/3</f>
        <v>0</v>
      </c>
      <c r="H70" s="8">
        <f>('5.1н'!H70+'5.2н'!H70+'5.3н'!H70)/3</f>
        <v>0</v>
      </c>
      <c r="I70" s="8">
        <f>('5.1н'!I70+'5.2н'!I70+'5.3н'!I70)/3</f>
        <v>0</v>
      </c>
      <c r="J70" s="8">
        <f>('5.1н'!J70+'5.2н'!J70+'5.3н'!J70)/3</f>
        <v>0</v>
      </c>
      <c r="K70" s="8">
        <f>('5.1н'!K70+'5.2н'!K70+'5.3н'!K70)/3</f>
        <v>0</v>
      </c>
      <c r="L70" s="8">
        <f>('5.1н'!L70+'5.2н'!L70+'5.3н'!L70)/3</f>
        <v>0</v>
      </c>
      <c r="M70" s="8">
        <f>('5.1н'!M70+'5.2н'!M70+'5.3н'!M70)/3</f>
        <v>0</v>
      </c>
      <c r="N70" s="8">
        <f>('5.1н'!N70+'5.2н'!N70+'5.3н'!N70)/3</f>
        <v>0</v>
      </c>
      <c r="O70" s="8">
        <f>('5.1н'!O70+'5.2н'!O70+'5.3н'!O70)/3</f>
        <v>0</v>
      </c>
      <c r="P70" s="8">
        <f>('5.1н'!P70+'5.2н'!P70+'5.3н'!P70)/3</f>
        <v>0</v>
      </c>
      <c r="Q70" s="8">
        <f>('5.1н'!Q70+'5.2н'!Q70+'5.3н'!Q70)/3</f>
        <v>0</v>
      </c>
      <c r="R70" s="8">
        <f>('5.1н'!B70+'5.2н'!B70+'5.3н'!B70)/3</f>
        <v>0.282393654911758</v>
      </c>
    </row>
    <row r="71" spans="1:18" ht="15.75" customHeight="1">
      <c r="A71" s="41">
        <v>70</v>
      </c>
      <c r="B71" s="42" t="s">
        <v>72</v>
      </c>
      <c r="C71" s="8" t="e">
        <f>('5.1н'!#REF!+'5.2н'!#REF!+'5.3н'!#REF!)/3</f>
        <v>#REF!</v>
      </c>
      <c r="D71" s="8" t="e">
        <f>('5.1н'!#REF!+'5.2н'!#REF!+'5.3н'!#REF!)/3</f>
        <v>#REF!</v>
      </c>
      <c r="E71" s="8">
        <f>('5.1н'!E71+'5.2н'!E71+'5.3н'!E71)/3</f>
        <v>0</v>
      </c>
      <c r="F71" s="8">
        <f>('5.1н'!F71+'5.2н'!F71+'5.3н'!F71)/3</f>
        <v>0</v>
      </c>
      <c r="G71" s="8">
        <f>('5.1н'!G71+'5.2н'!G71+'5.3н'!G71)/3</f>
        <v>0</v>
      </c>
      <c r="H71" s="8">
        <f>('5.1н'!H71+'5.2н'!H71+'5.3н'!H71)/3</f>
        <v>0</v>
      </c>
      <c r="I71" s="8">
        <f>('5.1н'!I71+'5.2н'!I71+'5.3н'!I71)/3</f>
        <v>0</v>
      </c>
      <c r="J71" s="8">
        <f>('5.1н'!J71+'5.2н'!J71+'5.3н'!J71)/3</f>
        <v>0</v>
      </c>
      <c r="K71" s="8">
        <f>('5.1н'!K71+'5.2н'!K71+'5.3н'!K71)/3</f>
        <v>0</v>
      </c>
      <c r="L71" s="8">
        <f>('5.1н'!L71+'5.2н'!L71+'5.3н'!L71)/3</f>
        <v>0</v>
      </c>
      <c r="M71" s="8">
        <f>('5.1н'!M71+'5.2н'!M71+'5.3н'!M71)/3</f>
        <v>0</v>
      </c>
      <c r="N71" s="8">
        <f>('5.1н'!N71+'5.2н'!N71+'5.3н'!N71)/3</f>
        <v>0</v>
      </c>
      <c r="O71" s="8">
        <f>('5.1н'!O71+'5.2н'!O71+'5.3н'!O71)/3</f>
        <v>0</v>
      </c>
      <c r="P71" s="8">
        <f>('5.1н'!P71+'5.2н'!P71+'5.3н'!P71)/3</f>
        <v>0</v>
      </c>
      <c r="Q71" s="8">
        <f>('5.1н'!Q71+'5.2н'!Q71+'5.3н'!Q71)/3</f>
        <v>0</v>
      </c>
      <c r="R71" s="8">
        <f>('5.1н'!B71+'5.2н'!B71+'5.3н'!B71)/3</f>
        <v>0.33015848949023091</v>
      </c>
    </row>
    <row r="72" spans="1:18" ht="15.75" customHeight="1">
      <c r="A72" s="41">
        <v>71</v>
      </c>
      <c r="B72" s="42" t="s">
        <v>73</v>
      </c>
      <c r="C72" s="8" t="e">
        <f>('5.1н'!#REF!+'5.2н'!#REF!+'5.3н'!#REF!)/3</f>
        <v>#REF!</v>
      </c>
      <c r="D72" s="8" t="e">
        <f>('5.1н'!#REF!+'5.2н'!#REF!+'5.3н'!#REF!)/3</f>
        <v>#REF!</v>
      </c>
      <c r="E72" s="8">
        <f>('5.1н'!E72+'5.2н'!E72+'5.3н'!E72)/3</f>
        <v>0</v>
      </c>
      <c r="F72" s="8">
        <f>('5.1н'!F72+'5.2н'!F72+'5.3н'!F72)/3</f>
        <v>0</v>
      </c>
      <c r="G72" s="8">
        <f>('5.1н'!G72+'5.2н'!G72+'5.3н'!G72)/3</f>
        <v>0</v>
      </c>
      <c r="H72" s="8">
        <f>('5.1н'!H72+'5.2н'!H72+'5.3н'!H72)/3</f>
        <v>0</v>
      </c>
      <c r="I72" s="8">
        <f>('5.1н'!I72+'5.2н'!I72+'5.3н'!I72)/3</f>
        <v>0</v>
      </c>
      <c r="J72" s="8">
        <f>('5.1н'!J72+'5.2н'!J72+'5.3н'!J72)/3</f>
        <v>0</v>
      </c>
      <c r="K72" s="8">
        <f>('5.1н'!K72+'5.2н'!K72+'5.3н'!K72)/3</f>
        <v>0</v>
      </c>
      <c r="L72" s="8">
        <f>('5.1н'!L72+'5.2н'!L72+'5.3н'!L72)/3</f>
        <v>0</v>
      </c>
      <c r="M72" s="8">
        <f>('5.1н'!M72+'5.2н'!M72+'5.3н'!M72)/3</f>
        <v>0</v>
      </c>
      <c r="N72" s="8">
        <f>('5.1н'!N72+'5.2н'!N72+'5.3н'!N72)/3</f>
        <v>0</v>
      </c>
      <c r="O72" s="8">
        <f>('5.1н'!O72+'5.2н'!O72+'5.3н'!O72)/3</f>
        <v>0</v>
      </c>
      <c r="P72" s="8">
        <f>('5.1н'!P72+'5.2н'!P72+'5.3н'!P72)/3</f>
        <v>0</v>
      </c>
      <c r="Q72" s="8">
        <f>('5.1н'!Q72+'5.2н'!Q72+'5.3н'!Q72)/3</f>
        <v>0</v>
      </c>
      <c r="R72" s="8">
        <f>('5.1н'!B72+'5.2н'!B72+'5.3н'!B72)/3</f>
        <v>0.30960647191939145</v>
      </c>
    </row>
    <row r="73" spans="1:18" ht="15.75" customHeight="1">
      <c r="A73" s="41">
        <v>72</v>
      </c>
      <c r="B73" s="42" t="s">
        <v>74</v>
      </c>
      <c r="C73" s="8" t="e">
        <f>('5.1н'!#REF!+'5.2н'!#REF!+'5.3н'!#REF!)/3</f>
        <v>#REF!</v>
      </c>
      <c r="D73" s="8" t="e">
        <f>('5.1н'!#REF!+'5.2н'!#REF!+'5.3н'!#REF!)/3</f>
        <v>#REF!</v>
      </c>
      <c r="E73" s="8">
        <f>('5.1н'!E73+'5.2н'!E73+'5.3н'!E73)/3</f>
        <v>0</v>
      </c>
      <c r="F73" s="8">
        <f>('5.1н'!F73+'5.2н'!F73+'5.3н'!F73)/3</f>
        <v>0</v>
      </c>
      <c r="G73" s="8">
        <f>('5.1н'!G73+'5.2н'!G73+'5.3н'!G73)/3</f>
        <v>0</v>
      </c>
      <c r="H73" s="8">
        <f>('5.1н'!H73+'5.2н'!H73+'5.3н'!H73)/3</f>
        <v>0</v>
      </c>
      <c r="I73" s="8">
        <f>('5.1н'!I73+'5.2н'!I73+'5.3н'!I73)/3</f>
        <v>0</v>
      </c>
      <c r="J73" s="8">
        <f>('5.1н'!J73+'5.2н'!J73+'5.3н'!J73)/3</f>
        <v>0</v>
      </c>
      <c r="K73" s="8">
        <f>('5.1н'!K73+'5.2н'!K73+'5.3н'!K73)/3</f>
        <v>0</v>
      </c>
      <c r="L73" s="8">
        <f>('5.1н'!L73+'5.2н'!L73+'5.3н'!L73)/3</f>
        <v>0</v>
      </c>
      <c r="M73" s="8">
        <f>('5.1н'!M73+'5.2н'!M73+'5.3н'!M73)/3</f>
        <v>0</v>
      </c>
      <c r="N73" s="8">
        <f>('5.1н'!N73+'5.2н'!N73+'5.3н'!N73)/3</f>
        <v>0</v>
      </c>
      <c r="O73" s="8">
        <f>('5.1н'!O73+'5.2н'!O73+'5.3н'!O73)/3</f>
        <v>0</v>
      </c>
      <c r="P73" s="8">
        <f>('5.1н'!P73+'5.2н'!P73+'5.3н'!P73)/3</f>
        <v>0</v>
      </c>
      <c r="Q73" s="8">
        <f>('5.1н'!Q73+'5.2н'!Q73+'5.3н'!Q73)/3</f>
        <v>0</v>
      </c>
      <c r="R73" s="8">
        <f>('5.1н'!B73+'5.2н'!B73+'5.3н'!B73)/3</f>
        <v>0.31049386703703852</v>
      </c>
    </row>
    <row r="74" spans="1:18" ht="15.75" customHeight="1">
      <c r="A74" s="46">
        <v>73</v>
      </c>
      <c r="B74" s="47" t="s">
        <v>75</v>
      </c>
      <c r="C74" s="8" t="e">
        <f>('5.1н'!#REF!+'5.2н'!#REF!+'5.3н'!#REF!)/3</f>
        <v>#REF!</v>
      </c>
      <c r="D74" s="8" t="e">
        <f>('5.1н'!#REF!+'5.2н'!#REF!+'5.3н'!#REF!)/3</f>
        <v>#REF!</v>
      </c>
      <c r="E74" s="8">
        <f>('5.1н'!E74+'5.2н'!E74+'5.3н'!E74)/3</f>
        <v>0</v>
      </c>
      <c r="F74" s="8">
        <f>('5.1н'!F74+'5.2н'!F74+'5.3н'!F74)/3</f>
        <v>0</v>
      </c>
      <c r="G74" s="8">
        <f>('5.1н'!G74+'5.2н'!G74+'5.3н'!G74)/3</f>
        <v>0</v>
      </c>
      <c r="H74" s="8">
        <f>('5.1н'!H74+'5.2н'!H74+'5.3н'!H74)/3</f>
        <v>0</v>
      </c>
      <c r="I74" s="8">
        <f>('5.1н'!I74+'5.2н'!I74+'5.3н'!I74)/3</f>
        <v>0</v>
      </c>
      <c r="J74" s="8">
        <f>('5.1н'!J74+'5.2н'!J74+'5.3н'!J74)/3</f>
        <v>0</v>
      </c>
      <c r="K74" s="8">
        <f>('5.1н'!K74+'5.2н'!K74+'5.3н'!K74)/3</f>
        <v>0</v>
      </c>
      <c r="L74" s="8">
        <f>('5.1н'!L74+'5.2н'!L74+'5.3н'!L74)/3</f>
        <v>0</v>
      </c>
      <c r="M74" s="8">
        <f>('5.1н'!M74+'5.2н'!M74+'5.3н'!M74)/3</f>
        <v>0</v>
      </c>
      <c r="N74" s="8">
        <f>('5.1н'!N74+'5.2н'!N74+'5.3н'!N74)/3</f>
        <v>0</v>
      </c>
      <c r="O74" s="8">
        <f>('5.1н'!O74+'5.2н'!O74+'5.3н'!O74)/3</f>
        <v>0</v>
      </c>
      <c r="P74" s="8">
        <f>('5.1н'!P74+'5.2н'!P74+'5.3н'!P74)/3</f>
        <v>0</v>
      </c>
      <c r="Q74" s="8">
        <f>('5.1н'!Q74+'5.2н'!Q74+'5.3н'!Q74)/3</f>
        <v>0</v>
      </c>
      <c r="R74" s="8">
        <f>('5.1н'!B74+'5.2н'!B74+'5.3н'!B74)/3</f>
        <v>0.31007706966874365</v>
      </c>
    </row>
    <row r="75" spans="1:18" ht="15.75" customHeight="1">
      <c r="A75" s="39">
        <v>74</v>
      </c>
      <c r="B75" s="54" t="s">
        <v>76</v>
      </c>
      <c r="C75" s="8" t="e">
        <f>('5.1н'!#REF!+'5.2н'!#REF!+'5.3н'!#REF!)/3</f>
        <v>#REF!</v>
      </c>
      <c r="D75" s="8" t="e">
        <f>('5.1н'!#REF!+'5.2н'!#REF!+'5.3н'!#REF!)/3</f>
        <v>#REF!</v>
      </c>
      <c r="E75" s="8">
        <f>('5.1н'!E75+'5.2н'!E75+'5.3н'!E75)/3</f>
        <v>0</v>
      </c>
      <c r="F75" s="8">
        <f>('5.1н'!F75+'5.2н'!F75+'5.3н'!F75)/3</f>
        <v>0</v>
      </c>
      <c r="G75" s="8">
        <f>('5.1н'!G75+'5.2н'!G75+'5.3н'!G75)/3</f>
        <v>0</v>
      </c>
      <c r="H75" s="8">
        <f>('5.1н'!H75+'5.2н'!H75+'5.3н'!H75)/3</f>
        <v>0</v>
      </c>
      <c r="I75" s="8">
        <f>('5.1н'!I75+'5.2н'!I75+'5.3н'!I75)/3</f>
        <v>0</v>
      </c>
      <c r="J75" s="8">
        <f>('5.1н'!J75+'5.2н'!J75+'5.3н'!J75)/3</f>
        <v>0</v>
      </c>
      <c r="K75" s="8">
        <f>('5.1н'!K75+'5.2н'!K75+'5.3н'!K75)/3</f>
        <v>0</v>
      </c>
      <c r="L75" s="8">
        <f>('5.1н'!L75+'5.2н'!L75+'5.3н'!L75)/3</f>
        <v>0</v>
      </c>
      <c r="M75" s="8">
        <f>('5.1н'!M75+'5.2н'!M75+'5.3н'!M75)/3</f>
        <v>0</v>
      </c>
      <c r="N75" s="8">
        <f>('5.1н'!N75+'5.2н'!N75+'5.3н'!N75)/3</f>
        <v>0</v>
      </c>
      <c r="O75" s="8">
        <f>('5.1н'!O75+'5.2н'!O75+'5.3н'!O75)/3</f>
        <v>0</v>
      </c>
      <c r="P75" s="8">
        <f>('5.1н'!P75+'5.2н'!P75+'5.3н'!P75)/3</f>
        <v>0</v>
      </c>
      <c r="Q75" s="8">
        <f>('5.1н'!Q75+'5.2н'!Q75+'5.3н'!Q75)/3</f>
        <v>0</v>
      </c>
      <c r="R75" s="8">
        <f>('5.1н'!B75+'5.2н'!B75+'5.3н'!B75)/3</f>
        <v>0.26332175651113604</v>
      </c>
    </row>
    <row r="76" spans="1:18" ht="15.75" customHeight="1">
      <c r="A76" s="41">
        <v>75</v>
      </c>
      <c r="B76" s="51" t="s">
        <v>77</v>
      </c>
      <c r="C76" s="8" t="e">
        <f>('5.1н'!#REF!+'5.2н'!#REF!+'5.3н'!#REF!)/3</f>
        <v>#REF!</v>
      </c>
      <c r="D76" s="8" t="e">
        <f>('5.1н'!#REF!+'5.2н'!#REF!+'5.3н'!#REF!)/3</f>
        <v>#REF!</v>
      </c>
      <c r="E76" s="8">
        <f>('5.1н'!E76+'5.2н'!E76+'5.3н'!E76)/3</f>
        <v>0</v>
      </c>
      <c r="F76" s="8">
        <f>('5.1н'!F76+'5.2н'!F76+'5.3н'!F76)/3</f>
        <v>0</v>
      </c>
      <c r="G76" s="8">
        <f>('5.1н'!G76+'5.2н'!G76+'5.3н'!G76)/3</f>
        <v>0</v>
      </c>
      <c r="H76" s="8">
        <f>('5.1н'!H76+'5.2н'!H76+'5.3н'!H76)/3</f>
        <v>0</v>
      </c>
      <c r="I76" s="8">
        <f>('5.1н'!I76+'5.2н'!I76+'5.3н'!I76)/3</f>
        <v>0</v>
      </c>
      <c r="J76" s="8">
        <f>('5.1н'!J76+'5.2н'!J76+'5.3н'!J76)/3</f>
        <v>0</v>
      </c>
      <c r="K76" s="8">
        <f>('5.1н'!K76+'5.2н'!K76+'5.3н'!K76)/3</f>
        <v>0</v>
      </c>
      <c r="L76" s="8">
        <f>('5.1н'!L76+'5.2н'!L76+'5.3н'!L76)/3</f>
        <v>0</v>
      </c>
      <c r="M76" s="8">
        <f>('5.1н'!M76+'5.2н'!M76+'5.3н'!M76)/3</f>
        <v>0</v>
      </c>
      <c r="N76" s="8">
        <f>('5.1н'!N76+'5.2н'!N76+'5.3н'!N76)/3</f>
        <v>0</v>
      </c>
      <c r="O76" s="8">
        <f>('5.1н'!O76+'5.2н'!O76+'5.3н'!O76)/3</f>
        <v>0</v>
      </c>
      <c r="P76" s="8">
        <f>('5.1н'!P76+'5.2н'!P76+'5.3н'!P76)/3</f>
        <v>0</v>
      </c>
      <c r="Q76" s="8">
        <f>('5.1н'!Q76+'5.2н'!Q76+'5.3н'!Q76)/3</f>
        <v>0</v>
      </c>
      <c r="R76" s="8">
        <f>('5.1н'!B76+'5.2н'!B76+'5.3н'!B76)/3</f>
        <v>0.29616814000638936</v>
      </c>
    </row>
    <row r="77" spans="1:18" ht="15.75" customHeight="1">
      <c r="A77" s="41">
        <v>76</v>
      </c>
      <c r="B77" s="51" t="s">
        <v>78</v>
      </c>
      <c r="C77" s="8" t="e">
        <f>('5.1н'!#REF!+'5.2н'!#REF!+'5.3н'!#REF!)/3</f>
        <v>#REF!</v>
      </c>
      <c r="D77" s="8" t="e">
        <f>('5.1н'!#REF!+'5.2н'!#REF!+'5.3н'!#REF!)/3</f>
        <v>#REF!</v>
      </c>
      <c r="E77" s="8">
        <f>('5.1н'!E77+'5.2н'!E77+'5.3н'!E77)/3</f>
        <v>0</v>
      </c>
      <c r="F77" s="8">
        <f>('5.1н'!F77+'5.2н'!F77+'5.3н'!F77)/3</f>
        <v>0</v>
      </c>
      <c r="G77" s="8">
        <f>('5.1н'!G77+'5.2н'!G77+'5.3н'!G77)/3</f>
        <v>0</v>
      </c>
      <c r="H77" s="8">
        <f>('5.1н'!H77+'5.2н'!H77+'5.3н'!H77)/3</f>
        <v>0</v>
      </c>
      <c r="I77" s="8">
        <f>('5.1н'!I77+'5.2н'!I77+'5.3н'!I77)/3</f>
        <v>0</v>
      </c>
      <c r="J77" s="8">
        <f>('5.1н'!J77+'5.2н'!J77+'5.3н'!J77)/3</f>
        <v>0</v>
      </c>
      <c r="K77" s="8">
        <f>('5.1н'!K77+'5.2н'!K77+'5.3н'!K77)/3</f>
        <v>0</v>
      </c>
      <c r="L77" s="8">
        <f>('5.1н'!L77+'5.2н'!L77+'5.3н'!L77)/3</f>
        <v>0</v>
      </c>
      <c r="M77" s="8">
        <f>('5.1н'!M77+'5.2н'!M77+'5.3н'!M77)/3</f>
        <v>0</v>
      </c>
      <c r="N77" s="8">
        <f>('5.1н'!N77+'5.2н'!N77+'5.3н'!N77)/3</f>
        <v>0</v>
      </c>
      <c r="O77" s="8">
        <f>('5.1н'!O77+'5.2н'!O77+'5.3н'!O77)/3</f>
        <v>0</v>
      </c>
      <c r="P77" s="8">
        <f>('5.1н'!P77+'5.2н'!P77+'5.3н'!P77)/3</f>
        <v>0</v>
      </c>
      <c r="Q77" s="8">
        <f>('5.1н'!Q77+'5.2н'!Q77+'5.3н'!Q77)/3</f>
        <v>0</v>
      </c>
      <c r="R77" s="8">
        <f>('5.1н'!B77+'5.2н'!B77+'5.3н'!B77)/3</f>
        <v>0.31593801064842408</v>
      </c>
    </row>
    <row r="78" spans="1:18" ht="15.75" customHeight="1">
      <c r="A78" s="41">
        <v>77</v>
      </c>
      <c r="B78" s="51" t="s">
        <v>79</v>
      </c>
      <c r="C78" s="8" t="e">
        <f>('5.1н'!#REF!+'5.2н'!#REF!+'5.3н'!#REF!)/3</f>
        <v>#REF!</v>
      </c>
      <c r="D78" s="8" t="e">
        <f>('5.1н'!#REF!+'5.2н'!#REF!+'5.3н'!#REF!)/3</f>
        <v>#REF!</v>
      </c>
      <c r="E78" s="8">
        <f>('5.1н'!E78+'5.2н'!E78+'5.3н'!E78)/3</f>
        <v>0</v>
      </c>
      <c r="F78" s="8">
        <f>('5.1н'!F78+'5.2н'!F78+'5.3н'!F78)/3</f>
        <v>0</v>
      </c>
      <c r="G78" s="8">
        <f>('5.1н'!G78+'5.2н'!G78+'5.3н'!G78)/3</f>
        <v>0</v>
      </c>
      <c r="H78" s="8">
        <f>('5.1н'!H78+'5.2н'!H78+'5.3н'!H78)/3</f>
        <v>0</v>
      </c>
      <c r="I78" s="8">
        <f>('5.1н'!I78+'5.2н'!I78+'5.3н'!I78)/3</f>
        <v>0</v>
      </c>
      <c r="J78" s="8">
        <f>('5.1н'!J78+'5.2н'!J78+'5.3н'!J78)/3</f>
        <v>0</v>
      </c>
      <c r="K78" s="8">
        <f>('5.1н'!K78+'5.2н'!K78+'5.3н'!K78)/3</f>
        <v>0</v>
      </c>
      <c r="L78" s="8">
        <f>('5.1н'!L78+'5.2н'!L78+'5.3н'!L78)/3</f>
        <v>0</v>
      </c>
      <c r="M78" s="8">
        <f>('5.1н'!M78+'5.2н'!M78+'5.3н'!M78)/3</f>
        <v>0</v>
      </c>
      <c r="N78" s="8">
        <f>('5.1н'!N78+'5.2н'!N78+'5.3н'!N78)/3</f>
        <v>0</v>
      </c>
      <c r="O78" s="8">
        <f>('5.1н'!O78+'5.2н'!O78+'5.3н'!O78)/3</f>
        <v>0</v>
      </c>
      <c r="P78" s="8">
        <f>('5.1н'!P78+'5.2н'!P78+'5.3н'!P78)/3</f>
        <v>0</v>
      </c>
      <c r="Q78" s="8">
        <f>('5.1н'!Q78+'5.2н'!Q78+'5.3н'!Q78)/3</f>
        <v>0</v>
      </c>
      <c r="R78" s="8">
        <f>('5.1н'!B78+'5.2н'!B78+'5.3н'!B78)/3</f>
        <v>0.33035212846314099</v>
      </c>
    </row>
    <row r="79" spans="1:18" ht="15.75" customHeight="1">
      <c r="A79" s="41">
        <v>78</v>
      </c>
      <c r="B79" s="42" t="s">
        <v>80</v>
      </c>
      <c r="C79" s="8" t="e">
        <f>('5.1н'!#REF!+'5.2н'!#REF!+'5.3н'!#REF!)/3</f>
        <v>#REF!</v>
      </c>
      <c r="D79" s="8" t="e">
        <f>('5.1н'!#REF!+'5.2н'!#REF!+'5.3н'!#REF!)/3</f>
        <v>#REF!</v>
      </c>
      <c r="E79" s="8">
        <f>('5.1н'!E79+'5.2н'!E79+'5.3н'!E79)/3</f>
        <v>0</v>
      </c>
      <c r="F79" s="8">
        <f>('5.1н'!F79+'5.2н'!F79+'5.3н'!F79)/3</f>
        <v>0</v>
      </c>
      <c r="G79" s="8">
        <f>('5.1н'!G79+'5.2н'!G79+'5.3н'!G79)/3</f>
        <v>0</v>
      </c>
      <c r="H79" s="8">
        <f>('5.1н'!H79+'5.2н'!H79+'5.3н'!H79)/3</f>
        <v>0</v>
      </c>
      <c r="I79" s="8">
        <f>('5.1н'!I79+'5.2н'!I79+'5.3н'!I79)/3</f>
        <v>0</v>
      </c>
      <c r="J79" s="8">
        <f>('5.1н'!J79+'5.2н'!J79+'5.3н'!J79)/3</f>
        <v>0</v>
      </c>
      <c r="K79" s="8">
        <f>('5.1н'!K79+'5.2н'!K79+'5.3н'!K79)/3</f>
        <v>0</v>
      </c>
      <c r="L79" s="8">
        <f>('5.1н'!L79+'5.2н'!L79+'5.3н'!L79)/3</f>
        <v>0</v>
      </c>
      <c r="M79" s="8">
        <f>('5.1н'!M79+'5.2н'!M79+'5.3н'!M79)/3</f>
        <v>0</v>
      </c>
      <c r="N79" s="8">
        <f>('5.1н'!N79+'5.2н'!N79+'5.3н'!N79)/3</f>
        <v>0</v>
      </c>
      <c r="O79" s="8">
        <f>('5.1н'!O79+'5.2н'!O79+'5.3н'!O79)/3</f>
        <v>0</v>
      </c>
      <c r="P79" s="8">
        <f>('5.1н'!P79+'5.2н'!P79+'5.3н'!P79)/3</f>
        <v>0</v>
      </c>
      <c r="Q79" s="8">
        <f>('5.1н'!Q79+'5.2н'!Q79+'5.3н'!Q79)/3</f>
        <v>0</v>
      </c>
      <c r="R79" s="8">
        <f>('5.1н'!B79+'5.2н'!B79+'5.3н'!B79)/3</f>
        <v>0.28181118945956557</v>
      </c>
    </row>
    <row r="80" spans="1:18" ht="15.75" customHeight="1">
      <c r="A80" s="41">
        <v>79</v>
      </c>
      <c r="B80" s="42" t="s">
        <v>81</v>
      </c>
      <c r="C80" s="8" t="e">
        <f>('5.1н'!#REF!+'5.2н'!#REF!+'5.3н'!#REF!)/3</f>
        <v>#REF!</v>
      </c>
      <c r="D80" s="8" t="e">
        <f>('5.1н'!#REF!+'5.2н'!#REF!+'5.3н'!#REF!)/3</f>
        <v>#REF!</v>
      </c>
      <c r="E80" s="8">
        <f>('5.1н'!E80+'5.2н'!E80+'5.3н'!E80)/3</f>
        <v>0</v>
      </c>
      <c r="F80" s="8">
        <f>('5.1н'!F80+'5.2н'!F80+'5.3н'!F80)/3</f>
        <v>0</v>
      </c>
      <c r="G80" s="8">
        <f>('5.1н'!G80+'5.2н'!G80+'5.3н'!G80)/3</f>
        <v>0</v>
      </c>
      <c r="H80" s="8">
        <f>('5.1н'!H80+'5.2н'!H80+'5.3н'!H80)/3</f>
        <v>0</v>
      </c>
      <c r="I80" s="8">
        <f>('5.1н'!I80+'5.2н'!I80+'5.3н'!I80)/3</f>
        <v>0</v>
      </c>
      <c r="J80" s="8">
        <f>('5.1н'!J80+'5.2н'!J80+'5.3н'!J80)/3</f>
        <v>0</v>
      </c>
      <c r="K80" s="8">
        <f>('5.1н'!K80+'5.2н'!K80+'5.3н'!K80)/3</f>
        <v>0</v>
      </c>
      <c r="L80" s="8">
        <f>('5.1н'!L80+'5.2н'!L80+'5.3н'!L80)/3</f>
        <v>0</v>
      </c>
      <c r="M80" s="8">
        <f>('5.1н'!M80+'5.2н'!M80+'5.3н'!M80)/3</f>
        <v>0</v>
      </c>
      <c r="N80" s="8">
        <f>('5.1н'!N80+'5.2н'!N80+'5.3н'!N80)/3</f>
        <v>0</v>
      </c>
      <c r="O80" s="8">
        <f>('5.1н'!O80+'5.2н'!O80+'5.3н'!O80)/3</f>
        <v>0</v>
      </c>
      <c r="P80" s="8">
        <f>('5.1н'!P80+'5.2н'!P80+'5.3н'!P80)/3</f>
        <v>0</v>
      </c>
      <c r="Q80" s="8">
        <f>('5.1н'!Q80+'5.2н'!Q80+'5.3н'!Q80)/3</f>
        <v>0</v>
      </c>
      <c r="R80" s="8">
        <f>('5.1н'!B80+'5.2н'!B80+'5.3н'!B80)/3</f>
        <v>0.38301901814954453</v>
      </c>
    </row>
    <row r="81" spans="1:18" ht="15.75" customHeight="1">
      <c r="A81" s="41">
        <v>80</v>
      </c>
      <c r="B81" s="42" t="s">
        <v>82</v>
      </c>
      <c r="C81" s="8" t="e">
        <f>('5.1н'!#REF!+'5.2н'!#REF!+'5.3н'!#REF!)/3</f>
        <v>#REF!</v>
      </c>
      <c r="D81" s="8" t="e">
        <f>('5.1н'!#REF!+'5.2н'!#REF!+'5.3н'!#REF!)/3</f>
        <v>#REF!</v>
      </c>
      <c r="E81" s="8">
        <f>('5.1н'!E81+'5.2н'!E81+'5.3н'!E81)/3</f>
        <v>0</v>
      </c>
      <c r="F81" s="8">
        <f>('5.1н'!F81+'5.2н'!F81+'5.3н'!F81)/3</f>
        <v>0</v>
      </c>
      <c r="G81" s="8">
        <f>('5.1н'!G81+'5.2н'!G81+'5.3н'!G81)/3</f>
        <v>0</v>
      </c>
      <c r="H81" s="8">
        <f>('5.1н'!H81+'5.2н'!H81+'5.3н'!H81)/3</f>
        <v>0</v>
      </c>
      <c r="I81" s="8">
        <f>('5.1н'!I81+'5.2н'!I81+'5.3н'!I81)/3</f>
        <v>0</v>
      </c>
      <c r="J81" s="8">
        <f>('5.1н'!J81+'5.2н'!J81+'5.3н'!J81)/3</f>
        <v>0</v>
      </c>
      <c r="K81" s="8">
        <f>('5.1н'!K81+'5.2н'!K81+'5.3н'!K81)/3</f>
        <v>0</v>
      </c>
      <c r="L81" s="8">
        <f>('5.1н'!L81+'5.2н'!L81+'5.3н'!L81)/3</f>
        <v>0</v>
      </c>
      <c r="M81" s="8">
        <f>('5.1н'!M81+'5.2н'!M81+'5.3н'!M81)/3</f>
        <v>0</v>
      </c>
      <c r="N81" s="8">
        <f>('5.1н'!N81+'5.2н'!N81+'5.3н'!N81)/3</f>
        <v>0</v>
      </c>
      <c r="O81" s="8">
        <f>('5.1н'!O81+'5.2н'!O81+'5.3н'!O81)/3</f>
        <v>0</v>
      </c>
      <c r="P81" s="8">
        <f>('5.1н'!P81+'5.2н'!P81+'5.3н'!P81)/3</f>
        <v>0</v>
      </c>
      <c r="Q81" s="8">
        <f>('5.1н'!Q81+'5.2н'!Q81+'5.3н'!Q81)/3</f>
        <v>0</v>
      </c>
      <c r="R81" s="8">
        <f>('5.1н'!B81+'5.2н'!B81+'5.3н'!B81)/3</f>
        <v>0.39054729471362332</v>
      </c>
    </row>
    <row r="82" spans="1:18" ht="15.75" customHeight="1">
      <c r="A82" s="41">
        <v>81</v>
      </c>
      <c r="B82" s="42" t="s">
        <v>83</v>
      </c>
      <c r="C82" s="8" t="e">
        <f>('5.1н'!#REF!+'5.2н'!#REF!+'5.3н'!#REF!)/3</f>
        <v>#REF!</v>
      </c>
      <c r="D82" s="8" t="e">
        <f>('5.1н'!#REF!+'5.2н'!#REF!+'5.3н'!#REF!)/3</f>
        <v>#REF!</v>
      </c>
      <c r="E82" s="8">
        <f>('5.1н'!E82+'5.2н'!E82+'5.3н'!E82)/3</f>
        <v>0</v>
      </c>
      <c r="F82" s="8">
        <f>('5.1н'!F82+'5.2н'!F82+'5.3н'!F82)/3</f>
        <v>0</v>
      </c>
      <c r="G82" s="8">
        <f>('5.1н'!G82+'5.2н'!G82+'5.3н'!G82)/3</f>
        <v>0</v>
      </c>
      <c r="H82" s="8">
        <f>('5.1н'!H82+'5.2н'!H82+'5.3н'!H82)/3</f>
        <v>0</v>
      </c>
      <c r="I82" s="8">
        <f>('5.1н'!I82+'5.2н'!I82+'5.3н'!I82)/3</f>
        <v>0</v>
      </c>
      <c r="J82" s="8">
        <f>('5.1н'!J82+'5.2н'!J82+'5.3н'!J82)/3</f>
        <v>0</v>
      </c>
      <c r="K82" s="8">
        <f>('5.1н'!K82+'5.2н'!K82+'5.3н'!K82)/3</f>
        <v>0</v>
      </c>
      <c r="L82" s="8">
        <f>('5.1н'!L82+'5.2н'!L82+'5.3н'!L82)/3</f>
        <v>0</v>
      </c>
      <c r="M82" s="8">
        <f>('5.1н'!M82+'5.2н'!M82+'5.3н'!M82)/3</f>
        <v>0</v>
      </c>
      <c r="N82" s="8">
        <f>('5.1н'!N82+'5.2н'!N82+'5.3н'!N82)/3</f>
        <v>0</v>
      </c>
      <c r="O82" s="8">
        <f>('5.1н'!O82+'5.2н'!O82+'5.3н'!O82)/3</f>
        <v>0</v>
      </c>
      <c r="P82" s="8">
        <f>('5.1н'!P82+'5.2н'!P82+'5.3н'!P82)/3</f>
        <v>0</v>
      </c>
      <c r="Q82" s="8">
        <f>('5.1н'!Q82+'5.2н'!Q82+'5.3н'!Q82)/3</f>
        <v>0</v>
      </c>
      <c r="R82" s="8">
        <f>('5.1н'!B82+'5.2н'!B82+'5.3н'!B82)/3</f>
        <v>0.25308924048759568</v>
      </c>
    </row>
    <row r="83" spans="1:18" ht="15.75" customHeight="1">
      <c r="A83" s="55">
        <v>82</v>
      </c>
      <c r="B83" s="47" t="s">
        <v>84</v>
      </c>
      <c r="C83" s="8" t="e">
        <f>('5.1н'!#REF!+'5.2н'!#REF!+'5.3н'!#REF!)/3</f>
        <v>#REF!</v>
      </c>
      <c r="D83" s="8" t="e">
        <f>('5.1н'!#REF!+'5.2н'!#REF!+'5.3н'!#REF!)/3</f>
        <v>#REF!</v>
      </c>
      <c r="E83" s="8">
        <f>('5.1н'!E83+'5.2н'!E83+'5.3н'!E83)/3</f>
        <v>0</v>
      </c>
      <c r="F83" s="8">
        <f>('5.1н'!F83+'5.2н'!F83+'5.3н'!F83)/3</f>
        <v>0</v>
      </c>
      <c r="G83" s="8">
        <f>('5.1н'!G83+'5.2н'!G83+'5.3н'!G83)/3</f>
        <v>0</v>
      </c>
      <c r="H83" s="8">
        <f>('5.1н'!H83+'5.2н'!H83+'5.3н'!H83)/3</f>
        <v>0</v>
      </c>
      <c r="I83" s="8">
        <f>('5.1н'!I83+'5.2н'!I83+'5.3н'!I83)/3</f>
        <v>0</v>
      </c>
      <c r="J83" s="8">
        <f>('5.1н'!J83+'5.2н'!J83+'5.3н'!J83)/3</f>
        <v>0</v>
      </c>
      <c r="K83" s="8">
        <f>('5.1н'!K83+'5.2н'!K83+'5.3н'!K83)/3</f>
        <v>0</v>
      </c>
      <c r="L83" s="8">
        <f>('5.1н'!L83+'5.2н'!L83+'5.3н'!L83)/3</f>
        <v>0</v>
      </c>
      <c r="M83" s="8">
        <f>('5.1н'!M83+'5.2н'!M83+'5.3н'!M83)/3</f>
        <v>0</v>
      </c>
      <c r="N83" s="8">
        <f>('5.1н'!N83+'5.2н'!N83+'5.3н'!N83)/3</f>
        <v>0</v>
      </c>
      <c r="O83" s="8">
        <f>('5.1н'!O83+'5.2н'!O83+'5.3н'!O83)/3</f>
        <v>0</v>
      </c>
      <c r="P83" s="8">
        <f>('5.1н'!P83+'5.2н'!P83+'5.3н'!P83)/3</f>
        <v>0</v>
      </c>
      <c r="Q83" s="8">
        <f>('5.1н'!Q83+'5.2н'!Q83+'5.3н'!Q83)/3</f>
        <v>0</v>
      </c>
      <c r="R83" s="8">
        <f>('5.1н'!B83+'5.2н'!B83+'5.3н'!B83)/3</f>
        <v>0.38248732334838148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R1000"/>
  <sheetViews>
    <sheetView topLeftCell="A43" workbookViewId="0"/>
  </sheetViews>
  <sheetFormatPr defaultColWidth="12.625" defaultRowHeight="15" customHeight="1"/>
  <cols>
    <col min="1" max="1" width="4.125" customWidth="1"/>
    <col min="2" max="2" width="33.25" customWidth="1"/>
    <col min="3" max="18" width="9.625" customWidth="1"/>
    <col min="19" max="26" width="11" customWidth="1"/>
  </cols>
  <sheetData>
    <row r="1" spans="1:18">
      <c r="A1" s="1" t="s">
        <v>1</v>
      </c>
      <c r="B1" s="2" t="s">
        <v>2</v>
      </c>
      <c r="C1" s="3">
        <v>2005</v>
      </c>
      <c r="D1" s="3">
        <v>2006</v>
      </c>
      <c r="E1" s="3">
        <v>2007</v>
      </c>
      <c r="F1" s="3">
        <v>2008</v>
      </c>
      <c r="G1" s="3">
        <v>2009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4">
        <v>2019</v>
      </c>
      <c r="R1" s="5">
        <v>2020</v>
      </c>
    </row>
    <row r="2" spans="1:18">
      <c r="A2" s="6">
        <v>1</v>
      </c>
      <c r="B2" s="7" t="s">
        <v>3</v>
      </c>
      <c r="C2" s="8" t="e">
        <f>('6.1н'!#REF!+'6.2н'!#REF!+'6.3н'!#REF!)/3</f>
        <v>#REF!</v>
      </c>
      <c r="D2" s="8" t="e">
        <f>('6.1н'!#REF!+'6.2н'!#REF!+'6.3н'!#REF!)/3</f>
        <v>#REF!</v>
      </c>
      <c r="E2" s="8">
        <f>('6.1н'!E2+'6.2н'!E2+'6.3н'!E2)/3</f>
        <v>0</v>
      </c>
      <c r="F2" s="8">
        <f>('6.1н'!F2+'6.2н'!F2+'6.3н'!F2)/3</f>
        <v>0</v>
      </c>
      <c r="G2" s="8">
        <f>('6.1н'!G2+'6.2н'!G2+'6.3н'!G2)/3</f>
        <v>0</v>
      </c>
      <c r="H2" s="8">
        <f>('6.1н'!H2+'6.2н'!H2+'6.3н'!H2)/3</f>
        <v>0</v>
      </c>
      <c r="I2" s="8">
        <f>('6.1н'!I2+'6.2н'!I2+'6.3н'!I2)/3</f>
        <v>0</v>
      </c>
      <c r="J2" s="8">
        <f>('6.1н'!J2+'6.2н'!J2+'6.3н'!J2)/3</f>
        <v>0</v>
      </c>
      <c r="K2" s="8">
        <f>('6.1н'!K2+'6.2н'!K2+'6.3н'!K2)/3</f>
        <v>0</v>
      </c>
      <c r="L2" s="8">
        <f>('6.1н'!L2+'6.2н'!L2+'6.3н'!L2)/3</f>
        <v>0</v>
      </c>
      <c r="M2" s="8">
        <f>('6.1н'!M2+'6.2н'!M2+'6.3н'!M2)/3</f>
        <v>0</v>
      </c>
      <c r="N2" s="8">
        <f>('6.1н'!N2+'6.2н'!N2+'6.3н'!N2)/3</f>
        <v>0</v>
      </c>
      <c r="O2" s="8">
        <f>('6.1н'!O2+'6.2н'!O2+'6.3н'!O2)/3</f>
        <v>0</v>
      </c>
      <c r="P2" s="8">
        <f>('6.1н'!P2+'6.2н'!P2+'6.3н'!P2)/3</f>
        <v>0</v>
      </c>
      <c r="Q2" s="8">
        <f>('6.1н'!Q2+'6.2н'!Q2+'6.3н'!Q2)/3</f>
        <v>0</v>
      </c>
      <c r="R2" s="8">
        <f>('6.1н'!B2+'6.2н'!B2+'6.3н'!B2)/3</f>
        <v>0.40798941273075134</v>
      </c>
    </row>
    <row r="3" spans="1:18">
      <c r="A3" s="16">
        <v>2</v>
      </c>
      <c r="B3" s="17" t="s">
        <v>4</v>
      </c>
      <c r="C3" s="8" t="e">
        <f>('6.1н'!#REF!+'6.2н'!#REF!+'6.3н'!#REF!)/3</f>
        <v>#REF!</v>
      </c>
      <c r="D3" s="8" t="e">
        <f>('6.1н'!#REF!+'6.2н'!#REF!+'6.3н'!#REF!)/3</f>
        <v>#REF!</v>
      </c>
      <c r="E3" s="8">
        <f>('6.1н'!E3+'6.2н'!E3+'6.3н'!E3)/3</f>
        <v>0</v>
      </c>
      <c r="F3" s="8">
        <f>('6.1н'!F3+'6.2н'!F3+'6.3н'!F3)/3</f>
        <v>0</v>
      </c>
      <c r="G3" s="8">
        <f>('6.1н'!G3+'6.2н'!G3+'6.3н'!G3)/3</f>
        <v>0</v>
      </c>
      <c r="H3" s="8">
        <f>('6.1н'!H3+'6.2н'!H3+'6.3н'!H3)/3</f>
        <v>0</v>
      </c>
      <c r="I3" s="8">
        <f>('6.1н'!I3+'6.2н'!I3+'6.3н'!I3)/3</f>
        <v>0</v>
      </c>
      <c r="J3" s="8">
        <f>('6.1н'!J3+'6.2н'!J3+'6.3н'!J3)/3</f>
        <v>0</v>
      </c>
      <c r="K3" s="8">
        <f>('6.1н'!K3+'6.2н'!K3+'6.3н'!K3)/3</f>
        <v>0</v>
      </c>
      <c r="L3" s="8">
        <f>('6.1н'!L3+'6.2н'!L3+'6.3н'!L3)/3</f>
        <v>0</v>
      </c>
      <c r="M3" s="8">
        <f>('6.1н'!M3+'6.2н'!M3+'6.3н'!M3)/3</f>
        <v>0</v>
      </c>
      <c r="N3" s="8">
        <f>('6.1н'!N3+'6.2н'!N3+'6.3н'!N3)/3</f>
        <v>0</v>
      </c>
      <c r="O3" s="8">
        <f>('6.1н'!O3+'6.2н'!O3+'6.3н'!O3)/3</f>
        <v>0</v>
      </c>
      <c r="P3" s="8">
        <f>('6.1н'!P3+'6.2н'!P3+'6.3н'!P3)/3</f>
        <v>0</v>
      </c>
      <c r="Q3" s="8">
        <f>('6.1н'!Q3+'6.2н'!Q3+'6.3н'!Q3)/3</f>
        <v>0</v>
      </c>
      <c r="R3" s="8">
        <f>('6.1н'!B3+'6.2н'!B3+'6.3н'!B3)/3</f>
        <v>0.37068099404978322</v>
      </c>
    </row>
    <row r="4" spans="1:18">
      <c r="A4" s="16">
        <v>3</v>
      </c>
      <c r="B4" s="17" t="s">
        <v>5</v>
      </c>
      <c r="C4" s="8" t="e">
        <f>('6.1н'!#REF!+'6.2н'!#REF!+'6.3н'!#REF!)/3</f>
        <v>#REF!</v>
      </c>
      <c r="D4" s="8" t="e">
        <f>('6.1н'!#REF!+'6.2н'!#REF!+'6.3н'!#REF!)/3</f>
        <v>#REF!</v>
      </c>
      <c r="E4" s="8">
        <f>('6.1н'!E4+'6.2н'!E4+'6.3н'!E4)/3</f>
        <v>0</v>
      </c>
      <c r="F4" s="8">
        <f>('6.1н'!F4+'6.2н'!F4+'6.3н'!F4)/3</f>
        <v>0</v>
      </c>
      <c r="G4" s="8">
        <f>('6.1н'!G4+'6.2н'!G4+'6.3н'!G4)/3</f>
        <v>0</v>
      </c>
      <c r="H4" s="8">
        <f>('6.1н'!H4+'6.2н'!H4+'6.3н'!H4)/3</f>
        <v>0</v>
      </c>
      <c r="I4" s="8">
        <f>('6.1н'!I4+'6.2н'!I4+'6.3н'!I4)/3</f>
        <v>0</v>
      </c>
      <c r="J4" s="8">
        <f>('6.1н'!J4+'6.2н'!J4+'6.3н'!J4)/3</f>
        <v>0</v>
      </c>
      <c r="K4" s="8">
        <f>('6.1н'!K4+'6.2н'!K4+'6.3н'!K4)/3</f>
        <v>0</v>
      </c>
      <c r="L4" s="8">
        <f>('6.1н'!L4+'6.2н'!L4+'6.3н'!L4)/3</f>
        <v>0</v>
      </c>
      <c r="M4" s="8">
        <f>('6.1н'!M4+'6.2н'!M4+'6.3н'!M4)/3</f>
        <v>0</v>
      </c>
      <c r="N4" s="8">
        <f>('6.1н'!N4+'6.2н'!N4+'6.3н'!N4)/3</f>
        <v>0</v>
      </c>
      <c r="O4" s="8">
        <f>('6.1н'!O4+'6.2н'!O4+'6.3н'!O4)/3</f>
        <v>0</v>
      </c>
      <c r="P4" s="8">
        <f>('6.1н'!P4+'6.2н'!P4+'6.3н'!P4)/3</f>
        <v>0</v>
      </c>
      <c r="Q4" s="8">
        <f>('6.1н'!Q4+'6.2н'!Q4+'6.3н'!Q4)/3</f>
        <v>0</v>
      </c>
      <c r="R4" s="8">
        <f>('6.1н'!B4+'6.2н'!B4+'6.3н'!B4)/3</f>
        <v>0.3368427340457556</v>
      </c>
    </row>
    <row r="5" spans="1:18">
      <c r="A5" s="16">
        <v>4</v>
      </c>
      <c r="B5" s="17" t="s">
        <v>6</v>
      </c>
      <c r="C5" s="8" t="e">
        <f>('6.1н'!#REF!+'6.2н'!#REF!+'6.3н'!#REF!)/3</f>
        <v>#REF!</v>
      </c>
      <c r="D5" s="8" t="e">
        <f>('6.1н'!#REF!+'6.2н'!#REF!+'6.3н'!#REF!)/3</f>
        <v>#REF!</v>
      </c>
      <c r="E5" s="8">
        <f>('6.1н'!E5+'6.2н'!E5+'6.3н'!E5)/3</f>
        <v>0</v>
      </c>
      <c r="F5" s="8">
        <f>('6.1н'!F5+'6.2н'!F5+'6.3н'!F5)/3</f>
        <v>0</v>
      </c>
      <c r="G5" s="8">
        <f>('6.1н'!G5+'6.2н'!G5+'6.3н'!G5)/3</f>
        <v>0</v>
      </c>
      <c r="H5" s="8">
        <f>('6.1н'!H5+'6.2н'!H5+'6.3н'!H5)/3</f>
        <v>0</v>
      </c>
      <c r="I5" s="8">
        <f>('6.1н'!I5+'6.2н'!I5+'6.3н'!I5)/3</f>
        <v>0</v>
      </c>
      <c r="J5" s="8">
        <f>('6.1н'!J5+'6.2н'!J5+'6.3н'!J5)/3</f>
        <v>0</v>
      </c>
      <c r="K5" s="8">
        <f>('6.1н'!K5+'6.2н'!K5+'6.3н'!K5)/3</f>
        <v>0</v>
      </c>
      <c r="L5" s="8">
        <f>('6.1н'!L5+'6.2н'!L5+'6.3н'!L5)/3</f>
        <v>0</v>
      </c>
      <c r="M5" s="8">
        <f>('6.1н'!M5+'6.2н'!M5+'6.3н'!M5)/3</f>
        <v>0</v>
      </c>
      <c r="N5" s="8">
        <f>('6.1н'!N5+'6.2н'!N5+'6.3н'!N5)/3</f>
        <v>0</v>
      </c>
      <c r="O5" s="8">
        <f>('6.1н'!O5+'6.2н'!O5+'6.3н'!O5)/3</f>
        <v>0</v>
      </c>
      <c r="P5" s="8">
        <f>('6.1н'!P5+'6.2н'!P5+'6.3н'!P5)/3</f>
        <v>0</v>
      </c>
      <c r="Q5" s="8">
        <f>('6.1н'!Q5+'6.2н'!Q5+'6.3н'!Q5)/3</f>
        <v>0</v>
      </c>
      <c r="R5" s="8">
        <f>('6.1н'!B5+'6.2н'!B5+'6.3н'!B5)/3</f>
        <v>0.37750370688747709</v>
      </c>
    </row>
    <row r="6" spans="1:18">
      <c r="A6" s="16">
        <v>5</v>
      </c>
      <c r="B6" s="17" t="s">
        <v>7</v>
      </c>
      <c r="C6" s="8" t="e">
        <f>('6.1н'!#REF!+'6.2н'!#REF!+'6.3н'!#REF!)/3</f>
        <v>#REF!</v>
      </c>
      <c r="D6" s="8" t="e">
        <f>('6.1н'!#REF!+'6.2н'!#REF!+'6.3н'!#REF!)/3</f>
        <v>#REF!</v>
      </c>
      <c r="E6" s="8">
        <f>('6.1н'!E6+'6.2н'!E6+'6.3н'!E6)/3</f>
        <v>0</v>
      </c>
      <c r="F6" s="8">
        <f>('6.1н'!F6+'6.2н'!F6+'6.3н'!F6)/3</f>
        <v>0</v>
      </c>
      <c r="G6" s="8">
        <f>('6.1н'!G6+'6.2н'!G6+'6.3н'!G6)/3</f>
        <v>0</v>
      </c>
      <c r="H6" s="8">
        <f>('6.1н'!H6+'6.2н'!H6+'6.3н'!H6)/3</f>
        <v>0</v>
      </c>
      <c r="I6" s="8">
        <f>('6.1н'!I6+'6.2н'!I6+'6.3н'!I6)/3</f>
        <v>0</v>
      </c>
      <c r="J6" s="8">
        <f>('6.1н'!J6+'6.2н'!J6+'6.3н'!J6)/3</f>
        <v>0</v>
      </c>
      <c r="K6" s="8">
        <f>('6.1н'!K6+'6.2н'!K6+'6.3н'!K6)/3</f>
        <v>0</v>
      </c>
      <c r="L6" s="8">
        <f>('6.1н'!L6+'6.2н'!L6+'6.3н'!L6)/3</f>
        <v>0</v>
      </c>
      <c r="M6" s="8">
        <f>('6.1н'!M6+'6.2н'!M6+'6.3н'!M6)/3</f>
        <v>0</v>
      </c>
      <c r="N6" s="8">
        <f>('6.1н'!N6+'6.2н'!N6+'6.3н'!N6)/3</f>
        <v>0</v>
      </c>
      <c r="O6" s="8">
        <f>('6.1н'!O6+'6.2н'!O6+'6.3н'!O6)/3</f>
        <v>0</v>
      </c>
      <c r="P6" s="8">
        <f>('6.1н'!P6+'6.2н'!P6+'6.3н'!P6)/3</f>
        <v>0</v>
      </c>
      <c r="Q6" s="8">
        <f>('6.1н'!Q6+'6.2н'!Q6+'6.3н'!Q6)/3</f>
        <v>0</v>
      </c>
      <c r="R6" s="8">
        <f>('6.1н'!B6+'6.2н'!B6+'6.3н'!B6)/3</f>
        <v>0.35658496791694111</v>
      </c>
    </row>
    <row r="7" spans="1:18">
      <c r="A7" s="16">
        <v>6</v>
      </c>
      <c r="B7" s="26" t="s">
        <v>8</v>
      </c>
      <c r="C7" s="8" t="e">
        <f>('6.1н'!#REF!+'6.2н'!#REF!+'6.3н'!#REF!)/3</f>
        <v>#REF!</v>
      </c>
      <c r="D7" s="8" t="e">
        <f>('6.1н'!#REF!+'6.2н'!#REF!+'6.3н'!#REF!)/3</f>
        <v>#REF!</v>
      </c>
      <c r="E7" s="8">
        <f>('6.1н'!E7+'6.2н'!E7+'6.3н'!E7)/3</f>
        <v>0</v>
      </c>
      <c r="F7" s="8">
        <f>('6.1н'!F7+'6.2н'!F7+'6.3н'!F7)/3</f>
        <v>0</v>
      </c>
      <c r="G7" s="8">
        <f>('6.1н'!G7+'6.2н'!G7+'6.3н'!G7)/3</f>
        <v>0</v>
      </c>
      <c r="H7" s="8">
        <f>('6.1н'!H7+'6.2н'!H7+'6.3н'!H7)/3</f>
        <v>0</v>
      </c>
      <c r="I7" s="8">
        <f>('6.1н'!I7+'6.2н'!I7+'6.3н'!I7)/3</f>
        <v>0</v>
      </c>
      <c r="J7" s="8">
        <f>('6.1н'!J7+'6.2н'!J7+'6.3н'!J7)/3</f>
        <v>0</v>
      </c>
      <c r="K7" s="8">
        <f>('6.1н'!K7+'6.2н'!K7+'6.3н'!K7)/3</f>
        <v>0</v>
      </c>
      <c r="L7" s="8">
        <f>('6.1н'!L7+'6.2н'!L7+'6.3н'!L7)/3</f>
        <v>0</v>
      </c>
      <c r="M7" s="8">
        <f>('6.1н'!M7+'6.2н'!M7+'6.3н'!M7)/3</f>
        <v>0</v>
      </c>
      <c r="N7" s="8">
        <f>('6.1н'!N7+'6.2н'!N7+'6.3н'!N7)/3</f>
        <v>0</v>
      </c>
      <c r="O7" s="8">
        <f>('6.1н'!O7+'6.2н'!O7+'6.3н'!O7)/3</f>
        <v>0</v>
      </c>
      <c r="P7" s="8">
        <f>('6.1н'!P7+'6.2н'!P7+'6.3н'!P7)/3</f>
        <v>0</v>
      </c>
      <c r="Q7" s="8">
        <f>('6.1н'!Q7+'6.2н'!Q7+'6.3н'!Q7)/3</f>
        <v>0</v>
      </c>
      <c r="R7" s="8">
        <f>('6.1н'!B7+'6.2н'!B7+'6.3н'!B7)/3</f>
        <v>0.42910918241999108</v>
      </c>
    </row>
    <row r="8" spans="1:18">
      <c r="A8" s="16">
        <v>7</v>
      </c>
      <c r="B8" s="26" t="s">
        <v>9</v>
      </c>
      <c r="C8" s="8" t="e">
        <f>('6.1н'!#REF!+'6.2н'!#REF!+'6.3н'!#REF!)/3</f>
        <v>#REF!</v>
      </c>
      <c r="D8" s="8" t="e">
        <f>('6.1н'!#REF!+'6.2н'!#REF!+'6.3н'!#REF!)/3</f>
        <v>#REF!</v>
      </c>
      <c r="E8" s="8">
        <f>('6.1н'!E8+'6.2н'!E8+'6.3н'!E8)/3</f>
        <v>0</v>
      </c>
      <c r="F8" s="8">
        <f>('6.1н'!F8+'6.2н'!F8+'6.3н'!F8)/3</f>
        <v>0</v>
      </c>
      <c r="G8" s="8">
        <f>('6.1н'!G8+'6.2н'!G8+'6.3н'!G8)/3</f>
        <v>0</v>
      </c>
      <c r="H8" s="8">
        <f>('6.1н'!H8+'6.2н'!H8+'6.3н'!H8)/3</f>
        <v>0</v>
      </c>
      <c r="I8" s="8">
        <f>('6.1н'!I8+'6.2н'!I8+'6.3н'!I8)/3</f>
        <v>0</v>
      </c>
      <c r="J8" s="8">
        <f>('6.1н'!J8+'6.2н'!J8+'6.3н'!J8)/3</f>
        <v>0</v>
      </c>
      <c r="K8" s="8">
        <f>('6.1н'!K8+'6.2н'!K8+'6.3н'!K8)/3</f>
        <v>0</v>
      </c>
      <c r="L8" s="8">
        <f>('6.1н'!L8+'6.2н'!L8+'6.3н'!L8)/3</f>
        <v>0</v>
      </c>
      <c r="M8" s="8">
        <f>('6.1н'!M8+'6.2н'!M8+'6.3н'!M8)/3</f>
        <v>0</v>
      </c>
      <c r="N8" s="8">
        <f>('6.1н'!N8+'6.2н'!N8+'6.3н'!N8)/3</f>
        <v>0</v>
      </c>
      <c r="O8" s="8">
        <f>('6.1н'!O8+'6.2н'!O8+'6.3н'!O8)/3</f>
        <v>0</v>
      </c>
      <c r="P8" s="8">
        <f>('6.1н'!P8+'6.2н'!P8+'6.3н'!P8)/3</f>
        <v>0</v>
      </c>
      <c r="Q8" s="8">
        <f>('6.1н'!Q8+'6.2н'!Q8+'6.3н'!Q8)/3</f>
        <v>0</v>
      </c>
      <c r="R8" s="8">
        <f>('6.1н'!B8+'6.2н'!B8+'6.3н'!B8)/3</f>
        <v>0.37275875007879639</v>
      </c>
    </row>
    <row r="9" spans="1:18">
      <c r="A9" s="16">
        <v>8</v>
      </c>
      <c r="B9" s="26" t="s">
        <v>10</v>
      </c>
      <c r="C9" s="8" t="e">
        <f>('6.1н'!#REF!+'6.2н'!#REF!+'6.3н'!#REF!)/3</f>
        <v>#REF!</v>
      </c>
      <c r="D9" s="8" t="e">
        <f>('6.1н'!#REF!+'6.2н'!#REF!+'6.3н'!#REF!)/3</f>
        <v>#REF!</v>
      </c>
      <c r="E9" s="8">
        <f>('6.1н'!E9+'6.2н'!E9+'6.3н'!E9)/3</f>
        <v>0</v>
      </c>
      <c r="F9" s="8">
        <f>('6.1н'!F9+'6.2н'!F9+'6.3н'!F9)/3</f>
        <v>0</v>
      </c>
      <c r="G9" s="8">
        <f>('6.1н'!G9+'6.2н'!G9+'6.3н'!G9)/3</f>
        <v>0</v>
      </c>
      <c r="H9" s="8">
        <f>('6.1н'!H9+'6.2н'!H9+'6.3н'!H9)/3</f>
        <v>0</v>
      </c>
      <c r="I9" s="8">
        <f>('6.1н'!I9+'6.2н'!I9+'6.3н'!I9)/3</f>
        <v>0</v>
      </c>
      <c r="J9" s="8">
        <f>('6.1н'!J9+'6.2н'!J9+'6.3н'!J9)/3</f>
        <v>0</v>
      </c>
      <c r="K9" s="8">
        <f>('6.1н'!K9+'6.2н'!K9+'6.3н'!K9)/3</f>
        <v>0</v>
      </c>
      <c r="L9" s="8">
        <f>('6.1н'!L9+'6.2н'!L9+'6.3н'!L9)/3</f>
        <v>0</v>
      </c>
      <c r="M9" s="8">
        <f>('6.1н'!M9+'6.2н'!M9+'6.3н'!M9)/3</f>
        <v>0</v>
      </c>
      <c r="N9" s="8">
        <f>('6.1н'!N9+'6.2н'!N9+'6.3н'!N9)/3</f>
        <v>0</v>
      </c>
      <c r="O9" s="8">
        <f>('6.1н'!O9+'6.2н'!O9+'6.3н'!O9)/3</f>
        <v>0</v>
      </c>
      <c r="P9" s="8">
        <f>('6.1н'!P9+'6.2н'!P9+'6.3н'!P9)/3</f>
        <v>0</v>
      </c>
      <c r="Q9" s="8">
        <f>('6.1н'!Q9+'6.2н'!Q9+'6.3н'!Q9)/3</f>
        <v>0</v>
      </c>
      <c r="R9" s="8">
        <f>('6.1н'!B9+'6.2н'!B9+'6.3н'!B9)/3</f>
        <v>0.38644060872887431</v>
      </c>
    </row>
    <row r="10" spans="1:18">
      <c r="A10" s="16">
        <v>9</v>
      </c>
      <c r="B10" s="26" t="s">
        <v>11</v>
      </c>
      <c r="C10" s="8" t="e">
        <f>('6.1н'!#REF!+'6.2н'!#REF!+'6.3н'!#REF!)/3</f>
        <v>#REF!</v>
      </c>
      <c r="D10" s="8" t="e">
        <f>('6.1н'!#REF!+'6.2н'!#REF!+'6.3н'!#REF!)/3</f>
        <v>#REF!</v>
      </c>
      <c r="E10" s="8">
        <f>('6.1н'!E10+'6.2н'!E10+'6.3н'!E10)/3</f>
        <v>0</v>
      </c>
      <c r="F10" s="8">
        <f>('6.1н'!F10+'6.2н'!F10+'6.3н'!F10)/3</f>
        <v>0</v>
      </c>
      <c r="G10" s="8">
        <f>('6.1н'!G10+'6.2н'!G10+'6.3н'!G10)/3</f>
        <v>0</v>
      </c>
      <c r="H10" s="8">
        <f>('6.1н'!H10+'6.2н'!H10+'6.3н'!H10)/3</f>
        <v>0</v>
      </c>
      <c r="I10" s="8">
        <f>('6.1н'!I10+'6.2н'!I10+'6.3н'!I10)/3</f>
        <v>0</v>
      </c>
      <c r="J10" s="8">
        <f>('6.1н'!J10+'6.2н'!J10+'6.3н'!J10)/3</f>
        <v>0</v>
      </c>
      <c r="K10" s="8">
        <f>('6.1н'!K10+'6.2н'!K10+'6.3н'!K10)/3</f>
        <v>0</v>
      </c>
      <c r="L10" s="8">
        <f>('6.1н'!L10+'6.2н'!L10+'6.3н'!L10)/3</f>
        <v>0</v>
      </c>
      <c r="M10" s="8">
        <f>('6.1н'!M10+'6.2н'!M10+'6.3н'!M10)/3</f>
        <v>0</v>
      </c>
      <c r="N10" s="8">
        <f>('6.1н'!N10+'6.2н'!N10+'6.3н'!N10)/3</f>
        <v>0</v>
      </c>
      <c r="O10" s="8">
        <f>('6.1н'!O10+'6.2н'!O10+'6.3н'!O10)/3</f>
        <v>0</v>
      </c>
      <c r="P10" s="8">
        <f>('6.1н'!P10+'6.2н'!P10+'6.3н'!P10)/3</f>
        <v>0</v>
      </c>
      <c r="Q10" s="8">
        <f>('6.1н'!Q10+'6.2н'!Q10+'6.3н'!Q10)/3</f>
        <v>0</v>
      </c>
      <c r="R10" s="8">
        <f>('6.1н'!B10+'6.2н'!B10+'6.3н'!B10)/3</f>
        <v>0.35593872076085398</v>
      </c>
    </row>
    <row r="11" spans="1:18">
      <c r="A11" s="16">
        <v>10</v>
      </c>
      <c r="B11" s="26" t="s">
        <v>12</v>
      </c>
      <c r="C11" s="8" t="e">
        <f>('6.1н'!#REF!+'6.2н'!#REF!+'6.3н'!#REF!)/3</f>
        <v>#REF!</v>
      </c>
      <c r="D11" s="8" t="e">
        <f>('6.1н'!#REF!+'6.2н'!#REF!+'6.3н'!#REF!)/3</f>
        <v>#REF!</v>
      </c>
      <c r="E11" s="8">
        <f>('6.1н'!E11+'6.2н'!E11+'6.3н'!E11)/3</f>
        <v>0</v>
      </c>
      <c r="F11" s="8">
        <f>('6.1н'!F11+'6.2н'!F11+'6.3н'!F11)/3</f>
        <v>0</v>
      </c>
      <c r="G11" s="8">
        <f>('6.1н'!G11+'6.2н'!G11+'6.3н'!G11)/3</f>
        <v>0</v>
      </c>
      <c r="H11" s="8">
        <f>('6.1н'!H11+'6.2н'!H11+'6.3н'!H11)/3</f>
        <v>0</v>
      </c>
      <c r="I11" s="8">
        <f>('6.1н'!I11+'6.2н'!I11+'6.3н'!I11)/3</f>
        <v>0</v>
      </c>
      <c r="J11" s="8">
        <f>('6.1н'!J11+'6.2н'!J11+'6.3н'!J11)/3</f>
        <v>0</v>
      </c>
      <c r="K11" s="8">
        <f>('6.1н'!K11+'6.2н'!K11+'6.3н'!K11)/3</f>
        <v>0</v>
      </c>
      <c r="L11" s="8">
        <f>('6.1н'!L11+'6.2н'!L11+'6.3н'!L11)/3</f>
        <v>0</v>
      </c>
      <c r="M11" s="8">
        <f>('6.1н'!M11+'6.2н'!M11+'6.3н'!M11)/3</f>
        <v>0</v>
      </c>
      <c r="N11" s="8">
        <f>('6.1н'!N11+'6.2н'!N11+'6.3н'!N11)/3</f>
        <v>0</v>
      </c>
      <c r="O11" s="8">
        <f>('6.1н'!O11+'6.2н'!O11+'6.3н'!O11)/3</f>
        <v>0</v>
      </c>
      <c r="P11" s="8">
        <f>('6.1н'!P11+'6.2н'!P11+'6.3н'!P11)/3</f>
        <v>0</v>
      </c>
      <c r="Q11" s="8">
        <f>('6.1н'!Q11+'6.2н'!Q11+'6.3н'!Q11)/3</f>
        <v>0</v>
      </c>
      <c r="R11" s="8">
        <f>('6.1н'!B11+'6.2н'!B11+'6.3н'!B11)/3</f>
        <v>0.46645245620200954</v>
      </c>
    </row>
    <row r="12" spans="1:18">
      <c r="A12" s="16">
        <v>11</v>
      </c>
      <c r="B12" s="26" t="s">
        <v>13</v>
      </c>
      <c r="C12" s="8" t="e">
        <f>('6.1н'!#REF!+'6.2н'!#REF!+'6.3н'!#REF!)/3</f>
        <v>#REF!</v>
      </c>
      <c r="D12" s="8" t="e">
        <f>('6.1н'!#REF!+'6.2н'!#REF!+'6.3н'!#REF!)/3</f>
        <v>#REF!</v>
      </c>
      <c r="E12" s="8">
        <f>('6.1н'!E12+'6.2н'!E12+'6.3н'!E12)/3</f>
        <v>0</v>
      </c>
      <c r="F12" s="8">
        <f>('6.1н'!F12+'6.2н'!F12+'6.3н'!F12)/3</f>
        <v>0</v>
      </c>
      <c r="G12" s="8">
        <f>('6.1н'!G12+'6.2н'!G12+'6.3н'!G12)/3</f>
        <v>0</v>
      </c>
      <c r="H12" s="8">
        <f>('6.1н'!H12+'6.2н'!H12+'6.3н'!H12)/3</f>
        <v>0</v>
      </c>
      <c r="I12" s="8">
        <f>('6.1н'!I12+'6.2н'!I12+'6.3н'!I12)/3</f>
        <v>0</v>
      </c>
      <c r="J12" s="8">
        <f>('6.1н'!J12+'6.2н'!J12+'6.3н'!J12)/3</f>
        <v>0</v>
      </c>
      <c r="K12" s="8">
        <f>('6.1н'!K12+'6.2н'!K12+'6.3н'!K12)/3</f>
        <v>0</v>
      </c>
      <c r="L12" s="8">
        <f>('6.1н'!L12+'6.2н'!L12+'6.3н'!L12)/3</f>
        <v>0</v>
      </c>
      <c r="M12" s="8">
        <f>('6.1н'!M12+'6.2н'!M12+'6.3н'!M12)/3</f>
        <v>0</v>
      </c>
      <c r="N12" s="8">
        <f>('6.1н'!N12+'6.2н'!N12+'6.3н'!N12)/3</f>
        <v>0</v>
      </c>
      <c r="O12" s="8">
        <f>('6.1н'!O12+'6.2н'!O12+'6.3н'!O12)/3</f>
        <v>0</v>
      </c>
      <c r="P12" s="8">
        <f>('6.1н'!P12+'6.2н'!P12+'6.3н'!P12)/3</f>
        <v>0</v>
      </c>
      <c r="Q12" s="8">
        <f>('6.1н'!Q12+'6.2н'!Q12+'6.3н'!Q12)/3</f>
        <v>0</v>
      </c>
      <c r="R12" s="8">
        <f>('6.1н'!B12+'6.2н'!B12+'6.3н'!B12)/3</f>
        <v>0.33560373691030665</v>
      </c>
    </row>
    <row r="13" spans="1:18">
      <c r="A13" s="16">
        <v>12</v>
      </c>
      <c r="B13" s="26" t="s">
        <v>14</v>
      </c>
      <c r="C13" s="8" t="e">
        <f>('6.1н'!#REF!+'6.2н'!#REF!+'6.3н'!#REF!)/3</f>
        <v>#REF!</v>
      </c>
      <c r="D13" s="8" t="e">
        <f>('6.1н'!#REF!+'6.2н'!#REF!+'6.3н'!#REF!)/3</f>
        <v>#REF!</v>
      </c>
      <c r="E13" s="8">
        <f>('6.1н'!E13+'6.2н'!E13+'6.3н'!E13)/3</f>
        <v>0</v>
      </c>
      <c r="F13" s="8">
        <f>('6.1н'!F13+'6.2н'!F13+'6.3н'!F13)/3</f>
        <v>0</v>
      </c>
      <c r="G13" s="8">
        <f>('6.1н'!G13+'6.2н'!G13+'6.3н'!G13)/3</f>
        <v>0</v>
      </c>
      <c r="H13" s="8">
        <f>('6.1н'!H13+'6.2н'!H13+'6.3н'!H13)/3</f>
        <v>0</v>
      </c>
      <c r="I13" s="8">
        <f>('6.1н'!I13+'6.2н'!I13+'6.3н'!I13)/3</f>
        <v>0</v>
      </c>
      <c r="J13" s="8">
        <f>('6.1н'!J13+'6.2н'!J13+'6.3н'!J13)/3</f>
        <v>0</v>
      </c>
      <c r="K13" s="8">
        <f>('6.1н'!K13+'6.2н'!K13+'6.3н'!K13)/3</f>
        <v>0</v>
      </c>
      <c r="L13" s="8">
        <f>('6.1н'!L13+'6.2н'!L13+'6.3н'!L13)/3</f>
        <v>0</v>
      </c>
      <c r="M13" s="8">
        <f>('6.1н'!M13+'6.2н'!M13+'6.3н'!M13)/3</f>
        <v>0</v>
      </c>
      <c r="N13" s="8">
        <f>('6.1н'!N13+'6.2н'!N13+'6.3н'!N13)/3</f>
        <v>0</v>
      </c>
      <c r="O13" s="8">
        <f>('6.1н'!O13+'6.2н'!O13+'6.3н'!O13)/3</f>
        <v>0</v>
      </c>
      <c r="P13" s="8">
        <f>('6.1н'!P13+'6.2н'!P13+'6.3н'!P13)/3</f>
        <v>0</v>
      </c>
      <c r="Q13" s="8">
        <f>('6.1н'!Q13+'6.2н'!Q13+'6.3н'!Q13)/3</f>
        <v>0</v>
      </c>
      <c r="R13" s="8">
        <f>('6.1н'!B13+'6.2н'!B13+'6.3н'!B13)/3</f>
        <v>0.36533578282033363</v>
      </c>
    </row>
    <row r="14" spans="1:18">
      <c r="A14" s="16">
        <v>13</v>
      </c>
      <c r="B14" s="26" t="s">
        <v>15</v>
      </c>
      <c r="C14" s="8" t="e">
        <f>('6.1н'!#REF!+'6.2н'!#REF!+'6.3н'!#REF!)/3</f>
        <v>#REF!</v>
      </c>
      <c r="D14" s="8" t="e">
        <f>('6.1н'!#REF!+'6.2н'!#REF!+'6.3н'!#REF!)/3</f>
        <v>#REF!</v>
      </c>
      <c r="E14" s="8">
        <f>('6.1н'!E14+'6.2н'!E14+'6.3н'!E14)/3</f>
        <v>0</v>
      </c>
      <c r="F14" s="8">
        <f>('6.1н'!F14+'6.2н'!F14+'6.3н'!F14)/3</f>
        <v>0</v>
      </c>
      <c r="G14" s="8">
        <f>('6.1н'!G14+'6.2н'!G14+'6.3н'!G14)/3</f>
        <v>0</v>
      </c>
      <c r="H14" s="8">
        <f>('6.1н'!H14+'6.2н'!H14+'6.3н'!H14)/3</f>
        <v>0</v>
      </c>
      <c r="I14" s="8">
        <f>('6.1н'!I14+'6.2н'!I14+'6.3н'!I14)/3</f>
        <v>0</v>
      </c>
      <c r="J14" s="8">
        <f>('6.1н'!J14+'6.2н'!J14+'6.3н'!J14)/3</f>
        <v>0</v>
      </c>
      <c r="K14" s="8">
        <f>('6.1н'!K14+'6.2н'!K14+'6.3н'!K14)/3</f>
        <v>0</v>
      </c>
      <c r="L14" s="8">
        <f>('6.1н'!L14+'6.2н'!L14+'6.3н'!L14)/3</f>
        <v>0</v>
      </c>
      <c r="M14" s="8">
        <f>('6.1н'!M14+'6.2н'!M14+'6.3н'!M14)/3</f>
        <v>0</v>
      </c>
      <c r="N14" s="8">
        <f>('6.1н'!N14+'6.2н'!N14+'6.3н'!N14)/3</f>
        <v>0</v>
      </c>
      <c r="O14" s="8">
        <f>('6.1н'!O14+'6.2н'!O14+'6.3н'!O14)/3</f>
        <v>0</v>
      </c>
      <c r="P14" s="8">
        <f>('6.1н'!P14+'6.2н'!P14+'6.3н'!P14)/3</f>
        <v>0</v>
      </c>
      <c r="Q14" s="8">
        <f>('6.1н'!Q14+'6.2н'!Q14+'6.3н'!Q14)/3</f>
        <v>0</v>
      </c>
      <c r="R14" s="8">
        <f>('6.1н'!B14+'6.2н'!B14+'6.3н'!B14)/3</f>
        <v>0.30687178986968661</v>
      </c>
    </row>
    <row r="15" spans="1:18">
      <c r="A15" s="16">
        <v>14</v>
      </c>
      <c r="B15" s="26" t="s">
        <v>16</v>
      </c>
      <c r="C15" s="8" t="e">
        <f>('6.1н'!#REF!+'6.2н'!#REF!+'6.3н'!#REF!)/3</f>
        <v>#REF!</v>
      </c>
      <c r="D15" s="8" t="e">
        <f>('6.1н'!#REF!+'6.2н'!#REF!+'6.3н'!#REF!)/3</f>
        <v>#REF!</v>
      </c>
      <c r="E15" s="8">
        <f>('6.1н'!E15+'6.2н'!E15+'6.3н'!E15)/3</f>
        <v>0</v>
      </c>
      <c r="F15" s="8">
        <f>('6.1н'!F15+'6.2н'!F15+'6.3н'!F15)/3</f>
        <v>0</v>
      </c>
      <c r="G15" s="8">
        <f>('6.1н'!G15+'6.2н'!G15+'6.3н'!G15)/3</f>
        <v>0</v>
      </c>
      <c r="H15" s="8">
        <f>('6.1н'!H15+'6.2н'!H15+'6.3н'!H15)/3</f>
        <v>0</v>
      </c>
      <c r="I15" s="8">
        <f>('6.1н'!I15+'6.2н'!I15+'6.3н'!I15)/3</f>
        <v>0</v>
      </c>
      <c r="J15" s="8">
        <f>('6.1н'!J15+'6.2н'!J15+'6.3н'!J15)/3</f>
        <v>0</v>
      </c>
      <c r="K15" s="8">
        <f>('6.1н'!K15+'6.2н'!K15+'6.3н'!K15)/3</f>
        <v>0</v>
      </c>
      <c r="L15" s="8">
        <f>('6.1н'!L15+'6.2н'!L15+'6.3н'!L15)/3</f>
        <v>0</v>
      </c>
      <c r="M15" s="8">
        <f>('6.1н'!M15+'6.2н'!M15+'6.3н'!M15)/3</f>
        <v>0</v>
      </c>
      <c r="N15" s="8">
        <f>('6.1н'!N15+'6.2н'!N15+'6.3н'!N15)/3</f>
        <v>0</v>
      </c>
      <c r="O15" s="8">
        <f>('6.1н'!O15+'6.2н'!O15+'6.3н'!O15)/3</f>
        <v>0</v>
      </c>
      <c r="P15" s="8">
        <f>('6.1н'!P15+'6.2н'!P15+'6.3н'!P15)/3</f>
        <v>0</v>
      </c>
      <c r="Q15" s="8">
        <f>('6.1н'!Q15+'6.2н'!Q15+'6.3н'!Q15)/3</f>
        <v>0</v>
      </c>
      <c r="R15" s="8">
        <f>('6.1н'!B15+'6.2н'!B15+'6.3н'!B15)/3</f>
        <v>0.3423668395899539</v>
      </c>
    </row>
    <row r="16" spans="1:18">
      <c r="A16" s="16">
        <v>15</v>
      </c>
      <c r="B16" s="26" t="s">
        <v>17</v>
      </c>
      <c r="C16" s="8" t="e">
        <f>('6.1н'!#REF!+'6.2н'!#REF!+'6.3н'!#REF!)/3</f>
        <v>#REF!</v>
      </c>
      <c r="D16" s="8" t="e">
        <f>('6.1н'!#REF!+'6.2н'!#REF!+'6.3н'!#REF!)/3</f>
        <v>#REF!</v>
      </c>
      <c r="E16" s="8">
        <f>('6.1н'!E16+'6.2н'!E16+'6.3н'!E16)/3</f>
        <v>0</v>
      </c>
      <c r="F16" s="8">
        <f>('6.1н'!F16+'6.2н'!F16+'6.3н'!F16)/3</f>
        <v>0</v>
      </c>
      <c r="G16" s="8">
        <f>('6.1н'!G16+'6.2н'!G16+'6.3н'!G16)/3</f>
        <v>0</v>
      </c>
      <c r="H16" s="8">
        <f>('6.1н'!H16+'6.2н'!H16+'6.3н'!H16)/3</f>
        <v>0</v>
      </c>
      <c r="I16" s="8">
        <f>('6.1н'!I16+'6.2н'!I16+'6.3н'!I16)/3</f>
        <v>0</v>
      </c>
      <c r="J16" s="8">
        <f>('6.1н'!J16+'6.2н'!J16+'6.3н'!J16)/3</f>
        <v>0</v>
      </c>
      <c r="K16" s="8">
        <f>('6.1н'!K16+'6.2н'!K16+'6.3н'!K16)/3</f>
        <v>0</v>
      </c>
      <c r="L16" s="8">
        <f>('6.1н'!L16+'6.2н'!L16+'6.3н'!L16)/3</f>
        <v>0</v>
      </c>
      <c r="M16" s="8">
        <f>('6.1н'!M16+'6.2н'!M16+'6.3н'!M16)/3</f>
        <v>0</v>
      </c>
      <c r="N16" s="8">
        <f>('6.1н'!N16+'6.2н'!N16+'6.3н'!N16)/3</f>
        <v>0</v>
      </c>
      <c r="O16" s="8">
        <f>('6.1н'!O16+'6.2н'!O16+'6.3н'!O16)/3</f>
        <v>0</v>
      </c>
      <c r="P16" s="8">
        <f>('6.1н'!P16+'6.2н'!P16+'6.3н'!P16)/3</f>
        <v>0</v>
      </c>
      <c r="Q16" s="8">
        <f>('6.1н'!Q16+'6.2н'!Q16+'6.3н'!Q16)/3</f>
        <v>0</v>
      </c>
      <c r="R16" s="8">
        <f>('6.1н'!B16+'6.2н'!B16+'6.3н'!B16)/3</f>
        <v>0.33652512241249105</v>
      </c>
    </row>
    <row r="17" spans="1:18">
      <c r="A17" s="16">
        <v>16</v>
      </c>
      <c r="B17" s="26" t="s">
        <v>18</v>
      </c>
      <c r="C17" s="8" t="e">
        <f>('6.1н'!#REF!+'6.2н'!#REF!+'6.3н'!#REF!)/3</f>
        <v>#REF!</v>
      </c>
      <c r="D17" s="8" t="e">
        <f>('6.1н'!#REF!+'6.2н'!#REF!+'6.3н'!#REF!)/3</f>
        <v>#REF!</v>
      </c>
      <c r="E17" s="8">
        <f>('6.1н'!E17+'6.2н'!E17+'6.3н'!E17)/3</f>
        <v>0</v>
      </c>
      <c r="F17" s="8">
        <f>('6.1н'!F17+'6.2н'!F17+'6.3н'!F17)/3</f>
        <v>0</v>
      </c>
      <c r="G17" s="8">
        <f>('6.1н'!G17+'6.2н'!G17+'6.3н'!G17)/3</f>
        <v>0</v>
      </c>
      <c r="H17" s="8">
        <f>('6.1н'!H17+'6.2н'!H17+'6.3н'!H17)/3</f>
        <v>0</v>
      </c>
      <c r="I17" s="8">
        <f>('6.1н'!I17+'6.2н'!I17+'6.3н'!I17)/3</f>
        <v>0</v>
      </c>
      <c r="J17" s="8">
        <f>('6.1н'!J17+'6.2н'!J17+'6.3н'!J17)/3</f>
        <v>0</v>
      </c>
      <c r="K17" s="8">
        <f>('6.1н'!K17+'6.2н'!K17+'6.3н'!K17)/3</f>
        <v>0</v>
      </c>
      <c r="L17" s="8">
        <f>('6.1н'!L17+'6.2н'!L17+'6.3н'!L17)/3</f>
        <v>0</v>
      </c>
      <c r="M17" s="8">
        <f>('6.1н'!M17+'6.2н'!M17+'6.3н'!M17)/3</f>
        <v>0</v>
      </c>
      <c r="N17" s="8">
        <f>('6.1н'!N17+'6.2н'!N17+'6.3н'!N17)/3</f>
        <v>0</v>
      </c>
      <c r="O17" s="8">
        <f>('6.1н'!O17+'6.2н'!O17+'6.3н'!O17)/3</f>
        <v>0</v>
      </c>
      <c r="P17" s="8">
        <f>('6.1н'!P17+'6.2н'!P17+'6.3н'!P17)/3</f>
        <v>0</v>
      </c>
      <c r="Q17" s="8">
        <f>('6.1н'!Q17+'6.2н'!Q17+'6.3н'!Q17)/3</f>
        <v>0</v>
      </c>
      <c r="R17" s="8">
        <f>('6.1н'!B17+'6.2н'!B17+'6.3н'!B17)/3</f>
        <v>0.3454104300738991</v>
      </c>
    </row>
    <row r="18" spans="1:18">
      <c r="A18" s="16">
        <v>17</v>
      </c>
      <c r="B18" s="26" t="s">
        <v>19</v>
      </c>
      <c r="C18" s="8" t="e">
        <f>('6.1н'!#REF!+'6.2н'!#REF!+'6.3н'!#REF!)/3</f>
        <v>#REF!</v>
      </c>
      <c r="D18" s="8" t="e">
        <f>('6.1н'!#REF!+'6.2н'!#REF!+'6.3н'!#REF!)/3</f>
        <v>#REF!</v>
      </c>
      <c r="E18" s="8">
        <f>('6.1н'!E18+'6.2н'!E18+'6.3н'!E18)/3</f>
        <v>0</v>
      </c>
      <c r="F18" s="8">
        <f>('6.1н'!F18+'6.2н'!F18+'6.3н'!F18)/3</f>
        <v>0</v>
      </c>
      <c r="G18" s="8">
        <f>('6.1н'!G18+'6.2н'!G18+'6.3н'!G18)/3</f>
        <v>0</v>
      </c>
      <c r="H18" s="8">
        <f>('6.1н'!H18+'6.2н'!H18+'6.3н'!H18)/3</f>
        <v>0</v>
      </c>
      <c r="I18" s="8">
        <f>('6.1н'!I18+'6.2н'!I18+'6.3н'!I18)/3</f>
        <v>0</v>
      </c>
      <c r="J18" s="8">
        <f>('6.1н'!J18+'6.2н'!J18+'6.3н'!J18)/3</f>
        <v>0</v>
      </c>
      <c r="K18" s="8">
        <f>('6.1н'!K18+'6.2н'!K18+'6.3н'!K18)/3</f>
        <v>0</v>
      </c>
      <c r="L18" s="8">
        <f>('6.1н'!L18+'6.2н'!L18+'6.3н'!L18)/3</f>
        <v>0</v>
      </c>
      <c r="M18" s="8">
        <f>('6.1н'!M18+'6.2н'!M18+'6.3н'!M18)/3</f>
        <v>0</v>
      </c>
      <c r="N18" s="8">
        <f>('6.1н'!N18+'6.2н'!N18+'6.3н'!N18)/3</f>
        <v>0</v>
      </c>
      <c r="O18" s="8">
        <f>('6.1н'!O18+'6.2н'!O18+'6.3н'!O18)/3</f>
        <v>0</v>
      </c>
      <c r="P18" s="8">
        <f>('6.1н'!P18+'6.2н'!P18+'6.3н'!P18)/3</f>
        <v>0</v>
      </c>
      <c r="Q18" s="8">
        <f>('6.1н'!Q18+'6.2н'!Q18+'6.3н'!Q18)/3</f>
        <v>0</v>
      </c>
      <c r="R18" s="8">
        <f>('6.1н'!B18+'6.2н'!B18+'6.3н'!B18)/3</f>
        <v>0.35699771298234612</v>
      </c>
    </row>
    <row r="19" spans="1:18">
      <c r="A19" s="27">
        <v>18</v>
      </c>
      <c r="B19" s="28" t="s">
        <v>20</v>
      </c>
      <c r="C19" s="8" t="e">
        <f>('6.1н'!#REF!+'6.2н'!#REF!+'6.3н'!#REF!)/3</f>
        <v>#REF!</v>
      </c>
      <c r="D19" s="8" t="e">
        <f>('6.1н'!#REF!+'6.2н'!#REF!+'6.3н'!#REF!)/3</f>
        <v>#REF!</v>
      </c>
      <c r="E19" s="8">
        <f>('6.1н'!E19+'6.2н'!E19+'6.3н'!E19)/3</f>
        <v>0</v>
      </c>
      <c r="F19" s="8">
        <f>('6.1н'!F19+'6.2н'!F19+'6.3н'!F19)/3</f>
        <v>0</v>
      </c>
      <c r="G19" s="8">
        <f>('6.1н'!G19+'6.2н'!G19+'6.3н'!G19)/3</f>
        <v>0</v>
      </c>
      <c r="H19" s="8">
        <f>('6.1н'!H19+'6.2н'!H19+'6.3н'!H19)/3</f>
        <v>0</v>
      </c>
      <c r="I19" s="8">
        <f>('6.1н'!I19+'6.2н'!I19+'6.3н'!I19)/3</f>
        <v>0</v>
      </c>
      <c r="J19" s="8">
        <f>('6.1н'!J19+'6.2н'!J19+'6.3н'!J19)/3</f>
        <v>0</v>
      </c>
      <c r="K19" s="8">
        <f>('6.1н'!K19+'6.2н'!K19+'6.3н'!K19)/3</f>
        <v>0</v>
      </c>
      <c r="L19" s="8">
        <f>('6.1н'!L19+'6.2н'!L19+'6.3н'!L19)/3</f>
        <v>0</v>
      </c>
      <c r="M19" s="8">
        <f>('6.1н'!M19+'6.2н'!M19+'6.3н'!M19)/3</f>
        <v>0</v>
      </c>
      <c r="N19" s="8">
        <f>('6.1н'!N19+'6.2н'!N19+'6.3н'!N19)/3</f>
        <v>0</v>
      </c>
      <c r="O19" s="8">
        <f>('6.1н'!O19+'6.2н'!O19+'6.3н'!O19)/3</f>
        <v>0</v>
      </c>
      <c r="P19" s="8">
        <f>('6.1н'!P19+'6.2н'!P19+'6.3н'!P19)/3</f>
        <v>0</v>
      </c>
      <c r="Q19" s="8">
        <f>('6.1н'!Q19+'6.2н'!Q19+'6.3н'!Q19)/3</f>
        <v>0</v>
      </c>
      <c r="R19" s="8">
        <f>('6.1н'!B19+'6.2н'!B19+'6.3н'!B19)/3</f>
        <v>0.45504181710826419</v>
      </c>
    </row>
    <row r="20" spans="1:18">
      <c r="A20" s="6">
        <v>19</v>
      </c>
      <c r="B20" s="37" t="s">
        <v>21</v>
      </c>
      <c r="C20" s="8" t="e">
        <f>('6.1н'!#REF!+'6.2н'!#REF!+'6.3н'!#REF!)/3</f>
        <v>#REF!</v>
      </c>
      <c r="D20" s="8" t="e">
        <f>('6.1н'!#REF!+'6.2н'!#REF!+'6.3н'!#REF!)/3</f>
        <v>#REF!</v>
      </c>
      <c r="E20" s="8">
        <f>('6.1н'!E20+'6.2н'!E20+'6.3н'!E20)/3</f>
        <v>0</v>
      </c>
      <c r="F20" s="8">
        <f>('6.1н'!F20+'6.2н'!F20+'6.3н'!F20)/3</f>
        <v>0</v>
      </c>
      <c r="G20" s="8">
        <f>('6.1н'!G20+'6.2н'!G20+'6.3н'!G20)/3</f>
        <v>0</v>
      </c>
      <c r="H20" s="8">
        <f>('6.1н'!H20+'6.2н'!H20+'6.3н'!H20)/3</f>
        <v>0</v>
      </c>
      <c r="I20" s="8">
        <f>('6.1н'!I20+'6.2н'!I20+'6.3н'!I20)/3</f>
        <v>0</v>
      </c>
      <c r="J20" s="8">
        <f>('6.1н'!J20+'6.2н'!J20+'6.3н'!J20)/3</f>
        <v>0</v>
      </c>
      <c r="K20" s="8">
        <f>('6.1н'!K20+'6.2н'!K20+'6.3н'!K20)/3</f>
        <v>0</v>
      </c>
      <c r="L20" s="8">
        <f>('6.1н'!L20+'6.2н'!L20+'6.3н'!L20)/3</f>
        <v>0</v>
      </c>
      <c r="M20" s="8">
        <f>('6.1н'!M20+'6.2н'!M20+'6.3н'!M20)/3</f>
        <v>0</v>
      </c>
      <c r="N20" s="8">
        <f>('6.1н'!N20+'6.2н'!N20+'6.3н'!N20)/3</f>
        <v>0</v>
      </c>
      <c r="O20" s="8">
        <f>('6.1н'!O20+'6.2н'!O20+'6.3н'!O20)/3</f>
        <v>0</v>
      </c>
      <c r="P20" s="8">
        <f>('6.1н'!P20+'6.2н'!P20+'6.3н'!P20)/3</f>
        <v>0</v>
      </c>
      <c r="Q20" s="8">
        <f>('6.1н'!Q20+'6.2н'!Q20+'6.3н'!Q20)/3</f>
        <v>0</v>
      </c>
      <c r="R20" s="8">
        <f>('6.1н'!B20+'6.2н'!B20+'6.3н'!B20)/3</f>
        <v>0.36236155139876186</v>
      </c>
    </row>
    <row r="21" spans="1:18" ht="15.75" customHeight="1">
      <c r="A21" s="16">
        <v>20</v>
      </c>
      <c r="B21" s="26" t="s">
        <v>22</v>
      </c>
      <c r="C21" s="8" t="e">
        <f>('6.1н'!#REF!+'6.2н'!#REF!+'6.3н'!#REF!)/3</f>
        <v>#REF!</v>
      </c>
      <c r="D21" s="8" t="e">
        <f>('6.1н'!#REF!+'6.2н'!#REF!+'6.3н'!#REF!)/3</f>
        <v>#REF!</v>
      </c>
      <c r="E21" s="8">
        <f>('6.1н'!E21+'6.2н'!E21+'6.3н'!E21)/3</f>
        <v>0</v>
      </c>
      <c r="F21" s="8">
        <f>('6.1н'!F21+'6.2н'!F21+'6.3н'!F21)/3</f>
        <v>0</v>
      </c>
      <c r="G21" s="8">
        <f>('6.1н'!G21+'6.2н'!G21+'6.3н'!G21)/3</f>
        <v>0</v>
      </c>
      <c r="H21" s="8">
        <f>('6.1н'!H21+'6.2н'!H21+'6.3н'!H21)/3</f>
        <v>0</v>
      </c>
      <c r="I21" s="8">
        <f>('6.1н'!I21+'6.2н'!I21+'6.3н'!I21)/3</f>
        <v>0</v>
      </c>
      <c r="J21" s="8">
        <f>('6.1н'!J21+'6.2н'!J21+'6.3н'!J21)/3</f>
        <v>0</v>
      </c>
      <c r="K21" s="8">
        <f>('6.1н'!K21+'6.2н'!K21+'6.3н'!K21)/3</f>
        <v>0</v>
      </c>
      <c r="L21" s="8">
        <f>('6.1н'!L21+'6.2н'!L21+'6.3н'!L21)/3</f>
        <v>0</v>
      </c>
      <c r="M21" s="8">
        <f>('6.1н'!M21+'6.2н'!M21+'6.3н'!M21)/3</f>
        <v>0</v>
      </c>
      <c r="N21" s="8">
        <f>('6.1н'!N21+'6.2н'!N21+'6.3н'!N21)/3</f>
        <v>0</v>
      </c>
      <c r="O21" s="8">
        <f>('6.1н'!O21+'6.2н'!O21+'6.3н'!O21)/3</f>
        <v>0</v>
      </c>
      <c r="P21" s="8">
        <f>('6.1н'!P21+'6.2н'!P21+'6.3н'!P21)/3</f>
        <v>0</v>
      </c>
      <c r="Q21" s="8">
        <f>('6.1н'!Q21+'6.2н'!Q21+'6.3н'!Q21)/3</f>
        <v>0</v>
      </c>
      <c r="R21" s="8">
        <f>('6.1н'!B21+'6.2н'!B21+'6.3н'!B21)/3</f>
        <v>0.35505654460692293</v>
      </c>
    </row>
    <row r="22" spans="1:18" ht="15.75" customHeight="1">
      <c r="A22" s="16">
        <v>21</v>
      </c>
      <c r="B22" s="26" t="s">
        <v>23</v>
      </c>
      <c r="C22" s="8" t="e">
        <f>('6.1н'!#REF!+'6.2н'!#REF!+'6.3н'!#REF!)/3</f>
        <v>#REF!</v>
      </c>
      <c r="D22" s="8" t="e">
        <f>('6.1н'!#REF!+'6.2н'!#REF!+'6.3н'!#REF!)/3</f>
        <v>#REF!</v>
      </c>
      <c r="E22" s="8">
        <f>('6.1н'!E22+'6.2н'!E22+'6.3н'!E22)/3</f>
        <v>0</v>
      </c>
      <c r="F22" s="8">
        <f>('6.1н'!F22+'6.2н'!F22+'6.3н'!F22)/3</f>
        <v>0</v>
      </c>
      <c r="G22" s="8">
        <f>('6.1н'!G22+'6.2н'!G22+'6.3н'!G22)/3</f>
        <v>0</v>
      </c>
      <c r="H22" s="8">
        <f>('6.1н'!H22+'6.2н'!H22+'6.3н'!H22)/3</f>
        <v>0</v>
      </c>
      <c r="I22" s="8">
        <f>('6.1н'!I22+'6.2н'!I22+'6.3н'!I22)/3</f>
        <v>0</v>
      </c>
      <c r="J22" s="8">
        <f>('6.1н'!J22+'6.2н'!J22+'6.3н'!J22)/3</f>
        <v>0</v>
      </c>
      <c r="K22" s="8">
        <f>('6.1н'!K22+'6.2н'!K22+'6.3н'!K22)/3</f>
        <v>0</v>
      </c>
      <c r="L22" s="8">
        <f>('6.1н'!L22+'6.2н'!L22+'6.3н'!L22)/3</f>
        <v>0</v>
      </c>
      <c r="M22" s="8">
        <f>('6.1н'!M22+'6.2н'!M22+'6.3н'!M22)/3</f>
        <v>0</v>
      </c>
      <c r="N22" s="8">
        <f>('6.1н'!N22+'6.2н'!N22+'6.3н'!N22)/3</f>
        <v>0</v>
      </c>
      <c r="O22" s="8">
        <f>('6.1н'!O22+'6.2н'!O22+'6.3н'!O22)/3</f>
        <v>0</v>
      </c>
      <c r="P22" s="8">
        <f>('6.1н'!P22+'6.2н'!P22+'6.3н'!P22)/3</f>
        <v>0</v>
      </c>
      <c r="Q22" s="8">
        <f>('6.1н'!Q22+'6.2н'!Q22+'6.3н'!Q22)/3</f>
        <v>0</v>
      </c>
      <c r="R22" s="8">
        <f>('6.1н'!B22+'6.2н'!B22+'6.3н'!B22)/3</f>
        <v>0.3639129144252285</v>
      </c>
    </row>
    <row r="23" spans="1:18" ht="15.75" customHeight="1">
      <c r="A23" s="16">
        <v>22</v>
      </c>
      <c r="B23" s="26" t="s">
        <v>24</v>
      </c>
      <c r="C23" s="8" t="e">
        <f>('6.1н'!#REF!+'6.2н'!#REF!+'6.3н'!#REF!)/3</f>
        <v>#REF!</v>
      </c>
      <c r="D23" s="8" t="e">
        <f>('6.1н'!#REF!+'6.2н'!#REF!+'6.3н'!#REF!)/3</f>
        <v>#REF!</v>
      </c>
      <c r="E23" s="8">
        <f>('6.1н'!E23+'6.2н'!E23+'6.3н'!E23)/3</f>
        <v>0</v>
      </c>
      <c r="F23" s="8">
        <f>('6.1н'!F23+'6.2н'!F23+'6.3н'!F23)/3</f>
        <v>0</v>
      </c>
      <c r="G23" s="8">
        <f>('6.1н'!G23+'6.2н'!G23+'6.3н'!G23)/3</f>
        <v>0</v>
      </c>
      <c r="H23" s="8">
        <f>('6.1н'!H23+'6.2н'!H23+'6.3н'!H23)/3</f>
        <v>0</v>
      </c>
      <c r="I23" s="8">
        <f>('6.1н'!I23+'6.2н'!I23+'6.3н'!I23)/3</f>
        <v>0</v>
      </c>
      <c r="J23" s="8">
        <f>('6.1н'!J23+'6.2н'!J23+'6.3н'!J23)/3</f>
        <v>0</v>
      </c>
      <c r="K23" s="8">
        <f>('6.1н'!K23+'6.2н'!K23+'6.3н'!K23)/3</f>
        <v>0</v>
      </c>
      <c r="L23" s="8">
        <f>('6.1н'!L23+'6.2н'!L23+'6.3н'!L23)/3</f>
        <v>0</v>
      </c>
      <c r="M23" s="8">
        <f>('6.1н'!M23+'6.2н'!M23+'6.3н'!M23)/3</f>
        <v>0</v>
      </c>
      <c r="N23" s="8">
        <f>('6.1н'!N23+'6.2н'!N23+'6.3н'!N23)/3</f>
        <v>0</v>
      </c>
      <c r="O23" s="8">
        <f>('6.1н'!O23+'6.2н'!O23+'6.3н'!O23)/3</f>
        <v>0</v>
      </c>
      <c r="P23" s="8">
        <f>('6.1н'!P23+'6.2н'!P23+'6.3н'!P23)/3</f>
        <v>0</v>
      </c>
      <c r="Q23" s="8">
        <f>('6.1н'!Q23+'6.2н'!Q23+'6.3н'!Q23)/3</f>
        <v>0</v>
      </c>
      <c r="R23" s="8">
        <f>('6.1н'!B23+'6.2н'!B23+'6.3н'!B23)/3</f>
        <v>0.36237493921457031</v>
      </c>
    </row>
    <row r="24" spans="1:18" ht="15.75" customHeight="1">
      <c r="A24" s="16">
        <v>23</v>
      </c>
      <c r="B24" s="26" t="s">
        <v>25</v>
      </c>
      <c r="C24" s="8" t="e">
        <f>('6.1н'!#REF!+'6.2н'!#REF!+'6.3н'!#REF!)/3</f>
        <v>#REF!</v>
      </c>
      <c r="D24" s="8" t="e">
        <f>('6.1н'!#REF!+'6.2н'!#REF!+'6.3н'!#REF!)/3</f>
        <v>#REF!</v>
      </c>
      <c r="E24" s="8">
        <f>('6.1н'!E24+'6.2н'!E24+'6.3н'!E24)/3</f>
        <v>0</v>
      </c>
      <c r="F24" s="8">
        <f>('6.1н'!F24+'6.2н'!F24+'6.3н'!F24)/3</f>
        <v>0</v>
      </c>
      <c r="G24" s="8">
        <f>('6.1н'!G24+'6.2н'!G24+'6.3н'!G24)/3</f>
        <v>0</v>
      </c>
      <c r="H24" s="8">
        <f>('6.1н'!H24+'6.2н'!H24+'6.3н'!H24)/3</f>
        <v>0</v>
      </c>
      <c r="I24" s="8">
        <f>('6.1н'!I24+'6.2н'!I24+'6.3н'!I24)/3</f>
        <v>0</v>
      </c>
      <c r="J24" s="8">
        <f>('6.1н'!J24+'6.2н'!J24+'6.3н'!J24)/3</f>
        <v>0</v>
      </c>
      <c r="K24" s="8">
        <f>('6.1н'!K24+'6.2н'!K24+'6.3н'!K24)/3</f>
        <v>0</v>
      </c>
      <c r="L24" s="8">
        <f>('6.1н'!L24+'6.2н'!L24+'6.3н'!L24)/3</f>
        <v>0</v>
      </c>
      <c r="M24" s="8">
        <f>('6.1н'!M24+'6.2н'!M24+'6.3н'!M24)/3</f>
        <v>0</v>
      </c>
      <c r="N24" s="8">
        <f>('6.1н'!N24+'6.2н'!N24+'6.3н'!N24)/3</f>
        <v>0</v>
      </c>
      <c r="O24" s="8">
        <f>('6.1н'!O24+'6.2н'!O24+'6.3н'!O24)/3</f>
        <v>0</v>
      </c>
      <c r="P24" s="8">
        <f>('6.1н'!P24+'6.2н'!P24+'6.3н'!P24)/3</f>
        <v>0</v>
      </c>
      <c r="Q24" s="8">
        <f>('6.1н'!Q24+'6.2н'!Q24+'6.3н'!Q24)/3</f>
        <v>0</v>
      </c>
      <c r="R24" s="8">
        <f>('6.1н'!B24+'6.2н'!B24+'6.3н'!B24)/3</f>
        <v>0.49699851517783999</v>
      </c>
    </row>
    <row r="25" spans="1:18" ht="15.75" customHeight="1">
      <c r="A25" s="16">
        <v>24</v>
      </c>
      <c r="B25" s="26" t="s">
        <v>26</v>
      </c>
      <c r="C25" s="8" t="e">
        <f>('6.1н'!#REF!+'6.2н'!#REF!+'6.3н'!#REF!)/3</f>
        <v>#REF!</v>
      </c>
      <c r="D25" s="8" t="e">
        <f>('6.1н'!#REF!+'6.2н'!#REF!+'6.3н'!#REF!)/3</f>
        <v>#REF!</v>
      </c>
      <c r="E25" s="8">
        <f>('6.1н'!E25+'6.2н'!E25+'6.3н'!E25)/3</f>
        <v>0</v>
      </c>
      <c r="F25" s="8">
        <f>('6.1н'!F25+'6.2н'!F25+'6.3н'!F25)/3</f>
        <v>0</v>
      </c>
      <c r="G25" s="8">
        <f>('6.1н'!G25+'6.2н'!G25+'6.3н'!G25)/3</f>
        <v>0</v>
      </c>
      <c r="H25" s="8">
        <f>('6.1н'!H25+'6.2н'!H25+'6.3н'!H25)/3</f>
        <v>0</v>
      </c>
      <c r="I25" s="8">
        <f>('6.1н'!I25+'6.2н'!I25+'6.3н'!I25)/3</f>
        <v>0</v>
      </c>
      <c r="J25" s="8">
        <f>('6.1н'!J25+'6.2н'!J25+'6.3н'!J25)/3</f>
        <v>0</v>
      </c>
      <c r="K25" s="8">
        <f>('6.1н'!K25+'6.2н'!K25+'6.3н'!K25)/3</f>
        <v>0</v>
      </c>
      <c r="L25" s="8">
        <f>('6.1н'!L25+'6.2н'!L25+'6.3н'!L25)/3</f>
        <v>0</v>
      </c>
      <c r="M25" s="8">
        <f>('6.1н'!M25+'6.2н'!M25+'6.3н'!M25)/3</f>
        <v>0</v>
      </c>
      <c r="N25" s="8">
        <f>('6.1н'!N25+'6.2н'!N25+'6.3н'!N25)/3</f>
        <v>0</v>
      </c>
      <c r="O25" s="8">
        <f>('6.1н'!O25+'6.2н'!O25+'6.3н'!O25)/3</f>
        <v>0</v>
      </c>
      <c r="P25" s="8">
        <f>('6.1н'!P25+'6.2н'!P25+'6.3н'!P25)/3</f>
        <v>0</v>
      </c>
      <c r="Q25" s="8">
        <f>('6.1н'!Q25+'6.2н'!Q25+'6.3н'!Q25)/3</f>
        <v>0</v>
      </c>
      <c r="R25" s="8">
        <f>('6.1н'!B25+'6.2н'!B25+'6.3н'!B25)/3</f>
        <v>0.48557110578904189</v>
      </c>
    </row>
    <row r="26" spans="1:18" ht="15.75" customHeight="1">
      <c r="A26" s="16">
        <v>25</v>
      </c>
      <c r="B26" s="26" t="s">
        <v>27</v>
      </c>
      <c r="C26" s="8" t="e">
        <f>('6.1н'!#REF!+'6.2н'!#REF!+'6.3н'!#REF!)/3</f>
        <v>#REF!</v>
      </c>
      <c r="D26" s="8" t="e">
        <f>('6.1н'!#REF!+'6.2н'!#REF!+'6.3н'!#REF!)/3</f>
        <v>#REF!</v>
      </c>
      <c r="E26" s="8">
        <f>('6.1н'!E26+'6.2н'!E26+'6.3н'!E26)/3</f>
        <v>0</v>
      </c>
      <c r="F26" s="8">
        <f>('6.1н'!F26+'6.2н'!F26+'6.3н'!F26)/3</f>
        <v>0</v>
      </c>
      <c r="G26" s="8">
        <f>('6.1н'!G26+'6.2н'!G26+'6.3н'!G26)/3</f>
        <v>0</v>
      </c>
      <c r="H26" s="8">
        <f>('6.1н'!H26+'6.2н'!H26+'6.3н'!H26)/3</f>
        <v>0</v>
      </c>
      <c r="I26" s="8">
        <f>('6.1н'!I26+'6.2н'!I26+'6.3н'!I26)/3</f>
        <v>0</v>
      </c>
      <c r="J26" s="8">
        <f>('6.1н'!J26+'6.2н'!J26+'6.3н'!J26)/3</f>
        <v>0</v>
      </c>
      <c r="K26" s="8">
        <f>('6.1н'!K26+'6.2н'!K26+'6.3н'!K26)/3</f>
        <v>0</v>
      </c>
      <c r="L26" s="8">
        <f>('6.1н'!L26+'6.2н'!L26+'6.3н'!L26)/3</f>
        <v>0</v>
      </c>
      <c r="M26" s="8">
        <f>('6.1н'!M26+'6.2н'!M26+'6.3н'!M26)/3</f>
        <v>0</v>
      </c>
      <c r="N26" s="8">
        <f>('6.1н'!N26+'6.2н'!N26+'6.3н'!N26)/3</f>
        <v>0</v>
      </c>
      <c r="O26" s="8">
        <f>('6.1н'!O26+'6.2н'!O26+'6.3н'!O26)/3</f>
        <v>0</v>
      </c>
      <c r="P26" s="8">
        <f>('6.1н'!P26+'6.2н'!P26+'6.3н'!P26)/3</f>
        <v>0</v>
      </c>
      <c r="Q26" s="8">
        <f>('6.1н'!Q26+'6.2н'!Q26+'6.3н'!Q26)/3</f>
        <v>0</v>
      </c>
      <c r="R26" s="8">
        <f>('6.1н'!B26+'6.2н'!B26+'6.3н'!B26)/3</f>
        <v>0.32559242868551541</v>
      </c>
    </row>
    <row r="27" spans="1:18" ht="15.75" customHeight="1">
      <c r="A27" s="16">
        <v>26</v>
      </c>
      <c r="B27" s="26" t="s">
        <v>28</v>
      </c>
      <c r="C27" s="8" t="e">
        <f>('6.1н'!#REF!+'6.2н'!#REF!+'6.3н'!#REF!)/3</f>
        <v>#REF!</v>
      </c>
      <c r="D27" s="8" t="e">
        <f>('6.1н'!#REF!+'6.2н'!#REF!+'6.3н'!#REF!)/3</f>
        <v>#REF!</v>
      </c>
      <c r="E27" s="8">
        <f>('6.1н'!E27+'6.2н'!E27+'6.3н'!E27)/3</f>
        <v>0</v>
      </c>
      <c r="F27" s="8">
        <f>('6.1н'!F27+'6.2н'!F27+'6.3н'!F27)/3</f>
        <v>0</v>
      </c>
      <c r="G27" s="8">
        <f>('6.1н'!G27+'6.2н'!G27+'6.3н'!G27)/3</f>
        <v>0</v>
      </c>
      <c r="H27" s="8">
        <f>('6.1н'!H27+'6.2н'!H27+'6.3н'!H27)/3</f>
        <v>0</v>
      </c>
      <c r="I27" s="8">
        <f>('6.1н'!I27+'6.2н'!I27+'6.3н'!I27)/3</f>
        <v>0</v>
      </c>
      <c r="J27" s="8">
        <f>('6.1н'!J27+'6.2н'!J27+'6.3н'!J27)/3</f>
        <v>0</v>
      </c>
      <c r="K27" s="8">
        <f>('6.1н'!K27+'6.2н'!K27+'6.3н'!K27)/3</f>
        <v>0</v>
      </c>
      <c r="L27" s="8">
        <f>('6.1н'!L27+'6.2н'!L27+'6.3н'!L27)/3</f>
        <v>0</v>
      </c>
      <c r="M27" s="8">
        <f>('6.1н'!M27+'6.2н'!M27+'6.3н'!M27)/3</f>
        <v>0</v>
      </c>
      <c r="N27" s="8">
        <f>('6.1н'!N27+'6.2н'!N27+'6.3н'!N27)/3</f>
        <v>0</v>
      </c>
      <c r="O27" s="8">
        <f>('6.1н'!O27+'6.2н'!O27+'6.3н'!O27)/3</f>
        <v>0</v>
      </c>
      <c r="P27" s="8">
        <f>('6.1н'!P27+'6.2н'!P27+'6.3н'!P27)/3</f>
        <v>0</v>
      </c>
      <c r="Q27" s="8">
        <f>('6.1н'!Q27+'6.2н'!Q27+'6.3н'!Q27)/3</f>
        <v>0</v>
      </c>
      <c r="R27" s="8">
        <f>('6.1н'!B27+'6.2н'!B27+'6.3н'!B27)/3</f>
        <v>0.38465792884433975</v>
      </c>
    </row>
    <row r="28" spans="1:18" ht="15.75" customHeight="1">
      <c r="A28" s="16">
        <v>27</v>
      </c>
      <c r="B28" s="26" t="s">
        <v>29</v>
      </c>
      <c r="C28" s="8" t="e">
        <f>('6.1н'!#REF!+'6.2н'!#REF!+'6.3н'!#REF!)/3</f>
        <v>#REF!</v>
      </c>
      <c r="D28" s="8" t="e">
        <f>('6.1н'!#REF!+'6.2н'!#REF!+'6.3н'!#REF!)/3</f>
        <v>#REF!</v>
      </c>
      <c r="E28" s="8">
        <f>('6.1н'!E28+'6.2н'!E28+'6.3н'!E28)/3</f>
        <v>0</v>
      </c>
      <c r="F28" s="8">
        <f>('6.1н'!F28+'6.2н'!F28+'6.3н'!F28)/3</f>
        <v>0</v>
      </c>
      <c r="G28" s="8">
        <f>('6.1н'!G28+'6.2н'!G28+'6.3н'!G28)/3</f>
        <v>0</v>
      </c>
      <c r="H28" s="8">
        <f>('6.1н'!H28+'6.2н'!H28+'6.3н'!H28)/3</f>
        <v>0</v>
      </c>
      <c r="I28" s="8">
        <f>('6.1н'!I28+'6.2н'!I28+'6.3н'!I28)/3</f>
        <v>0</v>
      </c>
      <c r="J28" s="8">
        <f>('6.1н'!J28+'6.2н'!J28+'6.3н'!J28)/3</f>
        <v>0</v>
      </c>
      <c r="K28" s="8">
        <f>('6.1н'!K28+'6.2н'!K28+'6.3н'!K28)/3</f>
        <v>0</v>
      </c>
      <c r="L28" s="8">
        <f>('6.1н'!L28+'6.2н'!L28+'6.3н'!L28)/3</f>
        <v>0</v>
      </c>
      <c r="M28" s="8">
        <f>('6.1н'!M28+'6.2н'!M28+'6.3н'!M28)/3</f>
        <v>0</v>
      </c>
      <c r="N28" s="8">
        <f>('6.1н'!N28+'6.2н'!N28+'6.3н'!N28)/3</f>
        <v>0</v>
      </c>
      <c r="O28" s="8">
        <f>('6.1н'!O28+'6.2н'!O28+'6.3н'!O28)/3</f>
        <v>0</v>
      </c>
      <c r="P28" s="8">
        <f>('6.1н'!P28+'6.2н'!P28+'6.3н'!P28)/3</f>
        <v>0</v>
      </c>
      <c r="Q28" s="8">
        <f>('6.1н'!Q28+'6.2н'!Q28+'6.3н'!Q28)/3</f>
        <v>0</v>
      </c>
      <c r="R28" s="8">
        <f>('6.1н'!B28+'6.2н'!B28+'6.3н'!B28)/3</f>
        <v>0.36188701298501752</v>
      </c>
    </row>
    <row r="29" spans="1:18" ht="15.75" customHeight="1">
      <c r="A29" s="27">
        <v>28</v>
      </c>
      <c r="B29" s="28" t="s">
        <v>30</v>
      </c>
      <c r="C29" s="8" t="e">
        <f>('6.1н'!#REF!+'6.2н'!#REF!+'6.3н'!#REF!)/3</f>
        <v>#REF!</v>
      </c>
      <c r="D29" s="8" t="e">
        <f>('6.1н'!#REF!+'6.2н'!#REF!+'6.3н'!#REF!)/3</f>
        <v>#REF!</v>
      </c>
      <c r="E29" s="8">
        <f>('6.1н'!E29+'6.2н'!E29+'6.3н'!E29)/3</f>
        <v>0</v>
      </c>
      <c r="F29" s="8">
        <f>('6.1н'!F29+'6.2н'!F29+'6.3н'!F29)/3</f>
        <v>0</v>
      </c>
      <c r="G29" s="8">
        <f>('6.1н'!G29+'6.2н'!G29+'6.3н'!G29)/3</f>
        <v>0</v>
      </c>
      <c r="H29" s="8">
        <f>('6.1н'!H29+'6.2н'!H29+'6.3н'!H29)/3</f>
        <v>0</v>
      </c>
      <c r="I29" s="8">
        <f>('6.1н'!I29+'6.2н'!I29+'6.3н'!I29)/3</f>
        <v>0</v>
      </c>
      <c r="J29" s="8">
        <f>('6.1н'!J29+'6.2н'!J29+'6.3н'!J29)/3</f>
        <v>0</v>
      </c>
      <c r="K29" s="8">
        <f>('6.1н'!K29+'6.2н'!K29+'6.3н'!K29)/3</f>
        <v>0</v>
      </c>
      <c r="L29" s="8">
        <f>('6.1н'!L29+'6.2н'!L29+'6.3н'!L29)/3</f>
        <v>0</v>
      </c>
      <c r="M29" s="8">
        <f>('6.1н'!M29+'6.2н'!M29+'6.3н'!M29)/3</f>
        <v>0</v>
      </c>
      <c r="N29" s="8">
        <f>('6.1н'!N29+'6.2н'!N29+'6.3н'!N29)/3</f>
        <v>0</v>
      </c>
      <c r="O29" s="8">
        <f>('6.1н'!O29+'6.2н'!O29+'6.3н'!O29)/3</f>
        <v>0</v>
      </c>
      <c r="P29" s="8">
        <f>('6.1н'!P29+'6.2н'!P29+'6.3н'!P29)/3</f>
        <v>0</v>
      </c>
      <c r="Q29" s="8">
        <f>('6.1н'!Q29+'6.2н'!Q29+'6.3н'!Q29)/3</f>
        <v>0</v>
      </c>
      <c r="R29" s="8">
        <f>('6.1н'!B29+'6.2н'!B29+'6.3н'!B29)/3</f>
        <v>0.43520457124143946</v>
      </c>
    </row>
    <row r="30" spans="1:18" ht="15.75" customHeight="1">
      <c r="A30" s="39">
        <v>29</v>
      </c>
      <c r="B30" s="40" t="s">
        <v>31</v>
      </c>
      <c r="C30" s="8" t="e">
        <f>('6.1н'!#REF!+'6.2н'!#REF!+'6.3н'!#REF!)/3</f>
        <v>#REF!</v>
      </c>
      <c r="D30" s="8" t="e">
        <f>('6.1н'!#REF!+'6.2н'!#REF!+'6.3н'!#REF!)/3</f>
        <v>#REF!</v>
      </c>
      <c r="E30" s="8">
        <f>('6.1н'!E30+'6.2н'!E30+'6.3н'!E30)/3</f>
        <v>0</v>
      </c>
      <c r="F30" s="8">
        <f>('6.1н'!F30+'6.2н'!F30+'6.3н'!F30)/3</f>
        <v>0</v>
      </c>
      <c r="G30" s="8">
        <f>('6.1н'!G30+'6.2н'!G30+'6.3н'!G30)/3</f>
        <v>0</v>
      </c>
      <c r="H30" s="8">
        <f>('6.1н'!H30+'6.2н'!H30+'6.3н'!H30)/3</f>
        <v>0</v>
      </c>
      <c r="I30" s="8">
        <f>('6.1н'!I30+'6.2н'!I30+'6.3н'!I30)/3</f>
        <v>0</v>
      </c>
      <c r="J30" s="8">
        <f>('6.1н'!J30+'6.2н'!J30+'6.3н'!J30)/3</f>
        <v>0</v>
      </c>
      <c r="K30" s="8">
        <f>('6.1н'!K30+'6.2н'!K30+'6.3н'!K30)/3</f>
        <v>0</v>
      </c>
      <c r="L30" s="8">
        <f>('6.1н'!L30+'6.2н'!L30+'6.3н'!L30)/3</f>
        <v>0</v>
      </c>
      <c r="M30" s="8">
        <f>('6.1н'!M30+'6.2н'!M30+'6.3н'!M30)/3</f>
        <v>0</v>
      </c>
      <c r="N30" s="8">
        <f>('6.1н'!N30+'6.2н'!N30+'6.3н'!N30)/3</f>
        <v>0</v>
      </c>
      <c r="O30" s="8">
        <f>('6.1н'!O30+'6.2н'!O30+'6.3н'!O30)/3</f>
        <v>0</v>
      </c>
      <c r="P30" s="8">
        <f>('6.1н'!P30+'6.2н'!P30+'6.3н'!P30)/3</f>
        <v>0</v>
      </c>
      <c r="Q30" s="8">
        <f>('6.1н'!Q30+'6.2н'!Q30+'6.3н'!Q30)/3</f>
        <v>0</v>
      </c>
      <c r="R30" s="8">
        <f>('6.1н'!B30+'6.2н'!B30+'6.3н'!B30)/3</f>
        <v>0.45751143466701905</v>
      </c>
    </row>
    <row r="31" spans="1:18" ht="15.75" customHeight="1">
      <c r="A31" s="41">
        <v>30</v>
      </c>
      <c r="B31" s="42" t="s">
        <v>32</v>
      </c>
      <c r="C31" s="8" t="e">
        <f>('6.1н'!#REF!+'6.2н'!#REF!+'6.3н'!#REF!)/3</f>
        <v>#REF!</v>
      </c>
      <c r="D31" s="8" t="e">
        <f>('6.1н'!#REF!+'6.2н'!#REF!+'6.3н'!#REF!)/3</f>
        <v>#REF!</v>
      </c>
      <c r="E31" s="8">
        <f>('6.1н'!E31+'6.2н'!E31+'6.3н'!E31)/3</f>
        <v>0</v>
      </c>
      <c r="F31" s="8">
        <f>('6.1н'!F31+'6.2н'!F31+'6.3н'!F31)/3</f>
        <v>0</v>
      </c>
      <c r="G31" s="8">
        <f>('6.1н'!G31+'6.2н'!G31+'6.3н'!G31)/3</f>
        <v>0</v>
      </c>
      <c r="H31" s="8">
        <f>('6.1н'!H31+'6.2н'!H31+'6.3н'!H31)/3</f>
        <v>0</v>
      </c>
      <c r="I31" s="8">
        <f>('6.1н'!I31+'6.2н'!I31+'6.3н'!I31)/3</f>
        <v>0</v>
      </c>
      <c r="J31" s="8">
        <f>('6.1н'!J31+'6.2н'!J31+'6.3н'!J31)/3</f>
        <v>0</v>
      </c>
      <c r="K31" s="8">
        <f>('6.1н'!K31+'6.2н'!K31+'6.3н'!K31)/3</f>
        <v>0</v>
      </c>
      <c r="L31" s="8">
        <f>('6.1н'!L31+'6.2н'!L31+'6.3н'!L31)/3</f>
        <v>0</v>
      </c>
      <c r="M31" s="8">
        <f>('6.1н'!M31+'6.2н'!M31+'6.3н'!M31)/3</f>
        <v>0</v>
      </c>
      <c r="N31" s="8">
        <f>('6.1н'!N31+'6.2н'!N31+'6.3н'!N31)/3</f>
        <v>0</v>
      </c>
      <c r="O31" s="8">
        <f>('6.1н'!O31+'6.2н'!O31+'6.3н'!O31)/3</f>
        <v>0</v>
      </c>
      <c r="P31" s="8">
        <f>('6.1н'!P31+'6.2н'!P31+'6.3н'!P31)/3</f>
        <v>0</v>
      </c>
      <c r="Q31" s="8">
        <f>('6.1н'!Q31+'6.2н'!Q31+'6.3н'!Q31)/3</f>
        <v>0</v>
      </c>
      <c r="R31" s="8">
        <f>('6.1н'!B31+'6.2н'!B31+'6.3н'!B31)/3</f>
        <v>0.41092731204714844</v>
      </c>
    </row>
    <row r="32" spans="1:18" ht="15.75" customHeight="1">
      <c r="A32" s="41">
        <v>31</v>
      </c>
      <c r="B32" s="42" t="s">
        <v>33</v>
      </c>
      <c r="C32" s="509"/>
      <c r="D32" s="509"/>
      <c r="E32" s="509"/>
      <c r="F32" s="509"/>
      <c r="G32" s="509"/>
      <c r="H32" s="509"/>
      <c r="I32" s="509"/>
      <c r="J32" s="509"/>
      <c r="K32" s="509"/>
      <c r="L32" s="8">
        <f>('6.1н'!L32+'6.2н'!L32+'6.3н'!L32)/3</f>
        <v>0</v>
      </c>
      <c r="M32" s="8">
        <f>('6.1н'!M32+'6.2н'!M32+'6.3н'!M32)/3</f>
        <v>0</v>
      </c>
      <c r="N32" s="8">
        <f>('6.1н'!N32+'6.2н'!N32+'6.3н'!N32)/3</f>
        <v>0</v>
      </c>
      <c r="O32" s="8">
        <f>('6.1н'!O32+'6.2н'!O32+'6.3н'!O32)/3</f>
        <v>0</v>
      </c>
      <c r="P32" s="8">
        <f>('6.1н'!P32+'6.2н'!P32+'6.3н'!P32)/3</f>
        <v>0</v>
      </c>
      <c r="Q32" s="8">
        <f>('6.1н'!Q32+'6.2н'!Q32+'6.3н'!Q32)/3</f>
        <v>0</v>
      </c>
      <c r="R32" s="8">
        <f>('6.1н'!B32+'6.2н'!B32+'6.3н'!B32)/3</f>
        <v>0.39035576741708278</v>
      </c>
    </row>
    <row r="33" spans="1:18" ht="15.75" customHeight="1">
      <c r="A33" s="41">
        <v>32</v>
      </c>
      <c r="B33" s="42" t="s">
        <v>34</v>
      </c>
      <c r="C33" s="8" t="e">
        <f>('6.1н'!#REF!+'6.2н'!#REF!+'6.3н'!#REF!)/3</f>
        <v>#REF!</v>
      </c>
      <c r="D33" s="8" t="e">
        <f>('6.1н'!#REF!+'6.2н'!#REF!+'6.3н'!#REF!)/3</f>
        <v>#REF!</v>
      </c>
      <c r="E33" s="8">
        <f>('6.1н'!E33+'6.2н'!E33+'6.3н'!E33)/3</f>
        <v>0</v>
      </c>
      <c r="F33" s="8">
        <f>('6.1н'!F33+'6.2н'!F33+'6.3н'!F33)/3</f>
        <v>0</v>
      </c>
      <c r="G33" s="8">
        <f>('6.1н'!G33+'6.2н'!G33+'6.3н'!G33)/3</f>
        <v>0</v>
      </c>
      <c r="H33" s="8">
        <f>('6.1н'!H33+'6.2н'!H33+'6.3н'!H33)/3</f>
        <v>0</v>
      </c>
      <c r="I33" s="8">
        <f>('6.1н'!I33+'6.2н'!I33+'6.3н'!I33)/3</f>
        <v>0</v>
      </c>
      <c r="J33" s="8">
        <f>('6.1н'!J33+'6.2н'!J33+'6.3н'!J33)/3</f>
        <v>0</v>
      </c>
      <c r="K33" s="8">
        <f>('6.1н'!K33+'6.2н'!K33+'6.3н'!K33)/3</f>
        <v>0</v>
      </c>
      <c r="L33" s="8">
        <f>('6.1н'!L33+'6.2н'!L33+'6.3н'!L33)/3</f>
        <v>0</v>
      </c>
      <c r="M33" s="8">
        <f>('6.1н'!M33+'6.2н'!M33+'6.3н'!M33)/3</f>
        <v>0</v>
      </c>
      <c r="N33" s="8">
        <f>('6.1н'!N33+'6.2н'!N33+'6.3н'!N33)/3</f>
        <v>0</v>
      </c>
      <c r="O33" s="8">
        <f>('6.1н'!O33+'6.2н'!O33+'6.3н'!O33)/3</f>
        <v>0</v>
      </c>
      <c r="P33" s="8">
        <f>('6.1н'!P33+'6.2н'!P33+'6.3н'!P33)/3</f>
        <v>0</v>
      </c>
      <c r="Q33" s="8">
        <f>('6.1н'!Q33+'6.2н'!Q33+'6.3н'!Q33)/3</f>
        <v>0</v>
      </c>
      <c r="R33" s="8">
        <f>('6.1н'!B33+'6.2н'!B33+'6.3н'!B33)/3</f>
        <v>0.46334925485178458</v>
      </c>
    </row>
    <row r="34" spans="1:18" ht="15.75" customHeight="1">
      <c r="A34" s="41">
        <v>33</v>
      </c>
      <c r="B34" s="42" t="s">
        <v>35</v>
      </c>
      <c r="C34" s="8" t="e">
        <f>('6.1н'!#REF!+'6.2н'!#REF!+'6.3н'!#REF!)/3</f>
        <v>#REF!</v>
      </c>
      <c r="D34" s="8" t="e">
        <f>('6.1н'!#REF!+'6.2н'!#REF!+'6.3н'!#REF!)/3</f>
        <v>#REF!</v>
      </c>
      <c r="E34" s="8">
        <f>('6.1н'!E34+'6.2н'!E34+'6.3н'!E34)/3</f>
        <v>0</v>
      </c>
      <c r="F34" s="8">
        <f>('6.1н'!F34+'6.2н'!F34+'6.3н'!F34)/3</f>
        <v>0</v>
      </c>
      <c r="G34" s="8">
        <f>('6.1н'!G34+'6.2н'!G34+'6.3н'!G34)/3</f>
        <v>0</v>
      </c>
      <c r="H34" s="8">
        <f>('6.1н'!H34+'6.2н'!H34+'6.3н'!H34)/3</f>
        <v>0</v>
      </c>
      <c r="I34" s="8">
        <f>('6.1н'!I34+'6.2н'!I34+'6.3н'!I34)/3</f>
        <v>0</v>
      </c>
      <c r="J34" s="8">
        <f>('6.1н'!J34+'6.2н'!J34+'6.3н'!J34)/3</f>
        <v>0</v>
      </c>
      <c r="K34" s="8">
        <f>('6.1н'!K34+'6.2н'!K34+'6.3н'!K34)/3</f>
        <v>0</v>
      </c>
      <c r="L34" s="8">
        <f>('6.1н'!L34+'6.2н'!L34+'6.3н'!L34)/3</f>
        <v>0</v>
      </c>
      <c r="M34" s="8">
        <f>('6.1н'!M34+'6.2н'!M34+'6.3н'!M34)/3</f>
        <v>0</v>
      </c>
      <c r="N34" s="8">
        <f>('6.1н'!N34+'6.2н'!N34+'6.3н'!N34)/3</f>
        <v>0</v>
      </c>
      <c r="O34" s="8">
        <f>('6.1н'!O34+'6.2н'!O34+'6.3н'!O34)/3</f>
        <v>0</v>
      </c>
      <c r="P34" s="8">
        <f>('6.1н'!P34+'6.2н'!P34+'6.3н'!P34)/3</f>
        <v>0</v>
      </c>
      <c r="Q34" s="8">
        <f>('6.1н'!Q34+'6.2н'!Q34+'6.3н'!Q34)/3</f>
        <v>0</v>
      </c>
      <c r="R34" s="8">
        <f>('6.1н'!B34+'6.2н'!B34+'6.3н'!B34)/3</f>
        <v>0.36916527919967806</v>
      </c>
    </row>
    <row r="35" spans="1:18" ht="15.75" customHeight="1">
      <c r="A35" s="41">
        <v>34</v>
      </c>
      <c r="B35" s="42" t="s">
        <v>36</v>
      </c>
      <c r="C35" s="8" t="e">
        <f>('6.1н'!#REF!+'6.2н'!#REF!+'6.3н'!#REF!)/3</f>
        <v>#REF!</v>
      </c>
      <c r="D35" s="8" t="e">
        <f>('6.1н'!#REF!+'6.2н'!#REF!+'6.3н'!#REF!)/3</f>
        <v>#REF!</v>
      </c>
      <c r="E35" s="8">
        <f>('6.1н'!E35+'6.2н'!E35+'6.3н'!E35)/3</f>
        <v>0</v>
      </c>
      <c r="F35" s="8">
        <f>('6.1н'!F35+'6.2н'!F35+'6.3н'!F35)/3</f>
        <v>0</v>
      </c>
      <c r="G35" s="8">
        <f>('6.1н'!G35+'6.2н'!G35+'6.3н'!G35)/3</f>
        <v>0</v>
      </c>
      <c r="H35" s="8">
        <f>('6.1н'!H35+'6.2н'!H35+'6.3н'!H35)/3</f>
        <v>0</v>
      </c>
      <c r="I35" s="8">
        <f>('6.1н'!I35+'6.2н'!I35+'6.3н'!I35)/3</f>
        <v>0</v>
      </c>
      <c r="J35" s="8">
        <f>('6.1н'!J35+'6.2н'!J35+'6.3н'!J35)/3</f>
        <v>0</v>
      </c>
      <c r="K35" s="8">
        <f>('6.1н'!K35+'6.2н'!K35+'6.3н'!K35)/3</f>
        <v>0</v>
      </c>
      <c r="L35" s="8">
        <f>('6.1н'!L35+'6.2н'!L35+'6.3н'!L35)/3</f>
        <v>0</v>
      </c>
      <c r="M35" s="8">
        <f>('6.1н'!M35+'6.2н'!M35+'6.3н'!M35)/3</f>
        <v>0</v>
      </c>
      <c r="N35" s="8">
        <f>('6.1н'!N35+'6.2н'!N35+'6.3н'!N35)/3</f>
        <v>0</v>
      </c>
      <c r="O35" s="8">
        <f>('6.1н'!O35+'6.2н'!O35+'6.3н'!O35)/3</f>
        <v>0</v>
      </c>
      <c r="P35" s="8">
        <f>('6.1н'!P35+'6.2н'!P35+'6.3н'!P35)/3</f>
        <v>0</v>
      </c>
      <c r="Q35" s="8">
        <f>('6.1н'!Q35+'6.2н'!Q35+'6.3н'!Q35)/3</f>
        <v>0</v>
      </c>
      <c r="R35" s="8">
        <f>('6.1н'!B35+'6.2н'!B35+'6.3н'!B35)/3</f>
        <v>0.39109769623451035</v>
      </c>
    </row>
    <row r="36" spans="1:18" ht="15.75" customHeight="1">
      <c r="A36" s="41">
        <v>35</v>
      </c>
      <c r="B36" s="42" t="s">
        <v>37</v>
      </c>
      <c r="C36" s="8" t="e">
        <f>('6.1н'!#REF!+'6.2н'!#REF!+'6.3н'!#REF!)/3</f>
        <v>#REF!</v>
      </c>
      <c r="D36" s="8" t="e">
        <f>('6.1н'!#REF!+'6.2н'!#REF!+'6.3н'!#REF!)/3</f>
        <v>#REF!</v>
      </c>
      <c r="E36" s="8">
        <f>('6.1н'!E36+'6.2н'!E36+'6.3н'!E36)/3</f>
        <v>0</v>
      </c>
      <c r="F36" s="8">
        <f>('6.1н'!F36+'6.2н'!F36+'6.3н'!F36)/3</f>
        <v>0</v>
      </c>
      <c r="G36" s="8">
        <f>('6.1н'!G36+'6.2н'!G36+'6.3н'!G36)/3</f>
        <v>0</v>
      </c>
      <c r="H36" s="8">
        <f>('6.1н'!H36+'6.2н'!H36+'6.3н'!H36)/3</f>
        <v>0</v>
      </c>
      <c r="I36" s="8">
        <f>('6.1н'!I36+'6.2н'!I36+'6.3н'!I36)/3</f>
        <v>0</v>
      </c>
      <c r="J36" s="8">
        <f>('6.1н'!J36+'6.2н'!J36+'6.3н'!J36)/3</f>
        <v>0</v>
      </c>
      <c r="K36" s="8">
        <f>('6.1н'!K36+'6.2н'!K36+'6.3н'!K36)/3</f>
        <v>0</v>
      </c>
      <c r="L36" s="8">
        <f>('6.1н'!L36+'6.2н'!L36+'6.3н'!L36)/3</f>
        <v>0</v>
      </c>
      <c r="M36" s="8">
        <f>('6.1н'!M36+'6.2н'!M36+'6.3н'!M36)/3</f>
        <v>0</v>
      </c>
      <c r="N36" s="8">
        <f>('6.1н'!N36+'6.2н'!N36+'6.3н'!N36)/3</f>
        <v>0</v>
      </c>
      <c r="O36" s="8">
        <f>('6.1н'!O36+'6.2н'!O36+'6.3н'!O36)/3</f>
        <v>0</v>
      </c>
      <c r="P36" s="8">
        <f>('6.1н'!P36+'6.2н'!P36+'6.3н'!P36)/3</f>
        <v>0</v>
      </c>
      <c r="Q36" s="8">
        <f>('6.1н'!Q36+'6.2н'!Q36+'6.3н'!Q36)/3</f>
        <v>0</v>
      </c>
      <c r="R36" s="8">
        <f>('6.1н'!B36+'6.2н'!B36+'6.3н'!B36)/3</f>
        <v>0.41521159624278114</v>
      </c>
    </row>
    <row r="37" spans="1:18" ht="15.75" customHeight="1">
      <c r="A37" s="46">
        <v>36</v>
      </c>
      <c r="B37" s="47" t="s">
        <v>38</v>
      </c>
      <c r="C37" s="509"/>
      <c r="D37" s="509"/>
      <c r="E37" s="509"/>
      <c r="F37" s="509"/>
      <c r="G37" s="509"/>
      <c r="H37" s="509"/>
      <c r="I37" s="509"/>
      <c r="J37" s="509"/>
      <c r="K37" s="509"/>
      <c r="L37" s="8">
        <f>('6.1н'!L37+'6.2н'!L37+'6.3н'!L37)/3</f>
        <v>0</v>
      </c>
      <c r="M37" s="8">
        <f>('6.1н'!M37+'6.2н'!M37+'6.3н'!M37)/3</f>
        <v>0</v>
      </c>
      <c r="N37" s="8">
        <f>('6.1н'!N37+'6.2н'!N37+'6.3н'!N37)/3</f>
        <v>0</v>
      </c>
      <c r="O37" s="8">
        <f>('6.1н'!O37+'6.2н'!O37+'6.3н'!O37)/3</f>
        <v>0</v>
      </c>
      <c r="P37" s="8">
        <f>('6.1н'!P37+'6.2н'!P37+'6.3н'!P37)/3</f>
        <v>0</v>
      </c>
      <c r="Q37" s="8">
        <f>('6.1н'!Q37+'6.2н'!Q37+'6.3н'!Q37)/3</f>
        <v>0</v>
      </c>
      <c r="R37" s="8">
        <f>('6.1н'!B37+'6.2н'!B37+'6.3н'!B37)/3</f>
        <v>0.57201377372041795</v>
      </c>
    </row>
    <row r="38" spans="1:18" ht="15.75" customHeight="1">
      <c r="A38" s="39">
        <v>37</v>
      </c>
      <c r="B38" s="40" t="s">
        <v>39</v>
      </c>
      <c r="C38" s="8" t="e">
        <f>('6.1н'!#REF!+'6.2н'!#REF!+'6.3н'!#REF!)/3</f>
        <v>#REF!</v>
      </c>
      <c r="D38" s="8" t="e">
        <f>('6.1н'!#REF!+'6.2н'!#REF!+'6.3н'!#REF!)/3</f>
        <v>#REF!</v>
      </c>
      <c r="E38" s="8">
        <f>('6.1н'!E38+'6.2н'!E38+'6.3н'!E38)/3</f>
        <v>0</v>
      </c>
      <c r="F38" s="8">
        <f>('6.1н'!F38+'6.2н'!F38+'6.3н'!F38)/3</f>
        <v>0</v>
      </c>
      <c r="G38" s="8">
        <f>('6.1н'!G38+'6.2н'!G38+'6.3н'!G38)/3</f>
        <v>0</v>
      </c>
      <c r="H38" s="8">
        <f>('6.1н'!H38+'6.2н'!H38+'6.3н'!H38)/3</f>
        <v>0</v>
      </c>
      <c r="I38" s="8">
        <f>('6.1н'!I38+'6.2н'!I38+'6.3н'!I38)/3</f>
        <v>0</v>
      </c>
      <c r="J38" s="8">
        <f>('6.1н'!J38+'6.2н'!J38+'6.3н'!J38)/3</f>
        <v>0</v>
      </c>
      <c r="K38" s="8">
        <f>('6.1н'!K38+'6.2н'!K38+'6.3н'!K38)/3</f>
        <v>0</v>
      </c>
      <c r="L38" s="8">
        <f>('6.1н'!L38+'6.2н'!L38+'6.3н'!L38)/3</f>
        <v>0</v>
      </c>
      <c r="M38" s="8">
        <f>('6.1н'!M38+'6.2н'!M38+'6.3н'!M38)/3</f>
        <v>0</v>
      </c>
      <c r="N38" s="8">
        <f>('6.1н'!N38+'6.2н'!N38+'6.3н'!N38)/3</f>
        <v>0</v>
      </c>
      <c r="O38" s="8">
        <f>('6.1н'!O38+'6.2н'!O38+'6.3н'!O38)/3</f>
        <v>0</v>
      </c>
      <c r="P38" s="8">
        <f>('6.1н'!P38+'6.2н'!P38+'6.3н'!P38)/3</f>
        <v>0</v>
      </c>
      <c r="Q38" s="8">
        <f>('6.1н'!Q38+'6.2н'!Q38+'6.3н'!Q38)/3</f>
        <v>0</v>
      </c>
      <c r="R38" s="8">
        <f>('6.1н'!B38+'6.2н'!B38+'6.3н'!B38)/3</f>
        <v>0.53623887773607548</v>
      </c>
    </row>
    <row r="39" spans="1:18" ht="15.75" customHeight="1">
      <c r="A39" s="41">
        <v>38</v>
      </c>
      <c r="B39" s="42" t="s">
        <v>40</v>
      </c>
      <c r="C39" s="8" t="e">
        <f>('6.1н'!#REF!+'6.2н'!#REF!+'6.3н'!#REF!)/3</f>
        <v>#REF!</v>
      </c>
      <c r="D39" s="8" t="e">
        <f>('6.1н'!#REF!+'6.2н'!#REF!+'6.3н'!#REF!)/3</f>
        <v>#REF!</v>
      </c>
      <c r="E39" s="8">
        <f>('6.1н'!E39+'6.2н'!E39+'6.3н'!E39)/3</f>
        <v>0</v>
      </c>
      <c r="F39" s="8">
        <f>('6.1н'!F39+'6.2н'!F39+'6.3н'!F39)/3</f>
        <v>0</v>
      </c>
      <c r="G39" s="8">
        <f>('6.1н'!G39+'6.2н'!G39+'6.3н'!G39)/3</f>
        <v>0</v>
      </c>
      <c r="H39" s="8">
        <f>('6.1н'!H39+'6.2н'!H39+'6.3н'!H39)/3</f>
        <v>0</v>
      </c>
      <c r="I39" s="8">
        <f>('6.1н'!I39+'6.2н'!I39+'6.3н'!I39)/3</f>
        <v>0</v>
      </c>
      <c r="J39" s="8">
        <f>('6.1н'!J39+'6.2н'!J39+'6.3н'!J39)/3</f>
        <v>0</v>
      </c>
      <c r="K39" s="8">
        <f>('6.1н'!K39+'6.2н'!K39+'6.3н'!K39)/3</f>
        <v>0</v>
      </c>
      <c r="L39" s="8">
        <f>('6.1н'!L39+'6.2н'!L39+'6.3н'!L39)/3</f>
        <v>0</v>
      </c>
      <c r="M39" s="8">
        <f>('6.1н'!M39+'6.2н'!M39+'6.3н'!M39)/3</f>
        <v>0</v>
      </c>
      <c r="N39" s="8">
        <f>('6.1н'!N39+'6.2н'!N39+'6.3н'!N39)/3</f>
        <v>0</v>
      </c>
      <c r="O39" s="8">
        <f>('6.1н'!O39+'6.2н'!O39+'6.3н'!O39)/3</f>
        <v>0</v>
      </c>
      <c r="P39" s="8">
        <f>('6.1н'!P39+'6.2н'!P39+'6.3н'!P39)/3</f>
        <v>0</v>
      </c>
      <c r="Q39" s="8">
        <f>('6.1н'!Q39+'6.2н'!Q39+'6.3н'!Q39)/3</f>
        <v>0</v>
      </c>
      <c r="R39" s="8">
        <f>('6.1н'!B39+'6.2н'!B39+'6.3н'!B39)/3</f>
        <v>0.646876277508733</v>
      </c>
    </row>
    <row r="40" spans="1:18" ht="15.75" customHeight="1">
      <c r="A40" s="41">
        <v>39</v>
      </c>
      <c r="B40" s="51" t="s">
        <v>41</v>
      </c>
      <c r="C40" s="8" t="e">
        <f>('6.1н'!#REF!+'6.2н'!#REF!+'6.3н'!#REF!)/3</f>
        <v>#REF!</v>
      </c>
      <c r="D40" s="8" t="e">
        <f>('6.1н'!#REF!+'6.2н'!#REF!+'6.3н'!#REF!)/3</f>
        <v>#REF!</v>
      </c>
      <c r="E40" s="8">
        <f>('6.1н'!E40+'6.2н'!E40+'6.3н'!E40)/3</f>
        <v>0</v>
      </c>
      <c r="F40" s="8">
        <f>('6.1н'!F40+'6.2н'!F40+'6.3н'!F40)/3</f>
        <v>0</v>
      </c>
      <c r="G40" s="8">
        <f>('6.1н'!G40+'6.2н'!G40+'6.3н'!G40)/3</f>
        <v>0</v>
      </c>
      <c r="H40" s="8">
        <f>('6.1н'!H40+'6.2н'!H40+'6.3н'!H40)/3</f>
        <v>0</v>
      </c>
      <c r="I40" s="8">
        <f>('6.1н'!I40+'6.2н'!I40+'6.3н'!I40)/3</f>
        <v>0</v>
      </c>
      <c r="J40" s="8">
        <f>('6.1н'!J40+'6.2н'!J40+'6.3н'!J40)/3</f>
        <v>0</v>
      </c>
      <c r="K40" s="8">
        <f>('6.1н'!K40+'6.2н'!K40+'6.3н'!K40)/3</f>
        <v>0</v>
      </c>
      <c r="L40" s="8">
        <f>('6.1н'!L40+'6.2н'!L40+'6.3н'!L40)/3</f>
        <v>0</v>
      </c>
      <c r="M40" s="8">
        <f>('6.1н'!M40+'6.2н'!M40+'6.3н'!M40)/3</f>
        <v>0</v>
      </c>
      <c r="N40" s="8">
        <f>('6.1н'!N40+'6.2н'!N40+'6.3н'!N40)/3</f>
        <v>0</v>
      </c>
      <c r="O40" s="8">
        <f>('6.1н'!O40+'6.2н'!O40+'6.3н'!O40)/3</f>
        <v>0</v>
      </c>
      <c r="P40" s="8">
        <f>('6.1н'!P40+'6.2н'!P40+'6.3н'!P40)/3</f>
        <v>0</v>
      </c>
      <c r="Q40" s="8">
        <f>('6.1н'!Q40+'6.2н'!Q40+'6.3н'!Q40)/3</f>
        <v>0</v>
      </c>
      <c r="R40" s="8">
        <f>('6.1н'!B40+'6.2н'!B40+'6.3н'!B40)/3</f>
        <v>0.47283731623948494</v>
      </c>
    </row>
    <row r="41" spans="1:18" ht="15.75" customHeight="1">
      <c r="A41" s="41">
        <v>40</v>
      </c>
      <c r="B41" s="51" t="s">
        <v>42</v>
      </c>
      <c r="C41" s="8" t="e">
        <f>('6.1н'!#REF!+'6.2н'!#REF!+'6.3н'!#REF!)/3</f>
        <v>#REF!</v>
      </c>
      <c r="D41" s="8" t="e">
        <f>('6.1н'!#REF!+'6.2н'!#REF!+'6.3н'!#REF!)/3</f>
        <v>#REF!</v>
      </c>
      <c r="E41" s="8">
        <f>('6.1н'!E41+'6.2н'!E41+'6.3н'!E41)/3</f>
        <v>0</v>
      </c>
      <c r="F41" s="8">
        <f>('6.1н'!F41+'6.2н'!F41+'6.3н'!F41)/3</f>
        <v>0</v>
      </c>
      <c r="G41" s="8">
        <f>('6.1н'!G41+'6.2н'!G41+'6.3н'!G41)/3</f>
        <v>0</v>
      </c>
      <c r="H41" s="8">
        <f>('6.1н'!H41+'6.2н'!H41+'6.3н'!H41)/3</f>
        <v>0</v>
      </c>
      <c r="I41" s="8">
        <f>('6.1н'!I41+'6.2н'!I41+'6.3н'!I41)/3</f>
        <v>0</v>
      </c>
      <c r="J41" s="8">
        <f>('6.1н'!J41+'6.2н'!J41+'6.3н'!J41)/3</f>
        <v>0</v>
      </c>
      <c r="K41" s="8">
        <f>('6.1н'!K41+'6.2н'!K41+'6.3н'!K41)/3</f>
        <v>0</v>
      </c>
      <c r="L41" s="8">
        <f>('6.1н'!L41+'6.2н'!L41+'6.3н'!L41)/3</f>
        <v>0</v>
      </c>
      <c r="M41" s="8">
        <f>('6.1н'!M41+'6.2н'!M41+'6.3н'!M41)/3</f>
        <v>0</v>
      </c>
      <c r="N41" s="8">
        <f>('6.1н'!N41+'6.2н'!N41+'6.3н'!N41)/3</f>
        <v>0</v>
      </c>
      <c r="O41" s="8">
        <f>('6.1н'!O41+'6.2н'!O41+'6.3н'!O41)/3</f>
        <v>0</v>
      </c>
      <c r="P41" s="8">
        <f>('6.1н'!P41+'6.2н'!P41+'6.3н'!P41)/3</f>
        <v>0</v>
      </c>
      <c r="Q41" s="8">
        <f>('6.1н'!Q41+'6.2н'!Q41+'6.3н'!Q41)/3</f>
        <v>0</v>
      </c>
      <c r="R41" s="8">
        <f>('6.1н'!B41+'6.2н'!B41+'6.3н'!B41)/3</f>
        <v>0.46185948992471237</v>
      </c>
    </row>
    <row r="42" spans="1:18" ht="15.75" customHeight="1">
      <c r="A42" s="41">
        <v>41</v>
      </c>
      <c r="B42" s="42" t="s">
        <v>43</v>
      </c>
      <c r="C42" s="8" t="e">
        <f>('6.1н'!#REF!+'6.2н'!#REF!+'6.3н'!#REF!)/3</f>
        <v>#REF!</v>
      </c>
      <c r="D42" s="8" t="e">
        <f>('6.1н'!#REF!+'6.2н'!#REF!+'6.3н'!#REF!)/3</f>
        <v>#REF!</v>
      </c>
      <c r="E42" s="8">
        <f>('6.1н'!E42+'6.2н'!E42+'6.3н'!E42)/3</f>
        <v>0</v>
      </c>
      <c r="F42" s="8">
        <f>('6.1н'!F42+'6.2н'!F42+'6.3н'!F42)/3</f>
        <v>0</v>
      </c>
      <c r="G42" s="8">
        <f>('6.1н'!G42+'6.2н'!G42+'6.3н'!G42)/3</f>
        <v>0</v>
      </c>
      <c r="H42" s="8">
        <f>('6.1н'!H42+'6.2н'!H42+'6.3н'!H42)/3</f>
        <v>0</v>
      </c>
      <c r="I42" s="8">
        <f>('6.1н'!I42+'6.2н'!I42+'6.3н'!I42)/3</f>
        <v>0</v>
      </c>
      <c r="J42" s="8">
        <f>('6.1н'!J42+'6.2н'!J42+'6.3н'!J42)/3</f>
        <v>0</v>
      </c>
      <c r="K42" s="8">
        <f>('6.1н'!K42+'6.2н'!K42+'6.3н'!K42)/3</f>
        <v>0</v>
      </c>
      <c r="L42" s="8">
        <f>('6.1н'!L42+'6.2н'!L42+'6.3н'!L42)/3</f>
        <v>0</v>
      </c>
      <c r="M42" s="8">
        <f>('6.1н'!M42+'6.2н'!M42+'6.3н'!M42)/3</f>
        <v>0</v>
      </c>
      <c r="N42" s="8">
        <f>('6.1н'!N42+'6.2н'!N42+'6.3н'!N42)/3</f>
        <v>0</v>
      </c>
      <c r="O42" s="8">
        <f>('6.1н'!O42+'6.2н'!O42+'6.3н'!O42)/3</f>
        <v>0</v>
      </c>
      <c r="P42" s="8">
        <f>('6.1н'!P42+'6.2н'!P42+'6.3н'!P42)/3</f>
        <v>0</v>
      </c>
      <c r="Q42" s="8">
        <f>('6.1н'!Q42+'6.2н'!Q42+'6.3н'!Q42)/3</f>
        <v>0</v>
      </c>
      <c r="R42" s="8">
        <f>('6.1н'!B42+'6.2н'!B42+'6.3н'!B42)/3</f>
        <v>0.40784318618105758</v>
      </c>
    </row>
    <row r="43" spans="1:18" ht="15.75" customHeight="1">
      <c r="A43" s="41">
        <v>42</v>
      </c>
      <c r="B43" s="51" t="s">
        <v>44</v>
      </c>
      <c r="C43" s="8" t="e">
        <f>('6.1н'!#REF!+'6.2н'!#REF!+'6.3н'!#REF!)/3</f>
        <v>#REF!</v>
      </c>
      <c r="D43" s="8" t="e">
        <f>('6.1н'!#REF!+'6.2н'!#REF!+'6.3н'!#REF!)/3</f>
        <v>#REF!</v>
      </c>
      <c r="E43" s="8">
        <f>('6.1н'!E43+'6.2н'!E43+'6.3н'!E43)/3</f>
        <v>0</v>
      </c>
      <c r="F43" s="8">
        <f>('6.1н'!F43+'6.2н'!F43+'6.3н'!F43)/3</f>
        <v>0</v>
      </c>
      <c r="G43" s="8">
        <f>('6.1н'!G43+'6.2н'!G43+'6.3н'!G43)/3</f>
        <v>0</v>
      </c>
      <c r="H43" s="8">
        <f>('6.1н'!H43+'6.2н'!H43+'6.3н'!H43)/3</f>
        <v>0</v>
      </c>
      <c r="I43" s="8">
        <f>('6.1н'!I43+'6.2н'!I43+'6.3н'!I43)/3</f>
        <v>0</v>
      </c>
      <c r="J43" s="8">
        <f>('6.1н'!J43+'6.2н'!J43+'6.3н'!J43)/3</f>
        <v>0</v>
      </c>
      <c r="K43" s="8">
        <f>('6.1н'!K43+'6.2н'!K43+'6.3н'!K43)/3</f>
        <v>0</v>
      </c>
      <c r="L43" s="8">
        <f>('6.1н'!L43+'6.2н'!L43+'6.3н'!L43)/3</f>
        <v>0</v>
      </c>
      <c r="M43" s="8">
        <f>('6.1н'!M43+'6.2н'!M43+'6.3н'!M43)/3</f>
        <v>0</v>
      </c>
      <c r="N43" s="8">
        <f>('6.1н'!N43+'6.2н'!N43+'6.3н'!N43)/3</f>
        <v>0</v>
      </c>
      <c r="O43" s="8">
        <f>('6.1н'!O43+'6.2н'!O43+'6.3н'!O43)/3</f>
        <v>0</v>
      </c>
      <c r="P43" s="8">
        <f>('6.1н'!P43+'6.2н'!P43+'6.3н'!P43)/3</f>
        <v>0</v>
      </c>
      <c r="Q43" s="8">
        <f>('6.1н'!Q43+'6.2н'!Q43+'6.3н'!Q43)/3</f>
        <v>0</v>
      </c>
      <c r="R43" s="8">
        <f>('6.1н'!B43+'6.2н'!B43+'6.3н'!B43)/3</f>
        <v>0.54071801529547447</v>
      </c>
    </row>
    <row r="44" spans="1:18" ht="15.75" customHeight="1">
      <c r="A44" s="46">
        <v>43</v>
      </c>
      <c r="B44" s="52" t="s">
        <v>45</v>
      </c>
      <c r="C44" s="8" t="e">
        <f>('6.1н'!#REF!+'6.2н'!#REF!+'6.3н'!#REF!)/3</f>
        <v>#REF!</v>
      </c>
      <c r="D44" s="8" t="e">
        <f>('6.1н'!#REF!+'6.2н'!#REF!+'6.3н'!#REF!)/3</f>
        <v>#REF!</v>
      </c>
      <c r="E44" s="8">
        <f>('6.1н'!E44+'6.2н'!E44+'6.3н'!E44)/3</f>
        <v>0</v>
      </c>
      <c r="F44" s="8">
        <f>('6.1н'!F44+'6.2н'!F44+'6.3н'!F44)/3</f>
        <v>0</v>
      </c>
      <c r="G44" s="8">
        <f>('6.1н'!G44+'6.2н'!G44+'6.3н'!G44)/3</f>
        <v>0</v>
      </c>
      <c r="H44" s="8">
        <f>('6.1н'!H44+'6.2н'!H44+'6.3н'!H44)/3</f>
        <v>0</v>
      </c>
      <c r="I44" s="8">
        <f>('6.1н'!I44+'6.2н'!I44+'6.3н'!I44)/3</f>
        <v>0</v>
      </c>
      <c r="J44" s="8">
        <f>('6.1н'!J44+'6.2н'!J44+'6.3н'!J44)/3</f>
        <v>0</v>
      </c>
      <c r="K44" s="8">
        <f>('6.1н'!K44+'6.2н'!K44+'6.3н'!K44)/3</f>
        <v>0</v>
      </c>
      <c r="L44" s="8">
        <f>('6.1н'!L44+'6.2н'!L44+'6.3н'!L44)/3</f>
        <v>0</v>
      </c>
      <c r="M44" s="8">
        <f>('6.1н'!M44+'6.2н'!M44+'6.3н'!M44)/3</f>
        <v>0</v>
      </c>
      <c r="N44" s="8">
        <f>('6.1н'!N44+'6.2н'!N44+'6.3н'!N44)/3</f>
        <v>0</v>
      </c>
      <c r="O44" s="8">
        <f>('6.1н'!O44+'6.2н'!O44+'6.3н'!O44)/3</f>
        <v>0</v>
      </c>
      <c r="P44" s="8">
        <f>('6.1н'!P44+'6.2н'!P44+'6.3н'!P44)/3</f>
        <v>0</v>
      </c>
      <c r="Q44" s="8">
        <f>('6.1н'!Q44+'6.2н'!Q44+'6.3н'!Q44)/3</f>
        <v>0</v>
      </c>
      <c r="R44" s="8">
        <f>('6.1н'!B44+'6.2н'!B44+'6.3н'!B44)/3</f>
        <v>0.41622602224973154</v>
      </c>
    </row>
    <row r="45" spans="1:18" ht="15.75" customHeight="1">
      <c r="A45" s="39">
        <v>44</v>
      </c>
      <c r="B45" s="40" t="s">
        <v>46</v>
      </c>
      <c r="C45" s="8" t="e">
        <f>('6.1н'!#REF!+'6.2н'!#REF!+'6.3н'!#REF!)/3</f>
        <v>#REF!</v>
      </c>
      <c r="D45" s="8" t="e">
        <f>('6.1н'!#REF!+'6.2н'!#REF!+'6.3н'!#REF!)/3</f>
        <v>#REF!</v>
      </c>
      <c r="E45" s="8">
        <f>('6.1н'!E45+'6.2н'!E45+'6.3н'!E45)/3</f>
        <v>0</v>
      </c>
      <c r="F45" s="8">
        <f>('6.1н'!F45+'6.2н'!F45+'6.3н'!F45)/3</f>
        <v>0</v>
      </c>
      <c r="G45" s="8">
        <f>('6.1н'!G45+'6.2н'!G45+'6.3н'!G45)/3</f>
        <v>0</v>
      </c>
      <c r="H45" s="8">
        <f>('6.1н'!H45+'6.2н'!H45+'6.3н'!H45)/3</f>
        <v>0</v>
      </c>
      <c r="I45" s="8">
        <f>('6.1н'!I45+'6.2н'!I45+'6.3н'!I45)/3</f>
        <v>0</v>
      </c>
      <c r="J45" s="8">
        <f>('6.1н'!J45+'6.2н'!J45+'6.3н'!J45)/3</f>
        <v>0</v>
      </c>
      <c r="K45" s="8">
        <f>('6.1н'!K45+'6.2н'!K45+'6.3н'!K45)/3</f>
        <v>0</v>
      </c>
      <c r="L45" s="8">
        <f>('6.1н'!L45+'6.2н'!L45+'6.3н'!L45)/3</f>
        <v>0</v>
      </c>
      <c r="M45" s="8">
        <f>('6.1н'!M45+'6.2н'!M45+'6.3н'!M45)/3</f>
        <v>0</v>
      </c>
      <c r="N45" s="8">
        <f>('6.1н'!N45+'6.2н'!N45+'6.3н'!N45)/3</f>
        <v>0</v>
      </c>
      <c r="O45" s="8">
        <f>('6.1н'!O45+'6.2н'!O45+'6.3н'!O45)/3</f>
        <v>0</v>
      </c>
      <c r="P45" s="8">
        <f>('6.1н'!P45+'6.2н'!P45+'6.3н'!P45)/3</f>
        <v>0</v>
      </c>
      <c r="Q45" s="8">
        <f>('6.1н'!Q45+'6.2н'!Q45+'6.3н'!Q45)/3</f>
        <v>0</v>
      </c>
      <c r="R45" s="8">
        <f>('6.1н'!B45+'6.2н'!B45+'6.3н'!B45)/3</f>
        <v>0.37840621380368827</v>
      </c>
    </row>
    <row r="46" spans="1:18" ht="15.75" customHeight="1">
      <c r="A46" s="41">
        <v>45</v>
      </c>
      <c r="B46" s="42" t="s">
        <v>47</v>
      </c>
      <c r="C46" s="8" t="e">
        <f>('6.1н'!#REF!+'6.2н'!#REF!+'6.3н'!#REF!)/3</f>
        <v>#REF!</v>
      </c>
      <c r="D46" s="8" t="e">
        <f>('6.1н'!#REF!+'6.2н'!#REF!+'6.3н'!#REF!)/3</f>
        <v>#REF!</v>
      </c>
      <c r="E46" s="8">
        <f>('6.1н'!E46+'6.2н'!E46+'6.3н'!E46)/3</f>
        <v>0</v>
      </c>
      <c r="F46" s="8">
        <f>('6.1н'!F46+'6.2н'!F46+'6.3н'!F46)/3</f>
        <v>0</v>
      </c>
      <c r="G46" s="8">
        <f>('6.1н'!G46+'6.2н'!G46+'6.3н'!G46)/3</f>
        <v>0</v>
      </c>
      <c r="H46" s="8">
        <f>('6.1н'!H46+'6.2н'!H46+'6.3н'!H46)/3</f>
        <v>0</v>
      </c>
      <c r="I46" s="8">
        <f>('6.1н'!I46+'6.2н'!I46+'6.3н'!I46)/3</f>
        <v>0</v>
      </c>
      <c r="J46" s="8">
        <f>('6.1н'!J46+'6.2н'!J46+'6.3н'!J46)/3</f>
        <v>0</v>
      </c>
      <c r="K46" s="8">
        <f>('6.1н'!K46+'6.2н'!K46+'6.3н'!K46)/3</f>
        <v>0</v>
      </c>
      <c r="L46" s="8">
        <f>('6.1н'!L46+'6.2н'!L46+'6.3н'!L46)/3</f>
        <v>0</v>
      </c>
      <c r="M46" s="8">
        <f>('6.1н'!M46+'6.2н'!M46+'6.3н'!M46)/3</f>
        <v>0</v>
      </c>
      <c r="N46" s="8">
        <f>('6.1н'!N46+'6.2н'!N46+'6.3н'!N46)/3</f>
        <v>0</v>
      </c>
      <c r="O46" s="8">
        <f>('6.1н'!O46+'6.2н'!O46+'6.3н'!O46)/3</f>
        <v>0</v>
      </c>
      <c r="P46" s="8">
        <f>('6.1н'!P46+'6.2н'!P46+'6.3н'!P46)/3</f>
        <v>0</v>
      </c>
      <c r="Q46" s="8">
        <f>('6.1н'!Q46+'6.2н'!Q46+'6.3н'!Q46)/3</f>
        <v>0</v>
      </c>
      <c r="R46" s="8">
        <f>('6.1н'!B46+'6.2н'!B46+'6.3н'!B46)/3</f>
        <v>0.38289873454829265</v>
      </c>
    </row>
    <row r="47" spans="1:18" ht="15.75" customHeight="1">
      <c r="A47" s="41">
        <v>46</v>
      </c>
      <c r="B47" s="42" t="s">
        <v>48</v>
      </c>
      <c r="C47" s="8" t="e">
        <f>('6.1н'!#REF!+'6.2н'!#REF!+'6.3н'!#REF!)/3</f>
        <v>#REF!</v>
      </c>
      <c r="D47" s="8" t="e">
        <f>('6.1н'!#REF!+'6.2н'!#REF!+'6.3н'!#REF!)/3</f>
        <v>#REF!</v>
      </c>
      <c r="E47" s="8">
        <f>('6.1н'!E47+'6.2н'!E47+'6.3н'!E47)/3</f>
        <v>0</v>
      </c>
      <c r="F47" s="8">
        <f>('6.1н'!F47+'6.2н'!F47+'6.3н'!F47)/3</f>
        <v>0</v>
      </c>
      <c r="G47" s="8">
        <f>('6.1н'!G47+'6.2н'!G47+'6.3н'!G47)/3</f>
        <v>0</v>
      </c>
      <c r="H47" s="8">
        <f>('6.1н'!H47+'6.2н'!H47+'6.3н'!H47)/3</f>
        <v>0</v>
      </c>
      <c r="I47" s="8">
        <f>('6.1н'!I47+'6.2н'!I47+'6.3н'!I47)/3</f>
        <v>0</v>
      </c>
      <c r="J47" s="8">
        <f>('6.1н'!J47+'6.2н'!J47+'6.3н'!J47)/3</f>
        <v>0</v>
      </c>
      <c r="K47" s="8">
        <f>('6.1н'!K47+'6.2н'!K47+'6.3н'!K47)/3</f>
        <v>0</v>
      </c>
      <c r="L47" s="8">
        <f>('6.1н'!L47+'6.2н'!L47+'6.3н'!L47)/3</f>
        <v>0</v>
      </c>
      <c r="M47" s="8">
        <f>('6.1н'!M47+'6.2н'!M47+'6.3н'!M47)/3</f>
        <v>0</v>
      </c>
      <c r="N47" s="8">
        <f>('6.1н'!N47+'6.2н'!N47+'6.3н'!N47)/3</f>
        <v>0</v>
      </c>
      <c r="O47" s="8">
        <f>('6.1н'!O47+'6.2н'!O47+'6.3н'!O47)/3</f>
        <v>0</v>
      </c>
      <c r="P47" s="8">
        <f>('6.1н'!P47+'6.2н'!P47+'6.3н'!P47)/3</f>
        <v>0</v>
      </c>
      <c r="Q47" s="8">
        <f>('6.1н'!Q47+'6.2н'!Q47+'6.3н'!Q47)/3</f>
        <v>0</v>
      </c>
      <c r="R47" s="8">
        <f>('6.1н'!B47+'6.2н'!B47+'6.3н'!B47)/3</f>
        <v>0.31848291257833594</v>
      </c>
    </row>
    <row r="48" spans="1:18" ht="15.75" customHeight="1">
      <c r="A48" s="41">
        <v>47</v>
      </c>
      <c r="B48" s="42" t="s">
        <v>49</v>
      </c>
      <c r="C48" s="8" t="e">
        <f>('6.1н'!#REF!+'6.2н'!#REF!+'6.3н'!#REF!)/3</f>
        <v>#REF!</v>
      </c>
      <c r="D48" s="8" t="e">
        <f>('6.1н'!#REF!+'6.2н'!#REF!+'6.3н'!#REF!)/3</f>
        <v>#REF!</v>
      </c>
      <c r="E48" s="8">
        <f>('6.1н'!E48+'6.2н'!E48+'6.3н'!E48)/3</f>
        <v>0</v>
      </c>
      <c r="F48" s="8">
        <f>('6.1н'!F48+'6.2н'!F48+'6.3н'!F48)/3</f>
        <v>0</v>
      </c>
      <c r="G48" s="8">
        <f>('6.1н'!G48+'6.2н'!G48+'6.3н'!G48)/3</f>
        <v>0</v>
      </c>
      <c r="H48" s="8">
        <f>('6.1н'!H48+'6.2н'!H48+'6.3н'!H48)/3</f>
        <v>0</v>
      </c>
      <c r="I48" s="8">
        <f>('6.1н'!I48+'6.2н'!I48+'6.3н'!I48)/3</f>
        <v>0</v>
      </c>
      <c r="J48" s="8">
        <f>('6.1н'!J48+'6.2н'!J48+'6.3н'!J48)/3</f>
        <v>0</v>
      </c>
      <c r="K48" s="8">
        <f>('6.1н'!K48+'6.2н'!K48+'6.3н'!K48)/3</f>
        <v>0</v>
      </c>
      <c r="L48" s="8">
        <f>('6.1н'!L48+'6.2н'!L48+'6.3н'!L48)/3</f>
        <v>0</v>
      </c>
      <c r="M48" s="8">
        <f>('6.1н'!M48+'6.2н'!M48+'6.3н'!M48)/3</f>
        <v>0</v>
      </c>
      <c r="N48" s="8">
        <f>('6.1н'!N48+'6.2н'!N48+'6.3н'!N48)/3</f>
        <v>0</v>
      </c>
      <c r="O48" s="8">
        <f>('6.1н'!O48+'6.2н'!O48+'6.3н'!O48)/3</f>
        <v>0</v>
      </c>
      <c r="P48" s="8">
        <f>('6.1н'!P48+'6.2н'!P48+'6.3н'!P48)/3</f>
        <v>0</v>
      </c>
      <c r="Q48" s="8">
        <f>('6.1н'!Q48+'6.2н'!Q48+'6.3н'!Q48)/3</f>
        <v>0</v>
      </c>
      <c r="R48" s="8">
        <f>('6.1н'!B48+'6.2н'!B48+'6.3н'!B48)/3</f>
        <v>0.43006130016155003</v>
      </c>
    </row>
    <row r="49" spans="1:18" ht="15.75" customHeight="1">
      <c r="A49" s="41">
        <v>48</v>
      </c>
      <c r="B49" s="42" t="s">
        <v>50</v>
      </c>
      <c r="C49" s="8" t="e">
        <f>('6.1н'!#REF!+'6.2н'!#REF!+'6.3н'!#REF!)/3</f>
        <v>#REF!</v>
      </c>
      <c r="D49" s="8" t="e">
        <f>('6.1н'!#REF!+'6.2н'!#REF!+'6.3н'!#REF!)/3</f>
        <v>#REF!</v>
      </c>
      <c r="E49" s="8">
        <f>('6.1н'!E49+'6.2н'!E49+'6.3н'!E49)/3</f>
        <v>0</v>
      </c>
      <c r="F49" s="8">
        <f>('6.1н'!F49+'6.2н'!F49+'6.3н'!F49)/3</f>
        <v>0</v>
      </c>
      <c r="G49" s="8">
        <f>('6.1н'!G49+'6.2н'!G49+'6.3н'!G49)/3</f>
        <v>0</v>
      </c>
      <c r="H49" s="8">
        <f>('6.1н'!H49+'6.2н'!H49+'6.3н'!H49)/3</f>
        <v>0</v>
      </c>
      <c r="I49" s="8">
        <f>('6.1н'!I49+'6.2н'!I49+'6.3н'!I49)/3</f>
        <v>0</v>
      </c>
      <c r="J49" s="8">
        <f>('6.1н'!J49+'6.2н'!J49+'6.3н'!J49)/3</f>
        <v>0</v>
      </c>
      <c r="K49" s="8">
        <f>('6.1н'!K49+'6.2н'!K49+'6.3н'!K49)/3</f>
        <v>0</v>
      </c>
      <c r="L49" s="8">
        <f>('6.1н'!L49+'6.2н'!L49+'6.3н'!L49)/3</f>
        <v>0</v>
      </c>
      <c r="M49" s="8">
        <f>('6.1н'!M49+'6.2н'!M49+'6.3н'!M49)/3</f>
        <v>0</v>
      </c>
      <c r="N49" s="8">
        <f>('6.1н'!N49+'6.2н'!N49+'6.3н'!N49)/3</f>
        <v>0</v>
      </c>
      <c r="O49" s="8">
        <f>('6.1н'!O49+'6.2н'!O49+'6.3н'!O49)/3</f>
        <v>0</v>
      </c>
      <c r="P49" s="8">
        <f>('6.1н'!P49+'6.2н'!P49+'6.3н'!P49)/3</f>
        <v>0</v>
      </c>
      <c r="Q49" s="8">
        <f>('6.1н'!Q49+'6.2н'!Q49+'6.3н'!Q49)/3</f>
        <v>0</v>
      </c>
      <c r="R49" s="8">
        <f>('6.1н'!B49+'6.2н'!B49+'6.3н'!B49)/3</f>
        <v>0.39316117295340042</v>
      </c>
    </row>
    <row r="50" spans="1:18" ht="15.75" customHeight="1">
      <c r="A50" s="41">
        <v>49</v>
      </c>
      <c r="B50" s="42" t="s">
        <v>51</v>
      </c>
      <c r="C50" s="8" t="e">
        <f>('6.1н'!#REF!+'6.2н'!#REF!+'6.3н'!#REF!)/3</f>
        <v>#REF!</v>
      </c>
      <c r="D50" s="8" t="e">
        <f>('6.1н'!#REF!+'6.2н'!#REF!+'6.3н'!#REF!)/3</f>
        <v>#REF!</v>
      </c>
      <c r="E50" s="8">
        <f>('6.1н'!E50+'6.2н'!E50+'6.3н'!E50)/3</f>
        <v>0</v>
      </c>
      <c r="F50" s="8">
        <f>('6.1н'!F50+'6.2н'!F50+'6.3н'!F50)/3</f>
        <v>0</v>
      </c>
      <c r="G50" s="8">
        <f>('6.1н'!G50+'6.2н'!G50+'6.3н'!G50)/3</f>
        <v>0</v>
      </c>
      <c r="H50" s="8">
        <f>('6.1н'!H50+'6.2н'!H50+'6.3н'!H50)/3</f>
        <v>0</v>
      </c>
      <c r="I50" s="8">
        <f>('6.1н'!I50+'6.2н'!I50+'6.3н'!I50)/3</f>
        <v>0</v>
      </c>
      <c r="J50" s="8">
        <f>('6.1н'!J50+'6.2н'!J50+'6.3н'!J50)/3</f>
        <v>0</v>
      </c>
      <c r="K50" s="8">
        <f>('6.1н'!K50+'6.2н'!K50+'6.3н'!K50)/3</f>
        <v>0</v>
      </c>
      <c r="L50" s="8">
        <f>('6.1н'!L50+'6.2н'!L50+'6.3н'!L50)/3</f>
        <v>0</v>
      </c>
      <c r="M50" s="8">
        <f>('6.1н'!M50+'6.2н'!M50+'6.3н'!M50)/3</f>
        <v>0</v>
      </c>
      <c r="N50" s="8">
        <f>('6.1н'!N50+'6.2н'!N50+'6.3н'!N50)/3</f>
        <v>0</v>
      </c>
      <c r="O50" s="8">
        <f>('6.1н'!O50+'6.2н'!O50+'6.3н'!O50)/3</f>
        <v>0</v>
      </c>
      <c r="P50" s="8">
        <f>('6.1н'!P50+'6.2н'!P50+'6.3н'!P50)/3</f>
        <v>0</v>
      </c>
      <c r="Q50" s="8">
        <f>('6.1н'!Q50+'6.2н'!Q50+'6.3н'!Q50)/3</f>
        <v>0</v>
      </c>
      <c r="R50" s="8">
        <f>('6.1н'!B50+'6.2н'!B50+'6.3н'!B50)/3</f>
        <v>0.36366088068314545</v>
      </c>
    </row>
    <row r="51" spans="1:18" ht="15.75" customHeight="1">
      <c r="A51" s="41">
        <v>50</v>
      </c>
      <c r="B51" s="42" t="s">
        <v>52</v>
      </c>
      <c r="C51" s="8" t="e">
        <f>('6.1н'!#REF!+'6.2н'!#REF!+'6.3н'!#REF!)/3</f>
        <v>#REF!</v>
      </c>
      <c r="D51" s="8" t="e">
        <f>('6.1н'!#REF!+'6.2н'!#REF!+'6.3н'!#REF!)/3</f>
        <v>#REF!</v>
      </c>
      <c r="E51" s="8">
        <f>('6.1н'!E51+'6.2н'!E51+'6.3н'!E51)/3</f>
        <v>0</v>
      </c>
      <c r="F51" s="8">
        <f>('6.1н'!F51+'6.2н'!F51+'6.3н'!F51)/3</f>
        <v>0</v>
      </c>
      <c r="G51" s="8">
        <f>('6.1н'!G51+'6.2н'!G51+'6.3н'!G51)/3</f>
        <v>0</v>
      </c>
      <c r="H51" s="8">
        <f>('6.1н'!H51+'6.2н'!H51+'6.3н'!H51)/3</f>
        <v>0</v>
      </c>
      <c r="I51" s="8">
        <f>('6.1н'!I51+'6.2н'!I51+'6.3н'!I51)/3</f>
        <v>0</v>
      </c>
      <c r="J51" s="8">
        <f>('6.1н'!J51+'6.2н'!J51+'6.3н'!J51)/3</f>
        <v>0</v>
      </c>
      <c r="K51" s="8">
        <f>('6.1н'!K51+'6.2н'!K51+'6.3н'!K51)/3</f>
        <v>0</v>
      </c>
      <c r="L51" s="8">
        <f>('6.1н'!L51+'6.2н'!L51+'6.3н'!L51)/3</f>
        <v>0</v>
      </c>
      <c r="M51" s="8">
        <f>('6.1н'!M51+'6.2н'!M51+'6.3н'!M51)/3</f>
        <v>0</v>
      </c>
      <c r="N51" s="8">
        <f>('6.1н'!N51+'6.2н'!N51+'6.3н'!N51)/3</f>
        <v>0</v>
      </c>
      <c r="O51" s="8">
        <f>('6.1н'!O51+'6.2н'!O51+'6.3н'!O51)/3</f>
        <v>0</v>
      </c>
      <c r="P51" s="8">
        <f>('6.1н'!P51+'6.2н'!P51+'6.3н'!P51)/3</f>
        <v>0</v>
      </c>
      <c r="Q51" s="8">
        <f>('6.1н'!Q51+'6.2н'!Q51+'6.3н'!Q51)/3</f>
        <v>0</v>
      </c>
      <c r="R51" s="8">
        <f>('6.1н'!B51+'6.2н'!B51+'6.3н'!B51)/3</f>
        <v>0.35900729075092891</v>
      </c>
    </row>
    <row r="52" spans="1:18" ht="15.75" customHeight="1">
      <c r="A52" s="41">
        <v>51</v>
      </c>
      <c r="B52" s="42" t="s">
        <v>53</v>
      </c>
      <c r="C52" s="8" t="e">
        <f>('6.1н'!#REF!+'6.2н'!#REF!+'6.3н'!#REF!)/3</f>
        <v>#REF!</v>
      </c>
      <c r="D52" s="8" t="e">
        <f>('6.1н'!#REF!+'6.2н'!#REF!+'6.3н'!#REF!)/3</f>
        <v>#REF!</v>
      </c>
      <c r="E52" s="8">
        <f>('6.1н'!E52+'6.2н'!E52+'6.3н'!E52)/3</f>
        <v>0</v>
      </c>
      <c r="F52" s="8">
        <f>('6.1н'!F52+'6.2н'!F52+'6.3н'!F52)/3</f>
        <v>0</v>
      </c>
      <c r="G52" s="8">
        <f>('6.1н'!G52+'6.2н'!G52+'6.3н'!G52)/3</f>
        <v>0</v>
      </c>
      <c r="H52" s="8">
        <f>('6.1н'!H52+'6.2н'!H52+'6.3н'!H52)/3</f>
        <v>0</v>
      </c>
      <c r="I52" s="8">
        <f>('6.1н'!I52+'6.2н'!I52+'6.3н'!I52)/3</f>
        <v>0</v>
      </c>
      <c r="J52" s="8">
        <f>('6.1н'!J52+'6.2н'!J52+'6.3н'!J52)/3</f>
        <v>0</v>
      </c>
      <c r="K52" s="8">
        <f>('6.1н'!K52+'6.2н'!K52+'6.3н'!K52)/3</f>
        <v>0</v>
      </c>
      <c r="L52" s="8">
        <f>('6.1н'!L52+'6.2н'!L52+'6.3н'!L52)/3</f>
        <v>0</v>
      </c>
      <c r="M52" s="8">
        <f>('6.1н'!M52+'6.2н'!M52+'6.3н'!M52)/3</f>
        <v>0</v>
      </c>
      <c r="N52" s="8">
        <f>('6.1н'!N52+'6.2н'!N52+'6.3н'!N52)/3</f>
        <v>0</v>
      </c>
      <c r="O52" s="8">
        <f>('6.1н'!O52+'6.2н'!O52+'6.3н'!O52)/3</f>
        <v>0</v>
      </c>
      <c r="P52" s="8">
        <f>('6.1н'!P52+'6.2н'!P52+'6.3н'!P52)/3</f>
        <v>0</v>
      </c>
      <c r="Q52" s="8">
        <f>('6.1н'!Q52+'6.2н'!Q52+'6.3н'!Q52)/3</f>
        <v>0</v>
      </c>
      <c r="R52" s="8">
        <f>('6.1н'!B52+'6.2н'!B52+'6.3н'!B52)/3</f>
        <v>0.35736114743298764</v>
      </c>
    </row>
    <row r="53" spans="1:18" ht="15.75" customHeight="1">
      <c r="A53" s="41">
        <v>52</v>
      </c>
      <c r="B53" s="42" t="s">
        <v>54</v>
      </c>
      <c r="C53" s="8" t="e">
        <f>('6.1н'!#REF!+'6.2н'!#REF!+'6.3н'!#REF!)/3</f>
        <v>#REF!</v>
      </c>
      <c r="D53" s="8" t="e">
        <f>('6.1н'!#REF!+'6.2н'!#REF!+'6.3н'!#REF!)/3</f>
        <v>#REF!</v>
      </c>
      <c r="E53" s="8">
        <f>('6.1н'!E53+'6.2н'!E53+'6.3н'!E53)/3</f>
        <v>0</v>
      </c>
      <c r="F53" s="8">
        <f>('6.1н'!F53+'6.2н'!F53+'6.3н'!F53)/3</f>
        <v>0</v>
      </c>
      <c r="G53" s="8">
        <f>('6.1н'!G53+'6.2н'!G53+'6.3н'!G53)/3</f>
        <v>0</v>
      </c>
      <c r="H53" s="8">
        <f>('6.1н'!H53+'6.2н'!H53+'6.3н'!H53)/3</f>
        <v>0</v>
      </c>
      <c r="I53" s="8">
        <f>('6.1н'!I53+'6.2н'!I53+'6.3н'!I53)/3</f>
        <v>0</v>
      </c>
      <c r="J53" s="8">
        <f>('6.1н'!J53+'6.2н'!J53+'6.3н'!J53)/3</f>
        <v>0</v>
      </c>
      <c r="K53" s="8">
        <f>('6.1н'!K53+'6.2н'!K53+'6.3н'!K53)/3</f>
        <v>0</v>
      </c>
      <c r="L53" s="8">
        <f>('6.1н'!L53+'6.2н'!L53+'6.3н'!L53)/3</f>
        <v>0</v>
      </c>
      <c r="M53" s="8">
        <f>('6.1н'!M53+'6.2н'!M53+'6.3н'!M53)/3</f>
        <v>0</v>
      </c>
      <c r="N53" s="8">
        <f>('6.1н'!N53+'6.2н'!N53+'6.3н'!N53)/3</f>
        <v>0</v>
      </c>
      <c r="O53" s="8">
        <f>('6.1н'!O53+'6.2н'!O53+'6.3н'!O53)/3</f>
        <v>0</v>
      </c>
      <c r="P53" s="8">
        <f>('6.1н'!P53+'6.2н'!P53+'6.3н'!P53)/3</f>
        <v>0</v>
      </c>
      <c r="Q53" s="8">
        <f>('6.1н'!Q53+'6.2н'!Q53+'6.3н'!Q53)/3</f>
        <v>0</v>
      </c>
      <c r="R53" s="8">
        <f>('6.1н'!B53+'6.2н'!B53+'6.3н'!B53)/3</f>
        <v>0.36810714827719854</v>
      </c>
    </row>
    <row r="54" spans="1:18" ht="15.75" customHeight="1">
      <c r="A54" s="41">
        <v>53</v>
      </c>
      <c r="B54" s="42" t="s">
        <v>55</v>
      </c>
      <c r="C54" s="8" t="e">
        <f>('6.1н'!#REF!+'6.2н'!#REF!+'6.3н'!#REF!)/3</f>
        <v>#REF!</v>
      </c>
      <c r="D54" s="8" t="e">
        <f>('6.1н'!#REF!+'6.2н'!#REF!+'6.3н'!#REF!)/3</f>
        <v>#REF!</v>
      </c>
      <c r="E54" s="8">
        <f>('6.1н'!E54+'6.2н'!E54+'6.3н'!E54)/3</f>
        <v>0</v>
      </c>
      <c r="F54" s="8">
        <f>('6.1н'!F54+'6.2н'!F54+'6.3н'!F54)/3</f>
        <v>0</v>
      </c>
      <c r="G54" s="8">
        <f>('6.1н'!G54+'6.2н'!G54+'6.3н'!G54)/3</f>
        <v>0</v>
      </c>
      <c r="H54" s="8">
        <f>('6.1н'!H54+'6.2н'!H54+'6.3н'!H54)/3</f>
        <v>0</v>
      </c>
      <c r="I54" s="8">
        <f>('6.1н'!I54+'6.2н'!I54+'6.3н'!I54)/3</f>
        <v>0</v>
      </c>
      <c r="J54" s="8">
        <f>('6.1н'!J54+'6.2н'!J54+'6.3н'!J54)/3</f>
        <v>0</v>
      </c>
      <c r="K54" s="8">
        <f>('6.1н'!K54+'6.2н'!K54+'6.3н'!K54)/3</f>
        <v>0</v>
      </c>
      <c r="L54" s="8">
        <f>('6.1н'!L54+'6.2н'!L54+'6.3н'!L54)/3</f>
        <v>0</v>
      </c>
      <c r="M54" s="8">
        <f>('6.1н'!M54+'6.2н'!M54+'6.3н'!M54)/3</f>
        <v>0</v>
      </c>
      <c r="N54" s="8">
        <f>('6.1н'!N54+'6.2н'!N54+'6.3н'!N54)/3</f>
        <v>0</v>
      </c>
      <c r="O54" s="8">
        <f>('6.1н'!O54+'6.2н'!O54+'6.3н'!O54)/3</f>
        <v>0</v>
      </c>
      <c r="P54" s="8">
        <f>('6.1н'!P54+'6.2н'!P54+'6.3н'!P54)/3</f>
        <v>0</v>
      </c>
      <c r="Q54" s="8">
        <f>('6.1н'!Q54+'6.2н'!Q54+'6.3н'!Q54)/3</f>
        <v>0</v>
      </c>
      <c r="R54" s="8">
        <f>('6.1н'!B54+'6.2н'!B54+'6.3н'!B54)/3</f>
        <v>0.36912233710947034</v>
      </c>
    </row>
    <row r="55" spans="1:18" ht="15.75" customHeight="1">
      <c r="A55" s="41">
        <v>54</v>
      </c>
      <c r="B55" s="42" t="s">
        <v>56</v>
      </c>
      <c r="C55" s="8" t="e">
        <f>('6.1н'!#REF!+'6.2н'!#REF!+'6.3н'!#REF!)/3</f>
        <v>#REF!</v>
      </c>
      <c r="D55" s="8" t="e">
        <f>('6.1н'!#REF!+'6.2н'!#REF!+'6.3н'!#REF!)/3</f>
        <v>#REF!</v>
      </c>
      <c r="E55" s="8">
        <f>('6.1н'!E55+'6.2н'!E55+'6.3н'!E55)/3</f>
        <v>0</v>
      </c>
      <c r="F55" s="8">
        <f>('6.1н'!F55+'6.2н'!F55+'6.3н'!F55)/3</f>
        <v>0</v>
      </c>
      <c r="G55" s="8">
        <f>('6.1н'!G55+'6.2н'!G55+'6.3н'!G55)/3</f>
        <v>0</v>
      </c>
      <c r="H55" s="8">
        <f>('6.1н'!H55+'6.2н'!H55+'6.3н'!H55)/3</f>
        <v>0</v>
      </c>
      <c r="I55" s="8">
        <f>('6.1н'!I55+'6.2н'!I55+'6.3н'!I55)/3</f>
        <v>0</v>
      </c>
      <c r="J55" s="8">
        <f>('6.1н'!J55+'6.2н'!J55+'6.3н'!J55)/3</f>
        <v>0</v>
      </c>
      <c r="K55" s="8">
        <f>('6.1н'!K55+'6.2н'!K55+'6.3н'!K55)/3</f>
        <v>0</v>
      </c>
      <c r="L55" s="8">
        <f>('6.1н'!L55+'6.2н'!L55+'6.3н'!L55)/3</f>
        <v>0</v>
      </c>
      <c r="M55" s="8">
        <f>('6.1н'!M55+'6.2н'!M55+'6.3н'!M55)/3</f>
        <v>0</v>
      </c>
      <c r="N55" s="8">
        <f>('6.1н'!N55+'6.2н'!N55+'6.3н'!N55)/3</f>
        <v>0</v>
      </c>
      <c r="O55" s="8">
        <f>('6.1н'!O55+'6.2н'!O55+'6.3н'!O55)/3</f>
        <v>0</v>
      </c>
      <c r="P55" s="8">
        <f>('6.1н'!P55+'6.2н'!P55+'6.3н'!P55)/3</f>
        <v>0</v>
      </c>
      <c r="Q55" s="8">
        <f>('6.1н'!Q55+'6.2н'!Q55+'6.3н'!Q55)/3</f>
        <v>0</v>
      </c>
      <c r="R55" s="8">
        <f>('6.1н'!B55+'6.2н'!B55+'6.3н'!B55)/3</f>
        <v>0.34842305156563963</v>
      </c>
    </row>
    <row r="56" spans="1:18" ht="15.75" customHeight="1">
      <c r="A56" s="41">
        <v>55</v>
      </c>
      <c r="B56" s="42" t="s">
        <v>57</v>
      </c>
      <c r="C56" s="8" t="e">
        <f>('6.1н'!#REF!+'6.2н'!#REF!+'6.3н'!#REF!)/3</f>
        <v>#REF!</v>
      </c>
      <c r="D56" s="8" t="e">
        <f>('6.1н'!#REF!+'6.2н'!#REF!+'6.3н'!#REF!)/3</f>
        <v>#REF!</v>
      </c>
      <c r="E56" s="8">
        <f>('6.1н'!E56+'6.2н'!E56+'6.3н'!E56)/3</f>
        <v>0</v>
      </c>
      <c r="F56" s="8">
        <f>('6.1н'!F56+'6.2н'!F56+'6.3н'!F56)/3</f>
        <v>0</v>
      </c>
      <c r="G56" s="8">
        <f>('6.1н'!G56+'6.2н'!G56+'6.3н'!G56)/3</f>
        <v>0</v>
      </c>
      <c r="H56" s="8">
        <f>('6.1н'!H56+'6.2н'!H56+'6.3н'!H56)/3</f>
        <v>0</v>
      </c>
      <c r="I56" s="8">
        <f>('6.1н'!I56+'6.2н'!I56+'6.3н'!I56)/3</f>
        <v>0</v>
      </c>
      <c r="J56" s="8">
        <f>('6.1н'!J56+'6.2н'!J56+'6.3н'!J56)/3</f>
        <v>0</v>
      </c>
      <c r="K56" s="8">
        <f>('6.1н'!K56+'6.2н'!K56+'6.3н'!K56)/3</f>
        <v>0</v>
      </c>
      <c r="L56" s="8">
        <f>('6.1н'!L56+'6.2н'!L56+'6.3н'!L56)/3</f>
        <v>0</v>
      </c>
      <c r="M56" s="8">
        <f>('6.1н'!M56+'6.2н'!M56+'6.3н'!M56)/3</f>
        <v>0</v>
      </c>
      <c r="N56" s="8">
        <f>('6.1н'!N56+'6.2н'!N56+'6.3н'!N56)/3</f>
        <v>0</v>
      </c>
      <c r="O56" s="8">
        <f>('6.1н'!O56+'6.2н'!O56+'6.3н'!O56)/3</f>
        <v>0</v>
      </c>
      <c r="P56" s="8">
        <f>('6.1н'!P56+'6.2н'!P56+'6.3н'!P56)/3</f>
        <v>0</v>
      </c>
      <c r="Q56" s="8">
        <f>('6.1н'!Q56+'6.2н'!Q56+'6.3н'!Q56)/3</f>
        <v>0</v>
      </c>
      <c r="R56" s="8">
        <f>('6.1н'!B56+'6.2н'!B56+'6.3н'!B56)/3</f>
        <v>0.36779114772859628</v>
      </c>
    </row>
    <row r="57" spans="1:18" ht="15.75" customHeight="1">
      <c r="A57" s="41">
        <v>56</v>
      </c>
      <c r="B57" s="42" t="s">
        <v>58</v>
      </c>
      <c r="C57" s="8" t="e">
        <f>('6.1н'!#REF!+'6.2н'!#REF!+'6.3н'!#REF!)/3</f>
        <v>#REF!</v>
      </c>
      <c r="D57" s="8" t="e">
        <f>('6.1н'!#REF!+'6.2н'!#REF!+'6.3н'!#REF!)/3</f>
        <v>#REF!</v>
      </c>
      <c r="E57" s="8">
        <f>('6.1н'!E57+'6.2н'!E57+'6.3н'!E57)/3</f>
        <v>0</v>
      </c>
      <c r="F57" s="8">
        <f>('6.1н'!F57+'6.2н'!F57+'6.3н'!F57)/3</f>
        <v>0</v>
      </c>
      <c r="G57" s="8">
        <f>('6.1н'!G57+'6.2н'!G57+'6.3н'!G57)/3</f>
        <v>0</v>
      </c>
      <c r="H57" s="8">
        <f>('6.1н'!H57+'6.2н'!H57+'6.3н'!H57)/3</f>
        <v>0</v>
      </c>
      <c r="I57" s="8">
        <f>('6.1н'!I57+'6.2н'!I57+'6.3н'!I57)/3</f>
        <v>0</v>
      </c>
      <c r="J57" s="8">
        <f>('6.1н'!J57+'6.2н'!J57+'6.3н'!J57)/3</f>
        <v>0</v>
      </c>
      <c r="K57" s="8">
        <f>('6.1н'!K57+'6.2н'!K57+'6.3н'!K57)/3</f>
        <v>0</v>
      </c>
      <c r="L57" s="8">
        <f>('6.1н'!L57+'6.2н'!L57+'6.3н'!L57)/3</f>
        <v>0</v>
      </c>
      <c r="M57" s="8">
        <f>('6.1н'!M57+'6.2н'!M57+'6.3н'!M57)/3</f>
        <v>0</v>
      </c>
      <c r="N57" s="8">
        <f>('6.1н'!N57+'6.2н'!N57+'6.3н'!N57)/3</f>
        <v>0</v>
      </c>
      <c r="O57" s="8">
        <f>('6.1н'!O57+'6.2н'!O57+'6.3н'!O57)/3</f>
        <v>0</v>
      </c>
      <c r="P57" s="8">
        <f>('6.1н'!P57+'6.2н'!P57+'6.3н'!P57)/3</f>
        <v>0</v>
      </c>
      <c r="Q57" s="8">
        <f>('6.1н'!Q57+'6.2н'!Q57+'6.3н'!Q57)/3</f>
        <v>0</v>
      </c>
      <c r="R57" s="8">
        <f>('6.1н'!B57+'6.2н'!B57+'6.3н'!B57)/3</f>
        <v>0.34412369360580747</v>
      </c>
    </row>
    <row r="58" spans="1:18" ht="15.75" customHeight="1">
      <c r="A58" s="46">
        <v>57</v>
      </c>
      <c r="B58" s="47" t="s">
        <v>59</v>
      </c>
      <c r="C58" s="8" t="e">
        <f>('6.1н'!#REF!+'6.2н'!#REF!+'6.3н'!#REF!)/3</f>
        <v>#REF!</v>
      </c>
      <c r="D58" s="8" t="e">
        <f>('6.1н'!#REF!+'6.2н'!#REF!+'6.3н'!#REF!)/3</f>
        <v>#REF!</v>
      </c>
      <c r="E58" s="8">
        <f>('6.1н'!E58+'6.2н'!E58+'6.3н'!E58)/3</f>
        <v>0</v>
      </c>
      <c r="F58" s="8">
        <f>('6.1н'!F58+'6.2н'!F58+'6.3н'!F58)/3</f>
        <v>0</v>
      </c>
      <c r="G58" s="8">
        <f>('6.1н'!G58+'6.2н'!G58+'6.3н'!G58)/3</f>
        <v>0</v>
      </c>
      <c r="H58" s="8">
        <f>('6.1н'!H58+'6.2н'!H58+'6.3н'!H58)/3</f>
        <v>0</v>
      </c>
      <c r="I58" s="8">
        <f>('6.1н'!I58+'6.2н'!I58+'6.3н'!I58)/3</f>
        <v>0</v>
      </c>
      <c r="J58" s="8">
        <f>('6.1н'!J58+'6.2н'!J58+'6.3н'!J58)/3</f>
        <v>0</v>
      </c>
      <c r="K58" s="8">
        <f>('6.1н'!K58+'6.2н'!K58+'6.3н'!K58)/3</f>
        <v>0</v>
      </c>
      <c r="L58" s="8">
        <f>('6.1н'!L58+'6.2н'!L58+'6.3н'!L58)/3</f>
        <v>0</v>
      </c>
      <c r="M58" s="8">
        <f>('6.1н'!M58+'6.2н'!M58+'6.3н'!M58)/3</f>
        <v>0</v>
      </c>
      <c r="N58" s="8">
        <f>('6.1н'!N58+'6.2н'!N58+'6.3н'!N58)/3</f>
        <v>0</v>
      </c>
      <c r="O58" s="8">
        <f>('6.1н'!O58+'6.2н'!O58+'6.3н'!O58)/3</f>
        <v>0</v>
      </c>
      <c r="P58" s="8">
        <f>('6.1н'!P58+'6.2н'!P58+'6.3н'!P58)/3</f>
        <v>0</v>
      </c>
      <c r="Q58" s="8">
        <f>('6.1н'!Q58+'6.2н'!Q58+'6.3н'!Q58)/3</f>
        <v>0</v>
      </c>
      <c r="R58" s="8">
        <f>('6.1н'!B58+'6.2н'!B58+'6.3н'!B58)/3</f>
        <v>0.35873028667902912</v>
      </c>
    </row>
    <row r="59" spans="1:18" ht="15.75" customHeight="1">
      <c r="A59" s="39">
        <v>58</v>
      </c>
      <c r="B59" s="40" t="s">
        <v>60</v>
      </c>
      <c r="C59" s="8" t="e">
        <f>('6.1н'!#REF!+'6.2н'!#REF!+'6.3н'!#REF!)/3</f>
        <v>#REF!</v>
      </c>
      <c r="D59" s="8" t="e">
        <f>('6.1н'!#REF!+'6.2н'!#REF!+'6.3н'!#REF!)/3</f>
        <v>#REF!</v>
      </c>
      <c r="E59" s="8">
        <f>('6.1н'!E59+'6.2н'!E59+'6.3н'!E59)/3</f>
        <v>0</v>
      </c>
      <c r="F59" s="8">
        <f>('6.1н'!F59+'6.2н'!F59+'6.3н'!F59)/3</f>
        <v>0</v>
      </c>
      <c r="G59" s="8">
        <f>('6.1н'!G59+'6.2н'!G59+'6.3н'!G59)/3</f>
        <v>0</v>
      </c>
      <c r="H59" s="8">
        <f>('6.1н'!H59+'6.2н'!H59+'6.3н'!H59)/3</f>
        <v>0</v>
      </c>
      <c r="I59" s="8">
        <f>('6.1н'!I59+'6.2н'!I59+'6.3н'!I59)/3</f>
        <v>0</v>
      </c>
      <c r="J59" s="8">
        <f>('6.1н'!J59+'6.2н'!J59+'6.3н'!J59)/3</f>
        <v>0</v>
      </c>
      <c r="K59" s="8">
        <f>('6.1н'!K59+'6.2н'!K59+'6.3н'!K59)/3</f>
        <v>0</v>
      </c>
      <c r="L59" s="8">
        <f>('6.1н'!L59+'6.2н'!L59+'6.3н'!L59)/3</f>
        <v>0</v>
      </c>
      <c r="M59" s="8">
        <f>('6.1н'!M59+'6.2н'!M59+'6.3н'!M59)/3</f>
        <v>0</v>
      </c>
      <c r="N59" s="8">
        <f>('6.1н'!N59+'6.2н'!N59+'6.3н'!N59)/3</f>
        <v>0</v>
      </c>
      <c r="O59" s="8">
        <f>('6.1н'!O59+'6.2н'!O59+'6.3н'!O59)/3</f>
        <v>0</v>
      </c>
      <c r="P59" s="8">
        <f>('6.1н'!P59+'6.2н'!P59+'6.3н'!P59)/3</f>
        <v>0</v>
      </c>
      <c r="Q59" s="8">
        <f>('6.1н'!Q59+'6.2н'!Q59+'6.3н'!Q59)/3</f>
        <v>0</v>
      </c>
      <c r="R59" s="8">
        <f>('6.1н'!B59+'6.2н'!B59+'6.3н'!B59)/3</f>
        <v>0.34147281926646472</v>
      </c>
    </row>
    <row r="60" spans="1:18" ht="15.75" customHeight="1">
      <c r="A60" s="41">
        <v>59</v>
      </c>
      <c r="B60" s="42" t="s">
        <v>61</v>
      </c>
      <c r="C60" s="8" t="e">
        <f>('6.1н'!#REF!+'6.2н'!#REF!+'6.3н'!#REF!)/3</f>
        <v>#REF!</v>
      </c>
      <c r="D60" s="8" t="e">
        <f>('6.1н'!#REF!+'6.2н'!#REF!+'6.3н'!#REF!)/3</f>
        <v>#REF!</v>
      </c>
      <c r="E60" s="8">
        <f>('6.1н'!E60+'6.2н'!E60+'6.3н'!E60)/3</f>
        <v>0</v>
      </c>
      <c r="F60" s="8">
        <f>('6.1н'!F60+'6.2н'!F60+'6.3н'!F60)/3</f>
        <v>0</v>
      </c>
      <c r="G60" s="8">
        <f>('6.1н'!G60+'6.2н'!G60+'6.3н'!G60)/3</f>
        <v>0</v>
      </c>
      <c r="H60" s="8">
        <f>('6.1н'!H60+'6.2н'!H60+'6.3н'!H60)/3</f>
        <v>0</v>
      </c>
      <c r="I60" s="8">
        <f>('6.1н'!I60+'6.2н'!I60+'6.3н'!I60)/3</f>
        <v>0</v>
      </c>
      <c r="J60" s="8">
        <f>('6.1н'!J60+'6.2н'!J60+'6.3н'!J60)/3</f>
        <v>0</v>
      </c>
      <c r="K60" s="8">
        <f>('6.1н'!K60+'6.2н'!K60+'6.3н'!K60)/3</f>
        <v>0</v>
      </c>
      <c r="L60" s="8">
        <f>('6.1н'!L60+'6.2н'!L60+'6.3н'!L60)/3</f>
        <v>0</v>
      </c>
      <c r="M60" s="8">
        <f>('6.1н'!M60+'6.2н'!M60+'6.3н'!M60)/3</f>
        <v>0</v>
      </c>
      <c r="N60" s="8">
        <f>('6.1н'!N60+'6.2н'!N60+'6.3н'!N60)/3</f>
        <v>0</v>
      </c>
      <c r="O60" s="8">
        <f>('6.1н'!O60+'6.2н'!O60+'6.3н'!O60)/3</f>
        <v>0</v>
      </c>
      <c r="P60" s="8">
        <f>('6.1н'!P60+'6.2н'!P60+'6.3н'!P60)/3</f>
        <v>0</v>
      </c>
      <c r="Q60" s="8">
        <f>('6.1н'!Q60+'6.2н'!Q60+'6.3н'!Q60)/3</f>
        <v>0</v>
      </c>
      <c r="R60" s="8">
        <f>('6.1н'!B60+'6.2н'!B60+'6.3н'!B60)/3</f>
        <v>0.39281213387117608</v>
      </c>
    </row>
    <row r="61" spans="1:18" ht="15.75" customHeight="1">
      <c r="A61" s="41">
        <v>60</v>
      </c>
      <c r="B61" s="42" t="s">
        <v>62</v>
      </c>
      <c r="C61" s="8" t="e">
        <f>('6.1н'!#REF!+'6.2н'!#REF!+'6.3н'!#REF!)/3</f>
        <v>#REF!</v>
      </c>
      <c r="D61" s="8" t="e">
        <f>('6.1н'!#REF!+'6.2н'!#REF!+'6.3н'!#REF!)/3</f>
        <v>#REF!</v>
      </c>
      <c r="E61" s="8">
        <f>('6.1н'!E61+'6.2н'!E61+'6.3н'!E61)/3</f>
        <v>0</v>
      </c>
      <c r="F61" s="8">
        <f>('6.1н'!F61+'6.2н'!F61+'6.3н'!F61)/3</f>
        <v>0</v>
      </c>
      <c r="G61" s="8">
        <f>('6.1н'!G61+'6.2н'!G61+'6.3н'!G61)/3</f>
        <v>0</v>
      </c>
      <c r="H61" s="8">
        <f>('6.1н'!H61+'6.2н'!H61+'6.3н'!H61)/3</f>
        <v>0</v>
      </c>
      <c r="I61" s="8">
        <f>('6.1н'!I61+'6.2н'!I61+'6.3н'!I61)/3</f>
        <v>0</v>
      </c>
      <c r="J61" s="8">
        <f>('6.1н'!J61+'6.2н'!J61+'6.3н'!J61)/3</f>
        <v>0</v>
      </c>
      <c r="K61" s="8">
        <f>('6.1н'!K61+'6.2н'!K61+'6.3н'!K61)/3</f>
        <v>0</v>
      </c>
      <c r="L61" s="8">
        <f>('6.1н'!L61+'6.2н'!L61+'6.3н'!L61)/3</f>
        <v>0</v>
      </c>
      <c r="M61" s="8">
        <f>('6.1н'!M61+'6.2н'!M61+'6.3н'!M61)/3</f>
        <v>0</v>
      </c>
      <c r="N61" s="8">
        <f>('6.1н'!N61+'6.2н'!N61+'6.3н'!N61)/3</f>
        <v>0</v>
      </c>
      <c r="O61" s="8">
        <f>('6.1н'!O61+'6.2н'!O61+'6.3н'!O61)/3</f>
        <v>0</v>
      </c>
      <c r="P61" s="8">
        <f>('6.1н'!P61+'6.2н'!P61+'6.3н'!P61)/3</f>
        <v>0</v>
      </c>
      <c r="Q61" s="8">
        <f>('6.1н'!Q61+'6.2н'!Q61+'6.3н'!Q61)/3</f>
        <v>0</v>
      </c>
      <c r="R61" s="8">
        <f>('6.1н'!B61+'6.2н'!B61+'6.3н'!B61)/3</f>
        <v>0.50869895627280359</v>
      </c>
    </row>
    <row r="62" spans="1:18" ht="15.75" customHeight="1">
      <c r="A62" s="46">
        <v>61</v>
      </c>
      <c r="B62" s="52" t="s">
        <v>63</v>
      </c>
      <c r="C62" s="8" t="e">
        <f>('6.1н'!#REF!+'6.2н'!#REF!+'6.3н'!#REF!)/3</f>
        <v>#REF!</v>
      </c>
      <c r="D62" s="8" t="e">
        <f>('6.1н'!#REF!+'6.2н'!#REF!+'6.3н'!#REF!)/3</f>
        <v>#REF!</v>
      </c>
      <c r="E62" s="8">
        <f>('6.1н'!E62+'6.2н'!E62+'6.3н'!E62)/3</f>
        <v>0</v>
      </c>
      <c r="F62" s="8">
        <f>('6.1н'!F62+'6.2н'!F62+'6.3н'!F62)/3</f>
        <v>0</v>
      </c>
      <c r="G62" s="8">
        <f>('6.1н'!G62+'6.2н'!G62+'6.3н'!G62)/3</f>
        <v>0</v>
      </c>
      <c r="H62" s="8">
        <f>('6.1н'!H62+'6.2н'!H62+'6.3н'!H62)/3</f>
        <v>0</v>
      </c>
      <c r="I62" s="8">
        <f>('6.1н'!I62+'6.2н'!I62+'6.3н'!I62)/3</f>
        <v>0</v>
      </c>
      <c r="J62" s="8">
        <f>('6.1н'!J62+'6.2н'!J62+'6.3н'!J62)/3</f>
        <v>0</v>
      </c>
      <c r="K62" s="8">
        <f>('6.1н'!K62+'6.2н'!K62+'6.3н'!K62)/3</f>
        <v>0</v>
      </c>
      <c r="L62" s="8">
        <f>('6.1н'!L62+'6.2н'!L62+'6.3н'!L62)/3</f>
        <v>0</v>
      </c>
      <c r="M62" s="8">
        <f>('6.1н'!M62+'6.2н'!M62+'6.3н'!M62)/3</f>
        <v>0</v>
      </c>
      <c r="N62" s="8">
        <f>('6.1н'!N62+'6.2н'!N62+'6.3н'!N62)/3</f>
        <v>0</v>
      </c>
      <c r="O62" s="8">
        <f>('6.1н'!O62+'6.2н'!O62+'6.3н'!O62)/3</f>
        <v>0</v>
      </c>
      <c r="P62" s="8">
        <f>('6.1н'!P62+'6.2н'!P62+'6.3н'!P62)/3</f>
        <v>0</v>
      </c>
      <c r="Q62" s="8">
        <f>('6.1н'!Q62+'6.2н'!Q62+'6.3н'!Q62)/3</f>
        <v>0</v>
      </c>
      <c r="R62" s="8">
        <f>('6.1н'!B62+'6.2н'!B62+'6.3н'!B62)/3</f>
        <v>0.37402742216320206</v>
      </c>
    </row>
    <row r="63" spans="1:18" ht="15.75" customHeight="1">
      <c r="A63" s="39">
        <v>62</v>
      </c>
      <c r="B63" s="54" t="s">
        <v>64</v>
      </c>
      <c r="C63" s="8" t="e">
        <f>('6.1н'!#REF!+'6.2н'!#REF!+'6.3н'!#REF!)/3</f>
        <v>#REF!</v>
      </c>
      <c r="D63" s="8" t="e">
        <f>('6.1н'!#REF!+'6.2н'!#REF!+'6.3н'!#REF!)/3</f>
        <v>#REF!</v>
      </c>
      <c r="E63" s="8">
        <f>('6.1н'!E63+'6.2н'!E63+'6.3н'!E63)/3</f>
        <v>0</v>
      </c>
      <c r="F63" s="8">
        <f>('6.1н'!F63+'6.2н'!F63+'6.3н'!F63)/3</f>
        <v>0</v>
      </c>
      <c r="G63" s="8">
        <f>('6.1н'!G63+'6.2н'!G63+'6.3н'!G63)/3</f>
        <v>0</v>
      </c>
      <c r="H63" s="8">
        <f>('6.1н'!H63+'6.2н'!H63+'6.3н'!H63)/3</f>
        <v>0</v>
      </c>
      <c r="I63" s="8">
        <f>('6.1н'!I63+'6.2н'!I63+'6.3н'!I63)/3</f>
        <v>0</v>
      </c>
      <c r="J63" s="8">
        <f>('6.1н'!J63+'6.2н'!J63+'6.3н'!J63)/3</f>
        <v>0</v>
      </c>
      <c r="K63" s="8">
        <f>('6.1н'!K63+'6.2н'!K63+'6.3н'!K63)/3</f>
        <v>0</v>
      </c>
      <c r="L63" s="8">
        <f>('6.1н'!L63+'6.2н'!L63+'6.3н'!L63)/3</f>
        <v>0</v>
      </c>
      <c r="M63" s="8">
        <f>('6.1н'!M63+'6.2н'!M63+'6.3н'!M63)/3</f>
        <v>0</v>
      </c>
      <c r="N63" s="8">
        <f>('6.1н'!N63+'6.2н'!N63+'6.3н'!N63)/3</f>
        <v>0</v>
      </c>
      <c r="O63" s="8">
        <f>('6.1н'!O63+'6.2н'!O63+'6.3н'!O63)/3</f>
        <v>0</v>
      </c>
      <c r="P63" s="8">
        <f>('6.1н'!P63+'6.2н'!P63+'6.3н'!P63)/3</f>
        <v>0</v>
      </c>
      <c r="Q63" s="8">
        <f>('6.1н'!Q63+'6.2н'!Q63+'6.3н'!Q63)/3</f>
        <v>0</v>
      </c>
      <c r="R63" s="8">
        <f>('6.1н'!B63+'6.2н'!B63+'6.3н'!B63)/3</f>
        <v>0.46977324860183128</v>
      </c>
    </row>
    <row r="64" spans="1:18" ht="15.75" customHeight="1">
      <c r="A64" s="41">
        <v>63</v>
      </c>
      <c r="B64" s="42" t="s">
        <v>65</v>
      </c>
      <c r="C64" s="8" t="e">
        <f>('6.1н'!#REF!+'6.2н'!#REF!+'6.3н'!#REF!)/3</f>
        <v>#REF!</v>
      </c>
      <c r="D64" s="8" t="e">
        <f>('6.1н'!#REF!+'6.2н'!#REF!+'6.3н'!#REF!)/3</f>
        <v>#REF!</v>
      </c>
      <c r="E64" s="8">
        <f>('6.1н'!E64+'6.2н'!E64+'6.3н'!E64)/3</f>
        <v>0</v>
      </c>
      <c r="F64" s="8">
        <f>('6.1н'!F64+'6.2н'!F64+'6.3н'!F64)/3</f>
        <v>0</v>
      </c>
      <c r="G64" s="8">
        <f>('6.1н'!G64+'6.2н'!G64+'6.3н'!G64)/3</f>
        <v>0</v>
      </c>
      <c r="H64" s="8">
        <f>('6.1н'!H64+'6.2н'!H64+'6.3н'!H64)/3</f>
        <v>0</v>
      </c>
      <c r="I64" s="8">
        <f>('6.1н'!I64+'6.2н'!I64+'6.3н'!I64)/3</f>
        <v>0</v>
      </c>
      <c r="J64" s="8">
        <f>('6.1н'!J64+'6.2н'!J64+'6.3н'!J64)/3</f>
        <v>0</v>
      </c>
      <c r="K64" s="8">
        <f>('6.1н'!K64+'6.2н'!K64+'6.3н'!K64)/3</f>
        <v>0</v>
      </c>
      <c r="L64" s="8">
        <f>('6.1н'!L64+'6.2н'!L64+'6.3н'!L64)/3</f>
        <v>0</v>
      </c>
      <c r="M64" s="8">
        <f>('6.1н'!M64+'6.2н'!M64+'6.3н'!M64)/3</f>
        <v>0</v>
      </c>
      <c r="N64" s="8">
        <f>('6.1н'!N64+'6.2н'!N64+'6.3н'!N64)/3</f>
        <v>0</v>
      </c>
      <c r="O64" s="8">
        <f>('6.1н'!O64+'6.2н'!O64+'6.3н'!O64)/3</f>
        <v>0</v>
      </c>
      <c r="P64" s="8">
        <f>('6.1н'!P64+'6.2н'!P64+'6.3н'!P64)/3</f>
        <v>0</v>
      </c>
      <c r="Q64" s="8">
        <f>('6.1н'!Q64+'6.2н'!Q64+'6.3н'!Q64)/3</f>
        <v>0</v>
      </c>
      <c r="R64" s="8">
        <f>('6.1н'!B64+'6.2н'!B64+'6.3н'!B64)/3</f>
        <v>0.43366834273271743</v>
      </c>
    </row>
    <row r="65" spans="1:18" ht="15.75" customHeight="1">
      <c r="A65" s="41">
        <v>64</v>
      </c>
      <c r="B65" s="51" t="s">
        <v>66</v>
      </c>
      <c r="C65" s="8" t="e">
        <f>('6.1н'!#REF!+'6.2н'!#REF!+'6.3н'!#REF!)/3</f>
        <v>#REF!</v>
      </c>
      <c r="D65" s="8" t="e">
        <f>('6.1н'!#REF!+'6.2н'!#REF!+'6.3н'!#REF!)/3</f>
        <v>#REF!</v>
      </c>
      <c r="E65" s="8">
        <f>('6.1н'!E65+'6.2н'!E65+'6.3н'!E65)/3</f>
        <v>0</v>
      </c>
      <c r="F65" s="8">
        <f>('6.1н'!F65+'6.2н'!F65+'6.3н'!F65)/3</f>
        <v>0</v>
      </c>
      <c r="G65" s="8">
        <f>('6.1н'!G65+'6.2н'!G65+'6.3н'!G65)/3</f>
        <v>0</v>
      </c>
      <c r="H65" s="8">
        <f>('6.1н'!H65+'6.2н'!H65+'6.3н'!H65)/3</f>
        <v>0</v>
      </c>
      <c r="I65" s="8">
        <f>('6.1н'!I65+'6.2н'!I65+'6.3н'!I65)/3</f>
        <v>0</v>
      </c>
      <c r="J65" s="8">
        <f>('6.1н'!J65+'6.2н'!J65+'6.3н'!J65)/3</f>
        <v>0</v>
      </c>
      <c r="K65" s="8">
        <f>('6.1н'!K65+'6.2н'!K65+'6.3н'!K65)/3</f>
        <v>0</v>
      </c>
      <c r="L65" s="8">
        <f>('6.1н'!L65+'6.2н'!L65+'6.3н'!L65)/3</f>
        <v>0</v>
      </c>
      <c r="M65" s="8">
        <f>('6.1н'!M65+'6.2н'!M65+'6.3н'!M65)/3</f>
        <v>0</v>
      </c>
      <c r="N65" s="8">
        <f>('6.1н'!N65+'6.2н'!N65+'6.3н'!N65)/3</f>
        <v>0</v>
      </c>
      <c r="O65" s="8">
        <f>('6.1н'!O65+'6.2н'!O65+'6.3н'!O65)/3</f>
        <v>0</v>
      </c>
      <c r="P65" s="8">
        <f>('6.1н'!P65+'6.2н'!P65+'6.3н'!P65)/3</f>
        <v>0</v>
      </c>
      <c r="Q65" s="8">
        <f>('6.1н'!Q65+'6.2н'!Q65+'6.3н'!Q65)/3</f>
        <v>0</v>
      </c>
      <c r="R65" s="8">
        <f>('6.1н'!B65+'6.2н'!B65+'6.3н'!B65)/3</f>
        <v>0.48636197987620605</v>
      </c>
    </row>
    <row r="66" spans="1:18" ht="15.75" customHeight="1">
      <c r="A66" s="41">
        <v>65</v>
      </c>
      <c r="B66" s="42" t="s">
        <v>67</v>
      </c>
      <c r="C66" s="8" t="e">
        <f>('6.1н'!#REF!+'6.2н'!#REF!+'6.3н'!#REF!)/3</f>
        <v>#REF!</v>
      </c>
      <c r="D66" s="8" t="e">
        <f>('6.1н'!#REF!+'6.2н'!#REF!+'6.3н'!#REF!)/3</f>
        <v>#REF!</v>
      </c>
      <c r="E66" s="8">
        <f>('6.1н'!E66+'6.2н'!E66+'6.3н'!E66)/3</f>
        <v>0</v>
      </c>
      <c r="F66" s="8">
        <f>('6.1н'!F66+'6.2н'!F66+'6.3н'!F66)/3</f>
        <v>0</v>
      </c>
      <c r="G66" s="8">
        <f>('6.1н'!G66+'6.2н'!G66+'6.3н'!G66)/3</f>
        <v>0</v>
      </c>
      <c r="H66" s="8">
        <f>('6.1н'!H66+'6.2н'!H66+'6.3н'!H66)/3</f>
        <v>0</v>
      </c>
      <c r="I66" s="8">
        <f>('6.1н'!I66+'6.2н'!I66+'6.3н'!I66)/3</f>
        <v>0</v>
      </c>
      <c r="J66" s="8">
        <f>('6.1н'!J66+'6.2н'!J66+'6.3н'!J66)/3</f>
        <v>0</v>
      </c>
      <c r="K66" s="8">
        <f>('6.1н'!K66+'6.2н'!K66+'6.3н'!K66)/3</f>
        <v>0</v>
      </c>
      <c r="L66" s="8">
        <f>('6.1н'!L66+'6.2н'!L66+'6.3н'!L66)/3</f>
        <v>0</v>
      </c>
      <c r="M66" s="8">
        <f>('6.1н'!M66+'6.2н'!M66+'6.3н'!M66)/3</f>
        <v>0</v>
      </c>
      <c r="N66" s="8">
        <f>('6.1н'!N66+'6.2н'!N66+'6.3н'!N66)/3</f>
        <v>0</v>
      </c>
      <c r="O66" s="8">
        <f>('6.1н'!O66+'6.2н'!O66+'6.3н'!O66)/3</f>
        <v>0</v>
      </c>
      <c r="P66" s="8">
        <f>('6.1н'!P66+'6.2н'!P66+'6.3н'!P66)/3</f>
        <v>0</v>
      </c>
      <c r="Q66" s="8">
        <f>('6.1н'!Q66+'6.2н'!Q66+'6.3н'!Q66)/3</f>
        <v>0</v>
      </c>
      <c r="R66" s="8">
        <f>('6.1н'!B66+'6.2н'!B66+'6.3н'!B66)/3</f>
        <v>0.39624997653494298</v>
      </c>
    </row>
    <row r="67" spans="1:18" ht="15.75" customHeight="1">
      <c r="A67" s="41">
        <v>66</v>
      </c>
      <c r="B67" s="42" t="s">
        <v>68</v>
      </c>
      <c r="C67" s="8" t="e">
        <f>('6.1н'!#REF!+'6.2н'!#REF!+'6.3н'!#REF!)/3</f>
        <v>#REF!</v>
      </c>
      <c r="D67" s="8" t="e">
        <f>('6.1н'!#REF!+'6.2н'!#REF!+'6.3н'!#REF!)/3</f>
        <v>#REF!</v>
      </c>
      <c r="E67" s="8">
        <f>('6.1н'!E67+'6.2н'!E67+'6.3н'!E67)/3</f>
        <v>0</v>
      </c>
      <c r="F67" s="8">
        <f>('6.1н'!F67+'6.2н'!F67+'6.3н'!F67)/3</f>
        <v>0</v>
      </c>
      <c r="G67" s="8">
        <f>('6.1н'!G67+'6.2н'!G67+'6.3н'!G67)/3</f>
        <v>0</v>
      </c>
      <c r="H67" s="8">
        <f>('6.1н'!H67+'6.2н'!H67+'6.3н'!H67)/3</f>
        <v>0</v>
      </c>
      <c r="I67" s="8">
        <f>('6.1н'!I67+'6.2н'!I67+'6.3н'!I67)/3</f>
        <v>0</v>
      </c>
      <c r="J67" s="8">
        <f>('6.1н'!J67+'6.2н'!J67+'6.3н'!J67)/3</f>
        <v>0</v>
      </c>
      <c r="K67" s="8">
        <f>('6.1н'!K67+'6.2н'!K67+'6.3н'!K67)/3</f>
        <v>0</v>
      </c>
      <c r="L67" s="8">
        <f>('6.1н'!L67+'6.2н'!L67+'6.3н'!L67)/3</f>
        <v>0</v>
      </c>
      <c r="M67" s="8">
        <f>('6.1н'!M67+'6.2н'!M67+'6.3н'!M67)/3</f>
        <v>0</v>
      </c>
      <c r="N67" s="8">
        <f>('6.1н'!N67+'6.2н'!N67+'6.3н'!N67)/3</f>
        <v>0</v>
      </c>
      <c r="O67" s="8">
        <f>('6.1н'!O67+'6.2н'!O67+'6.3н'!O67)/3</f>
        <v>0</v>
      </c>
      <c r="P67" s="8">
        <f>('6.1н'!P67+'6.2н'!P67+'6.3н'!P67)/3</f>
        <v>0</v>
      </c>
      <c r="Q67" s="8">
        <f>('6.1н'!Q67+'6.2н'!Q67+'6.3н'!Q67)/3</f>
        <v>0</v>
      </c>
      <c r="R67" s="8">
        <f>('6.1н'!B67+'6.2н'!B67+'6.3н'!B67)/3</f>
        <v>0.35556426752496928</v>
      </c>
    </row>
    <row r="68" spans="1:18" ht="15.75" customHeight="1">
      <c r="A68" s="41">
        <v>67</v>
      </c>
      <c r="B68" s="42" t="s">
        <v>69</v>
      </c>
      <c r="C68" s="8" t="e">
        <f>('6.1н'!#REF!+'6.2н'!#REF!+'6.3н'!#REF!)/3</f>
        <v>#REF!</v>
      </c>
      <c r="D68" s="8" t="e">
        <f>('6.1н'!#REF!+'6.2н'!#REF!+'6.3н'!#REF!)/3</f>
        <v>#REF!</v>
      </c>
      <c r="E68" s="8">
        <f>('6.1н'!E68+'6.2н'!E68+'6.3н'!E68)/3</f>
        <v>0</v>
      </c>
      <c r="F68" s="8">
        <f>('6.1н'!F68+'6.2н'!F68+'6.3н'!F68)/3</f>
        <v>0</v>
      </c>
      <c r="G68" s="8">
        <f>('6.1н'!G68+'6.2н'!G68+'6.3н'!G68)/3</f>
        <v>0</v>
      </c>
      <c r="H68" s="8">
        <f>('6.1н'!H68+'6.2н'!H68+'6.3н'!H68)/3</f>
        <v>0</v>
      </c>
      <c r="I68" s="8">
        <f>('6.1н'!I68+'6.2н'!I68+'6.3н'!I68)/3</f>
        <v>0</v>
      </c>
      <c r="J68" s="8">
        <f>('6.1н'!J68+'6.2н'!J68+'6.3н'!J68)/3</f>
        <v>0</v>
      </c>
      <c r="K68" s="8">
        <f>('6.1н'!K68+'6.2н'!K68+'6.3н'!K68)/3</f>
        <v>0</v>
      </c>
      <c r="L68" s="8">
        <f>('6.1н'!L68+'6.2н'!L68+'6.3н'!L68)/3</f>
        <v>0</v>
      </c>
      <c r="M68" s="8">
        <f>('6.1н'!M68+'6.2н'!M68+'6.3н'!M68)/3</f>
        <v>0</v>
      </c>
      <c r="N68" s="8">
        <f>('6.1н'!N68+'6.2н'!N68+'6.3н'!N68)/3</f>
        <v>0</v>
      </c>
      <c r="O68" s="8">
        <f>('6.1н'!O68+'6.2н'!O68+'6.3н'!O68)/3</f>
        <v>0</v>
      </c>
      <c r="P68" s="8">
        <f>('6.1н'!P68+'6.2н'!P68+'6.3н'!P68)/3</f>
        <v>0</v>
      </c>
      <c r="Q68" s="8">
        <f>('6.1н'!Q68+'6.2н'!Q68+'6.3н'!Q68)/3</f>
        <v>0</v>
      </c>
      <c r="R68" s="8">
        <f>('6.1н'!B68+'6.2н'!B68+'6.3н'!B68)/3</f>
        <v>0.36767365015619419</v>
      </c>
    </row>
    <row r="69" spans="1:18" ht="15.75" customHeight="1">
      <c r="A69" s="41">
        <v>68</v>
      </c>
      <c r="B69" s="42" t="s">
        <v>70</v>
      </c>
      <c r="C69" s="8" t="e">
        <f>('6.1н'!#REF!+'6.2н'!#REF!+'6.3н'!#REF!)/3</f>
        <v>#REF!</v>
      </c>
      <c r="D69" s="8" t="e">
        <f>('6.1н'!#REF!+'6.2н'!#REF!+'6.3н'!#REF!)/3</f>
        <v>#REF!</v>
      </c>
      <c r="E69" s="8">
        <f>('6.1н'!E69+'6.2н'!E69+'6.3н'!E69)/3</f>
        <v>0</v>
      </c>
      <c r="F69" s="8">
        <f>('6.1н'!F69+'6.2н'!F69+'6.3н'!F69)/3</f>
        <v>0</v>
      </c>
      <c r="G69" s="8">
        <f>('6.1н'!G69+'6.2н'!G69+'6.3н'!G69)/3</f>
        <v>0</v>
      </c>
      <c r="H69" s="8">
        <f>('6.1н'!H69+'6.2н'!H69+'6.3н'!H69)/3</f>
        <v>0</v>
      </c>
      <c r="I69" s="8">
        <f>('6.1н'!I69+'6.2н'!I69+'6.3н'!I69)/3</f>
        <v>0</v>
      </c>
      <c r="J69" s="8">
        <f>('6.1н'!J69+'6.2н'!J69+'6.3н'!J69)/3</f>
        <v>0</v>
      </c>
      <c r="K69" s="8">
        <f>('6.1н'!K69+'6.2н'!K69+'6.3н'!K69)/3</f>
        <v>0</v>
      </c>
      <c r="L69" s="8">
        <f>('6.1н'!L69+'6.2н'!L69+'6.3н'!L69)/3</f>
        <v>0</v>
      </c>
      <c r="M69" s="8">
        <f>('6.1н'!M69+'6.2н'!M69+'6.3н'!M69)/3</f>
        <v>0</v>
      </c>
      <c r="N69" s="8">
        <f>('6.1н'!N69+'6.2н'!N69+'6.3н'!N69)/3</f>
        <v>0</v>
      </c>
      <c r="O69" s="8">
        <f>('6.1н'!O69+'6.2н'!O69+'6.3н'!O69)/3</f>
        <v>0</v>
      </c>
      <c r="P69" s="8">
        <f>('6.1н'!P69+'6.2н'!P69+'6.3н'!P69)/3</f>
        <v>0</v>
      </c>
      <c r="Q69" s="8">
        <f>('6.1н'!Q69+'6.2н'!Q69+'6.3н'!Q69)/3</f>
        <v>0</v>
      </c>
      <c r="R69" s="8">
        <f>('6.1н'!B69+'6.2н'!B69+'6.3н'!B69)/3</f>
        <v>0.40003014741808601</v>
      </c>
    </row>
    <row r="70" spans="1:18" ht="15.75" customHeight="1">
      <c r="A70" s="41">
        <v>69</v>
      </c>
      <c r="B70" s="42" t="s">
        <v>71</v>
      </c>
      <c r="C70" s="8" t="e">
        <f>('6.1н'!#REF!+'6.2н'!#REF!+'6.3н'!#REF!)/3</f>
        <v>#REF!</v>
      </c>
      <c r="D70" s="8" t="e">
        <f>('6.1н'!#REF!+'6.2н'!#REF!+'6.3н'!#REF!)/3</f>
        <v>#REF!</v>
      </c>
      <c r="E70" s="8">
        <f>('6.1н'!E70+'6.2н'!E70+'6.3н'!E70)/3</f>
        <v>0</v>
      </c>
      <c r="F70" s="8">
        <f>('6.1н'!F70+'6.2н'!F70+'6.3н'!F70)/3</f>
        <v>0</v>
      </c>
      <c r="G70" s="8">
        <f>('6.1н'!G70+'6.2н'!G70+'6.3н'!G70)/3</f>
        <v>0</v>
      </c>
      <c r="H70" s="8">
        <f>('6.1н'!H70+'6.2н'!H70+'6.3н'!H70)/3</f>
        <v>0</v>
      </c>
      <c r="I70" s="8">
        <f>('6.1н'!I70+'6.2н'!I70+'6.3н'!I70)/3</f>
        <v>0</v>
      </c>
      <c r="J70" s="8">
        <f>('6.1н'!J70+'6.2н'!J70+'6.3н'!J70)/3</f>
        <v>0</v>
      </c>
      <c r="K70" s="8">
        <f>('6.1н'!K70+'6.2н'!K70+'6.3н'!K70)/3</f>
        <v>0</v>
      </c>
      <c r="L70" s="8">
        <f>('6.1н'!L70+'6.2н'!L70+'6.3н'!L70)/3</f>
        <v>0</v>
      </c>
      <c r="M70" s="8">
        <f>('6.1н'!M70+'6.2н'!M70+'6.3н'!M70)/3</f>
        <v>0</v>
      </c>
      <c r="N70" s="8">
        <f>('6.1н'!N70+'6.2н'!N70+'6.3н'!N70)/3</f>
        <v>0</v>
      </c>
      <c r="O70" s="8">
        <f>('6.1н'!O70+'6.2н'!O70+'6.3н'!O70)/3</f>
        <v>0</v>
      </c>
      <c r="P70" s="8">
        <f>('6.1н'!P70+'6.2н'!P70+'6.3н'!P70)/3</f>
        <v>0</v>
      </c>
      <c r="Q70" s="8">
        <f>('6.1н'!Q70+'6.2н'!Q70+'6.3н'!Q70)/3</f>
        <v>0</v>
      </c>
      <c r="R70" s="8">
        <f>('6.1н'!B70+'6.2н'!B70+'6.3н'!B70)/3</f>
        <v>0.35829361021689349</v>
      </c>
    </row>
    <row r="71" spans="1:18" ht="15.75" customHeight="1">
      <c r="A71" s="41">
        <v>70</v>
      </c>
      <c r="B71" s="42" t="s">
        <v>72</v>
      </c>
      <c r="C71" s="8" t="e">
        <f>('6.1н'!#REF!+'6.2н'!#REF!+'6.3н'!#REF!)/3</f>
        <v>#REF!</v>
      </c>
      <c r="D71" s="8" t="e">
        <f>('6.1н'!#REF!+'6.2н'!#REF!+'6.3н'!#REF!)/3</f>
        <v>#REF!</v>
      </c>
      <c r="E71" s="8">
        <f>('6.1н'!E71+'6.2н'!E71+'6.3н'!E71)/3</f>
        <v>0</v>
      </c>
      <c r="F71" s="8">
        <f>('6.1н'!F71+'6.2н'!F71+'6.3н'!F71)/3</f>
        <v>0</v>
      </c>
      <c r="G71" s="8">
        <f>('6.1н'!G71+'6.2н'!G71+'6.3н'!G71)/3</f>
        <v>0</v>
      </c>
      <c r="H71" s="8">
        <f>('6.1н'!H71+'6.2н'!H71+'6.3н'!H71)/3</f>
        <v>0</v>
      </c>
      <c r="I71" s="8">
        <f>('6.1н'!I71+'6.2н'!I71+'6.3н'!I71)/3</f>
        <v>0</v>
      </c>
      <c r="J71" s="8">
        <f>('6.1н'!J71+'6.2н'!J71+'6.3н'!J71)/3</f>
        <v>0</v>
      </c>
      <c r="K71" s="8">
        <f>('6.1н'!K71+'6.2н'!K71+'6.3н'!K71)/3</f>
        <v>0</v>
      </c>
      <c r="L71" s="8">
        <f>('6.1н'!L71+'6.2н'!L71+'6.3н'!L71)/3</f>
        <v>0</v>
      </c>
      <c r="M71" s="8">
        <f>('6.1н'!M71+'6.2н'!M71+'6.3н'!M71)/3</f>
        <v>0</v>
      </c>
      <c r="N71" s="8">
        <f>('6.1н'!N71+'6.2н'!N71+'6.3н'!N71)/3</f>
        <v>0</v>
      </c>
      <c r="O71" s="8">
        <f>('6.1н'!O71+'6.2н'!O71+'6.3н'!O71)/3</f>
        <v>0</v>
      </c>
      <c r="P71" s="8">
        <f>('6.1н'!P71+'6.2н'!P71+'6.3н'!P71)/3</f>
        <v>0</v>
      </c>
      <c r="Q71" s="8">
        <f>('6.1н'!Q71+'6.2н'!Q71+'6.3н'!Q71)/3</f>
        <v>0</v>
      </c>
      <c r="R71" s="8">
        <f>('6.1н'!B71+'6.2н'!B71+'6.3н'!B71)/3</f>
        <v>0.34353339331473398</v>
      </c>
    </row>
    <row r="72" spans="1:18" ht="15.75" customHeight="1">
      <c r="A72" s="41">
        <v>71</v>
      </c>
      <c r="B72" s="42" t="s">
        <v>73</v>
      </c>
      <c r="C72" s="8" t="e">
        <f>('6.1н'!#REF!+'6.2н'!#REF!+'6.3н'!#REF!)/3</f>
        <v>#REF!</v>
      </c>
      <c r="D72" s="8" t="e">
        <f>('6.1н'!#REF!+'6.2н'!#REF!+'6.3н'!#REF!)/3</f>
        <v>#REF!</v>
      </c>
      <c r="E72" s="8">
        <f>('6.1н'!E72+'6.2н'!E72+'6.3н'!E72)/3</f>
        <v>0</v>
      </c>
      <c r="F72" s="8">
        <f>('6.1н'!F72+'6.2н'!F72+'6.3н'!F72)/3</f>
        <v>0</v>
      </c>
      <c r="G72" s="8">
        <f>('6.1н'!G72+'6.2н'!G72+'6.3н'!G72)/3</f>
        <v>0</v>
      </c>
      <c r="H72" s="8">
        <f>('6.1н'!H72+'6.2н'!H72+'6.3н'!H72)/3</f>
        <v>0</v>
      </c>
      <c r="I72" s="8">
        <f>('6.1н'!I72+'6.2н'!I72+'6.3н'!I72)/3</f>
        <v>0</v>
      </c>
      <c r="J72" s="8">
        <f>('6.1н'!J72+'6.2н'!J72+'6.3н'!J72)/3</f>
        <v>0</v>
      </c>
      <c r="K72" s="8">
        <f>('6.1н'!K72+'6.2н'!K72+'6.3н'!K72)/3</f>
        <v>0</v>
      </c>
      <c r="L72" s="8">
        <f>('6.1н'!L72+'6.2н'!L72+'6.3н'!L72)/3</f>
        <v>0</v>
      </c>
      <c r="M72" s="8">
        <f>('6.1н'!M72+'6.2н'!M72+'6.3н'!M72)/3</f>
        <v>0</v>
      </c>
      <c r="N72" s="8">
        <f>('6.1н'!N72+'6.2н'!N72+'6.3н'!N72)/3</f>
        <v>0</v>
      </c>
      <c r="O72" s="8">
        <f>('6.1н'!O72+'6.2н'!O72+'6.3н'!O72)/3</f>
        <v>0</v>
      </c>
      <c r="P72" s="8">
        <f>('6.1н'!P72+'6.2н'!P72+'6.3н'!P72)/3</f>
        <v>0</v>
      </c>
      <c r="Q72" s="8">
        <f>('6.1н'!Q72+'6.2н'!Q72+'6.3н'!Q72)/3</f>
        <v>0</v>
      </c>
      <c r="R72" s="8">
        <f>('6.1н'!B72+'6.2н'!B72+'6.3н'!B72)/3</f>
        <v>0.39633644571523075</v>
      </c>
    </row>
    <row r="73" spans="1:18" ht="15.75" customHeight="1">
      <c r="A73" s="41">
        <v>72</v>
      </c>
      <c r="B73" s="42" t="s">
        <v>74</v>
      </c>
      <c r="C73" s="8" t="e">
        <f>('6.1н'!#REF!+'6.2н'!#REF!+'6.3н'!#REF!)/3</f>
        <v>#REF!</v>
      </c>
      <c r="D73" s="8" t="e">
        <f>('6.1н'!#REF!+'6.2н'!#REF!+'6.3н'!#REF!)/3</f>
        <v>#REF!</v>
      </c>
      <c r="E73" s="8">
        <f>('6.1н'!E73+'6.2н'!E73+'6.3н'!E73)/3</f>
        <v>0</v>
      </c>
      <c r="F73" s="8">
        <f>('6.1н'!F73+'6.2н'!F73+'6.3н'!F73)/3</f>
        <v>0</v>
      </c>
      <c r="G73" s="8">
        <f>('6.1н'!G73+'6.2н'!G73+'6.3н'!G73)/3</f>
        <v>0</v>
      </c>
      <c r="H73" s="8">
        <f>('6.1н'!H73+'6.2н'!H73+'6.3н'!H73)/3</f>
        <v>0</v>
      </c>
      <c r="I73" s="8">
        <f>('6.1н'!I73+'6.2н'!I73+'6.3н'!I73)/3</f>
        <v>0</v>
      </c>
      <c r="J73" s="8">
        <f>('6.1н'!J73+'6.2н'!J73+'6.3н'!J73)/3</f>
        <v>0</v>
      </c>
      <c r="K73" s="8">
        <f>('6.1н'!K73+'6.2н'!K73+'6.3н'!K73)/3</f>
        <v>0</v>
      </c>
      <c r="L73" s="8">
        <f>('6.1н'!L73+'6.2н'!L73+'6.3н'!L73)/3</f>
        <v>0</v>
      </c>
      <c r="M73" s="8">
        <f>('6.1н'!M73+'6.2н'!M73+'6.3н'!M73)/3</f>
        <v>0</v>
      </c>
      <c r="N73" s="8">
        <f>('6.1н'!N73+'6.2н'!N73+'6.3н'!N73)/3</f>
        <v>0</v>
      </c>
      <c r="O73" s="8">
        <f>('6.1н'!O73+'6.2н'!O73+'6.3н'!O73)/3</f>
        <v>0</v>
      </c>
      <c r="P73" s="8">
        <f>('6.1н'!P73+'6.2н'!P73+'6.3н'!P73)/3</f>
        <v>0</v>
      </c>
      <c r="Q73" s="8">
        <f>('6.1н'!Q73+'6.2н'!Q73+'6.3н'!Q73)/3</f>
        <v>0</v>
      </c>
      <c r="R73" s="8">
        <f>('6.1н'!B73+'6.2н'!B73+'6.3н'!B73)/3</f>
        <v>0.3244174319118513</v>
      </c>
    </row>
    <row r="74" spans="1:18" ht="15.75" customHeight="1">
      <c r="A74" s="46">
        <v>73</v>
      </c>
      <c r="B74" s="47" t="s">
        <v>75</v>
      </c>
      <c r="C74" s="8" t="e">
        <f>('6.1н'!#REF!+'6.2н'!#REF!+'6.3н'!#REF!)/3</f>
        <v>#REF!</v>
      </c>
      <c r="D74" s="8" t="e">
        <f>('6.1н'!#REF!+'6.2н'!#REF!+'6.3н'!#REF!)/3</f>
        <v>#REF!</v>
      </c>
      <c r="E74" s="8">
        <f>('6.1н'!E74+'6.2н'!E74+'6.3н'!E74)/3</f>
        <v>0</v>
      </c>
      <c r="F74" s="8">
        <f>('6.1н'!F74+'6.2н'!F74+'6.3н'!F74)/3</f>
        <v>0</v>
      </c>
      <c r="G74" s="8">
        <f>('6.1н'!G74+'6.2н'!G74+'6.3н'!G74)/3</f>
        <v>0</v>
      </c>
      <c r="H74" s="8">
        <f>('6.1н'!H74+'6.2н'!H74+'6.3н'!H74)/3</f>
        <v>0</v>
      </c>
      <c r="I74" s="8">
        <f>('6.1н'!I74+'6.2н'!I74+'6.3н'!I74)/3</f>
        <v>0</v>
      </c>
      <c r="J74" s="8">
        <f>('6.1н'!J74+'6.2н'!J74+'6.3н'!J74)/3</f>
        <v>0</v>
      </c>
      <c r="K74" s="8">
        <f>('6.1н'!K74+'6.2н'!K74+'6.3н'!K74)/3</f>
        <v>0</v>
      </c>
      <c r="L74" s="8">
        <f>('6.1н'!L74+'6.2н'!L74+'6.3н'!L74)/3</f>
        <v>0</v>
      </c>
      <c r="M74" s="8">
        <f>('6.1н'!M74+'6.2н'!M74+'6.3н'!M74)/3</f>
        <v>0</v>
      </c>
      <c r="N74" s="8">
        <f>('6.1н'!N74+'6.2н'!N74+'6.3н'!N74)/3</f>
        <v>0</v>
      </c>
      <c r="O74" s="8">
        <f>('6.1н'!O74+'6.2н'!O74+'6.3н'!O74)/3</f>
        <v>0</v>
      </c>
      <c r="P74" s="8">
        <f>('6.1н'!P74+'6.2н'!P74+'6.3н'!P74)/3</f>
        <v>0</v>
      </c>
      <c r="Q74" s="8">
        <f>('6.1н'!Q74+'6.2н'!Q74+'6.3н'!Q74)/3</f>
        <v>0</v>
      </c>
      <c r="R74" s="8">
        <f>('6.1н'!B74+'6.2н'!B74+'6.3н'!B74)/3</f>
        <v>0.36043258216541901</v>
      </c>
    </row>
    <row r="75" spans="1:18" ht="15.75" customHeight="1">
      <c r="A75" s="39">
        <v>74</v>
      </c>
      <c r="B75" s="54" t="s">
        <v>76</v>
      </c>
      <c r="C75" s="8" t="e">
        <f>('6.1н'!#REF!+'6.2н'!#REF!+'6.3н'!#REF!)/3</f>
        <v>#REF!</v>
      </c>
      <c r="D75" s="8" t="e">
        <f>('6.1н'!#REF!+'6.2н'!#REF!+'6.3н'!#REF!)/3</f>
        <v>#REF!</v>
      </c>
      <c r="E75" s="8">
        <f>('6.1н'!E75+'6.2н'!E75+'6.3н'!E75)/3</f>
        <v>0</v>
      </c>
      <c r="F75" s="8">
        <f>('6.1н'!F75+'6.2н'!F75+'6.3н'!F75)/3</f>
        <v>0</v>
      </c>
      <c r="G75" s="8">
        <f>('6.1н'!G75+'6.2н'!G75+'6.3н'!G75)/3</f>
        <v>0</v>
      </c>
      <c r="H75" s="8">
        <f>('6.1н'!H75+'6.2н'!H75+'6.3н'!H75)/3</f>
        <v>0</v>
      </c>
      <c r="I75" s="8">
        <f>('6.1н'!I75+'6.2н'!I75+'6.3н'!I75)/3</f>
        <v>0</v>
      </c>
      <c r="J75" s="8">
        <f>('6.1н'!J75+'6.2н'!J75+'6.3н'!J75)/3</f>
        <v>0</v>
      </c>
      <c r="K75" s="8">
        <f>('6.1н'!K75+'6.2н'!K75+'6.3н'!K75)/3</f>
        <v>0</v>
      </c>
      <c r="L75" s="8">
        <f>('6.1н'!L75+'6.2н'!L75+'6.3н'!L75)/3</f>
        <v>0</v>
      </c>
      <c r="M75" s="8">
        <f>('6.1н'!M75+'6.2н'!M75+'6.3н'!M75)/3</f>
        <v>0</v>
      </c>
      <c r="N75" s="8">
        <f>('6.1н'!N75+'6.2н'!N75+'6.3н'!N75)/3</f>
        <v>0</v>
      </c>
      <c r="O75" s="8">
        <f>('6.1н'!O75+'6.2н'!O75+'6.3н'!O75)/3</f>
        <v>0</v>
      </c>
      <c r="P75" s="8">
        <f>('6.1н'!P75+'6.2н'!P75+'6.3н'!P75)/3</f>
        <v>0</v>
      </c>
      <c r="Q75" s="8">
        <f>('6.1н'!Q75+'6.2н'!Q75+'6.3н'!Q75)/3</f>
        <v>0</v>
      </c>
      <c r="R75" s="8">
        <f>('6.1н'!B75+'6.2н'!B75+'6.3н'!B75)/3</f>
        <v>0.54309398370970674</v>
      </c>
    </row>
    <row r="76" spans="1:18" ht="15.75" customHeight="1">
      <c r="A76" s="41">
        <v>75</v>
      </c>
      <c r="B76" s="51" t="s">
        <v>77</v>
      </c>
      <c r="C76" s="8" t="e">
        <f>('6.1н'!#REF!+'6.2н'!#REF!+'6.3н'!#REF!)/3</f>
        <v>#REF!</v>
      </c>
      <c r="D76" s="8" t="e">
        <f>('6.1н'!#REF!+'6.2н'!#REF!+'6.3н'!#REF!)/3</f>
        <v>#REF!</v>
      </c>
      <c r="E76" s="8">
        <f>('6.1н'!E76+'6.2н'!E76+'6.3н'!E76)/3</f>
        <v>0</v>
      </c>
      <c r="F76" s="8">
        <f>('6.1н'!F76+'6.2н'!F76+'6.3н'!F76)/3</f>
        <v>0</v>
      </c>
      <c r="G76" s="8">
        <f>('6.1н'!G76+'6.2н'!G76+'6.3н'!G76)/3</f>
        <v>0</v>
      </c>
      <c r="H76" s="8">
        <f>('6.1н'!H76+'6.2н'!H76+'6.3н'!H76)/3</f>
        <v>0</v>
      </c>
      <c r="I76" s="8">
        <f>('6.1н'!I76+'6.2н'!I76+'6.3н'!I76)/3</f>
        <v>0</v>
      </c>
      <c r="J76" s="8">
        <f>('6.1н'!J76+'6.2н'!J76+'6.3н'!J76)/3</f>
        <v>0</v>
      </c>
      <c r="K76" s="8">
        <f>('6.1н'!K76+'6.2н'!K76+'6.3н'!K76)/3</f>
        <v>0</v>
      </c>
      <c r="L76" s="8">
        <f>('6.1н'!L76+'6.2н'!L76+'6.3н'!L76)/3</f>
        <v>0</v>
      </c>
      <c r="M76" s="8">
        <f>('6.1н'!M76+'6.2н'!M76+'6.3н'!M76)/3</f>
        <v>0</v>
      </c>
      <c r="N76" s="8">
        <f>('6.1н'!N76+'6.2н'!N76+'6.3н'!N76)/3</f>
        <v>0</v>
      </c>
      <c r="O76" s="8">
        <f>('6.1н'!O76+'6.2н'!O76+'6.3н'!O76)/3</f>
        <v>0</v>
      </c>
      <c r="P76" s="8">
        <f>('6.1н'!P76+'6.2н'!P76+'6.3н'!P76)/3</f>
        <v>0</v>
      </c>
      <c r="Q76" s="8">
        <f>('6.1н'!Q76+'6.2н'!Q76+'6.3н'!Q76)/3</f>
        <v>0</v>
      </c>
      <c r="R76" s="8">
        <f>('6.1н'!B76+'6.2н'!B76+'6.3н'!B76)/3</f>
        <v>0.38885013756448394</v>
      </c>
    </row>
    <row r="77" spans="1:18" ht="15.75" customHeight="1">
      <c r="A77" s="41">
        <v>76</v>
      </c>
      <c r="B77" s="51" t="s">
        <v>78</v>
      </c>
      <c r="C77" s="8" t="e">
        <f>('6.1н'!#REF!+'6.2н'!#REF!+'6.3н'!#REF!)/3</f>
        <v>#REF!</v>
      </c>
      <c r="D77" s="8" t="e">
        <f>('6.1н'!#REF!+'6.2н'!#REF!+'6.3н'!#REF!)/3</f>
        <v>#REF!</v>
      </c>
      <c r="E77" s="8">
        <f>('6.1н'!E77+'6.2н'!E77+'6.3н'!E77)/3</f>
        <v>0</v>
      </c>
      <c r="F77" s="8">
        <f>('6.1н'!F77+'6.2н'!F77+'6.3н'!F77)/3</f>
        <v>0</v>
      </c>
      <c r="G77" s="8">
        <f>('6.1н'!G77+'6.2н'!G77+'6.3н'!G77)/3</f>
        <v>0</v>
      </c>
      <c r="H77" s="8">
        <f>('6.1н'!H77+'6.2н'!H77+'6.3н'!H77)/3</f>
        <v>0</v>
      </c>
      <c r="I77" s="8">
        <f>('6.1н'!I77+'6.2н'!I77+'6.3н'!I77)/3</f>
        <v>0</v>
      </c>
      <c r="J77" s="8">
        <f>('6.1н'!J77+'6.2н'!J77+'6.3н'!J77)/3</f>
        <v>0</v>
      </c>
      <c r="K77" s="8">
        <f>('6.1н'!K77+'6.2н'!K77+'6.3н'!K77)/3</f>
        <v>0</v>
      </c>
      <c r="L77" s="8">
        <f>('6.1н'!L77+'6.2н'!L77+'6.3н'!L77)/3</f>
        <v>0</v>
      </c>
      <c r="M77" s="8">
        <f>('6.1н'!M77+'6.2н'!M77+'6.3н'!M77)/3</f>
        <v>0</v>
      </c>
      <c r="N77" s="8">
        <f>('6.1н'!N77+'6.2н'!N77+'6.3н'!N77)/3</f>
        <v>0</v>
      </c>
      <c r="O77" s="8">
        <f>('6.1н'!O77+'6.2н'!O77+'6.3н'!O77)/3</f>
        <v>0</v>
      </c>
      <c r="P77" s="8">
        <f>('6.1н'!P77+'6.2н'!P77+'6.3н'!P77)/3</f>
        <v>0</v>
      </c>
      <c r="Q77" s="8">
        <f>('6.1н'!Q77+'6.2н'!Q77+'6.3н'!Q77)/3</f>
        <v>0</v>
      </c>
      <c r="R77" s="8">
        <f>('6.1н'!B77+'6.2н'!B77+'6.3н'!B77)/3</f>
        <v>0.34111927996739416</v>
      </c>
    </row>
    <row r="78" spans="1:18" ht="15.75" customHeight="1">
      <c r="A78" s="41">
        <v>77</v>
      </c>
      <c r="B78" s="51" t="s">
        <v>79</v>
      </c>
      <c r="C78" s="8" t="e">
        <f>('6.1н'!#REF!+'6.2н'!#REF!+'6.3н'!#REF!)/3</f>
        <v>#REF!</v>
      </c>
      <c r="D78" s="8" t="e">
        <f>('6.1н'!#REF!+'6.2н'!#REF!+'6.3н'!#REF!)/3</f>
        <v>#REF!</v>
      </c>
      <c r="E78" s="8">
        <f>('6.1н'!E78+'6.2н'!E78+'6.3н'!E78)/3</f>
        <v>0</v>
      </c>
      <c r="F78" s="8">
        <f>('6.1н'!F78+'6.2н'!F78+'6.3н'!F78)/3</f>
        <v>0</v>
      </c>
      <c r="G78" s="8">
        <f>('6.1н'!G78+'6.2н'!G78+'6.3н'!G78)/3</f>
        <v>0</v>
      </c>
      <c r="H78" s="8">
        <f>('6.1н'!H78+'6.2н'!H78+'6.3н'!H78)/3</f>
        <v>0</v>
      </c>
      <c r="I78" s="8">
        <f>('6.1н'!I78+'6.2н'!I78+'6.3н'!I78)/3</f>
        <v>0</v>
      </c>
      <c r="J78" s="8">
        <f>('6.1н'!J78+'6.2н'!J78+'6.3н'!J78)/3</f>
        <v>0</v>
      </c>
      <c r="K78" s="8">
        <f>('6.1н'!K78+'6.2н'!K78+'6.3н'!K78)/3</f>
        <v>0</v>
      </c>
      <c r="L78" s="8">
        <f>('6.1н'!L78+'6.2н'!L78+'6.3н'!L78)/3</f>
        <v>0</v>
      </c>
      <c r="M78" s="8">
        <f>('6.1н'!M78+'6.2н'!M78+'6.3н'!M78)/3</f>
        <v>0</v>
      </c>
      <c r="N78" s="8">
        <f>('6.1н'!N78+'6.2н'!N78+'6.3н'!N78)/3</f>
        <v>0</v>
      </c>
      <c r="O78" s="8">
        <f>('6.1н'!O78+'6.2н'!O78+'6.3н'!O78)/3</f>
        <v>0</v>
      </c>
      <c r="P78" s="8">
        <f>('6.1н'!P78+'6.2н'!P78+'6.3н'!P78)/3</f>
        <v>0</v>
      </c>
      <c r="Q78" s="8">
        <f>('6.1н'!Q78+'6.2н'!Q78+'6.3н'!Q78)/3</f>
        <v>0</v>
      </c>
      <c r="R78" s="8">
        <f>('6.1н'!B78+'6.2н'!B78+'6.3н'!B78)/3</f>
        <v>0.32321285977539144</v>
      </c>
    </row>
    <row r="79" spans="1:18" ht="15.75" customHeight="1">
      <c r="A79" s="41">
        <v>78</v>
      </c>
      <c r="B79" s="42" t="s">
        <v>80</v>
      </c>
      <c r="C79" s="8" t="e">
        <f>('6.1н'!#REF!+'6.2н'!#REF!+'6.3н'!#REF!)/3</f>
        <v>#REF!</v>
      </c>
      <c r="D79" s="8" t="e">
        <f>('6.1н'!#REF!+'6.2н'!#REF!+'6.3н'!#REF!)/3</f>
        <v>#REF!</v>
      </c>
      <c r="E79" s="8">
        <f>('6.1н'!E79+'6.2н'!E79+'6.3н'!E79)/3</f>
        <v>0</v>
      </c>
      <c r="F79" s="8">
        <f>('6.1н'!F79+'6.2н'!F79+'6.3н'!F79)/3</f>
        <v>0</v>
      </c>
      <c r="G79" s="8">
        <f>('6.1н'!G79+'6.2н'!G79+'6.3н'!G79)/3</f>
        <v>0</v>
      </c>
      <c r="H79" s="8">
        <f>('6.1н'!H79+'6.2н'!H79+'6.3н'!H79)/3</f>
        <v>0</v>
      </c>
      <c r="I79" s="8">
        <f>('6.1н'!I79+'6.2н'!I79+'6.3н'!I79)/3</f>
        <v>0</v>
      </c>
      <c r="J79" s="8">
        <f>('6.1н'!J79+'6.2н'!J79+'6.3н'!J79)/3</f>
        <v>0</v>
      </c>
      <c r="K79" s="8">
        <f>('6.1н'!K79+'6.2н'!K79+'6.3н'!K79)/3</f>
        <v>0</v>
      </c>
      <c r="L79" s="8">
        <f>('6.1н'!L79+'6.2н'!L79+'6.3н'!L79)/3</f>
        <v>0</v>
      </c>
      <c r="M79" s="8">
        <f>('6.1н'!M79+'6.2н'!M79+'6.3н'!M79)/3</f>
        <v>0</v>
      </c>
      <c r="N79" s="8">
        <f>('6.1н'!N79+'6.2н'!N79+'6.3н'!N79)/3</f>
        <v>0</v>
      </c>
      <c r="O79" s="8">
        <f>('6.1н'!O79+'6.2н'!O79+'6.3н'!O79)/3</f>
        <v>0</v>
      </c>
      <c r="P79" s="8">
        <f>('6.1н'!P79+'6.2н'!P79+'6.3н'!P79)/3</f>
        <v>0</v>
      </c>
      <c r="Q79" s="8">
        <f>('6.1н'!Q79+'6.2н'!Q79+'6.3н'!Q79)/3</f>
        <v>0</v>
      </c>
      <c r="R79" s="8">
        <f>('6.1н'!B79+'6.2н'!B79+'6.3н'!B79)/3</f>
        <v>0.32175411596260228</v>
      </c>
    </row>
    <row r="80" spans="1:18" ht="15.75" customHeight="1">
      <c r="A80" s="41">
        <v>79</v>
      </c>
      <c r="B80" s="42" t="s">
        <v>81</v>
      </c>
      <c r="C80" s="8" t="e">
        <f>('6.1н'!#REF!+'6.2н'!#REF!+'6.3н'!#REF!)/3</f>
        <v>#REF!</v>
      </c>
      <c r="D80" s="8" t="e">
        <f>('6.1н'!#REF!+'6.2н'!#REF!+'6.3н'!#REF!)/3</f>
        <v>#REF!</v>
      </c>
      <c r="E80" s="8">
        <f>('6.1н'!E80+'6.2н'!E80+'6.3н'!E80)/3</f>
        <v>0</v>
      </c>
      <c r="F80" s="8">
        <f>('6.1н'!F80+'6.2н'!F80+'6.3н'!F80)/3</f>
        <v>0</v>
      </c>
      <c r="G80" s="8">
        <f>('6.1н'!G80+'6.2н'!G80+'6.3н'!G80)/3</f>
        <v>0</v>
      </c>
      <c r="H80" s="8">
        <f>('6.1н'!H80+'6.2н'!H80+'6.3н'!H80)/3</f>
        <v>0</v>
      </c>
      <c r="I80" s="8">
        <f>('6.1н'!I80+'6.2н'!I80+'6.3н'!I80)/3</f>
        <v>0</v>
      </c>
      <c r="J80" s="8">
        <f>('6.1н'!J80+'6.2н'!J80+'6.3н'!J80)/3</f>
        <v>0</v>
      </c>
      <c r="K80" s="8">
        <f>('6.1н'!K80+'6.2н'!K80+'6.3н'!K80)/3</f>
        <v>0</v>
      </c>
      <c r="L80" s="8">
        <f>('6.1н'!L80+'6.2н'!L80+'6.3н'!L80)/3</f>
        <v>0</v>
      </c>
      <c r="M80" s="8">
        <f>('6.1н'!M80+'6.2н'!M80+'6.3н'!M80)/3</f>
        <v>0</v>
      </c>
      <c r="N80" s="8">
        <f>('6.1н'!N80+'6.2н'!N80+'6.3н'!N80)/3</f>
        <v>0</v>
      </c>
      <c r="O80" s="8">
        <f>('6.1н'!O80+'6.2н'!O80+'6.3н'!O80)/3</f>
        <v>0</v>
      </c>
      <c r="P80" s="8">
        <f>('6.1н'!P80+'6.2н'!P80+'6.3н'!P80)/3</f>
        <v>0</v>
      </c>
      <c r="Q80" s="8">
        <f>('6.1н'!Q80+'6.2н'!Q80+'6.3н'!Q80)/3</f>
        <v>0</v>
      </c>
      <c r="R80" s="8">
        <f>('6.1н'!B80+'6.2н'!B80+'6.3н'!B80)/3</f>
        <v>0.35250003345939113</v>
      </c>
    </row>
    <row r="81" spans="1:18" ht="15.75" customHeight="1">
      <c r="A81" s="41">
        <v>80</v>
      </c>
      <c r="B81" s="42" t="s">
        <v>82</v>
      </c>
      <c r="C81" s="8" t="e">
        <f>('6.1н'!#REF!+'6.2н'!#REF!+'6.3н'!#REF!)/3</f>
        <v>#REF!</v>
      </c>
      <c r="D81" s="8" t="e">
        <f>('6.1н'!#REF!+'6.2н'!#REF!+'6.3н'!#REF!)/3</f>
        <v>#REF!</v>
      </c>
      <c r="E81" s="8">
        <f>('6.1н'!E81+'6.2н'!E81+'6.3н'!E81)/3</f>
        <v>0</v>
      </c>
      <c r="F81" s="8">
        <f>('6.1н'!F81+'6.2н'!F81+'6.3н'!F81)/3</f>
        <v>0</v>
      </c>
      <c r="G81" s="8">
        <f>('6.1н'!G81+'6.2н'!G81+'6.3н'!G81)/3</f>
        <v>0</v>
      </c>
      <c r="H81" s="8">
        <f>('6.1н'!H81+'6.2н'!H81+'6.3н'!H81)/3</f>
        <v>0</v>
      </c>
      <c r="I81" s="8">
        <f>('6.1н'!I81+'6.2н'!I81+'6.3н'!I81)/3</f>
        <v>0</v>
      </c>
      <c r="J81" s="8">
        <f>('6.1н'!J81+'6.2н'!J81+'6.3н'!J81)/3</f>
        <v>0</v>
      </c>
      <c r="K81" s="8">
        <f>('6.1н'!K81+'6.2н'!K81+'6.3н'!K81)/3</f>
        <v>0</v>
      </c>
      <c r="L81" s="8">
        <f>('6.1н'!L81+'6.2н'!L81+'6.3н'!L81)/3</f>
        <v>0</v>
      </c>
      <c r="M81" s="8">
        <f>('6.1н'!M81+'6.2н'!M81+'6.3н'!M81)/3</f>
        <v>0</v>
      </c>
      <c r="N81" s="8">
        <f>('6.1н'!N81+'6.2н'!N81+'6.3н'!N81)/3</f>
        <v>0</v>
      </c>
      <c r="O81" s="8">
        <f>('6.1н'!O81+'6.2н'!O81+'6.3н'!O81)/3</f>
        <v>0</v>
      </c>
      <c r="P81" s="8">
        <f>('6.1н'!P81+'6.2н'!P81+'6.3н'!P81)/3</f>
        <v>0</v>
      </c>
      <c r="Q81" s="8">
        <f>('6.1н'!Q81+'6.2н'!Q81+'6.3н'!Q81)/3</f>
        <v>0</v>
      </c>
      <c r="R81" s="8">
        <f>('6.1н'!B81+'6.2н'!B81+'6.3н'!B81)/3</f>
        <v>0.38064276837550182</v>
      </c>
    </row>
    <row r="82" spans="1:18" ht="15.75" customHeight="1">
      <c r="A82" s="41">
        <v>81</v>
      </c>
      <c r="B82" s="42" t="s">
        <v>83</v>
      </c>
      <c r="C82" s="8" t="e">
        <f>('6.1н'!#REF!+'6.2н'!#REF!+'6.3н'!#REF!)/3</f>
        <v>#REF!</v>
      </c>
      <c r="D82" s="8" t="e">
        <f>('6.1н'!#REF!+'6.2н'!#REF!+'6.3н'!#REF!)/3</f>
        <v>#REF!</v>
      </c>
      <c r="E82" s="8">
        <f>('6.1н'!E82+'6.2н'!E82+'6.3н'!E82)/3</f>
        <v>0</v>
      </c>
      <c r="F82" s="8">
        <f>('6.1н'!F82+'6.2н'!F82+'6.3н'!F82)/3</f>
        <v>0</v>
      </c>
      <c r="G82" s="8">
        <f>('6.1н'!G82+'6.2н'!G82+'6.3н'!G82)/3</f>
        <v>0</v>
      </c>
      <c r="H82" s="8">
        <f>('6.1н'!H82+'6.2н'!H82+'6.3н'!H82)/3</f>
        <v>0</v>
      </c>
      <c r="I82" s="8">
        <f>('6.1н'!I82+'6.2н'!I82+'6.3н'!I82)/3</f>
        <v>0</v>
      </c>
      <c r="J82" s="8">
        <f>('6.1н'!J82+'6.2н'!J82+'6.3н'!J82)/3</f>
        <v>0</v>
      </c>
      <c r="K82" s="8">
        <f>('6.1н'!K82+'6.2н'!K82+'6.3н'!K82)/3</f>
        <v>0</v>
      </c>
      <c r="L82" s="8">
        <f>('6.1н'!L82+'6.2н'!L82+'6.3н'!L82)/3</f>
        <v>0</v>
      </c>
      <c r="M82" s="8">
        <f>('6.1н'!M82+'6.2н'!M82+'6.3н'!M82)/3</f>
        <v>0</v>
      </c>
      <c r="N82" s="8">
        <f>('6.1н'!N82+'6.2н'!N82+'6.3н'!N82)/3</f>
        <v>0</v>
      </c>
      <c r="O82" s="8">
        <f>('6.1н'!O82+'6.2н'!O82+'6.3н'!O82)/3</f>
        <v>0</v>
      </c>
      <c r="P82" s="8">
        <f>('6.1н'!P82+'6.2н'!P82+'6.3н'!P82)/3</f>
        <v>0</v>
      </c>
      <c r="Q82" s="8">
        <f>('6.1н'!Q82+'6.2н'!Q82+'6.3н'!Q82)/3</f>
        <v>0</v>
      </c>
      <c r="R82" s="8">
        <f>('6.1н'!B82+'6.2н'!B82+'6.3н'!B82)/3</f>
        <v>0.31339439566383093</v>
      </c>
    </row>
    <row r="83" spans="1:18" ht="15.75" customHeight="1">
      <c r="A83" s="55">
        <v>82</v>
      </c>
      <c r="B83" s="47" t="s">
        <v>84</v>
      </c>
      <c r="C83" s="8" t="e">
        <f>('6.1н'!#REF!+'6.2н'!#REF!+'6.3н'!#REF!)/3</f>
        <v>#REF!</v>
      </c>
      <c r="D83" s="8" t="e">
        <f>('6.1н'!#REF!+'6.2н'!#REF!+'6.3н'!#REF!)/3</f>
        <v>#REF!</v>
      </c>
      <c r="E83" s="8">
        <f>('6.1н'!E83+'6.2н'!E83+'6.3н'!E83)/3</f>
        <v>0</v>
      </c>
      <c r="F83" s="8">
        <f>('6.1н'!F83+'6.2н'!F83+'6.3н'!F83)/3</f>
        <v>0</v>
      </c>
      <c r="G83" s="8">
        <f>('6.1н'!G83+'6.2н'!G83+'6.3н'!G83)/3</f>
        <v>0</v>
      </c>
      <c r="H83" s="8">
        <f>('6.1н'!H83+'6.2н'!H83+'6.3н'!H83)/3</f>
        <v>0</v>
      </c>
      <c r="I83" s="8">
        <f>('6.1н'!I83+'6.2н'!I83+'6.3н'!I83)/3</f>
        <v>0</v>
      </c>
      <c r="J83" s="8">
        <f>('6.1н'!J83+'6.2н'!J83+'6.3н'!J83)/3</f>
        <v>0</v>
      </c>
      <c r="K83" s="8">
        <f>('6.1н'!K83+'6.2н'!K83+'6.3н'!K83)/3</f>
        <v>0</v>
      </c>
      <c r="L83" s="8">
        <f>('6.1н'!L83+'6.2н'!L83+'6.3н'!L83)/3</f>
        <v>0</v>
      </c>
      <c r="M83" s="8">
        <f>('6.1н'!M83+'6.2н'!M83+'6.3н'!M83)/3</f>
        <v>0</v>
      </c>
      <c r="N83" s="8">
        <f>('6.1н'!N83+'6.2н'!N83+'6.3н'!N83)/3</f>
        <v>0</v>
      </c>
      <c r="O83" s="8">
        <f>('6.1н'!O83+'6.2н'!O83+'6.3н'!O83)/3</f>
        <v>0</v>
      </c>
      <c r="P83" s="8">
        <f>('6.1н'!P83+'6.2н'!P83+'6.3н'!P83)/3</f>
        <v>0</v>
      </c>
      <c r="Q83" s="8">
        <f>('6.1н'!Q83+'6.2н'!Q83+'6.3н'!Q83)/3</f>
        <v>0</v>
      </c>
      <c r="R83" s="8">
        <f>('6.1н'!B83+'6.2н'!B83+'6.3н'!B83)/3</f>
        <v>0.31313928109650752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R1000"/>
  <sheetViews>
    <sheetView topLeftCell="A34" workbookViewId="0">
      <selection activeCell="C18" sqref="C18"/>
    </sheetView>
  </sheetViews>
  <sheetFormatPr defaultColWidth="12.625" defaultRowHeight="15" customHeight="1"/>
  <cols>
    <col min="1" max="1" width="5.625" customWidth="1"/>
    <col min="2" max="2" width="32.25" customWidth="1"/>
    <col min="3" max="18" width="9.625" customWidth="1"/>
    <col min="19" max="26" width="11" customWidth="1"/>
  </cols>
  <sheetData>
    <row r="1" spans="1:18">
      <c r="A1" s="1" t="s">
        <v>1</v>
      </c>
      <c r="B1" s="2" t="s">
        <v>2</v>
      </c>
      <c r="C1" s="3">
        <v>2005</v>
      </c>
      <c r="D1" s="3">
        <v>2006</v>
      </c>
      <c r="E1" s="3">
        <v>2007</v>
      </c>
      <c r="F1" s="3">
        <v>2008</v>
      </c>
      <c r="G1" s="3">
        <v>2009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4">
        <v>2019</v>
      </c>
      <c r="R1" s="5">
        <v>2020</v>
      </c>
    </row>
    <row r="2" spans="1:18">
      <c r="A2" s="6">
        <v>1</v>
      </c>
      <c r="B2" s="7" t="s">
        <v>3</v>
      </c>
      <c r="C2" s="8" t="e">
        <f>('7.1н'!#REF!+'7.2н'!#REF!+'7.3н'!#REF!)/3</f>
        <v>#REF!</v>
      </c>
      <c r="D2" s="8" t="e">
        <f>('7.1н'!#REF!+'7.2н'!#REF!+'7.3н'!#REF!)/3</f>
        <v>#REF!</v>
      </c>
      <c r="E2" s="8">
        <f>('7.1н'!E2+'7.2н'!E2+'7.3н'!E2)/3</f>
        <v>0</v>
      </c>
      <c r="F2" s="8">
        <f>('7.1н'!F2+'7.2н'!F2+'7.3н'!F2)/3</f>
        <v>0</v>
      </c>
      <c r="G2" s="8">
        <f>('7.1н'!G2+'7.2н'!G2+'7.3н'!G2)/3</f>
        <v>0</v>
      </c>
      <c r="H2" s="8">
        <f>('7.1н'!H2+'7.2н'!H2+'7.3н'!H2)/3</f>
        <v>0</v>
      </c>
      <c r="I2" s="8">
        <f>('7.1н'!I2+'7.2н'!I2+'7.3н'!I2)/3</f>
        <v>0</v>
      </c>
      <c r="J2" s="8">
        <f>('7.1н'!J2+'7.2н'!J2+'7.3н'!J2)/3</f>
        <v>0</v>
      </c>
      <c r="K2" s="8">
        <f>('7.1н'!K2+'7.2н'!K2+'7.3н'!K2)/3</f>
        <v>0</v>
      </c>
      <c r="L2" s="8">
        <f>('7.1н'!L2+'7.2н'!L2+'7.3н'!L2)/3</f>
        <v>0</v>
      </c>
      <c r="M2" s="8">
        <f>('7.1н'!M2+'7.2н'!M2+'7.3н'!M2)/3</f>
        <v>0</v>
      </c>
      <c r="N2" s="8">
        <f>('7.1н'!N2+'7.2н'!N2+'7.3н'!N2)/3</f>
        <v>0</v>
      </c>
      <c r="O2" s="8">
        <f>('7.1н'!O2+'7.2н'!O2+'7.3н'!O2)/3</f>
        <v>0</v>
      </c>
      <c r="P2" s="8">
        <f>('7.1н'!P2+'7.2н'!P2+'7.3н'!P2)/3</f>
        <v>0</v>
      </c>
      <c r="Q2" s="8">
        <f>('7.1н'!Q2+'7.2н'!Q2+'7.3н'!Q2)/3</f>
        <v>0</v>
      </c>
      <c r="R2" s="8">
        <f>('7.1н'!B2+'7.2н'!B2+'7.3н'!B2)/3</f>
        <v>0.10934944765608566</v>
      </c>
    </row>
    <row r="3" spans="1:18">
      <c r="A3" s="16">
        <v>2</v>
      </c>
      <c r="B3" s="17" t="s">
        <v>4</v>
      </c>
      <c r="C3" s="8" t="e">
        <f>('7.1н'!#REF!+'7.2н'!#REF!+'7.3н'!#REF!)/3</f>
        <v>#REF!</v>
      </c>
      <c r="D3" s="8" t="e">
        <f>('7.1н'!#REF!+'7.2н'!#REF!+'7.3н'!#REF!)/3</f>
        <v>#REF!</v>
      </c>
      <c r="E3" s="8">
        <f>('7.1н'!E3+'7.2н'!E3+'7.3н'!E3)/3</f>
        <v>0</v>
      </c>
      <c r="F3" s="8">
        <f>('7.1н'!F3+'7.2н'!F3+'7.3н'!F3)/3</f>
        <v>0</v>
      </c>
      <c r="G3" s="8">
        <f>('7.1н'!G3+'7.2н'!G3+'7.3н'!G3)/3</f>
        <v>0</v>
      </c>
      <c r="H3" s="8">
        <f>('7.1н'!H3+'7.2н'!H3+'7.3н'!H3)/3</f>
        <v>0</v>
      </c>
      <c r="I3" s="8">
        <f>('7.1н'!I3+'7.2н'!I3+'7.3н'!I3)/3</f>
        <v>0</v>
      </c>
      <c r="J3" s="8">
        <f>('7.1н'!J3+'7.2н'!J3+'7.3н'!J3)/3</f>
        <v>0</v>
      </c>
      <c r="K3" s="8">
        <f>('7.1н'!K3+'7.2н'!K3+'7.3н'!K3)/3</f>
        <v>0</v>
      </c>
      <c r="L3" s="8">
        <f>('7.1н'!L3+'7.2н'!L3+'7.3н'!L3)/3</f>
        <v>0</v>
      </c>
      <c r="M3" s="8">
        <f>('7.1н'!M3+'7.2н'!M3+'7.3н'!M3)/3</f>
        <v>0</v>
      </c>
      <c r="N3" s="8">
        <f>('7.1н'!N3+'7.2н'!N3+'7.3н'!N3)/3</f>
        <v>0</v>
      </c>
      <c r="O3" s="8">
        <f>('7.1н'!O3+'7.2н'!O3+'7.3н'!O3)/3</f>
        <v>0</v>
      </c>
      <c r="P3" s="8">
        <f>('7.1н'!P3+'7.2н'!P3+'7.3н'!P3)/3</f>
        <v>0</v>
      </c>
      <c r="Q3" s="8">
        <f>('7.1н'!Q3+'7.2н'!Q3+'7.3н'!Q3)/3</f>
        <v>0</v>
      </c>
      <c r="R3" s="8">
        <f>('7.1н'!B3+'7.2н'!B3+'7.3н'!B3)/3</f>
        <v>0.52628405948836132</v>
      </c>
    </row>
    <row r="4" spans="1:18">
      <c r="A4" s="16">
        <v>3</v>
      </c>
      <c r="B4" s="17" t="s">
        <v>5</v>
      </c>
      <c r="C4" s="8" t="e">
        <f>('7.1н'!#REF!+'7.2н'!#REF!+'7.3н'!#REF!)/3</f>
        <v>#REF!</v>
      </c>
      <c r="D4" s="8" t="e">
        <f>('7.1н'!#REF!+'7.2н'!#REF!+'7.3н'!#REF!)/3</f>
        <v>#REF!</v>
      </c>
      <c r="E4" s="8">
        <f>('7.1н'!E4+'7.2н'!E4+'7.3н'!E4)/3</f>
        <v>0</v>
      </c>
      <c r="F4" s="8">
        <f>('7.1н'!F4+'7.2н'!F4+'7.3н'!F4)/3</f>
        <v>0</v>
      </c>
      <c r="G4" s="8">
        <f>('7.1н'!G4+'7.2н'!G4+'7.3н'!G4)/3</f>
        <v>0</v>
      </c>
      <c r="H4" s="8">
        <f>('7.1н'!H4+'7.2н'!H4+'7.3н'!H4)/3</f>
        <v>0</v>
      </c>
      <c r="I4" s="8">
        <f>('7.1н'!I4+'7.2н'!I4+'7.3н'!I4)/3</f>
        <v>0</v>
      </c>
      <c r="J4" s="8">
        <f>('7.1н'!J4+'7.2н'!J4+'7.3н'!J4)/3</f>
        <v>0</v>
      </c>
      <c r="K4" s="8">
        <f>('7.1н'!K4+'7.2н'!K4+'7.3н'!K4)/3</f>
        <v>0</v>
      </c>
      <c r="L4" s="8">
        <f>('7.1н'!L4+'7.2н'!L4+'7.3н'!L4)/3</f>
        <v>0</v>
      </c>
      <c r="M4" s="8">
        <f>('7.1н'!M4+'7.2н'!M4+'7.3н'!M4)/3</f>
        <v>0</v>
      </c>
      <c r="N4" s="8">
        <f>('7.1н'!N4+'7.2н'!N4+'7.3н'!N4)/3</f>
        <v>0</v>
      </c>
      <c r="O4" s="8">
        <f>('7.1н'!O4+'7.2н'!O4+'7.3н'!O4)/3</f>
        <v>0</v>
      </c>
      <c r="P4" s="8">
        <f>('7.1н'!P4+'7.2н'!P4+'7.3н'!P4)/3</f>
        <v>0</v>
      </c>
      <c r="Q4" s="8">
        <f>('7.1н'!Q4+'7.2н'!Q4+'7.3н'!Q4)/3</f>
        <v>0</v>
      </c>
      <c r="R4" s="8">
        <f>('7.1н'!B4+'7.2н'!B4+'7.3н'!B4)/3</f>
        <v>0.41684543180464279</v>
      </c>
    </row>
    <row r="5" spans="1:18">
      <c r="A5" s="16">
        <v>4</v>
      </c>
      <c r="B5" s="17" t="s">
        <v>6</v>
      </c>
      <c r="C5" s="8" t="e">
        <f>('7.1н'!#REF!+'7.2н'!#REF!+'7.3н'!#REF!)/3</f>
        <v>#REF!</v>
      </c>
      <c r="D5" s="8" t="e">
        <f>('7.1н'!#REF!+'7.2н'!#REF!+'7.3н'!#REF!)/3</f>
        <v>#REF!</v>
      </c>
      <c r="E5" s="8">
        <f>('7.1н'!E5+'7.2н'!E5+'7.3н'!E5)/3</f>
        <v>0</v>
      </c>
      <c r="F5" s="8">
        <f>('7.1н'!F5+'7.2н'!F5+'7.3н'!F5)/3</f>
        <v>0</v>
      </c>
      <c r="G5" s="8">
        <f>('7.1н'!G5+'7.2н'!G5+'7.3н'!G5)/3</f>
        <v>0</v>
      </c>
      <c r="H5" s="8">
        <f>('7.1н'!H5+'7.2н'!H5+'7.3н'!H5)/3</f>
        <v>0</v>
      </c>
      <c r="I5" s="8">
        <f>('7.1н'!I5+'7.2н'!I5+'7.3н'!I5)/3</f>
        <v>0</v>
      </c>
      <c r="J5" s="8">
        <f>('7.1н'!J5+'7.2н'!J5+'7.3н'!J5)/3</f>
        <v>0</v>
      </c>
      <c r="K5" s="8">
        <f>('7.1н'!K5+'7.2н'!K5+'7.3н'!K5)/3</f>
        <v>0</v>
      </c>
      <c r="L5" s="8">
        <f>('7.1н'!L5+'7.2н'!L5+'7.3н'!L5)/3</f>
        <v>0</v>
      </c>
      <c r="M5" s="8">
        <f>('7.1н'!M5+'7.2н'!M5+'7.3н'!M5)/3</f>
        <v>0</v>
      </c>
      <c r="N5" s="8">
        <f>('7.1н'!N5+'7.2н'!N5+'7.3н'!N5)/3</f>
        <v>0</v>
      </c>
      <c r="O5" s="8">
        <f>('7.1н'!O5+'7.2н'!O5+'7.3н'!O5)/3</f>
        <v>0</v>
      </c>
      <c r="P5" s="8">
        <f>('7.1н'!P5+'7.2н'!P5+'7.3н'!P5)/3</f>
        <v>0</v>
      </c>
      <c r="Q5" s="8">
        <f>('7.1н'!Q5+'7.2н'!Q5+'7.3н'!Q5)/3</f>
        <v>0</v>
      </c>
      <c r="R5" s="8">
        <f>('7.1н'!B5+'7.2н'!B5+'7.3н'!B5)/3</f>
        <v>0.45191206134968026</v>
      </c>
    </row>
    <row r="6" spans="1:18">
      <c r="A6" s="16">
        <v>5</v>
      </c>
      <c r="B6" s="17" t="s">
        <v>7</v>
      </c>
      <c r="C6" s="8" t="e">
        <f>('7.1н'!#REF!+'7.2н'!#REF!+'7.3н'!#REF!)/3</f>
        <v>#REF!</v>
      </c>
      <c r="D6" s="8" t="e">
        <f>('7.1н'!#REF!+'7.2н'!#REF!+'7.3н'!#REF!)/3</f>
        <v>#REF!</v>
      </c>
      <c r="E6" s="8">
        <f>('7.1н'!E6+'7.2н'!E6+'7.3н'!E6)/3</f>
        <v>0</v>
      </c>
      <c r="F6" s="8">
        <f>('7.1н'!F6+'7.2н'!F6+'7.3н'!F6)/3</f>
        <v>0</v>
      </c>
      <c r="G6" s="8">
        <f>('7.1н'!G6+'7.2н'!G6+'7.3н'!G6)/3</f>
        <v>0</v>
      </c>
      <c r="H6" s="8">
        <f>('7.1н'!H6+'7.2н'!H6+'7.3н'!H6)/3</f>
        <v>0</v>
      </c>
      <c r="I6" s="8">
        <f>('7.1н'!I6+'7.2н'!I6+'7.3н'!I6)/3</f>
        <v>0</v>
      </c>
      <c r="J6" s="8">
        <f>('7.1н'!J6+'7.2н'!J6+'7.3н'!J6)/3</f>
        <v>0</v>
      </c>
      <c r="K6" s="8">
        <f>('7.1н'!K6+'7.2н'!K6+'7.3н'!K6)/3</f>
        <v>0</v>
      </c>
      <c r="L6" s="8">
        <f>('7.1н'!L6+'7.2н'!L6+'7.3н'!L6)/3</f>
        <v>0</v>
      </c>
      <c r="M6" s="8">
        <f>('7.1н'!M6+'7.2н'!M6+'7.3н'!M6)/3</f>
        <v>0</v>
      </c>
      <c r="N6" s="8">
        <f>('7.1н'!N6+'7.2н'!N6+'7.3н'!N6)/3</f>
        <v>0</v>
      </c>
      <c r="O6" s="8">
        <f>('7.1н'!O6+'7.2н'!O6+'7.3н'!O6)/3</f>
        <v>0</v>
      </c>
      <c r="P6" s="8">
        <f>('7.1н'!P6+'7.2н'!P6+'7.3н'!P6)/3</f>
        <v>0</v>
      </c>
      <c r="Q6" s="8">
        <f>('7.1н'!Q6+'7.2н'!Q6+'7.3н'!Q6)/3</f>
        <v>0</v>
      </c>
      <c r="R6" s="8">
        <f>('7.1н'!B6+'7.2н'!B6+'7.3н'!B6)/3</f>
        <v>0.50304533460947642</v>
      </c>
    </row>
    <row r="7" spans="1:18">
      <c r="A7" s="16">
        <v>6</v>
      </c>
      <c r="B7" s="26" t="s">
        <v>8</v>
      </c>
      <c r="C7" s="8" t="e">
        <f>('7.1н'!#REF!+'7.2н'!#REF!+'7.3н'!#REF!)/3</f>
        <v>#REF!</v>
      </c>
      <c r="D7" s="8" t="e">
        <f>('7.1н'!#REF!+'7.2н'!#REF!+'7.3н'!#REF!)/3</f>
        <v>#REF!</v>
      </c>
      <c r="E7" s="8">
        <f>('7.1н'!E7+'7.2н'!E7+'7.3н'!E7)/3</f>
        <v>0</v>
      </c>
      <c r="F7" s="8">
        <f>('7.1н'!F7+'7.2н'!F7+'7.3н'!F7)/3</f>
        <v>0</v>
      </c>
      <c r="G7" s="8">
        <f>('7.1н'!G7+'7.2н'!G7+'7.3н'!G7)/3</f>
        <v>0</v>
      </c>
      <c r="H7" s="8">
        <f>('7.1н'!H7+'7.2н'!H7+'7.3н'!H7)/3</f>
        <v>0</v>
      </c>
      <c r="I7" s="8">
        <f>('7.1н'!I7+'7.2н'!I7+'7.3н'!I7)/3</f>
        <v>0</v>
      </c>
      <c r="J7" s="8">
        <f>('7.1н'!J7+'7.2н'!J7+'7.3н'!J7)/3</f>
        <v>0</v>
      </c>
      <c r="K7" s="8">
        <f>('7.1н'!K7+'7.2н'!K7+'7.3н'!K7)/3</f>
        <v>0</v>
      </c>
      <c r="L7" s="8">
        <f>('7.1н'!L7+'7.2н'!L7+'7.3н'!L7)/3</f>
        <v>0</v>
      </c>
      <c r="M7" s="8">
        <f>('7.1н'!M7+'7.2н'!M7+'7.3н'!M7)/3</f>
        <v>0</v>
      </c>
      <c r="N7" s="8">
        <f>('7.1н'!N7+'7.2н'!N7+'7.3н'!N7)/3</f>
        <v>0</v>
      </c>
      <c r="O7" s="8">
        <f>('7.1н'!O7+'7.2н'!O7+'7.3н'!O7)/3</f>
        <v>0</v>
      </c>
      <c r="P7" s="8">
        <f>('7.1н'!P7+'7.2н'!P7+'7.3н'!P7)/3</f>
        <v>0</v>
      </c>
      <c r="Q7" s="8">
        <f>('7.1н'!Q7+'7.2н'!Q7+'7.3н'!Q7)/3</f>
        <v>0</v>
      </c>
      <c r="R7" s="8">
        <f>('7.1н'!B7+'7.2н'!B7+'7.3н'!B7)/3</f>
        <v>0.54387838045417647</v>
      </c>
    </row>
    <row r="8" spans="1:18">
      <c r="A8" s="16">
        <v>7</v>
      </c>
      <c r="B8" s="26" t="s">
        <v>9</v>
      </c>
      <c r="C8" s="8" t="e">
        <f>('7.1н'!#REF!+'7.2н'!#REF!+'7.3н'!#REF!)/3</f>
        <v>#REF!</v>
      </c>
      <c r="D8" s="8" t="e">
        <f>('7.1н'!#REF!+'7.2н'!#REF!+'7.3н'!#REF!)/3</f>
        <v>#REF!</v>
      </c>
      <c r="E8" s="8">
        <f>('7.1н'!E8+'7.2н'!E8+'7.3н'!E8)/3</f>
        <v>0</v>
      </c>
      <c r="F8" s="8">
        <f>('7.1н'!F8+'7.2н'!F8+'7.3н'!F8)/3</f>
        <v>0</v>
      </c>
      <c r="G8" s="8">
        <f>('7.1н'!G8+'7.2н'!G8+'7.3н'!G8)/3</f>
        <v>0</v>
      </c>
      <c r="H8" s="8">
        <f>('7.1н'!H8+'7.2н'!H8+'7.3н'!H8)/3</f>
        <v>0</v>
      </c>
      <c r="I8" s="8">
        <f>('7.1н'!I8+'7.2н'!I8+'7.3н'!I8)/3</f>
        <v>0</v>
      </c>
      <c r="J8" s="8">
        <f>('7.1н'!J8+'7.2н'!J8+'7.3н'!J8)/3</f>
        <v>0</v>
      </c>
      <c r="K8" s="8">
        <f>('7.1н'!K8+'7.2н'!K8+'7.3н'!K8)/3</f>
        <v>0</v>
      </c>
      <c r="L8" s="8">
        <f>('7.1н'!L8+'7.2н'!L8+'7.3н'!L8)/3</f>
        <v>0</v>
      </c>
      <c r="M8" s="8">
        <f>('7.1н'!M8+'7.2н'!M8+'7.3н'!M8)/3</f>
        <v>0</v>
      </c>
      <c r="N8" s="8">
        <f>('7.1н'!N8+'7.2н'!N8+'7.3н'!N8)/3</f>
        <v>0</v>
      </c>
      <c r="O8" s="8">
        <f>('7.1н'!O8+'7.2н'!O8+'7.3н'!O8)/3</f>
        <v>0</v>
      </c>
      <c r="P8" s="8">
        <f>('7.1н'!P8+'7.2н'!P8+'7.3н'!P8)/3</f>
        <v>0</v>
      </c>
      <c r="Q8" s="8">
        <f>('7.1н'!Q8+'7.2н'!Q8+'7.3н'!Q8)/3</f>
        <v>0</v>
      </c>
      <c r="R8" s="8">
        <f>('7.1н'!B8+'7.2н'!B8+'7.3н'!B8)/3</f>
        <v>0.72879180671502797</v>
      </c>
    </row>
    <row r="9" spans="1:18">
      <c r="A9" s="16">
        <v>8</v>
      </c>
      <c r="B9" s="26" t="s">
        <v>10</v>
      </c>
      <c r="C9" s="8" t="e">
        <f>('7.1н'!#REF!+'7.2н'!#REF!+'7.3н'!#REF!)/3</f>
        <v>#REF!</v>
      </c>
      <c r="D9" s="8" t="e">
        <f>('7.1н'!#REF!+'7.2н'!#REF!+'7.3н'!#REF!)/3</f>
        <v>#REF!</v>
      </c>
      <c r="E9" s="8">
        <f>('7.1н'!E9+'7.2н'!E9+'7.3н'!E9)/3</f>
        <v>0</v>
      </c>
      <c r="F9" s="8">
        <f>('7.1н'!F9+'7.2н'!F9+'7.3н'!F9)/3</f>
        <v>0</v>
      </c>
      <c r="G9" s="8">
        <f>('7.1н'!G9+'7.2н'!G9+'7.3н'!G9)/3</f>
        <v>0</v>
      </c>
      <c r="H9" s="8">
        <f>('7.1н'!H9+'7.2н'!H9+'7.3н'!H9)/3</f>
        <v>0</v>
      </c>
      <c r="I9" s="8">
        <f>('7.1н'!I9+'7.2н'!I9+'7.3н'!I9)/3</f>
        <v>0</v>
      </c>
      <c r="J9" s="8">
        <f>('7.1н'!J9+'7.2н'!J9+'7.3н'!J9)/3</f>
        <v>0</v>
      </c>
      <c r="K9" s="8">
        <f>('7.1н'!K9+'7.2н'!K9+'7.3н'!K9)/3</f>
        <v>0</v>
      </c>
      <c r="L9" s="8">
        <f>('7.1н'!L9+'7.2н'!L9+'7.3н'!L9)/3</f>
        <v>0</v>
      </c>
      <c r="M9" s="8">
        <f>('7.1н'!M9+'7.2н'!M9+'7.3н'!M9)/3</f>
        <v>0</v>
      </c>
      <c r="N9" s="8">
        <f>('7.1н'!N9+'7.2н'!N9+'7.3н'!N9)/3</f>
        <v>0</v>
      </c>
      <c r="O9" s="8">
        <f>('7.1н'!O9+'7.2н'!O9+'7.3н'!O9)/3</f>
        <v>0</v>
      </c>
      <c r="P9" s="8">
        <f>('7.1н'!P9+'7.2н'!P9+'7.3н'!P9)/3</f>
        <v>0</v>
      </c>
      <c r="Q9" s="8">
        <f>('7.1н'!Q9+'7.2н'!Q9+'7.3н'!Q9)/3</f>
        <v>0</v>
      </c>
      <c r="R9" s="8">
        <f>('7.1н'!B9+'7.2н'!B9+'7.3н'!B9)/3</f>
        <v>0.58173273518603508</v>
      </c>
    </row>
    <row r="10" spans="1:18">
      <c r="A10" s="16">
        <v>9</v>
      </c>
      <c r="B10" s="26" t="s">
        <v>11</v>
      </c>
      <c r="C10" s="8" t="e">
        <f>('7.1н'!#REF!+'7.2н'!#REF!+'7.3н'!#REF!)/3</f>
        <v>#REF!</v>
      </c>
      <c r="D10" s="8" t="e">
        <f>('7.1н'!#REF!+'7.2н'!#REF!+'7.3н'!#REF!)/3</f>
        <v>#REF!</v>
      </c>
      <c r="E10" s="8">
        <f>('7.1н'!E10+'7.2н'!E10+'7.3н'!E10)/3</f>
        <v>0</v>
      </c>
      <c r="F10" s="8">
        <f>('7.1н'!F10+'7.2н'!F10+'7.3н'!F10)/3</f>
        <v>0</v>
      </c>
      <c r="G10" s="8">
        <f>('7.1н'!G10+'7.2н'!G10+'7.3н'!G10)/3</f>
        <v>0</v>
      </c>
      <c r="H10" s="8">
        <f>('7.1н'!H10+'7.2н'!H10+'7.3н'!H10)/3</f>
        <v>0</v>
      </c>
      <c r="I10" s="8">
        <f>('7.1н'!I10+'7.2н'!I10+'7.3н'!I10)/3</f>
        <v>0</v>
      </c>
      <c r="J10" s="8">
        <f>('7.1н'!J10+'7.2н'!J10+'7.3н'!J10)/3</f>
        <v>0</v>
      </c>
      <c r="K10" s="8">
        <f>('7.1н'!K10+'7.2н'!K10+'7.3н'!K10)/3</f>
        <v>0</v>
      </c>
      <c r="L10" s="8">
        <f>('7.1н'!L10+'7.2н'!L10+'7.3н'!L10)/3</f>
        <v>0</v>
      </c>
      <c r="M10" s="8">
        <f>('7.1н'!M10+'7.2н'!M10+'7.3н'!M10)/3</f>
        <v>0</v>
      </c>
      <c r="N10" s="8">
        <f>('7.1н'!N10+'7.2н'!N10+'7.3н'!N10)/3</f>
        <v>0</v>
      </c>
      <c r="O10" s="8">
        <f>('7.1н'!O10+'7.2н'!O10+'7.3н'!O10)/3</f>
        <v>0</v>
      </c>
      <c r="P10" s="8">
        <f>('7.1н'!P10+'7.2н'!P10+'7.3н'!P10)/3</f>
        <v>0</v>
      </c>
      <c r="Q10" s="8">
        <f>('7.1н'!Q10+'7.2н'!Q10+'7.3н'!Q10)/3</f>
        <v>0</v>
      </c>
      <c r="R10" s="8">
        <f>('7.1н'!B10+'7.2н'!B10+'7.3н'!B10)/3</f>
        <v>0.20910617146179419</v>
      </c>
    </row>
    <row r="11" spans="1:18">
      <c r="A11" s="16">
        <v>10</v>
      </c>
      <c r="B11" s="26" t="s">
        <v>12</v>
      </c>
      <c r="C11" s="8" t="e">
        <f>('7.1н'!#REF!+'7.2н'!#REF!+'7.3н'!#REF!)/3</f>
        <v>#REF!</v>
      </c>
      <c r="D11" s="8" t="e">
        <f>('7.1н'!#REF!+'7.2н'!#REF!+'7.3н'!#REF!)/3</f>
        <v>#REF!</v>
      </c>
      <c r="E11" s="8">
        <f>('7.1н'!E11+'7.2н'!E11+'7.3н'!E11)/3</f>
        <v>0</v>
      </c>
      <c r="F11" s="8">
        <f>('7.1н'!F11+'7.2н'!F11+'7.3н'!F11)/3</f>
        <v>0</v>
      </c>
      <c r="G11" s="8">
        <f>('7.1н'!G11+'7.2н'!G11+'7.3н'!G11)/3</f>
        <v>0</v>
      </c>
      <c r="H11" s="8">
        <f>('7.1н'!H11+'7.2н'!H11+'7.3н'!H11)/3</f>
        <v>0</v>
      </c>
      <c r="I11" s="8">
        <f>('7.1н'!I11+'7.2н'!I11+'7.3н'!I11)/3</f>
        <v>0</v>
      </c>
      <c r="J11" s="8">
        <f>('7.1н'!J11+'7.2н'!J11+'7.3н'!J11)/3</f>
        <v>0</v>
      </c>
      <c r="K11" s="8">
        <f>('7.1н'!K11+'7.2н'!K11+'7.3н'!K11)/3</f>
        <v>0</v>
      </c>
      <c r="L11" s="8">
        <f>('7.1н'!L11+'7.2н'!L11+'7.3н'!L11)/3</f>
        <v>0</v>
      </c>
      <c r="M11" s="8">
        <f>('7.1н'!M11+'7.2н'!M11+'7.3н'!M11)/3</f>
        <v>0</v>
      </c>
      <c r="N11" s="8">
        <f>('7.1н'!N11+'7.2н'!N11+'7.3н'!N11)/3</f>
        <v>0</v>
      </c>
      <c r="O11" s="8">
        <f>('7.1н'!O11+'7.2н'!O11+'7.3н'!O11)/3</f>
        <v>0</v>
      </c>
      <c r="P11" s="8">
        <f>('7.1н'!P11+'7.2н'!P11+'7.3н'!P11)/3</f>
        <v>0</v>
      </c>
      <c r="Q11" s="8">
        <f>('7.1н'!Q11+'7.2н'!Q11+'7.3н'!Q11)/3</f>
        <v>0</v>
      </c>
      <c r="R11" s="8">
        <f>('7.1н'!B11+'7.2н'!B11+'7.3н'!B11)/3</f>
        <v>0.19822699278459299</v>
      </c>
    </row>
    <row r="12" spans="1:18">
      <c r="A12" s="16">
        <v>11</v>
      </c>
      <c r="B12" s="26" t="s">
        <v>13</v>
      </c>
      <c r="C12" s="8" t="e">
        <f>('7.1н'!#REF!+'7.2н'!#REF!+'7.3н'!#REF!)/3</f>
        <v>#REF!</v>
      </c>
      <c r="D12" s="8" t="e">
        <f>('7.1н'!#REF!+'7.2н'!#REF!+'7.3н'!#REF!)/3</f>
        <v>#REF!</v>
      </c>
      <c r="E12" s="8">
        <f>('7.1н'!E12+'7.2н'!E12+'7.3н'!E12)/3</f>
        <v>0</v>
      </c>
      <c r="F12" s="8">
        <f>('7.1н'!F12+'7.2н'!F12+'7.3н'!F12)/3</f>
        <v>0</v>
      </c>
      <c r="G12" s="8">
        <f>('7.1н'!G12+'7.2н'!G12+'7.3н'!G12)/3</f>
        <v>0</v>
      </c>
      <c r="H12" s="8">
        <f>('7.1н'!H12+'7.2н'!H12+'7.3н'!H12)/3</f>
        <v>0</v>
      </c>
      <c r="I12" s="8">
        <f>('7.1н'!I12+'7.2н'!I12+'7.3н'!I12)/3</f>
        <v>0</v>
      </c>
      <c r="J12" s="8">
        <f>('7.1н'!J12+'7.2н'!J12+'7.3н'!J12)/3</f>
        <v>0</v>
      </c>
      <c r="K12" s="8">
        <f>('7.1н'!K12+'7.2н'!K12+'7.3н'!K12)/3</f>
        <v>0</v>
      </c>
      <c r="L12" s="8">
        <f>('7.1н'!L12+'7.2н'!L12+'7.3н'!L12)/3</f>
        <v>0</v>
      </c>
      <c r="M12" s="8">
        <f>('7.1н'!M12+'7.2н'!M12+'7.3н'!M12)/3</f>
        <v>0</v>
      </c>
      <c r="N12" s="8">
        <f>('7.1н'!N12+'7.2н'!N12+'7.3н'!N12)/3</f>
        <v>0</v>
      </c>
      <c r="O12" s="8">
        <f>('7.1н'!O12+'7.2н'!O12+'7.3н'!O12)/3</f>
        <v>0</v>
      </c>
      <c r="P12" s="8">
        <f>('7.1н'!P12+'7.2н'!P12+'7.3н'!P12)/3</f>
        <v>0</v>
      </c>
      <c r="Q12" s="8">
        <f>('7.1н'!Q12+'7.2н'!Q12+'7.3н'!Q12)/3</f>
        <v>0</v>
      </c>
      <c r="R12" s="8">
        <f>('7.1н'!B12+'7.2н'!B12+'7.3н'!B12)/3</f>
        <v>0.52950352733637285</v>
      </c>
    </row>
    <row r="13" spans="1:18">
      <c r="A13" s="16">
        <v>12</v>
      </c>
      <c r="B13" s="26" t="s">
        <v>14</v>
      </c>
      <c r="C13" s="8" t="e">
        <f>('7.1н'!#REF!+'7.2н'!#REF!+'7.3н'!#REF!)/3</f>
        <v>#REF!</v>
      </c>
      <c r="D13" s="8" t="e">
        <f>('7.1н'!#REF!+'7.2н'!#REF!+'7.3н'!#REF!)/3</f>
        <v>#REF!</v>
      </c>
      <c r="E13" s="8">
        <f>('7.1н'!E13+'7.2н'!E13+'7.3н'!E13)/3</f>
        <v>0</v>
      </c>
      <c r="F13" s="8">
        <f>('7.1н'!F13+'7.2н'!F13+'7.3н'!F13)/3</f>
        <v>0</v>
      </c>
      <c r="G13" s="8">
        <f>('7.1н'!G13+'7.2н'!G13+'7.3н'!G13)/3</f>
        <v>0</v>
      </c>
      <c r="H13" s="8">
        <f>('7.1н'!H13+'7.2н'!H13+'7.3н'!H13)/3</f>
        <v>0</v>
      </c>
      <c r="I13" s="8">
        <f>('7.1н'!I13+'7.2н'!I13+'7.3н'!I13)/3</f>
        <v>0</v>
      </c>
      <c r="J13" s="8">
        <f>('7.1н'!J13+'7.2н'!J13+'7.3н'!J13)/3</f>
        <v>0</v>
      </c>
      <c r="K13" s="8">
        <f>('7.1н'!K13+'7.2н'!K13+'7.3н'!K13)/3</f>
        <v>0</v>
      </c>
      <c r="L13" s="8">
        <f>('7.1н'!L13+'7.2н'!L13+'7.3н'!L13)/3</f>
        <v>0</v>
      </c>
      <c r="M13" s="8">
        <f>('7.1н'!M13+'7.2н'!M13+'7.3н'!M13)/3</f>
        <v>0</v>
      </c>
      <c r="N13" s="8">
        <f>('7.1н'!N13+'7.2н'!N13+'7.3н'!N13)/3</f>
        <v>0</v>
      </c>
      <c r="O13" s="8">
        <f>('7.1н'!O13+'7.2н'!O13+'7.3н'!O13)/3</f>
        <v>0</v>
      </c>
      <c r="P13" s="8">
        <f>('7.1н'!P13+'7.2н'!P13+'7.3н'!P13)/3</f>
        <v>0</v>
      </c>
      <c r="Q13" s="8">
        <f>('7.1н'!Q13+'7.2н'!Q13+'7.3н'!Q13)/3</f>
        <v>0</v>
      </c>
      <c r="R13" s="8">
        <f>('7.1н'!B13+'7.2н'!B13+'7.3н'!B13)/3</f>
        <v>0.47325516909735105</v>
      </c>
    </row>
    <row r="14" spans="1:18">
      <c r="A14" s="16">
        <v>13</v>
      </c>
      <c r="B14" s="26" t="s">
        <v>15</v>
      </c>
      <c r="C14" s="8" t="e">
        <f>('7.1н'!#REF!+'7.2н'!#REF!+'7.3н'!#REF!)/3</f>
        <v>#REF!</v>
      </c>
      <c r="D14" s="8" t="e">
        <f>('7.1н'!#REF!+'7.2н'!#REF!+'7.3н'!#REF!)/3</f>
        <v>#REF!</v>
      </c>
      <c r="E14" s="8">
        <f>('7.1н'!E14+'7.2н'!E14+'7.3н'!E14)/3</f>
        <v>0</v>
      </c>
      <c r="F14" s="8">
        <f>('7.1н'!F14+'7.2н'!F14+'7.3н'!F14)/3</f>
        <v>0</v>
      </c>
      <c r="G14" s="8">
        <f>('7.1н'!G14+'7.2н'!G14+'7.3н'!G14)/3</f>
        <v>0</v>
      </c>
      <c r="H14" s="8">
        <f>('7.1н'!H14+'7.2н'!H14+'7.3н'!H14)/3</f>
        <v>0</v>
      </c>
      <c r="I14" s="8">
        <f>('7.1н'!I14+'7.2н'!I14+'7.3н'!I14)/3</f>
        <v>0</v>
      </c>
      <c r="J14" s="8">
        <f>('7.1н'!J14+'7.2н'!J14+'7.3н'!J14)/3</f>
        <v>0</v>
      </c>
      <c r="K14" s="8">
        <f>('7.1н'!K14+'7.2н'!K14+'7.3н'!K14)/3</f>
        <v>0</v>
      </c>
      <c r="L14" s="8">
        <f>('7.1н'!L14+'7.2н'!L14+'7.3н'!L14)/3</f>
        <v>0</v>
      </c>
      <c r="M14" s="8">
        <f>('7.1н'!M14+'7.2н'!M14+'7.3н'!M14)/3</f>
        <v>0</v>
      </c>
      <c r="N14" s="8">
        <f>('7.1н'!N14+'7.2н'!N14+'7.3н'!N14)/3</f>
        <v>0</v>
      </c>
      <c r="O14" s="8">
        <f>('7.1н'!O14+'7.2н'!O14+'7.3н'!O14)/3</f>
        <v>0</v>
      </c>
      <c r="P14" s="8">
        <f>('7.1н'!P14+'7.2н'!P14+'7.3н'!P14)/3</f>
        <v>0</v>
      </c>
      <c r="Q14" s="8">
        <f>('7.1н'!Q14+'7.2н'!Q14+'7.3н'!Q14)/3</f>
        <v>0</v>
      </c>
      <c r="R14" s="8">
        <f>('7.1н'!B14+'7.2н'!B14+'7.3н'!B14)/3</f>
        <v>0.61835326696067117</v>
      </c>
    </row>
    <row r="15" spans="1:18">
      <c r="A15" s="16">
        <v>14</v>
      </c>
      <c r="B15" s="26" t="s">
        <v>16</v>
      </c>
      <c r="C15" s="8" t="e">
        <f>('7.1н'!#REF!+'7.2н'!#REF!+'7.3н'!#REF!)/3</f>
        <v>#REF!</v>
      </c>
      <c r="D15" s="8" t="e">
        <f>('7.1н'!#REF!+'7.2н'!#REF!+'7.3н'!#REF!)/3</f>
        <v>#REF!</v>
      </c>
      <c r="E15" s="8">
        <f>('7.1н'!E15+'7.2н'!E15+'7.3н'!E15)/3</f>
        <v>0</v>
      </c>
      <c r="F15" s="8">
        <f>('7.1н'!F15+'7.2н'!F15+'7.3н'!F15)/3</f>
        <v>0</v>
      </c>
      <c r="G15" s="8">
        <f>('7.1н'!G15+'7.2н'!G15+'7.3н'!G15)/3</f>
        <v>0</v>
      </c>
      <c r="H15" s="8">
        <f>('7.1н'!H15+'7.2н'!H15+'7.3н'!H15)/3</f>
        <v>0</v>
      </c>
      <c r="I15" s="8">
        <f>('7.1н'!I15+'7.2н'!I15+'7.3н'!I15)/3</f>
        <v>0</v>
      </c>
      <c r="J15" s="8">
        <f>('7.1н'!J15+'7.2н'!J15+'7.3н'!J15)/3</f>
        <v>0</v>
      </c>
      <c r="K15" s="8">
        <f>('7.1н'!K15+'7.2н'!K15+'7.3н'!K15)/3</f>
        <v>0</v>
      </c>
      <c r="L15" s="8">
        <f>('7.1н'!L15+'7.2н'!L15+'7.3н'!L15)/3</f>
        <v>0</v>
      </c>
      <c r="M15" s="8">
        <f>('7.1н'!M15+'7.2н'!M15+'7.3н'!M15)/3</f>
        <v>0</v>
      </c>
      <c r="N15" s="8">
        <f>('7.1н'!N15+'7.2н'!N15+'7.3н'!N15)/3</f>
        <v>0</v>
      </c>
      <c r="O15" s="8">
        <f>('7.1н'!O15+'7.2н'!O15+'7.3н'!O15)/3</f>
        <v>0</v>
      </c>
      <c r="P15" s="8">
        <f>('7.1н'!P15+'7.2н'!P15+'7.3н'!P15)/3</f>
        <v>0</v>
      </c>
      <c r="Q15" s="8">
        <f>('7.1н'!Q15+'7.2н'!Q15+'7.3н'!Q15)/3</f>
        <v>0</v>
      </c>
      <c r="R15" s="8">
        <f>('7.1н'!B15+'7.2н'!B15+'7.3н'!B15)/3</f>
        <v>0.49702051290721067</v>
      </c>
    </row>
    <row r="16" spans="1:18">
      <c r="A16" s="16">
        <v>15</v>
      </c>
      <c r="B16" s="26" t="s">
        <v>17</v>
      </c>
      <c r="C16" s="8" t="e">
        <f>('7.1н'!#REF!+'7.2н'!#REF!+'7.3н'!#REF!)/3</f>
        <v>#REF!</v>
      </c>
      <c r="D16" s="8" t="e">
        <f>('7.1н'!#REF!+'7.2н'!#REF!+'7.3н'!#REF!)/3</f>
        <v>#REF!</v>
      </c>
      <c r="E16" s="8">
        <f>('7.1н'!E16+'7.2н'!E16+'7.3н'!E16)/3</f>
        <v>0</v>
      </c>
      <c r="F16" s="8">
        <f>('7.1н'!F16+'7.2н'!F16+'7.3н'!F16)/3</f>
        <v>0</v>
      </c>
      <c r="G16" s="8">
        <f>('7.1н'!G16+'7.2н'!G16+'7.3н'!G16)/3</f>
        <v>0</v>
      </c>
      <c r="H16" s="8">
        <f>('7.1н'!H16+'7.2н'!H16+'7.3н'!H16)/3</f>
        <v>0</v>
      </c>
      <c r="I16" s="8">
        <f>('7.1н'!I16+'7.2н'!I16+'7.3н'!I16)/3</f>
        <v>0</v>
      </c>
      <c r="J16" s="8">
        <f>('7.1н'!J16+'7.2н'!J16+'7.3н'!J16)/3</f>
        <v>0</v>
      </c>
      <c r="K16" s="8">
        <f>('7.1н'!K16+'7.2н'!K16+'7.3н'!K16)/3</f>
        <v>0</v>
      </c>
      <c r="L16" s="8">
        <f>('7.1н'!L16+'7.2н'!L16+'7.3н'!L16)/3</f>
        <v>0</v>
      </c>
      <c r="M16" s="8">
        <f>('7.1н'!M16+'7.2н'!M16+'7.3н'!M16)/3</f>
        <v>0</v>
      </c>
      <c r="N16" s="8">
        <f>('7.1н'!N16+'7.2н'!N16+'7.3н'!N16)/3</f>
        <v>0</v>
      </c>
      <c r="O16" s="8">
        <f>('7.1н'!O16+'7.2н'!O16+'7.3н'!O16)/3</f>
        <v>0</v>
      </c>
      <c r="P16" s="8">
        <f>('7.1н'!P16+'7.2н'!P16+'7.3н'!P16)/3</f>
        <v>0</v>
      </c>
      <c r="Q16" s="8">
        <f>('7.1н'!Q16+'7.2н'!Q16+'7.3н'!Q16)/3</f>
        <v>0</v>
      </c>
      <c r="R16" s="8">
        <f>('7.1н'!B16+'7.2н'!B16+'7.3н'!B16)/3</f>
        <v>0.65953377946613001</v>
      </c>
    </row>
    <row r="17" spans="1:18">
      <c r="A17" s="16">
        <v>16</v>
      </c>
      <c r="B17" s="26" t="s">
        <v>18</v>
      </c>
      <c r="C17" s="8" t="e">
        <f>('7.1н'!#REF!+'7.2н'!#REF!+'7.3н'!#REF!)/3</f>
        <v>#REF!</v>
      </c>
      <c r="D17" s="8" t="e">
        <f>('7.1н'!#REF!+'7.2н'!#REF!+'7.3н'!#REF!)/3</f>
        <v>#REF!</v>
      </c>
      <c r="E17" s="8">
        <f>('7.1н'!E17+'7.2н'!E17+'7.3н'!E17)/3</f>
        <v>0</v>
      </c>
      <c r="F17" s="8">
        <f>('7.1н'!F17+'7.2н'!F17+'7.3н'!F17)/3</f>
        <v>0</v>
      </c>
      <c r="G17" s="8">
        <f>('7.1н'!G17+'7.2н'!G17+'7.3н'!G17)/3</f>
        <v>0</v>
      </c>
      <c r="H17" s="8">
        <f>('7.1н'!H17+'7.2н'!H17+'7.3н'!H17)/3</f>
        <v>0</v>
      </c>
      <c r="I17" s="8">
        <f>('7.1н'!I17+'7.2н'!I17+'7.3н'!I17)/3</f>
        <v>0</v>
      </c>
      <c r="J17" s="8">
        <f>('7.1н'!J17+'7.2н'!J17+'7.3н'!J17)/3</f>
        <v>0</v>
      </c>
      <c r="K17" s="8">
        <f>('7.1н'!K17+'7.2н'!K17+'7.3н'!K17)/3</f>
        <v>0</v>
      </c>
      <c r="L17" s="8">
        <f>('7.1н'!L17+'7.2н'!L17+'7.3н'!L17)/3</f>
        <v>0</v>
      </c>
      <c r="M17" s="8">
        <f>('7.1н'!M17+'7.2н'!M17+'7.3н'!M17)/3</f>
        <v>0</v>
      </c>
      <c r="N17" s="8">
        <f>('7.1н'!N17+'7.2н'!N17+'7.3н'!N17)/3</f>
        <v>0</v>
      </c>
      <c r="O17" s="8">
        <f>('7.1н'!O17+'7.2н'!O17+'7.3н'!O17)/3</f>
        <v>0</v>
      </c>
      <c r="P17" s="8">
        <f>('7.1н'!P17+'7.2н'!P17+'7.3н'!P17)/3</f>
        <v>0</v>
      </c>
      <c r="Q17" s="8">
        <f>('7.1н'!Q17+'7.2н'!Q17+'7.3н'!Q17)/3</f>
        <v>0</v>
      </c>
      <c r="R17" s="8">
        <f>('7.1н'!B17+'7.2н'!B17+'7.3н'!B17)/3</f>
        <v>5.2059103526383314E-2</v>
      </c>
    </row>
    <row r="18" spans="1:18">
      <c r="A18" s="16">
        <v>17</v>
      </c>
      <c r="B18" s="26" t="s">
        <v>19</v>
      </c>
      <c r="C18" s="8" t="e">
        <f>('7.1н'!#REF!+'7.2н'!#REF!+'7.3н'!#REF!)/3</f>
        <v>#REF!</v>
      </c>
      <c r="D18" s="8" t="e">
        <f>('7.1н'!#REF!+'7.2н'!#REF!+'7.3н'!#REF!)/3</f>
        <v>#REF!</v>
      </c>
      <c r="E18" s="8">
        <f>('7.1н'!E18+'7.2н'!E18+'7.3н'!E18)/3</f>
        <v>0</v>
      </c>
      <c r="F18" s="8">
        <f>('7.1н'!F18+'7.2н'!F18+'7.3н'!F18)/3</f>
        <v>0</v>
      </c>
      <c r="G18" s="8">
        <f>('7.1н'!G18+'7.2н'!G18+'7.3н'!G18)/3</f>
        <v>0</v>
      </c>
      <c r="H18" s="8">
        <f>('7.1н'!H18+'7.2н'!H18+'7.3н'!H18)/3</f>
        <v>0</v>
      </c>
      <c r="I18" s="8">
        <f>('7.1н'!I18+'7.2н'!I18+'7.3н'!I18)/3</f>
        <v>0</v>
      </c>
      <c r="J18" s="8">
        <f>('7.1н'!J18+'7.2н'!J18+'7.3н'!J18)/3</f>
        <v>0</v>
      </c>
      <c r="K18" s="8">
        <f>('7.1н'!K18+'7.2н'!K18+'7.3н'!K18)/3</f>
        <v>0</v>
      </c>
      <c r="L18" s="8">
        <f>('7.1н'!L18+'7.2н'!L18+'7.3н'!L18)/3</f>
        <v>0</v>
      </c>
      <c r="M18" s="8">
        <f>('7.1н'!M18+'7.2н'!M18+'7.3н'!M18)/3</f>
        <v>0</v>
      </c>
      <c r="N18" s="8">
        <f>('7.1н'!N18+'7.2н'!N18+'7.3н'!N18)/3</f>
        <v>0</v>
      </c>
      <c r="O18" s="8">
        <f>('7.1н'!O18+'7.2н'!O18+'7.3н'!O18)/3</f>
        <v>0</v>
      </c>
      <c r="P18" s="8">
        <f>('7.1н'!P18+'7.2н'!P18+'7.3н'!P18)/3</f>
        <v>0</v>
      </c>
      <c r="Q18" s="8">
        <f>('7.1н'!Q18+'7.2н'!Q18+'7.3н'!Q18)/3</f>
        <v>0</v>
      </c>
      <c r="R18" s="8">
        <f>('7.1н'!B18+'7.2н'!B18+'7.3н'!B18)/3</f>
        <v>0.38020212530234115</v>
      </c>
    </row>
    <row r="19" spans="1:18">
      <c r="A19" s="27">
        <v>18</v>
      </c>
      <c r="B19" s="28" t="s">
        <v>20</v>
      </c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</row>
    <row r="20" spans="1:18">
      <c r="A20" s="6">
        <v>19</v>
      </c>
      <c r="B20" s="37" t="s">
        <v>21</v>
      </c>
      <c r="C20" s="8" t="e">
        <f>('7.1н'!#REF!+'7.2н'!#REF!+'7.3н'!#REF!)/3</f>
        <v>#REF!</v>
      </c>
      <c r="D20" s="8" t="e">
        <f>('7.1н'!#REF!+'7.2н'!#REF!+'7.3н'!#REF!)/3</f>
        <v>#REF!</v>
      </c>
      <c r="E20" s="8">
        <f>('7.1н'!E20+'7.2н'!E20+'7.3н'!E20)/3</f>
        <v>0</v>
      </c>
      <c r="F20" s="8">
        <f>('7.1н'!F20+'7.2н'!F20+'7.3н'!F20)/3</f>
        <v>0</v>
      </c>
      <c r="G20" s="8">
        <f>('7.1н'!G20+'7.2н'!G20+'7.3н'!G20)/3</f>
        <v>0</v>
      </c>
      <c r="H20" s="8">
        <f>('7.1н'!H20+'7.2н'!H20+'7.3н'!H20)/3</f>
        <v>0</v>
      </c>
      <c r="I20" s="8">
        <f>('7.1н'!I20+'7.2н'!I20+'7.3н'!I20)/3</f>
        <v>0</v>
      </c>
      <c r="J20" s="8">
        <f>('7.1н'!J20+'7.2н'!J20+'7.3н'!J20)/3</f>
        <v>0</v>
      </c>
      <c r="K20" s="8">
        <f>('7.1н'!K20+'7.2н'!K20+'7.3н'!K20)/3</f>
        <v>0</v>
      </c>
      <c r="L20" s="8">
        <f>('7.1н'!L20+'7.2н'!L20+'7.3н'!L20)/3</f>
        <v>0</v>
      </c>
      <c r="M20" s="8">
        <f>('7.1н'!M20+'7.2н'!M20+'7.3н'!M20)/3</f>
        <v>0</v>
      </c>
      <c r="N20" s="8">
        <f>('7.1н'!N20+'7.2н'!N20+'7.3н'!N20)/3</f>
        <v>0</v>
      </c>
      <c r="O20" s="8">
        <f>('7.1н'!O20+'7.2н'!O20+'7.3н'!O20)/3</f>
        <v>0</v>
      </c>
      <c r="P20" s="8">
        <f>('7.1н'!P20+'7.2н'!P20+'7.3н'!P20)/3</f>
        <v>0</v>
      </c>
      <c r="Q20" s="8">
        <f>('7.1н'!Q20+'7.2н'!Q20+'7.3н'!Q20)/3</f>
        <v>0</v>
      </c>
      <c r="R20" s="8">
        <f>('7.1н'!B20+'7.2н'!B20+'7.3н'!B20)/3</f>
        <v>0.63964736058839244</v>
      </c>
    </row>
    <row r="21" spans="1:18" ht="15.75" customHeight="1">
      <c r="A21" s="16">
        <v>20</v>
      </c>
      <c r="B21" s="26" t="s">
        <v>22</v>
      </c>
      <c r="C21" s="8" t="e">
        <f>('7.1н'!#REF!+'7.2н'!#REF!+'7.3н'!#REF!)/3</f>
        <v>#REF!</v>
      </c>
      <c r="D21" s="8" t="e">
        <f>('7.1н'!#REF!+'7.2н'!#REF!+'7.3н'!#REF!)/3</f>
        <v>#REF!</v>
      </c>
      <c r="E21" s="8">
        <f>('7.1н'!E21+'7.2н'!E21+'7.3н'!E21)/3</f>
        <v>0</v>
      </c>
      <c r="F21" s="8">
        <f>('7.1н'!F21+'7.2н'!F21+'7.3н'!F21)/3</f>
        <v>0</v>
      </c>
      <c r="G21" s="8">
        <f>('7.1н'!G21+'7.2н'!G21+'7.3н'!G21)/3</f>
        <v>0</v>
      </c>
      <c r="H21" s="8">
        <f>('7.1н'!H21+'7.2н'!H21+'7.3н'!H21)/3</f>
        <v>0</v>
      </c>
      <c r="I21" s="8">
        <f>('7.1н'!I21+'7.2н'!I21+'7.3н'!I21)/3</f>
        <v>0</v>
      </c>
      <c r="J21" s="8">
        <f>('7.1н'!J21+'7.2н'!J21+'7.3н'!J21)/3</f>
        <v>0</v>
      </c>
      <c r="K21" s="8">
        <f>('7.1н'!K21+'7.2н'!K21+'7.3н'!K21)/3</f>
        <v>0</v>
      </c>
      <c r="L21" s="8">
        <f>('7.1н'!L21+'7.2н'!L21+'7.3н'!L21)/3</f>
        <v>0</v>
      </c>
      <c r="M21" s="8">
        <f>('7.1н'!M21+'7.2н'!M21+'7.3н'!M21)/3</f>
        <v>0</v>
      </c>
      <c r="N21" s="8">
        <f>('7.1н'!N21+'7.2н'!N21+'7.3н'!N21)/3</f>
        <v>0</v>
      </c>
      <c r="O21" s="8">
        <f>('7.1н'!O21+'7.2н'!O21+'7.3н'!O21)/3</f>
        <v>0</v>
      </c>
      <c r="P21" s="8">
        <f>('7.1н'!P21+'7.2н'!P21+'7.3н'!P21)/3</f>
        <v>0</v>
      </c>
      <c r="Q21" s="8">
        <f>('7.1н'!Q21+'7.2н'!Q21+'7.3н'!Q21)/3</f>
        <v>0</v>
      </c>
      <c r="R21" s="8">
        <f>('7.1н'!B21+'7.2н'!B21+'7.3н'!B21)/3</f>
        <v>0.66414747821672004</v>
      </c>
    </row>
    <row r="22" spans="1:18" ht="15.75" customHeight="1">
      <c r="A22" s="16">
        <v>21</v>
      </c>
      <c r="B22" s="26" t="s">
        <v>23</v>
      </c>
      <c r="C22" s="8" t="e">
        <f>('7.1н'!#REF!+'7.2н'!#REF!+'7.3н'!#REF!)/3</f>
        <v>#REF!</v>
      </c>
      <c r="D22" s="8" t="e">
        <f>('7.1н'!#REF!+'7.2н'!#REF!+'7.3н'!#REF!)/3</f>
        <v>#REF!</v>
      </c>
      <c r="E22" s="8">
        <f>('7.1н'!E22+'7.2н'!E22+'7.3н'!E22)/3</f>
        <v>0</v>
      </c>
      <c r="F22" s="8">
        <f>('7.1н'!F22+'7.2н'!F22+'7.3н'!F22)/3</f>
        <v>0</v>
      </c>
      <c r="G22" s="8">
        <f>('7.1н'!G22+'7.2н'!G22+'7.3н'!G22)/3</f>
        <v>0</v>
      </c>
      <c r="H22" s="8">
        <f>('7.1н'!H22+'7.2н'!H22+'7.3н'!H22)/3</f>
        <v>0</v>
      </c>
      <c r="I22" s="8">
        <f>('7.1н'!I22+'7.2н'!I22+'7.3н'!I22)/3</f>
        <v>0</v>
      </c>
      <c r="J22" s="8">
        <f>('7.1н'!J22+'7.2н'!J22+'7.3н'!J22)/3</f>
        <v>0</v>
      </c>
      <c r="K22" s="8">
        <f>('7.1н'!K22+'7.2н'!K22+'7.3н'!K22)/3</f>
        <v>0</v>
      </c>
      <c r="L22" s="8">
        <f>('7.1н'!L22+'7.2н'!L22+'7.3н'!L22)/3</f>
        <v>0</v>
      </c>
      <c r="M22" s="8">
        <f>('7.1н'!M22+'7.2н'!M22+'7.3н'!M22)/3</f>
        <v>0</v>
      </c>
      <c r="N22" s="8">
        <f>('7.1н'!N22+'7.2н'!N22+'7.3н'!N22)/3</f>
        <v>0</v>
      </c>
      <c r="O22" s="8">
        <f>('7.1н'!O22+'7.2н'!O22+'7.3н'!O22)/3</f>
        <v>0</v>
      </c>
      <c r="P22" s="8">
        <f>('7.1н'!P22+'7.2н'!P22+'7.3н'!P22)/3</f>
        <v>0</v>
      </c>
      <c r="Q22" s="8">
        <f>('7.1н'!Q22+'7.2н'!Q22+'7.3н'!Q22)/3</f>
        <v>0</v>
      </c>
      <c r="R22" s="8">
        <f>('7.1н'!B22+'7.2н'!B22+'7.3н'!B22)/3</f>
        <v>0.77838715367958045</v>
      </c>
    </row>
    <row r="23" spans="1:18" ht="15.75" customHeight="1">
      <c r="A23" s="16">
        <v>22</v>
      </c>
      <c r="B23" s="26" t="s">
        <v>24</v>
      </c>
      <c r="C23" s="8" t="e">
        <f>('7.1н'!#REF!+'7.2н'!#REF!+'7.3н'!#REF!)/3</f>
        <v>#REF!</v>
      </c>
      <c r="D23" s="8" t="e">
        <f>('7.1н'!#REF!+'7.2н'!#REF!+'7.3н'!#REF!)/3</f>
        <v>#REF!</v>
      </c>
      <c r="E23" s="8">
        <f>('7.1н'!E23+'7.2н'!E23+'7.3н'!E23)/3</f>
        <v>0</v>
      </c>
      <c r="F23" s="8">
        <f>('7.1н'!F23+'7.2н'!F23+'7.3н'!F23)/3</f>
        <v>0</v>
      </c>
      <c r="G23" s="8">
        <f>('7.1н'!G23+'7.2н'!G23+'7.3н'!G23)/3</f>
        <v>0</v>
      </c>
      <c r="H23" s="8">
        <f>('7.1н'!H23+'7.2н'!H23+'7.3н'!H23)/3</f>
        <v>0</v>
      </c>
      <c r="I23" s="8">
        <f>('7.1н'!I23+'7.2н'!I23+'7.3н'!I23)/3</f>
        <v>0</v>
      </c>
      <c r="J23" s="8">
        <f>('7.1н'!J23+'7.2н'!J23+'7.3н'!J23)/3</f>
        <v>0</v>
      </c>
      <c r="K23" s="8">
        <f>('7.1н'!K23+'7.2н'!K23+'7.3н'!K23)/3</f>
        <v>0</v>
      </c>
      <c r="L23" s="8">
        <f>('7.1н'!L23+'7.2н'!L23+'7.3н'!L23)/3</f>
        <v>0</v>
      </c>
      <c r="M23" s="8">
        <f>('7.1н'!M23+'7.2н'!M23+'7.3н'!M23)/3</f>
        <v>0</v>
      </c>
      <c r="N23" s="8">
        <f>('7.1н'!N23+'7.2н'!N23+'7.3н'!N23)/3</f>
        <v>0</v>
      </c>
      <c r="O23" s="8">
        <f>('7.1н'!O23+'7.2н'!O23+'7.3н'!O23)/3</f>
        <v>0</v>
      </c>
      <c r="P23" s="8">
        <f>('7.1н'!P23+'7.2н'!P23+'7.3н'!P23)/3</f>
        <v>0</v>
      </c>
      <c r="Q23" s="8">
        <f>('7.1н'!Q23+'7.2н'!Q23+'7.3н'!Q23)/3</f>
        <v>0</v>
      </c>
      <c r="R23" s="8">
        <f>('7.1н'!B23+'7.2н'!B23+'7.3н'!B23)/3</f>
        <v>0.63556672466686137</v>
      </c>
    </row>
    <row r="24" spans="1:18" ht="15.75" customHeight="1">
      <c r="A24" s="16">
        <v>23</v>
      </c>
      <c r="B24" s="26" t="s">
        <v>25</v>
      </c>
      <c r="C24" s="8" t="e">
        <f>('7.1н'!#REF!+'7.2н'!#REF!+'7.3н'!#REF!)/3</f>
        <v>#REF!</v>
      </c>
      <c r="D24" s="8" t="e">
        <f>('7.1н'!#REF!+'7.2н'!#REF!+'7.3н'!#REF!)/3</f>
        <v>#REF!</v>
      </c>
      <c r="E24" s="8">
        <f>('7.1н'!E24+'7.2н'!E24+'7.3н'!E24)/3</f>
        <v>0</v>
      </c>
      <c r="F24" s="8">
        <f>('7.1н'!F24+'7.2н'!F24+'7.3н'!F24)/3</f>
        <v>0</v>
      </c>
      <c r="G24" s="8">
        <f>('7.1н'!G24+'7.2н'!G24+'7.3н'!G24)/3</f>
        <v>0</v>
      </c>
      <c r="H24" s="8">
        <f>('7.1н'!H24+'7.2н'!H24+'7.3н'!H24)/3</f>
        <v>0</v>
      </c>
      <c r="I24" s="8">
        <f>('7.1н'!I24+'7.2н'!I24+'7.3н'!I24)/3</f>
        <v>0</v>
      </c>
      <c r="J24" s="8">
        <f>('7.1н'!J24+'7.2н'!J24+'7.3н'!J24)/3</f>
        <v>0</v>
      </c>
      <c r="K24" s="8">
        <f>('7.1н'!K24+'7.2н'!K24+'7.3н'!K24)/3</f>
        <v>0</v>
      </c>
      <c r="L24" s="8">
        <f>('7.1н'!L24+'7.2н'!L24+'7.3н'!L24)/3</f>
        <v>0</v>
      </c>
      <c r="M24" s="8">
        <f>('7.1н'!M24+'7.2н'!M24+'7.3н'!M24)/3</f>
        <v>0</v>
      </c>
      <c r="N24" s="8">
        <f>('7.1н'!N24+'7.2н'!N24+'7.3н'!N24)/3</f>
        <v>0</v>
      </c>
      <c r="O24" s="8">
        <f>('7.1н'!O24+'7.2н'!O24+'7.3н'!O24)/3</f>
        <v>0</v>
      </c>
      <c r="P24" s="8">
        <f>('7.1н'!P24+'7.2н'!P24+'7.3н'!P24)/3</f>
        <v>0</v>
      </c>
      <c r="Q24" s="8">
        <f>('7.1н'!Q24+'7.2н'!Q24+'7.3н'!Q24)/3</f>
        <v>0</v>
      </c>
      <c r="R24" s="8">
        <f>('7.1н'!B24+'7.2н'!B24+'7.3н'!B24)/3</f>
        <v>0.1779876588103739</v>
      </c>
    </row>
    <row r="25" spans="1:18" ht="15.75" customHeight="1">
      <c r="A25" s="16">
        <v>24</v>
      </c>
      <c r="B25" s="26" t="s">
        <v>26</v>
      </c>
      <c r="C25" s="8" t="e">
        <f>('7.1н'!#REF!+'7.2н'!#REF!+'7.3н'!#REF!)/3</f>
        <v>#REF!</v>
      </c>
      <c r="D25" s="8" t="e">
        <f>('7.1н'!#REF!+'7.2н'!#REF!+'7.3н'!#REF!)/3</f>
        <v>#REF!</v>
      </c>
      <c r="E25" s="8">
        <f>('7.1н'!E25+'7.2н'!E25+'7.3н'!E25)/3</f>
        <v>0</v>
      </c>
      <c r="F25" s="8">
        <f>('7.1н'!F25+'7.2н'!F25+'7.3н'!F25)/3</f>
        <v>0</v>
      </c>
      <c r="G25" s="8">
        <f>('7.1н'!G25+'7.2н'!G25+'7.3н'!G25)/3</f>
        <v>0</v>
      </c>
      <c r="H25" s="8">
        <f>('7.1н'!H25+'7.2н'!H25+'7.3н'!H25)/3</f>
        <v>0</v>
      </c>
      <c r="I25" s="8">
        <f>('7.1н'!I25+'7.2н'!I25+'7.3н'!I25)/3</f>
        <v>0</v>
      </c>
      <c r="J25" s="8">
        <f>('7.1н'!J25+'7.2н'!J25+'7.3н'!J25)/3</f>
        <v>0</v>
      </c>
      <c r="K25" s="8">
        <f>('7.1н'!K25+'7.2н'!K25+'7.3н'!K25)/3</f>
        <v>0</v>
      </c>
      <c r="L25" s="8">
        <f>('7.1н'!L25+'7.2н'!L25+'7.3н'!L25)/3</f>
        <v>0</v>
      </c>
      <c r="M25" s="8">
        <f>('7.1н'!M25+'7.2н'!M25+'7.3н'!M25)/3</f>
        <v>0</v>
      </c>
      <c r="N25" s="8">
        <f>('7.1н'!N25+'7.2н'!N25+'7.3н'!N25)/3</f>
        <v>0</v>
      </c>
      <c r="O25" s="8">
        <f>('7.1н'!O25+'7.2н'!O25+'7.3н'!O25)/3</f>
        <v>0</v>
      </c>
      <c r="P25" s="8">
        <f>('7.1н'!P25+'7.2н'!P25+'7.3н'!P25)/3</f>
        <v>0</v>
      </c>
      <c r="Q25" s="8">
        <f>('7.1н'!Q25+'7.2н'!Q25+'7.3н'!Q25)/3</f>
        <v>0</v>
      </c>
      <c r="R25" s="8">
        <f>('7.1н'!B25+'7.2н'!B25+'7.3н'!B25)/3</f>
        <v>0.39345492644016816</v>
      </c>
    </row>
    <row r="26" spans="1:18" ht="15.75" customHeight="1">
      <c r="A26" s="16">
        <v>25</v>
      </c>
      <c r="B26" s="26" t="s">
        <v>27</v>
      </c>
      <c r="C26" s="8" t="e">
        <f>('7.1н'!#REF!+'7.2н'!#REF!+'7.3н'!#REF!)/3</f>
        <v>#REF!</v>
      </c>
      <c r="D26" s="8" t="e">
        <f>('7.1н'!#REF!+'7.2н'!#REF!+'7.3н'!#REF!)/3</f>
        <v>#REF!</v>
      </c>
      <c r="E26" s="8">
        <f>('7.1н'!E26+'7.2н'!E26+'7.3н'!E26)/3</f>
        <v>0</v>
      </c>
      <c r="F26" s="8">
        <f>('7.1н'!F26+'7.2н'!F26+'7.3н'!F26)/3</f>
        <v>0</v>
      </c>
      <c r="G26" s="8">
        <f>('7.1н'!G26+'7.2н'!G26+'7.3н'!G26)/3</f>
        <v>0</v>
      </c>
      <c r="H26" s="8">
        <f>('7.1н'!H26+'7.2н'!H26+'7.3н'!H26)/3</f>
        <v>0</v>
      </c>
      <c r="I26" s="8">
        <f>('7.1н'!I26+'7.2н'!I26+'7.3н'!I26)/3</f>
        <v>0</v>
      </c>
      <c r="J26" s="8">
        <f>('7.1н'!J26+'7.2н'!J26+'7.3н'!J26)/3</f>
        <v>0</v>
      </c>
      <c r="K26" s="8">
        <f>('7.1н'!K26+'7.2н'!K26+'7.3н'!K26)/3</f>
        <v>0</v>
      </c>
      <c r="L26" s="8">
        <f>('7.1н'!L26+'7.2н'!L26+'7.3н'!L26)/3</f>
        <v>0</v>
      </c>
      <c r="M26" s="8">
        <f>('7.1н'!M26+'7.2н'!M26+'7.3н'!M26)/3</f>
        <v>0</v>
      </c>
      <c r="N26" s="8">
        <f>('7.1н'!N26+'7.2н'!N26+'7.3н'!N26)/3</f>
        <v>0</v>
      </c>
      <c r="O26" s="8">
        <f>('7.1н'!O26+'7.2н'!O26+'7.3н'!O26)/3</f>
        <v>0</v>
      </c>
      <c r="P26" s="8">
        <f>('7.1н'!P26+'7.2н'!P26+'7.3н'!P26)/3</f>
        <v>0</v>
      </c>
      <c r="Q26" s="8">
        <f>('7.1н'!Q26+'7.2н'!Q26+'7.3н'!Q26)/3</f>
        <v>0</v>
      </c>
      <c r="R26" s="8">
        <f>('7.1н'!B26+'7.2н'!B26+'7.3н'!B26)/3</f>
        <v>0.36417037605264646</v>
      </c>
    </row>
    <row r="27" spans="1:18" ht="15.75" customHeight="1">
      <c r="A27" s="16">
        <v>26</v>
      </c>
      <c r="B27" s="26" t="s">
        <v>28</v>
      </c>
      <c r="C27" s="8" t="e">
        <f>('7.1н'!#REF!+'7.2н'!#REF!+'7.3н'!#REF!)/3</f>
        <v>#REF!</v>
      </c>
      <c r="D27" s="8" t="e">
        <f>('7.1н'!#REF!+'7.2н'!#REF!+'7.3н'!#REF!)/3</f>
        <v>#REF!</v>
      </c>
      <c r="E27" s="8">
        <f>('7.1н'!E27+'7.2н'!E27+'7.3н'!E27)/3</f>
        <v>0</v>
      </c>
      <c r="F27" s="8">
        <f>('7.1н'!F27+'7.2н'!F27+'7.3н'!F27)/3</f>
        <v>0</v>
      </c>
      <c r="G27" s="8">
        <f>('7.1н'!G27+'7.2н'!G27+'7.3н'!G27)/3</f>
        <v>0</v>
      </c>
      <c r="H27" s="8">
        <f>('7.1н'!H27+'7.2н'!H27+'7.3н'!H27)/3</f>
        <v>0</v>
      </c>
      <c r="I27" s="8">
        <f>('7.1н'!I27+'7.2н'!I27+'7.3н'!I27)/3</f>
        <v>0</v>
      </c>
      <c r="J27" s="8">
        <f>('7.1н'!J27+'7.2н'!J27+'7.3н'!J27)/3</f>
        <v>0</v>
      </c>
      <c r="K27" s="8">
        <f>('7.1н'!K27+'7.2н'!K27+'7.3н'!K27)/3</f>
        <v>0</v>
      </c>
      <c r="L27" s="8">
        <f>('7.1н'!L27+'7.2н'!L27+'7.3н'!L27)/3</f>
        <v>0</v>
      </c>
      <c r="M27" s="8">
        <f>('7.1н'!M27+'7.2н'!M27+'7.3н'!M27)/3</f>
        <v>0</v>
      </c>
      <c r="N27" s="8">
        <f>('7.1н'!N27+'7.2н'!N27+'7.3н'!N27)/3</f>
        <v>0</v>
      </c>
      <c r="O27" s="8">
        <f>('7.1н'!O27+'7.2н'!O27+'7.3н'!O27)/3</f>
        <v>0</v>
      </c>
      <c r="P27" s="8">
        <f>('7.1н'!P27+'7.2н'!P27+'7.3н'!P27)/3</f>
        <v>0</v>
      </c>
      <c r="Q27" s="8">
        <f>('7.1н'!Q27+'7.2н'!Q27+'7.3н'!Q27)/3</f>
        <v>0</v>
      </c>
      <c r="R27" s="8">
        <f>('7.1н'!B27+'7.2н'!B27+'7.3н'!B27)/3</f>
        <v>0.68766102917708283</v>
      </c>
    </row>
    <row r="28" spans="1:18" ht="15.75" customHeight="1">
      <c r="A28" s="16">
        <v>27</v>
      </c>
      <c r="B28" s="26" t="s">
        <v>29</v>
      </c>
      <c r="C28" s="8" t="e">
        <f>('7.1н'!#REF!+'7.2н'!#REF!+'7.3н'!#REF!)/3</f>
        <v>#REF!</v>
      </c>
      <c r="D28" s="8" t="e">
        <f>('7.1н'!#REF!+'7.2н'!#REF!+'7.3н'!#REF!)/3</f>
        <v>#REF!</v>
      </c>
      <c r="E28" s="8">
        <f>('7.1н'!E28+'7.2н'!E28+'7.3н'!E28)/3</f>
        <v>0</v>
      </c>
      <c r="F28" s="8">
        <f>('7.1н'!F28+'7.2н'!F28+'7.3н'!F28)/3</f>
        <v>0</v>
      </c>
      <c r="G28" s="8">
        <f>('7.1н'!G28+'7.2н'!G28+'7.3н'!G28)/3</f>
        <v>0</v>
      </c>
      <c r="H28" s="8">
        <f>('7.1н'!H28+'7.2н'!H28+'7.3н'!H28)/3</f>
        <v>0</v>
      </c>
      <c r="I28" s="8">
        <f>('7.1н'!I28+'7.2н'!I28+'7.3н'!I28)/3</f>
        <v>0</v>
      </c>
      <c r="J28" s="8">
        <f>('7.1н'!J28+'7.2н'!J28+'7.3н'!J28)/3</f>
        <v>0</v>
      </c>
      <c r="K28" s="8">
        <f>('7.1н'!K28+'7.2н'!K28+'7.3н'!K28)/3</f>
        <v>0</v>
      </c>
      <c r="L28" s="8">
        <f>('7.1н'!L28+'7.2н'!L28+'7.3н'!L28)/3</f>
        <v>0</v>
      </c>
      <c r="M28" s="8">
        <f>('7.1н'!M28+'7.2н'!M28+'7.3н'!M28)/3</f>
        <v>0</v>
      </c>
      <c r="N28" s="8">
        <f>('7.1н'!N28+'7.2н'!N28+'7.3н'!N28)/3</f>
        <v>0</v>
      </c>
      <c r="O28" s="8">
        <f>('7.1н'!O28+'7.2н'!O28+'7.3н'!O28)/3</f>
        <v>0</v>
      </c>
      <c r="P28" s="8">
        <f>('7.1н'!P28+'7.2н'!P28+'7.3н'!P28)/3</f>
        <v>0</v>
      </c>
      <c r="Q28" s="8">
        <f>('7.1н'!Q28+'7.2н'!Q28+'7.3н'!Q28)/3</f>
        <v>0</v>
      </c>
      <c r="R28" s="8">
        <f>('7.1н'!B28+'7.2н'!B28+'7.3н'!B28)/3</f>
        <v>0.65059043073905498</v>
      </c>
    </row>
    <row r="29" spans="1:18" ht="15.75" customHeight="1">
      <c r="A29" s="27">
        <v>28</v>
      </c>
      <c r="B29" s="28" t="s">
        <v>30</v>
      </c>
      <c r="C29" s="509"/>
      <c r="D29" s="509"/>
      <c r="E29" s="509"/>
      <c r="F29" s="509"/>
      <c r="G29" s="509"/>
      <c r="H29" s="509"/>
      <c r="I29" s="509"/>
      <c r="J29" s="509"/>
      <c r="K29" s="509"/>
      <c r="L29" s="509"/>
      <c r="M29" s="509"/>
      <c r="N29" s="509"/>
      <c r="O29" s="509"/>
      <c r="P29" s="509"/>
      <c r="Q29" s="509"/>
      <c r="R29" s="509"/>
    </row>
    <row r="30" spans="1:18" ht="15.75" customHeight="1">
      <c r="A30" s="39">
        <v>29</v>
      </c>
      <c r="B30" s="40" t="s">
        <v>31</v>
      </c>
      <c r="C30" s="8" t="e">
        <f>('7.1н'!#REF!+'7.2н'!#REF!+'7.3н'!#REF!)/3</f>
        <v>#REF!</v>
      </c>
      <c r="D30" s="8" t="e">
        <f>('7.1н'!#REF!+'7.2н'!#REF!+'7.3н'!#REF!)/3</f>
        <v>#REF!</v>
      </c>
      <c r="E30" s="8">
        <f>('7.1н'!E30+'7.2н'!E30+'7.3н'!E30)/3</f>
        <v>0</v>
      </c>
      <c r="F30" s="8">
        <f>('7.1н'!F30+'7.2н'!F30+'7.3н'!F30)/3</f>
        <v>0</v>
      </c>
      <c r="G30" s="8">
        <f>('7.1н'!G30+'7.2н'!G30+'7.3н'!G30)/3</f>
        <v>0</v>
      </c>
      <c r="H30" s="8">
        <f>('7.1н'!H30+'7.2н'!H30+'7.3н'!H30)/3</f>
        <v>0</v>
      </c>
      <c r="I30" s="8">
        <f>('7.1н'!I30+'7.2н'!I30+'7.3н'!I30)/3</f>
        <v>0</v>
      </c>
      <c r="J30" s="8">
        <f>('7.1н'!J30+'7.2н'!J30+'7.3н'!J30)/3</f>
        <v>0</v>
      </c>
      <c r="K30" s="8">
        <f>('7.1н'!K30+'7.2н'!K30+'7.3н'!K30)/3</f>
        <v>0</v>
      </c>
      <c r="L30" s="8">
        <f>('7.1н'!L30+'7.2н'!L30+'7.3н'!L30)/3</f>
        <v>0</v>
      </c>
      <c r="M30" s="8">
        <f>('7.1н'!M30+'7.2н'!M30+'7.3н'!M30)/3</f>
        <v>0</v>
      </c>
      <c r="N30" s="8">
        <f>('7.1н'!N30+'7.2н'!N30+'7.3н'!N30)/3</f>
        <v>0</v>
      </c>
      <c r="O30" s="8">
        <f>('7.1н'!O30+'7.2н'!O30+'7.3н'!O30)/3</f>
        <v>0</v>
      </c>
      <c r="P30" s="8">
        <f>('7.1н'!P30+'7.2н'!P30+'7.3н'!P30)/3</f>
        <v>0</v>
      </c>
      <c r="Q30" s="8">
        <f>('7.1н'!Q30+'7.2н'!Q30+'7.3н'!Q30)/3</f>
        <v>0</v>
      </c>
      <c r="R30" s="8">
        <f>('7.1н'!B30+'7.2н'!B30+'7.3н'!B30)/3</f>
        <v>0.29284673333772071</v>
      </c>
    </row>
    <row r="31" spans="1:18" ht="15.75" customHeight="1">
      <c r="A31" s="41">
        <v>30</v>
      </c>
      <c r="B31" s="42" t="s">
        <v>32</v>
      </c>
      <c r="C31" s="8" t="e">
        <f>('7.1н'!#REF!+'7.2н'!#REF!+'7.3н'!#REF!)/3</f>
        <v>#REF!</v>
      </c>
      <c r="D31" s="8" t="e">
        <f>('7.1н'!#REF!+'7.2н'!#REF!+'7.3н'!#REF!)/3</f>
        <v>#REF!</v>
      </c>
      <c r="E31" s="8">
        <f>('7.1н'!E31+'7.2н'!E31+'7.3н'!E31)/3</f>
        <v>0</v>
      </c>
      <c r="F31" s="8">
        <f>('7.1н'!F31+'7.2н'!F31+'7.3н'!F31)/3</f>
        <v>0</v>
      </c>
      <c r="G31" s="8">
        <f>('7.1н'!G31+'7.2н'!G31+'7.3н'!G31)/3</f>
        <v>0</v>
      </c>
      <c r="H31" s="8">
        <f>('7.1н'!H31+'7.2н'!H31+'7.3н'!H31)/3</f>
        <v>0</v>
      </c>
      <c r="I31" s="8">
        <f>('7.1н'!I31+'7.2н'!I31+'7.3н'!I31)/3</f>
        <v>0</v>
      </c>
      <c r="J31" s="8">
        <f>('7.1н'!J31+'7.2н'!J31+'7.3н'!J31)/3</f>
        <v>0</v>
      </c>
      <c r="K31" s="8">
        <f>('7.1н'!K31+'7.2н'!K31+'7.3н'!K31)/3</f>
        <v>0</v>
      </c>
      <c r="L31" s="8">
        <f>('7.1н'!L31+'7.2н'!L31+'7.3н'!L31)/3</f>
        <v>0</v>
      </c>
      <c r="M31" s="8">
        <f>('7.1н'!M31+'7.2н'!M31+'7.3н'!M31)/3</f>
        <v>0</v>
      </c>
      <c r="N31" s="8">
        <f>('7.1н'!N31+'7.2н'!N31+'7.3н'!N31)/3</f>
        <v>0</v>
      </c>
      <c r="O31" s="8">
        <f>('7.1н'!O31+'7.2н'!O31+'7.3н'!O31)/3</f>
        <v>0</v>
      </c>
      <c r="P31" s="8">
        <f>('7.1н'!P31+'7.2н'!P31+'7.3н'!P31)/3</f>
        <v>0</v>
      </c>
      <c r="Q31" s="8">
        <f>('7.1н'!Q31+'7.2н'!Q31+'7.3н'!Q31)/3</f>
        <v>0</v>
      </c>
      <c r="R31" s="8">
        <f>('7.1н'!B31+'7.2н'!B31+'7.3н'!B31)/3</f>
        <v>0.61722639600891716</v>
      </c>
    </row>
    <row r="32" spans="1:18" ht="15.75" customHeight="1">
      <c r="A32" s="41">
        <v>31</v>
      </c>
      <c r="B32" s="42" t="s">
        <v>33</v>
      </c>
      <c r="C32" s="509"/>
      <c r="D32" s="509"/>
      <c r="E32" s="509"/>
      <c r="F32" s="509"/>
      <c r="G32" s="509"/>
      <c r="H32" s="509"/>
      <c r="I32" s="509"/>
      <c r="J32" s="509"/>
      <c r="K32" s="509"/>
      <c r="L32" s="8">
        <f>('7.1н'!L32+'7.2н'!L32+'7.3н'!L32)/3</f>
        <v>0</v>
      </c>
      <c r="M32" s="8">
        <f>('7.1н'!M32+'7.2н'!M32+'7.3н'!M32)/3</f>
        <v>0</v>
      </c>
      <c r="N32" s="8">
        <f>('7.1н'!N32+'7.2н'!N32+'7.3н'!N32)/3</f>
        <v>0</v>
      </c>
      <c r="O32" s="8">
        <f>('7.1н'!O32+'7.2н'!O32+'7.3н'!O32)/3</f>
        <v>0</v>
      </c>
      <c r="P32" s="8">
        <f>('7.1н'!P32+'7.2н'!P32+'7.3н'!P32)/3</f>
        <v>0</v>
      </c>
      <c r="Q32" s="8">
        <f>('7.1н'!Q32+'7.2н'!Q32+'7.3н'!Q32)/3</f>
        <v>0</v>
      </c>
      <c r="R32" s="8">
        <f>('7.1н'!B32+'7.2н'!B32+'7.3н'!B32)/3</f>
        <v>0.19849082814611255</v>
      </c>
    </row>
    <row r="33" spans="1:18" ht="15.75" customHeight="1">
      <c r="A33" s="41">
        <v>32</v>
      </c>
      <c r="B33" s="42" t="s">
        <v>34</v>
      </c>
      <c r="C33" s="8" t="e">
        <f>('7.1н'!#REF!+'7.2н'!#REF!+'7.3н'!#REF!)/3</f>
        <v>#REF!</v>
      </c>
      <c r="D33" s="8" t="e">
        <f>('7.1н'!#REF!+'7.2н'!#REF!+'7.3н'!#REF!)/3</f>
        <v>#REF!</v>
      </c>
      <c r="E33" s="8">
        <f>('7.1н'!E33+'7.2н'!E33+'7.3н'!E33)/3</f>
        <v>0</v>
      </c>
      <c r="F33" s="8">
        <f>('7.1н'!F33+'7.2н'!F33+'7.3н'!F33)/3</f>
        <v>0</v>
      </c>
      <c r="G33" s="8">
        <f>('7.1н'!G33+'7.2н'!G33+'7.3н'!G33)/3</f>
        <v>0</v>
      </c>
      <c r="H33" s="8">
        <f>('7.1н'!H33+'7.2н'!H33+'7.3н'!H33)/3</f>
        <v>0</v>
      </c>
      <c r="I33" s="8">
        <f>('7.1н'!I33+'7.2н'!I33+'7.3н'!I33)/3</f>
        <v>0</v>
      </c>
      <c r="J33" s="8">
        <f>('7.1н'!J33+'7.2н'!J33+'7.3н'!J33)/3</f>
        <v>0</v>
      </c>
      <c r="K33" s="8">
        <f>('7.1н'!K33+'7.2н'!K33+'7.3н'!K33)/3</f>
        <v>0</v>
      </c>
      <c r="L33" s="8">
        <f>('7.1н'!L33+'7.2н'!L33+'7.3н'!L33)/3</f>
        <v>0</v>
      </c>
      <c r="M33" s="8">
        <f>('7.1н'!M33+'7.2н'!M33+'7.3н'!M33)/3</f>
        <v>0</v>
      </c>
      <c r="N33" s="8">
        <f>('7.1н'!N33+'7.2н'!N33+'7.3н'!N33)/3</f>
        <v>0</v>
      </c>
      <c r="O33" s="8">
        <f>('7.1н'!O33+'7.2н'!O33+'7.3н'!O33)/3</f>
        <v>0</v>
      </c>
      <c r="P33" s="8">
        <f>('7.1н'!P33+'7.2н'!P33+'7.3н'!P33)/3</f>
        <v>0</v>
      </c>
      <c r="Q33" s="8">
        <f>('7.1н'!Q33+'7.2н'!Q33+'7.3н'!Q33)/3</f>
        <v>0</v>
      </c>
      <c r="R33" s="8">
        <f>('7.1н'!B33+'7.2н'!B33+'7.3н'!B33)/3</f>
        <v>2.913004310705079E-2</v>
      </c>
    </row>
    <row r="34" spans="1:18" ht="15.75" customHeight="1">
      <c r="A34" s="41">
        <v>33</v>
      </c>
      <c r="B34" s="42" t="s">
        <v>35</v>
      </c>
      <c r="C34" s="8" t="e">
        <f>('7.1н'!#REF!+'7.2н'!#REF!+'7.3н'!#REF!)/3</f>
        <v>#REF!</v>
      </c>
      <c r="D34" s="8" t="e">
        <f>('7.1н'!#REF!+'7.2н'!#REF!+'7.3н'!#REF!)/3</f>
        <v>#REF!</v>
      </c>
      <c r="E34" s="8">
        <f>('7.1н'!E34+'7.2н'!E34+'7.3н'!E34)/3</f>
        <v>0</v>
      </c>
      <c r="F34" s="8">
        <f>('7.1н'!F34+'7.2н'!F34+'7.3н'!F34)/3</f>
        <v>0</v>
      </c>
      <c r="G34" s="8">
        <f>('7.1н'!G34+'7.2н'!G34+'7.3н'!G34)/3</f>
        <v>0</v>
      </c>
      <c r="H34" s="8">
        <f>('7.1н'!H34+'7.2н'!H34+'7.3н'!H34)/3</f>
        <v>0</v>
      </c>
      <c r="I34" s="8">
        <f>('7.1н'!I34+'7.2н'!I34+'7.3н'!I34)/3</f>
        <v>0</v>
      </c>
      <c r="J34" s="8">
        <f>('7.1н'!J34+'7.2н'!J34+'7.3н'!J34)/3</f>
        <v>0</v>
      </c>
      <c r="K34" s="8">
        <f>('7.1н'!K34+'7.2н'!K34+'7.3н'!K34)/3</f>
        <v>0</v>
      </c>
      <c r="L34" s="8">
        <f>('7.1н'!L34+'7.2н'!L34+'7.3н'!L34)/3</f>
        <v>0</v>
      </c>
      <c r="M34" s="8">
        <f>('7.1н'!M34+'7.2н'!M34+'7.3н'!M34)/3</f>
        <v>0</v>
      </c>
      <c r="N34" s="8">
        <f>('7.1н'!N34+'7.2н'!N34+'7.3н'!N34)/3</f>
        <v>0</v>
      </c>
      <c r="O34" s="8">
        <f>('7.1н'!O34+'7.2н'!O34+'7.3н'!O34)/3</f>
        <v>0</v>
      </c>
      <c r="P34" s="8">
        <f>('7.1н'!P34+'7.2н'!P34+'7.3н'!P34)/3</f>
        <v>0</v>
      </c>
      <c r="Q34" s="8">
        <f>('7.1н'!Q34+'7.2н'!Q34+'7.3н'!Q34)/3</f>
        <v>0</v>
      </c>
      <c r="R34" s="8">
        <f>('7.1н'!B34+'7.2н'!B34+'7.3н'!B34)/3</f>
        <v>0.46721576645390184</v>
      </c>
    </row>
    <row r="35" spans="1:18" ht="15.75" customHeight="1">
      <c r="A35" s="41">
        <v>34</v>
      </c>
      <c r="B35" s="42" t="s">
        <v>36</v>
      </c>
      <c r="C35" s="8" t="e">
        <f>('7.1н'!#REF!+'7.2н'!#REF!+'7.3н'!#REF!)/3</f>
        <v>#REF!</v>
      </c>
      <c r="D35" s="8" t="e">
        <f>('7.1н'!#REF!+'7.2н'!#REF!+'7.3н'!#REF!)/3</f>
        <v>#REF!</v>
      </c>
      <c r="E35" s="8">
        <f>('7.1н'!E35+'7.2н'!E35+'7.3н'!E35)/3</f>
        <v>0</v>
      </c>
      <c r="F35" s="8">
        <f>('7.1н'!F35+'7.2н'!F35+'7.3н'!F35)/3</f>
        <v>0</v>
      </c>
      <c r="G35" s="8">
        <f>('7.1н'!G35+'7.2н'!G35+'7.3н'!G35)/3</f>
        <v>0</v>
      </c>
      <c r="H35" s="8">
        <f>('7.1н'!H35+'7.2н'!H35+'7.3н'!H35)/3</f>
        <v>0</v>
      </c>
      <c r="I35" s="8">
        <f>('7.1н'!I35+'7.2н'!I35+'7.3н'!I35)/3</f>
        <v>0</v>
      </c>
      <c r="J35" s="8">
        <f>('7.1н'!J35+'7.2н'!J35+'7.3н'!J35)/3</f>
        <v>0</v>
      </c>
      <c r="K35" s="8">
        <f>('7.1н'!K35+'7.2н'!K35+'7.3н'!K35)/3</f>
        <v>0</v>
      </c>
      <c r="L35" s="8">
        <f>('7.1н'!L35+'7.2н'!L35+'7.3н'!L35)/3</f>
        <v>0</v>
      </c>
      <c r="M35" s="8">
        <f>('7.1н'!M35+'7.2н'!M35+'7.3н'!M35)/3</f>
        <v>0</v>
      </c>
      <c r="N35" s="8">
        <f>('7.1н'!N35+'7.2н'!N35+'7.3н'!N35)/3</f>
        <v>0</v>
      </c>
      <c r="O35" s="8">
        <f>('7.1н'!O35+'7.2н'!O35+'7.3н'!O35)/3</f>
        <v>0</v>
      </c>
      <c r="P35" s="8">
        <f>('7.1н'!P35+'7.2н'!P35+'7.3н'!P35)/3</f>
        <v>0</v>
      </c>
      <c r="Q35" s="8">
        <f>('7.1н'!Q35+'7.2н'!Q35+'7.3н'!Q35)/3</f>
        <v>0</v>
      </c>
      <c r="R35" s="8">
        <f>('7.1н'!B35+'7.2н'!B35+'7.3н'!B35)/3</f>
        <v>0.5804684851563543</v>
      </c>
    </row>
    <row r="36" spans="1:18" ht="15.75" customHeight="1">
      <c r="A36" s="41">
        <v>35</v>
      </c>
      <c r="B36" s="42" t="s">
        <v>37</v>
      </c>
      <c r="C36" s="8" t="e">
        <f>('7.1н'!#REF!+'7.2н'!#REF!+'7.3н'!#REF!)/3</f>
        <v>#REF!</v>
      </c>
      <c r="D36" s="8" t="e">
        <f>('7.1н'!#REF!+'7.2н'!#REF!+'7.3н'!#REF!)/3</f>
        <v>#REF!</v>
      </c>
      <c r="E36" s="8">
        <f>('7.1н'!E36+'7.2н'!E36+'7.3н'!E36)/3</f>
        <v>0</v>
      </c>
      <c r="F36" s="8">
        <f>('7.1н'!F36+'7.2н'!F36+'7.3н'!F36)/3</f>
        <v>0</v>
      </c>
      <c r="G36" s="8">
        <f>('7.1н'!G36+'7.2н'!G36+'7.3н'!G36)/3</f>
        <v>0</v>
      </c>
      <c r="H36" s="8">
        <f>('7.1н'!H36+'7.2н'!H36+'7.3н'!H36)/3</f>
        <v>0</v>
      </c>
      <c r="I36" s="8">
        <f>('7.1н'!I36+'7.2н'!I36+'7.3н'!I36)/3</f>
        <v>0</v>
      </c>
      <c r="J36" s="8">
        <f>('7.1н'!J36+'7.2н'!J36+'7.3н'!J36)/3</f>
        <v>0</v>
      </c>
      <c r="K36" s="8">
        <f>('7.1н'!K36+'7.2н'!K36+'7.3н'!K36)/3</f>
        <v>0</v>
      </c>
      <c r="L36" s="8">
        <f>('7.1н'!L36+'7.2н'!L36+'7.3н'!L36)/3</f>
        <v>0</v>
      </c>
      <c r="M36" s="8">
        <f>('7.1н'!M36+'7.2н'!M36+'7.3н'!M36)/3</f>
        <v>0</v>
      </c>
      <c r="N36" s="8">
        <f>('7.1н'!N36+'7.2н'!N36+'7.3н'!N36)/3</f>
        <v>0</v>
      </c>
      <c r="O36" s="8">
        <f>('7.1н'!O36+'7.2н'!O36+'7.3н'!O36)/3</f>
        <v>0</v>
      </c>
      <c r="P36" s="8">
        <f>('7.1н'!P36+'7.2н'!P36+'7.3н'!P36)/3</f>
        <v>0</v>
      </c>
      <c r="Q36" s="8">
        <f>('7.1н'!Q36+'7.2н'!Q36+'7.3н'!Q36)/3</f>
        <v>0</v>
      </c>
      <c r="R36" s="8">
        <f>('7.1н'!B36+'7.2н'!B36+'7.3н'!B36)/3</f>
        <v>0.52319327972616303</v>
      </c>
    </row>
    <row r="37" spans="1:18" ht="15.75" customHeight="1">
      <c r="A37" s="46">
        <v>36</v>
      </c>
      <c r="B37" s="47" t="s">
        <v>38</v>
      </c>
      <c r="C37" s="509"/>
      <c r="D37" s="509"/>
      <c r="E37" s="509"/>
      <c r="F37" s="509"/>
      <c r="G37" s="509"/>
      <c r="H37" s="509"/>
      <c r="I37" s="509"/>
      <c r="J37" s="509"/>
      <c r="K37" s="509"/>
      <c r="L37" s="8">
        <f>('7.1н'!L37+'7.2н'!L37+'7.3н'!L37)/3</f>
        <v>0</v>
      </c>
      <c r="M37" s="8">
        <f>('7.1н'!M37+'7.2н'!M37+'7.3н'!M37)/3</f>
        <v>0</v>
      </c>
      <c r="N37" s="8">
        <f>('7.1н'!N37+'7.2н'!N37+'7.3н'!N37)/3</f>
        <v>0</v>
      </c>
      <c r="O37" s="8">
        <f>('7.1н'!O37+'7.2н'!O37+'7.3н'!O37)/3</f>
        <v>0</v>
      </c>
      <c r="P37" s="8">
        <f>('7.1н'!P37+'7.2н'!P37+'7.3н'!P37)/3</f>
        <v>0</v>
      </c>
      <c r="Q37" s="8">
        <f>('7.1н'!Q37+'7.2н'!Q37+'7.3н'!Q37)/3</f>
        <v>0</v>
      </c>
      <c r="R37" s="8">
        <f>('7.1н'!B37+'7.2н'!B37+'7.3н'!B37)/3</f>
        <v>9.1618365620504422E-3</v>
      </c>
    </row>
    <row r="38" spans="1:18" ht="15.75" customHeight="1">
      <c r="A38" s="39">
        <v>37</v>
      </c>
      <c r="B38" s="40" t="s">
        <v>39</v>
      </c>
      <c r="C38" s="8" t="e">
        <f>('7.1н'!#REF!+'7.2н'!#REF!+'7.3н'!#REF!)/3</f>
        <v>#REF!</v>
      </c>
      <c r="D38" s="8" t="e">
        <f>('7.1н'!#REF!+'7.2н'!#REF!+'7.3н'!#REF!)/3</f>
        <v>#REF!</v>
      </c>
      <c r="E38" s="8">
        <f>('7.1н'!E38+'7.2н'!E38+'7.3н'!E38)/3</f>
        <v>0</v>
      </c>
      <c r="F38" s="8">
        <f>('7.1н'!F38+'7.2н'!F38+'7.3н'!F38)/3</f>
        <v>0</v>
      </c>
      <c r="G38" s="8">
        <f>('7.1н'!G38+'7.2н'!G38+'7.3н'!G38)/3</f>
        <v>0</v>
      </c>
      <c r="H38" s="8">
        <f>('7.1н'!H38+'7.2н'!H38+'7.3н'!H38)/3</f>
        <v>0</v>
      </c>
      <c r="I38" s="8">
        <f>('7.1н'!I38+'7.2н'!I38+'7.3н'!I38)/3</f>
        <v>0</v>
      </c>
      <c r="J38" s="8">
        <f>('7.1н'!J38+'7.2н'!J38+'7.3н'!J38)/3</f>
        <v>0</v>
      </c>
      <c r="K38" s="8">
        <f>('7.1н'!K38+'7.2н'!K38+'7.3н'!K38)/3</f>
        <v>0</v>
      </c>
      <c r="L38" s="8">
        <f>('7.1н'!L38+'7.2н'!L38+'7.3н'!L38)/3</f>
        <v>0</v>
      </c>
      <c r="M38" s="8">
        <f>('7.1н'!M38+'7.2н'!M38+'7.3н'!M38)/3</f>
        <v>0</v>
      </c>
      <c r="N38" s="8">
        <f>('7.1н'!N38+'7.2н'!N38+'7.3н'!N38)/3</f>
        <v>0</v>
      </c>
      <c r="O38" s="8">
        <f>('7.1н'!O38+'7.2н'!O38+'7.3н'!O38)/3</f>
        <v>0</v>
      </c>
      <c r="P38" s="8">
        <f>('7.1н'!P38+'7.2н'!P38+'7.3н'!P38)/3</f>
        <v>0</v>
      </c>
      <c r="Q38" s="8">
        <f>('7.1н'!Q38+'7.2н'!Q38+'7.3н'!Q38)/3</f>
        <v>0</v>
      </c>
      <c r="R38" s="8">
        <f>('7.1н'!B38+'7.2н'!B38+'7.3н'!B38)/3</f>
        <v>0.53808839160480171</v>
      </c>
    </row>
    <row r="39" spans="1:18" ht="15.75" customHeight="1">
      <c r="A39" s="41">
        <v>38</v>
      </c>
      <c r="B39" s="42" t="s">
        <v>40</v>
      </c>
      <c r="C39" s="8" t="e">
        <f>('7.1н'!#REF!+'7.2н'!#REF!+'7.3н'!#REF!)/3</f>
        <v>#REF!</v>
      </c>
      <c r="D39" s="8" t="e">
        <f>('7.1н'!#REF!+'7.2н'!#REF!+'7.3н'!#REF!)/3</f>
        <v>#REF!</v>
      </c>
      <c r="E39" s="8">
        <f>('7.1н'!E39+'7.2н'!E39+'7.3н'!E39)/3</f>
        <v>0</v>
      </c>
      <c r="F39" s="8">
        <f>('7.1н'!F39+'7.2н'!F39+'7.3н'!F39)/3</f>
        <v>0</v>
      </c>
      <c r="G39" s="8">
        <f>('7.1н'!G39+'7.2н'!G39+'7.3н'!G39)/3</f>
        <v>0</v>
      </c>
      <c r="H39" s="8">
        <f>('7.1н'!H39+'7.2н'!H39+'7.3н'!H39)/3</f>
        <v>0</v>
      </c>
      <c r="I39" s="8">
        <f>('7.1н'!I39+'7.2н'!I39+'7.3н'!I39)/3</f>
        <v>0</v>
      </c>
      <c r="J39" s="8">
        <f>('7.1н'!J39+'7.2н'!J39+'7.3н'!J39)/3</f>
        <v>0</v>
      </c>
      <c r="K39" s="8">
        <f>('7.1н'!K39+'7.2н'!K39+'7.3н'!K39)/3</f>
        <v>0</v>
      </c>
      <c r="L39" s="8">
        <f>('7.1н'!L39+'7.2н'!L39+'7.3н'!L39)/3</f>
        <v>0</v>
      </c>
      <c r="M39" s="8">
        <f>('7.1н'!M39+'7.2н'!M39+'7.3н'!M39)/3</f>
        <v>0</v>
      </c>
      <c r="N39" s="8">
        <f>('7.1н'!N39+'7.2н'!N39+'7.3н'!N39)/3</f>
        <v>0</v>
      </c>
      <c r="O39" s="8">
        <f>('7.1н'!O39+'7.2н'!O39+'7.3н'!O39)/3</f>
        <v>0</v>
      </c>
      <c r="P39" s="8">
        <f>('7.1н'!P39+'7.2н'!P39+'7.3н'!P39)/3</f>
        <v>0</v>
      </c>
      <c r="Q39" s="8">
        <f>('7.1н'!Q39+'7.2н'!Q39+'7.3н'!Q39)/3</f>
        <v>0</v>
      </c>
      <c r="R39" s="8">
        <f>('7.1н'!B39+'7.2н'!B39+'7.3н'!B39)/3</f>
        <v>0.5381600970556718</v>
      </c>
    </row>
    <row r="40" spans="1:18" ht="15.75" customHeight="1">
      <c r="A40" s="41">
        <v>39</v>
      </c>
      <c r="B40" s="51" t="s">
        <v>41</v>
      </c>
      <c r="C40" s="8" t="e">
        <f>('7.1н'!#REF!+'7.2н'!#REF!+'7.3н'!#REF!)/3</f>
        <v>#REF!</v>
      </c>
      <c r="D40" s="8" t="e">
        <f>('7.1н'!#REF!+'7.2н'!#REF!+'7.3н'!#REF!)/3</f>
        <v>#REF!</v>
      </c>
      <c r="E40" s="8">
        <f>('7.1н'!E40+'7.2н'!E40+'7.3н'!E40)/3</f>
        <v>0</v>
      </c>
      <c r="F40" s="8">
        <f>('7.1н'!F40+'7.2н'!F40+'7.3н'!F40)/3</f>
        <v>0</v>
      </c>
      <c r="G40" s="8">
        <f>('7.1н'!G40+'7.2н'!G40+'7.3н'!G40)/3</f>
        <v>0</v>
      </c>
      <c r="H40" s="8">
        <f>('7.1н'!H40+'7.2н'!H40+'7.3н'!H40)/3</f>
        <v>0</v>
      </c>
      <c r="I40" s="8">
        <f>('7.1н'!I40+'7.2н'!I40+'7.3н'!I40)/3</f>
        <v>0</v>
      </c>
      <c r="J40" s="8">
        <f>('7.1н'!J40+'7.2н'!J40+'7.3н'!J40)/3</f>
        <v>0</v>
      </c>
      <c r="K40" s="8">
        <f>('7.1н'!K40+'7.2н'!K40+'7.3н'!K40)/3</f>
        <v>0</v>
      </c>
      <c r="L40" s="8">
        <f>('7.1н'!L40+'7.2н'!L40+'7.3н'!L40)/3</f>
        <v>0</v>
      </c>
      <c r="M40" s="8">
        <f>('7.1н'!M40+'7.2н'!M40+'7.3н'!M40)/3</f>
        <v>0</v>
      </c>
      <c r="N40" s="8">
        <f>('7.1н'!N40+'7.2н'!N40+'7.3н'!N40)/3</f>
        <v>0</v>
      </c>
      <c r="O40" s="8">
        <f>('7.1н'!O40+'7.2н'!O40+'7.3н'!O40)/3</f>
        <v>0</v>
      </c>
      <c r="P40" s="8">
        <f>('7.1н'!P40+'7.2н'!P40+'7.3н'!P40)/3</f>
        <v>0</v>
      </c>
      <c r="Q40" s="8">
        <f>('7.1н'!Q40+'7.2н'!Q40+'7.3н'!Q40)/3</f>
        <v>0</v>
      </c>
      <c r="R40" s="8">
        <f>('7.1н'!B40+'7.2н'!B40+'7.3н'!B40)/3</f>
        <v>0.43658743369358755</v>
      </c>
    </row>
    <row r="41" spans="1:18" ht="15.75" customHeight="1">
      <c r="A41" s="41">
        <v>40</v>
      </c>
      <c r="B41" s="51" t="s">
        <v>42</v>
      </c>
      <c r="C41" s="8" t="e">
        <f>('7.1н'!#REF!+'7.2н'!#REF!+'7.3н'!#REF!)/3</f>
        <v>#REF!</v>
      </c>
      <c r="D41" s="8" t="e">
        <f>('7.1н'!#REF!+'7.2н'!#REF!+'7.3н'!#REF!)/3</f>
        <v>#REF!</v>
      </c>
      <c r="E41" s="8">
        <f>('7.1н'!E41+'7.2н'!E41+'7.3н'!E41)/3</f>
        <v>0</v>
      </c>
      <c r="F41" s="8">
        <f>('7.1н'!F41+'7.2н'!F41+'7.3н'!F41)/3</f>
        <v>0</v>
      </c>
      <c r="G41" s="8">
        <f>('7.1н'!G41+'7.2н'!G41+'7.3н'!G41)/3</f>
        <v>0</v>
      </c>
      <c r="H41" s="8">
        <f>('7.1н'!H41+'7.2н'!H41+'7.3н'!H41)/3</f>
        <v>0</v>
      </c>
      <c r="I41" s="8">
        <f>('7.1н'!I41+'7.2н'!I41+'7.3н'!I41)/3</f>
        <v>0</v>
      </c>
      <c r="J41" s="8">
        <f>('7.1н'!J41+'7.2н'!J41+'7.3н'!J41)/3</f>
        <v>0</v>
      </c>
      <c r="K41" s="8">
        <f>('7.1н'!K41+'7.2н'!K41+'7.3н'!K41)/3</f>
        <v>0</v>
      </c>
      <c r="L41" s="8">
        <f>('7.1н'!L41+'7.2н'!L41+'7.3н'!L41)/3</f>
        <v>0</v>
      </c>
      <c r="M41" s="8">
        <f>('7.1н'!M41+'7.2н'!M41+'7.3н'!M41)/3</f>
        <v>0</v>
      </c>
      <c r="N41" s="8">
        <f>('7.1н'!N41+'7.2н'!N41+'7.3н'!N41)/3</f>
        <v>0</v>
      </c>
      <c r="O41" s="8">
        <f>('7.1н'!O41+'7.2н'!O41+'7.3н'!O41)/3</f>
        <v>0</v>
      </c>
      <c r="P41" s="8">
        <f>('7.1н'!P41+'7.2н'!P41+'7.3н'!P41)/3</f>
        <v>0</v>
      </c>
      <c r="Q41" s="8">
        <f>('7.1н'!Q41+'7.2н'!Q41+'7.3н'!Q41)/3</f>
        <v>0</v>
      </c>
      <c r="R41" s="8">
        <f>('7.1н'!B41+'7.2н'!B41+'7.3н'!B41)/3</f>
        <v>0.24022758678084641</v>
      </c>
    </row>
    <row r="42" spans="1:18" ht="15.75" customHeight="1">
      <c r="A42" s="41">
        <v>41</v>
      </c>
      <c r="B42" s="42" t="s">
        <v>43</v>
      </c>
      <c r="C42" s="8" t="e">
        <f>('7.1н'!#REF!+'7.2н'!#REF!+'7.3н'!#REF!)/3</f>
        <v>#REF!</v>
      </c>
      <c r="D42" s="8" t="e">
        <f>('7.1н'!#REF!+'7.2н'!#REF!+'7.3н'!#REF!)/3</f>
        <v>#REF!</v>
      </c>
      <c r="E42" s="8">
        <f>('7.1н'!E42+'7.2н'!E42+'7.3н'!E42)/3</f>
        <v>0</v>
      </c>
      <c r="F42" s="8">
        <f>('7.1н'!F42+'7.2н'!F42+'7.3н'!F42)/3</f>
        <v>0</v>
      </c>
      <c r="G42" s="8">
        <f>('7.1н'!G42+'7.2н'!G42+'7.3н'!G42)/3</f>
        <v>0</v>
      </c>
      <c r="H42" s="8">
        <f>('7.1н'!H42+'7.2н'!H42+'7.3н'!H42)/3</f>
        <v>0</v>
      </c>
      <c r="I42" s="8">
        <f>('7.1н'!I42+'7.2н'!I42+'7.3н'!I42)/3</f>
        <v>0</v>
      </c>
      <c r="J42" s="8">
        <f>('7.1н'!J42+'7.2н'!J42+'7.3н'!J42)/3</f>
        <v>0</v>
      </c>
      <c r="K42" s="8">
        <f>('7.1н'!K42+'7.2н'!K42+'7.3н'!K42)/3</f>
        <v>0</v>
      </c>
      <c r="L42" s="8">
        <f>('7.1н'!L42+'7.2н'!L42+'7.3н'!L42)/3</f>
        <v>0</v>
      </c>
      <c r="M42" s="8">
        <f>('7.1н'!M42+'7.2н'!M42+'7.3н'!M42)/3</f>
        <v>0</v>
      </c>
      <c r="N42" s="8">
        <f>('7.1н'!N42+'7.2н'!N42+'7.3н'!N42)/3</f>
        <v>0</v>
      </c>
      <c r="O42" s="8">
        <f>('7.1н'!O42+'7.2н'!O42+'7.3н'!O42)/3</f>
        <v>0</v>
      </c>
      <c r="P42" s="8">
        <f>('7.1н'!P42+'7.2н'!P42+'7.3н'!P42)/3</f>
        <v>0</v>
      </c>
      <c r="Q42" s="8">
        <f>('7.1н'!Q42+'7.2н'!Q42+'7.3н'!Q42)/3</f>
        <v>0</v>
      </c>
      <c r="R42" s="8">
        <f>('7.1н'!B42+'7.2н'!B42+'7.3н'!B42)/3</f>
        <v>0.18720251348982778</v>
      </c>
    </row>
    <row r="43" spans="1:18" ht="15.75" customHeight="1">
      <c r="A43" s="41">
        <v>42</v>
      </c>
      <c r="B43" s="51" t="s">
        <v>44</v>
      </c>
      <c r="C43" s="8" t="e">
        <f>('7.1н'!#REF!+'7.2н'!#REF!+'7.3н'!#REF!)/3</f>
        <v>#REF!</v>
      </c>
      <c r="D43" s="8" t="e">
        <f>('7.1н'!#REF!+'7.2н'!#REF!+'7.3н'!#REF!)/3</f>
        <v>#REF!</v>
      </c>
      <c r="E43" s="8">
        <f>('7.1н'!E43+'7.2н'!E43+'7.3н'!E43)/3</f>
        <v>0</v>
      </c>
      <c r="F43" s="8">
        <f>('7.1н'!F43+'7.2н'!F43+'7.3н'!F43)/3</f>
        <v>0</v>
      </c>
      <c r="G43" s="8">
        <f>('7.1н'!G43+'7.2н'!G43+'7.3н'!G43)/3</f>
        <v>0</v>
      </c>
      <c r="H43" s="8">
        <f>('7.1н'!H43+'7.2н'!H43+'7.3н'!H43)/3</f>
        <v>0</v>
      </c>
      <c r="I43" s="8">
        <f>('7.1н'!I43+'7.2н'!I43+'7.3н'!I43)/3</f>
        <v>0</v>
      </c>
      <c r="J43" s="8">
        <f>('7.1н'!J43+'7.2н'!J43+'7.3н'!J43)/3</f>
        <v>0</v>
      </c>
      <c r="K43" s="8">
        <f>('7.1н'!K43+'7.2н'!K43+'7.3н'!K43)/3</f>
        <v>0</v>
      </c>
      <c r="L43" s="8">
        <f>('7.1н'!L43+'7.2н'!L43+'7.3н'!L43)/3</f>
        <v>0</v>
      </c>
      <c r="M43" s="8">
        <f>('7.1н'!M43+'7.2н'!M43+'7.3н'!M43)/3</f>
        <v>0</v>
      </c>
      <c r="N43" s="8">
        <f>('7.1н'!N43+'7.2н'!N43+'7.3н'!N43)/3</f>
        <v>0</v>
      </c>
      <c r="O43" s="8">
        <f>('7.1н'!O43+'7.2н'!O43+'7.3н'!O43)/3</f>
        <v>0</v>
      </c>
      <c r="P43" s="8">
        <f>('7.1н'!P43+'7.2н'!P43+'7.3н'!P43)/3</f>
        <v>0</v>
      </c>
      <c r="Q43" s="8">
        <f>('7.1н'!Q43+'7.2н'!Q43+'7.3н'!Q43)/3</f>
        <v>0</v>
      </c>
      <c r="R43" s="8">
        <f>('7.1н'!B43+'7.2н'!B43+'7.3н'!B43)/3</f>
        <v>0.54084679232704658</v>
      </c>
    </row>
    <row r="44" spans="1:18" ht="15.75" customHeight="1">
      <c r="A44" s="46">
        <v>43</v>
      </c>
      <c r="B44" s="52" t="s">
        <v>45</v>
      </c>
      <c r="C44" s="8" t="e">
        <f>('7.1н'!#REF!+'7.2н'!#REF!+'7.3н'!#REF!)/3</f>
        <v>#REF!</v>
      </c>
      <c r="D44" s="8" t="e">
        <f>('7.1н'!#REF!+'7.2н'!#REF!+'7.3н'!#REF!)/3</f>
        <v>#REF!</v>
      </c>
      <c r="E44" s="8">
        <f>('7.1н'!E44+'7.2н'!E44+'7.3н'!E44)/3</f>
        <v>0</v>
      </c>
      <c r="F44" s="8">
        <f>('7.1н'!F44+'7.2н'!F44+'7.3н'!F44)/3</f>
        <v>0</v>
      </c>
      <c r="G44" s="8">
        <f>('7.1н'!G44+'7.2н'!G44+'7.3н'!G44)/3</f>
        <v>0</v>
      </c>
      <c r="H44" s="8">
        <f>('7.1н'!H44+'7.2н'!H44+'7.3н'!H44)/3</f>
        <v>0</v>
      </c>
      <c r="I44" s="8">
        <f>('7.1н'!I44+'7.2н'!I44+'7.3н'!I44)/3</f>
        <v>0</v>
      </c>
      <c r="J44" s="8">
        <f>('7.1н'!J44+'7.2н'!J44+'7.3н'!J44)/3</f>
        <v>0</v>
      </c>
      <c r="K44" s="8">
        <f>('7.1н'!K44+'7.2н'!K44+'7.3н'!K44)/3</f>
        <v>0</v>
      </c>
      <c r="L44" s="8">
        <f>('7.1н'!L44+'7.2н'!L44+'7.3н'!L44)/3</f>
        <v>0</v>
      </c>
      <c r="M44" s="8">
        <f>('7.1н'!M44+'7.2н'!M44+'7.3н'!M44)/3</f>
        <v>0</v>
      </c>
      <c r="N44" s="8">
        <f>('7.1н'!N44+'7.2н'!N44+'7.3н'!N44)/3</f>
        <v>0</v>
      </c>
      <c r="O44" s="8">
        <f>('7.1н'!O44+'7.2н'!O44+'7.3н'!O44)/3</f>
        <v>0</v>
      </c>
      <c r="P44" s="8">
        <f>('7.1н'!P44+'7.2н'!P44+'7.3н'!P44)/3</f>
        <v>0</v>
      </c>
      <c r="Q44" s="8">
        <f>('7.1н'!Q44+'7.2н'!Q44+'7.3н'!Q44)/3</f>
        <v>0</v>
      </c>
      <c r="R44" s="8">
        <f>('7.1н'!B44+'7.2н'!B44+'7.3н'!B44)/3</f>
        <v>0.21390678503575841</v>
      </c>
    </row>
    <row r="45" spans="1:18" ht="15.75" customHeight="1">
      <c r="A45" s="39">
        <v>44</v>
      </c>
      <c r="B45" s="40" t="s">
        <v>46</v>
      </c>
      <c r="C45" s="8" t="e">
        <f>('7.1н'!#REF!+'7.2н'!#REF!+'7.3н'!#REF!)/3</f>
        <v>#REF!</v>
      </c>
      <c r="D45" s="8" t="e">
        <f>('7.1н'!#REF!+'7.2н'!#REF!+'7.3н'!#REF!)/3</f>
        <v>#REF!</v>
      </c>
      <c r="E45" s="8">
        <f>('7.1н'!E45+'7.2н'!E45+'7.3н'!E45)/3</f>
        <v>0</v>
      </c>
      <c r="F45" s="8">
        <f>('7.1н'!F45+'7.2н'!F45+'7.3н'!F45)/3</f>
        <v>0</v>
      </c>
      <c r="G45" s="8">
        <f>('7.1н'!G45+'7.2н'!G45+'7.3н'!G45)/3</f>
        <v>0</v>
      </c>
      <c r="H45" s="8">
        <f>('7.1н'!H45+'7.2н'!H45+'7.3н'!H45)/3</f>
        <v>0</v>
      </c>
      <c r="I45" s="8">
        <f>('7.1н'!I45+'7.2н'!I45+'7.3н'!I45)/3</f>
        <v>0</v>
      </c>
      <c r="J45" s="8">
        <f>('7.1н'!J45+'7.2н'!J45+'7.3н'!J45)/3</f>
        <v>0</v>
      </c>
      <c r="K45" s="8">
        <f>('7.1н'!K45+'7.2н'!K45+'7.3н'!K45)/3</f>
        <v>0</v>
      </c>
      <c r="L45" s="8">
        <f>('7.1н'!L45+'7.2н'!L45+'7.3н'!L45)/3</f>
        <v>0</v>
      </c>
      <c r="M45" s="8">
        <f>('7.1н'!M45+'7.2н'!M45+'7.3н'!M45)/3</f>
        <v>0</v>
      </c>
      <c r="N45" s="8">
        <f>('7.1н'!N45+'7.2н'!N45+'7.3н'!N45)/3</f>
        <v>0</v>
      </c>
      <c r="O45" s="8">
        <f>('7.1н'!O45+'7.2н'!O45+'7.3н'!O45)/3</f>
        <v>0</v>
      </c>
      <c r="P45" s="8">
        <f>('7.1н'!P45+'7.2н'!P45+'7.3н'!P45)/3</f>
        <v>0</v>
      </c>
      <c r="Q45" s="8">
        <f>('7.1н'!Q45+'7.2н'!Q45+'7.3н'!Q45)/3</f>
        <v>0</v>
      </c>
      <c r="R45" s="8">
        <f>('7.1н'!B45+'7.2н'!B45+'7.3н'!B45)/3</f>
        <v>0.42554873796389286</v>
      </c>
    </row>
    <row r="46" spans="1:18" ht="15.75" customHeight="1">
      <c r="A46" s="41">
        <v>45</v>
      </c>
      <c r="B46" s="42" t="s">
        <v>47</v>
      </c>
      <c r="C46" s="8" t="e">
        <f>('7.1н'!#REF!+'7.2н'!#REF!+'7.3н'!#REF!)/3</f>
        <v>#REF!</v>
      </c>
      <c r="D46" s="8" t="e">
        <f>('7.1н'!#REF!+'7.2н'!#REF!+'7.3н'!#REF!)/3</f>
        <v>#REF!</v>
      </c>
      <c r="E46" s="8">
        <f>('7.1н'!E46+'7.2н'!E46+'7.3н'!E46)/3</f>
        <v>0</v>
      </c>
      <c r="F46" s="8">
        <f>('7.1н'!F46+'7.2н'!F46+'7.3н'!F46)/3</f>
        <v>0</v>
      </c>
      <c r="G46" s="8">
        <f>('7.1н'!G46+'7.2н'!G46+'7.3н'!G46)/3</f>
        <v>0</v>
      </c>
      <c r="H46" s="8">
        <f>('7.1н'!H46+'7.2н'!H46+'7.3н'!H46)/3</f>
        <v>0</v>
      </c>
      <c r="I46" s="8">
        <f>('7.1н'!I46+'7.2н'!I46+'7.3н'!I46)/3</f>
        <v>0</v>
      </c>
      <c r="J46" s="8">
        <f>('7.1н'!J46+'7.2н'!J46+'7.3н'!J46)/3</f>
        <v>0</v>
      </c>
      <c r="K46" s="8">
        <f>('7.1н'!K46+'7.2н'!K46+'7.3н'!K46)/3</f>
        <v>0</v>
      </c>
      <c r="L46" s="8">
        <f>('7.1н'!L46+'7.2н'!L46+'7.3н'!L46)/3</f>
        <v>0</v>
      </c>
      <c r="M46" s="8">
        <f>('7.1н'!M46+'7.2н'!M46+'7.3н'!M46)/3</f>
        <v>0</v>
      </c>
      <c r="N46" s="8">
        <f>('7.1н'!N46+'7.2н'!N46+'7.3н'!N46)/3</f>
        <v>0</v>
      </c>
      <c r="O46" s="8">
        <f>('7.1н'!O46+'7.2н'!O46+'7.3н'!O46)/3</f>
        <v>0</v>
      </c>
      <c r="P46" s="8">
        <f>('7.1н'!P46+'7.2н'!P46+'7.3н'!P46)/3</f>
        <v>0</v>
      </c>
      <c r="Q46" s="8">
        <f>('7.1н'!Q46+'7.2н'!Q46+'7.3н'!Q46)/3</f>
        <v>0</v>
      </c>
      <c r="R46" s="8">
        <f>('7.1н'!B46+'7.2н'!B46+'7.3н'!B46)/3</f>
        <v>0.4095305653641173</v>
      </c>
    </row>
    <row r="47" spans="1:18" ht="15.75" customHeight="1">
      <c r="A47" s="41">
        <v>46</v>
      </c>
      <c r="B47" s="42" t="s">
        <v>48</v>
      </c>
      <c r="C47" s="8" t="e">
        <f>('7.1н'!#REF!+'7.2н'!#REF!+'7.3н'!#REF!)/3</f>
        <v>#REF!</v>
      </c>
      <c r="D47" s="8" t="e">
        <f>('7.1н'!#REF!+'7.2н'!#REF!+'7.3н'!#REF!)/3</f>
        <v>#REF!</v>
      </c>
      <c r="E47" s="8">
        <f>('7.1н'!E47+'7.2н'!E47+'7.3н'!E47)/3</f>
        <v>0</v>
      </c>
      <c r="F47" s="8">
        <f>('7.1н'!F47+'7.2н'!F47+'7.3н'!F47)/3</f>
        <v>0</v>
      </c>
      <c r="G47" s="8">
        <f>('7.1н'!G47+'7.2н'!G47+'7.3н'!G47)/3</f>
        <v>0</v>
      </c>
      <c r="H47" s="8">
        <f>('7.1н'!H47+'7.2н'!H47+'7.3н'!H47)/3</f>
        <v>0</v>
      </c>
      <c r="I47" s="8">
        <f>('7.1н'!I47+'7.2н'!I47+'7.3н'!I47)/3</f>
        <v>0</v>
      </c>
      <c r="J47" s="8">
        <f>('7.1н'!J47+'7.2н'!J47+'7.3н'!J47)/3</f>
        <v>0</v>
      </c>
      <c r="K47" s="8">
        <f>('7.1н'!K47+'7.2н'!K47+'7.3н'!K47)/3</f>
        <v>0</v>
      </c>
      <c r="L47" s="8">
        <f>('7.1н'!L47+'7.2н'!L47+'7.3н'!L47)/3</f>
        <v>0</v>
      </c>
      <c r="M47" s="8">
        <f>('7.1н'!M47+'7.2н'!M47+'7.3н'!M47)/3</f>
        <v>0</v>
      </c>
      <c r="N47" s="8">
        <f>('7.1н'!N47+'7.2н'!N47+'7.3н'!N47)/3</f>
        <v>0</v>
      </c>
      <c r="O47" s="8">
        <f>('7.1н'!O47+'7.2н'!O47+'7.3н'!O47)/3</f>
        <v>0</v>
      </c>
      <c r="P47" s="8">
        <f>('7.1н'!P47+'7.2н'!P47+'7.3н'!P47)/3</f>
        <v>0</v>
      </c>
      <c r="Q47" s="8">
        <f>('7.1н'!Q47+'7.2н'!Q47+'7.3н'!Q47)/3</f>
        <v>0</v>
      </c>
      <c r="R47" s="8">
        <f>('7.1н'!B47+'7.2н'!B47+'7.3н'!B47)/3</f>
        <v>0.63429113537154791</v>
      </c>
    </row>
    <row r="48" spans="1:18" ht="15.75" customHeight="1">
      <c r="A48" s="41">
        <v>47</v>
      </c>
      <c r="B48" s="42" t="s">
        <v>49</v>
      </c>
      <c r="C48" s="8" t="e">
        <f>('7.1н'!#REF!+'7.2н'!#REF!+'7.3н'!#REF!)/3</f>
        <v>#REF!</v>
      </c>
      <c r="D48" s="8" t="e">
        <f>('7.1н'!#REF!+'7.2н'!#REF!+'7.3н'!#REF!)/3</f>
        <v>#REF!</v>
      </c>
      <c r="E48" s="8">
        <f>('7.1н'!E48+'7.2н'!E48+'7.3н'!E48)/3</f>
        <v>0</v>
      </c>
      <c r="F48" s="8">
        <f>('7.1н'!F48+'7.2н'!F48+'7.3н'!F48)/3</f>
        <v>0</v>
      </c>
      <c r="G48" s="8">
        <f>('7.1н'!G48+'7.2н'!G48+'7.3н'!G48)/3</f>
        <v>0</v>
      </c>
      <c r="H48" s="8">
        <f>('7.1н'!H48+'7.2н'!H48+'7.3н'!H48)/3</f>
        <v>0</v>
      </c>
      <c r="I48" s="8">
        <f>('7.1н'!I48+'7.2н'!I48+'7.3н'!I48)/3</f>
        <v>0</v>
      </c>
      <c r="J48" s="8">
        <f>('7.1н'!J48+'7.2н'!J48+'7.3н'!J48)/3</f>
        <v>0</v>
      </c>
      <c r="K48" s="8">
        <f>('7.1н'!K48+'7.2н'!K48+'7.3н'!K48)/3</f>
        <v>0</v>
      </c>
      <c r="L48" s="8">
        <f>('7.1н'!L48+'7.2н'!L48+'7.3н'!L48)/3</f>
        <v>0</v>
      </c>
      <c r="M48" s="8">
        <f>('7.1н'!M48+'7.2н'!M48+'7.3н'!M48)/3</f>
        <v>0</v>
      </c>
      <c r="N48" s="8">
        <f>('7.1н'!N48+'7.2н'!N48+'7.3н'!N48)/3</f>
        <v>0</v>
      </c>
      <c r="O48" s="8">
        <f>('7.1н'!O48+'7.2н'!O48+'7.3н'!O48)/3</f>
        <v>0</v>
      </c>
      <c r="P48" s="8">
        <f>('7.1н'!P48+'7.2н'!P48+'7.3н'!P48)/3</f>
        <v>0</v>
      </c>
      <c r="Q48" s="8">
        <f>('7.1н'!Q48+'7.2н'!Q48+'7.3н'!Q48)/3</f>
        <v>0</v>
      </c>
      <c r="R48" s="8">
        <f>('7.1н'!B48+'7.2н'!B48+'7.3н'!B48)/3</f>
        <v>0.31259962433491123</v>
      </c>
    </row>
    <row r="49" spans="1:18" ht="15.75" customHeight="1">
      <c r="A49" s="41">
        <v>48</v>
      </c>
      <c r="B49" s="42" t="s">
        <v>50</v>
      </c>
      <c r="C49" s="8" t="e">
        <f>('7.1н'!#REF!+'7.2н'!#REF!+'7.3н'!#REF!)/3</f>
        <v>#REF!</v>
      </c>
      <c r="D49" s="8" t="e">
        <f>('7.1н'!#REF!+'7.2н'!#REF!+'7.3н'!#REF!)/3</f>
        <v>#REF!</v>
      </c>
      <c r="E49" s="8">
        <f>('7.1н'!E49+'7.2н'!E49+'7.3н'!E49)/3</f>
        <v>0</v>
      </c>
      <c r="F49" s="8">
        <f>('7.1н'!F49+'7.2н'!F49+'7.3н'!F49)/3</f>
        <v>0</v>
      </c>
      <c r="G49" s="8">
        <f>('7.1н'!G49+'7.2н'!G49+'7.3н'!G49)/3</f>
        <v>0</v>
      </c>
      <c r="H49" s="8">
        <f>('7.1н'!H49+'7.2н'!H49+'7.3н'!H49)/3</f>
        <v>0</v>
      </c>
      <c r="I49" s="8">
        <f>('7.1н'!I49+'7.2н'!I49+'7.3н'!I49)/3</f>
        <v>0</v>
      </c>
      <c r="J49" s="8">
        <f>('7.1н'!J49+'7.2н'!J49+'7.3н'!J49)/3</f>
        <v>0</v>
      </c>
      <c r="K49" s="8">
        <f>('7.1н'!K49+'7.2н'!K49+'7.3н'!K49)/3</f>
        <v>0</v>
      </c>
      <c r="L49" s="8">
        <f>('7.1н'!L49+'7.2н'!L49+'7.3н'!L49)/3</f>
        <v>0</v>
      </c>
      <c r="M49" s="8">
        <f>('7.1н'!M49+'7.2н'!M49+'7.3н'!M49)/3</f>
        <v>0</v>
      </c>
      <c r="N49" s="8">
        <f>('7.1н'!N49+'7.2н'!N49+'7.3н'!N49)/3</f>
        <v>0</v>
      </c>
      <c r="O49" s="8">
        <f>('7.1н'!O49+'7.2н'!O49+'7.3н'!O49)/3</f>
        <v>0</v>
      </c>
      <c r="P49" s="8">
        <f>('7.1н'!P49+'7.2н'!P49+'7.3н'!P49)/3</f>
        <v>0</v>
      </c>
      <c r="Q49" s="8">
        <f>('7.1н'!Q49+'7.2н'!Q49+'7.3н'!Q49)/3</f>
        <v>0</v>
      </c>
      <c r="R49" s="8">
        <f>('7.1н'!B49+'7.2н'!B49+'7.3н'!B49)/3</f>
        <v>0.44996376887339462</v>
      </c>
    </row>
    <row r="50" spans="1:18" ht="15.75" customHeight="1">
      <c r="A50" s="41">
        <v>49</v>
      </c>
      <c r="B50" s="42" t="s">
        <v>51</v>
      </c>
      <c r="C50" s="8" t="e">
        <f>('7.1н'!#REF!+'7.2н'!#REF!+'7.3н'!#REF!)/3</f>
        <v>#REF!</v>
      </c>
      <c r="D50" s="8" t="e">
        <f>('7.1н'!#REF!+'7.2н'!#REF!+'7.3н'!#REF!)/3</f>
        <v>#REF!</v>
      </c>
      <c r="E50" s="8">
        <f>('7.1н'!E50+'7.2н'!E50+'7.3н'!E50)/3</f>
        <v>0</v>
      </c>
      <c r="F50" s="8">
        <f>('7.1н'!F50+'7.2н'!F50+'7.3н'!F50)/3</f>
        <v>0</v>
      </c>
      <c r="G50" s="8">
        <f>('7.1н'!G50+'7.2н'!G50+'7.3н'!G50)/3</f>
        <v>0</v>
      </c>
      <c r="H50" s="8">
        <f>('7.1н'!H50+'7.2н'!H50+'7.3н'!H50)/3</f>
        <v>0</v>
      </c>
      <c r="I50" s="8">
        <f>('7.1н'!I50+'7.2н'!I50+'7.3н'!I50)/3</f>
        <v>0</v>
      </c>
      <c r="J50" s="8">
        <f>('7.1н'!J50+'7.2н'!J50+'7.3н'!J50)/3</f>
        <v>0</v>
      </c>
      <c r="K50" s="8">
        <f>('7.1н'!K50+'7.2н'!K50+'7.3н'!K50)/3</f>
        <v>0</v>
      </c>
      <c r="L50" s="8">
        <f>('7.1н'!L50+'7.2н'!L50+'7.3н'!L50)/3</f>
        <v>0</v>
      </c>
      <c r="M50" s="8">
        <f>('7.1н'!M50+'7.2н'!M50+'7.3н'!M50)/3</f>
        <v>0</v>
      </c>
      <c r="N50" s="8">
        <f>('7.1н'!N50+'7.2н'!N50+'7.3н'!N50)/3</f>
        <v>0</v>
      </c>
      <c r="O50" s="8">
        <f>('7.1н'!O50+'7.2н'!O50+'7.3н'!O50)/3</f>
        <v>0</v>
      </c>
      <c r="P50" s="8">
        <f>('7.1н'!P50+'7.2н'!P50+'7.3н'!P50)/3</f>
        <v>0</v>
      </c>
      <c r="Q50" s="8">
        <f>('7.1н'!Q50+'7.2н'!Q50+'7.3н'!Q50)/3</f>
        <v>0</v>
      </c>
      <c r="R50" s="8">
        <f>('7.1н'!B50+'7.2н'!B50+'7.3н'!B50)/3</f>
        <v>0.39396039936890404</v>
      </c>
    </row>
    <row r="51" spans="1:18" ht="15.75" customHeight="1">
      <c r="A51" s="41">
        <v>50</v>
      </c>
      <c r="B51" s="42" t="s">
        <v>52</v>
      </c>
      <c r="C51" s="8" t="e">
        <f>('7.1н'!#REF!+'7.2н'!#REF!+'7.3н'!#REF!)/3</f>
        <v>#REF!</v>
      </c>
      <c r="D51" s="8" t="e">
        <f>('7.1н'!#REF!+'7.2н'!#REF!+'7.3н'!#REF!)/3</f>
        <v>#REF!</v>
      </c>
      <c r="E51" s="8">
        <f>('7.1н'!E51+'7.2н'!E51+'7.3н'!E51)/3</f>
        <v>0</v>
      </c>
      <c r="F51" s="8">
        <f>('7.1н'!F51+'7.2н'!F51+'7.3н'!F51)/3</f>
        <v>0</v>
      </c>
      <c r="G51" s="8">
        <f>('7.1н'!G51+'7.2н'!G51+'7.3н'!G51)/3</f>
        <v>0</v>
      </c>
      <c r="H51" s="8">
        <f>('7.1н'!H51+'7.2н'!H51+'7.3н'!H51)/3</f>
        <v>0</v>
      </c>
      <c r="I51" s="8">
        <f>('7.1н'!I51+'7.2н'!I51+'7.3н'!I51)/3</f>
        <v>0</v>
      </c>
      <c r="J51" s="8">
        <f>('7.1н'!J51+'7.2н'!J51+'7.3н'!J51)/3</f>
        <v>0</v>
      </c>
      <c r="K51" s="8">
        <f>('7.1н'!K51+'7.2н'!K51+'7.3н'!K51)/3</f>
        <v>0</v>
      </c>
      <c r="L51" s="8">
        <f>('7.1н'!L51+'7.2н'!L51+'7.3н'!L51)/3</f>
        <v>0</v>
      </c>
      <c r="M51" s="8">
        <f>('7.1н'!M51+'7.2н'!M51+'7.3н'!M51)/3</f>
        <v>0</v>
      </c>
      <c r="N51" s="8">
        <f>('7.1н'!N51+'7.2н'!N51+'7.3н'!N51)/3</f>
        <v>0</v>
      </c>
      <c r="O51" s="8">
        <f>('7.1н'!O51+'7.2н'!O51+'7.3н'!O51)/3</f>
        <v>0</v>
      </c>
      <c r="P51" s="8">
        <f>('7.1н'!P51+'7.2н'!P51+'7.3н'!P51)/3</f>
        <v>0</v>
      </c>
      <c r="Q51" s="8">
        <f>('7.1н'!Q51+'7.2н'!Q51+'7.3н'!Q51)/3</f>
        <v>0</v>
      </c>
      <c r="R51" s="8">
        <f>('7.1н'!B51+'7.2н'!B51+'7.3н'!B51)/3</f>
        <v>0.54332974579264903</v>
      </c>
    </row>
    <row r="52" spans="1:18" ht="15.75" customHeight="1">
      <c r="A52" s="41">
        <v>51</v>
      </c>
      <c r="B52" s="42" t="s">
        <v>53</v>
      </c>
      <c r="C52" s="8" t="e">
        <f>('7.1н'!#REF!+'7.2н'!#REF!+'7.3н'!#REF!)/3</f>
        <v>#REF!</v>
      </c>
      <c r="D52" s="8" t="e">
        <f>('7.1н'!#REF!+'7.2н'!#REF!+'7.3н'!#REF!)/3</f>
        <v>#REF!</v>
      </c>
      <c r="E52" s="8">
        <f>('7.1н'!E52+'7.2н'!E52+'7.3н'!E52)/3</f>
        <v>0</v>
      </c>
      <c r="F52" s="8">
        <f>('7.1н'!F52+'7.2н'!F52+'7.3н'!F52)/3</f>
        <v>0</v>
      </c>
      <c r="G52" s="8">
        <f>('7.1н'!G52+'7.2н'!G52+'7.3н'!G52)/3</f>
        <v>0</v>
      </c>
      <c r="H52" s="8">
        <f>('7.1н'!H52+'7.2н'!H52+'7.3н'!H52)/3</f>
        <v>0</v>
      </c>
      <c r="I52" s="8">
        <f>('7.1н'!I52+'7.2н'!I52+'7.3н'!I52)/3</f>
        <v>0</v>
      </c>
      <c r="J52" s="8">
        <f>('7.1н'!J52+'7.2н'!J52+'7.3н'!J52)/3</f>
        <v>0</v>
      </c>
      <c r="K52" s="8">
        <f>('7.1н'!K52+'7.2н'!K52+'7.3н'!K52)/3</f>
        <v>0</v>
      </c>
      <c r="L52" s="8">
        <f>('7.1н'!L52+'7.2н'!L52+'7.3н'!L52)/3</f>
        <v>0</v>
      </c>
      <c r="M52" s="8">
        <f>('7.1н'!M52+'7.2н'!M52+'7.3н'!M52)/3</f>
        <v>0</v>
      </c>
      <c r="N52" s="8">
        <f>('7.1н'!N52+'7.2н'!N52+'7.3н'!N52)/3</f>
        <v>0</v>
      </c>
      <c r="O52" s="8">
        <f>('7.1н'!O52+'7.2н'!O52+'7.3н'!O52)/3</f>
        <v>0</v>
      </c>
      <c r="P52" s="8">
        <f>('7.1н'!P52+'7.2н'!P52+'7.3н'!P52)/3</f>
        <v>0</v>
      </c>
      <c r="Q52" s="8">
        <f>('7.1н'!Q52+'7.2н'!Q52+'7.3н'!Q52)/3</f>
        <v>0</v>
      </c>
      <c r="R52" s="8">
        <f>('7.1н'!B52+'7.2н'!B52+'7.3н'!B52)/3</f>
        <v>0.6811805348548714</v>
      </c>
    </row>
    <row r="53" spans="1:18" ht="15.75" customHeight="1">
      <c r="A53" s="41">
        <v>52</v>
      </c>
      <c r="B53" s="42" t="s">
        <v>54</v>
      </c>
      <c r="C53" s="8" t="e">
        <f>('7.1н'!#REF!+'7.2н'!#REF!+'7.3н'!#REF!)/3</f>
        <v>#REF!</v>
      </c>
      <c r="D53" s="8" t="e">
        <f>('7.1н'!#REF!+'7.2н'!#REF!+'7.3н'!#REF!)/3</f>
        <v>#REF!</v>
      </c>
      <c r="E53" s="8">
        <f>('7.1н'!E53+'7.2н'!E53+'7.3н'!E53)/3</f>
        <v>0</v>
      </c>
      <c r="F53" s="8">
        <f>('7.1н'!F53+'7.2н'!F53+'7.3н'!F53)/3</f>
        <v>0</v>
      </c>
      <c r="G53" s="8">
        <f>('7.1н'!G53+'7.2н'!G53+'7.3н'!G53)/3</f>
        <v>0</v>
      </c>
      <c r="H53" s="8">
        <f>('7.1н'!H53+'7.2н'!H53+'7.3н'!H53)/3</f>
        <v>0</v>
      </c>
      <c r="I53" s="8">
        <f>('7.1н'!I53+'7.2н'!I53+'7.3н'!I53)/3</f>
        <v>0</v>
      </c>
      <c r="J53" s="8">
        <f>('7.1н'!J53+'7.2н'!J53+'7.3н'!J53)/3</f>
        <v>0</v>
      </c>
      <c r="K53" s="8">
        <f>('7.1н'!K53+'7.2н'!K53+'7.3н'!K53)/3</f>
        <v>0</v>
      </c>
      <c r="L53" s="8">
        <f>('7.1н'!L53+'7.2н'!L53+'7.3н'!L53)/3</f>
        <v>0</v>
      </c>
      <c r="M53" s="8">
        <f>('7.1н'!M53+'7.2н'!M53+'7.3н'!M53)/3</f>
        <v>0</v>
      </c>
      <c r="N53" s="8">
        <f>('7.1н'!N53+'7.2н'!N53+'7.3н'!N53)/3</f>
        <v>0</v>
      </c>
      <c r="O53" s="8">
        <f>('7.1н'!O53+'7.2н'!O53+'7.3н'!O53)/3</f>
        <v>0</v>
      </c>
      <c r="P53" s="8">
        <f>('7.1н'!P53+'7.2н'!P53+'7.3н'!P53)/3</f>
        <v>0</v>
      </c>
      <c r="Q53" s="8">
        <f>('7.1н'!Q53+'7.2н'!Q53+'7.3н'!Q53)/3</f>
        <v>0</v>
      </c>
      <c r="R53" s="8">
        <f>('7.1н'!B53+'7.2н'!B53+'7.3н'!B53)/3</f>
        <v>0.42552423157304869</v>
      </c>
    </row>
    <row r="54" spans="1:18" ht="15.75" customHeight="1">
      <c r="A54" s="41">
        <v>53</v>
      </c>
      <c r="B54" s="42" t="s">
        <v>55</v>
      </c>
      <c r="C54" s="8" t="e">
        <f>('7.1н'!#REF!+'7.2н'!#REF!+'7.3н'!#REF!)/3</f>
        <v>#REF!</v>
      </c>
      <c r="D54" s="8" t="e">
        <f>('7.1н'!#REF!+'7.2н'!#REF!+'7.3н'!#REF!)/3</f>
        <v>#REF!</v>
      </c>
      <c r="E54" s="8">
        <f>('7.1н'!E54+'7.2н'!E54+'7.3н'!E54)/3</f>
        <v>0</v>
      </c>
      <c r="F54" s="8">
        <f>('7.1н'!F54+'7.2н'!F54+'7.3н'!F54)/3</f>
        <v>0</v>
      </c>
      <c r="G54" s="8">
        <f>('7.1н'!G54+'7.2н'!G54+'7.3н'!G54)/3</f>
        <v>0</v>
      </c>
      <c r="H54" s="8">
        <f>('7.1н'!H54+'7.2н'!H54+'7.3н'!H54)/3</f>
        <v>0</v>
      </c>
      <c r="I54" s="8">
        <f>('7.1н'!I54+'7.2н'!I54+'7.3н'!I54)/3</f>
        <v>0</v>
      </c>
      <c r="J54" s="8">
        <f>('7.1н'!J54+'7.2н'!J54+'7.3н'!J54)/3</f>
        <v>0</v>
      </c>
      <c r="K54" s="8">
        <f>('7.1н'!K54+'7.2н'!K54+'7.3н'!K54)/3</f>
        <v>0</v>
      </c>
      <c r="L54" s="8">
        <f>('7.1н'!L54+'7.2н'!L54+'7.3н'!L54)/3</f>
        <v>0</v>
      </c>
      <c r="M54" s="8">
        <f>('7.1н'!M54+'7.2н'!M54+'7.3н'!M54)/3</f>
        <v>0</v>
      </c>
      <c r="N54" s="8">
        <f>('7.1н'!N54+'7.2н'!N54+'7.3н'!N54)/3</f>
        <v>0</v>
      </c>
      <c r="O54" s="8">
        <f>('7.1н'!O54+'7.2н'!O54+'7.3н'!O54)/3</f>
        <v>0</v>
      </c>
      <c r="P54" s="8">
        <f>('7.1н'!P54+'7.2н'!P54+'7.3н'!P54)/3</f>
        <v>0</v>
      </c>
      <c r="Q54" s="8">
        <f>('7.1н'!Q54+'7.2н'!Q54+'7.3н'!Q54)/3</f>
        <v>0</v>
      </c>
      <c r="R54" s="8">
        <f>('7.1н'!B54+'7.2н'!B54+'7.3н'!B54)/3</f>
        <v>0.42684198205042828</v>
      </c>
    </row>
    <row r="55" spans="1:18" ht="15.75" customHeight="1">
      <c r="A55" s="41">
        <v>54</v>
      </c>
      <c r="B55" s="42" t="s">
        <v>56</v>
      </c>
      <c r="C55" s="8" t="e">
        <f>('7.1н'!#REF!+'7.2н'!#REF!+'7.3н'!#REF!)/3</f>
        <v>#REF!</v>
      </c>
      <c r="D55" s="8" t="e">
        <f>('7.1н'!#REF!+'7.2н'!#REF!+'7.3н'!#REF!)/3</f>
        <v>#REF!</v>
      </c>
      <c r="E55" s="8">
        <f>('7.1н'!E55+'7.2н'!E55+'7.3н'!E55)/3</f>
        <v>0</v>
      </c>
      <c r="F55" s="8">
        <f>('7.1н'!F55+'7.2н'!F55+'7.3н'!F55)/3</f>
        <v>0</v>
      </c>
      <c r="G55" s="8">
        <f>('7.1н'!G55+'7.2н'!G55+'7.3н'!G55)/3</f>
        <v>0</v>
      </c>
      <c r="H55" s="8">
        <f>('7.1н'!H55+'7.2н'!H55+'7.3н'!H55)/3</f>
        <v>0</v>
      </c>
      <c r="I55" s="8">
        <f>('7.1н'!I55+'7.2н'!I55+'7.3н'!I55)/3</f>
        <v>0</v>
      </c>
      <c r="J55" s="8">
        <f>('7.1н'!J55+'7.2н'!J55+'7.3н'!J55)/3</f>
        <v>0</v>
      </c>
      <c r="K55" s="8">
        <f>('7.1н'!K55+'7.2н'!K55+'7.3н'!K55)/3</f>
        <v>0</v>
      </c>
      <c r="L55" s="8">
        <f>('7.1н'!L55+'7.2н'!L55+'7.3н'!L55)/3</f>
        <v>0</v>
      </c>
      <c r="M55" s="8">
        <f>('7.1н'!M55+'7.2н'!M55+'7.3н'!M55)/3</f>
        <v>0</v>
      </c>
      <c r="N55" s="8">
        <f>('7.1н'!N55+'7.2н'!N55+'7.3н'!N55)/3</f>
        <v>0</v>
      </c>
      <c r="O55" s="8">
        <f>('7.1н'!O55+'7.2н'!O55+'7.3н'!O55)/3</f>
        <v>0</v>
      </c>
      <c r="P55" s="8">
        <f>('7.1н'!P55+'7.2н'!P55+'7.3н'!P55)/3</f>
        <v>0</v>
      </c>
      <c r="Q55" s="8">
        <f>('7.1н'!Q55+'7.2н'!Q55+'7.3н'!Q55)/3</f>
        <v>0</v>
      </c>
      <c r="R55" s="8">
        <f>('7.1н'!B55+'7.2н'!B55+'7.3н'!B55)/3</f>
        <v>0.46957903448417476</v>
      </c>
    </row>
    <row r="56" spans="1:18" ht="15.75" customHeight="1">
      <c r="A56" s="41">
        <v>55</v>
      </c>
      <c r="B56" s="42" t="s">
        <v>57</v>
      </c>
      <c r="C56" s="8" t="e">
        <f>('7.1н'!#REF!+'7.2н'!#REF!+'7.3н'!#REF!)/3</f>
        <v>#REF!</v>
      </c>
      <c r="D56" s="8" t="e">
        <f>('7.1н'!#REF!+'7.2н'!#REF!+'7.3н'!#REF!)/3</f>
        <v>#REF!</v>
      </c>
      <c r="E56" s="8">
        <f>('7.1н'!E56+'7.2н'!E56+'7.3н'!E56)/3</f>
        <v>0</v>
      </c>
      <c r="F56" s="8">
        <f>('7.1н'!F56+'7.2н'!F56+'7.3н'!F56)/3</f>
        <v>0</v>
      </c>
      <c r="G56" s="8">
        <f>('7.1н'!G56+'7.2н'!G56+'7.3н'!G56)/3</f>
        <v>0</v>
      </c>
      <c r="H56" s="8">
        <f>('7.1н'!H56+'7.2н'!H56+'7.3н'!H56)/3</f>
        <v>0</v>
      </c>
      <c r="I56" s="8">
        <f>('7.1н'!I56+'7.2н'!I56+'7.3н'!I56)/3</f>
        <v>0</v>
      </c>
      <c r="J56" s="8">
        <f>('7.1н'!J56+'7.2н'!J56+'7.3н'!J56)/3</f>
        <v>0</v>
      </c>
      <c r="K56" s="8">
        <f>('7.1н'!K56+'7.2н'!K56+'7.3н'!K56)/3</f>
        <v>0</v>
      </c>
      <c r="L56" s="8">
        <f>('7.1н'!L56+'7.2н'!L56+'7.3н'!L56)/3</f>
        <v>0</v>
      </c>
      <c r="M56" s="8">
        <f>('7.1н'!M56+'7.2н'!M56+'7.3н'!M56)/3</f>
        <v>0</v>
      </c>
      <c r="N56" s="8">
        <f>('7.1н'!N56+'7.2н'!N56+'7.3н'!N56)/3</f>
        <v>0</v>
      </c>
      <c r="O56" s="8">
        <f>('7.1н'!O56+'7.2н'!O56+'7.3н'!O56)/3</f>
        <v>0</v>
      </c>
      <c r="P56" s="8">
        <f>('7.1н'!P56+'7.2н'!P56+'7.3н'!P56)/3</f>
        <v>0</v>
      </c>
      <c r="Q56" s="8">
        <f>('7.1н'!Q56+'7.2н'!Q56+'7.3н'!Q56)/3</f>
        <v>0</v>
      </c>
      <c r="R56" s="8">
        <f>('7.1н'!B56+'7.2н'!B56+'7.3н'!B56)/3</f>
        <v>0.16055900483374078</v>
      </c>
    </row>
    <row r="57" spans="1:18" ht="15.75" customHeight="1">
      <c r="A57" s="41">
        <v>56</v>
      </c>
      <c r="B57" s="42" t="s">
        <v>58</v>
      </c>
      <c r="C57" s="8" t="e">
        <f>('7.1н'!#REF!+'7.2н'!#REF!+'7.3н'!#REF!)/3</f>
        <v>#REF!</v>
      </c>
      <c r="D57" s="8" t="e">
        <f>('7.1н'!#REF!+'7.2н'!#REF!+'7.3н'!#REF!)/3</f>
        <v>#REF!</v>
      </c>
      <c r="E57" s="8">
        <f>('7.1н'!E57+'7.2н'!E57+'7.3н'!E57)/3</f>
        <v>0</v>
      </c>
      <c r="F57" s="8">
        <f>('7.1н'!F57+'7.2н'!F57+'7.3н'!F57)/3</f>
        <v>0</v>
      </c>
      <c r="G57" s="8">
        <f>('7.1н'!G57+'7.2н'!G57+'7.3н'!G57)/3</f>
        <v>0</v>
      </c>
      <c r="H57" s="8">
        <f>('7.1н'!H57+'7.2н'!H57+'7.3н'!H57)/3</f>
        <v>0</v>
      </c>
      <c r="I57" s="8">
        <f>('7.1н'!I57+'7.2н'!I57+'7.3н'!I57)/3</f>
        <v>0</v>
      </c>
      <c r="J57" s="8">
        <f>('7.1н'!J57+'7.2н'!J57+'7.3н'!J57)/3</f>
        <v>0</v>
      </c>
      <c r="K57" s="8">
        <f>('7.1н'!K57+'7.2н'!K57+'7.3н'!K57)/3</f>
        <v>0</v>
      </c>
      <c r="L57" s="8">
        <f>('7.1н'!L57+'7.2н'!L57+'7.3н'!L57)/3</f>
        <v>0</v>
      </c>
      <c r="M57" s="8">
        <f>('7.1н'!M57+'7.2н'!M57+'7.3н'!M57)/3</f>
        <v>0</v>
      </c>
      <c r="N57" s="8">
        <f>('7.1н'!N57+'7.2н'!N57+'7.3н'!N57)/3</f>
        <v>0</v>
      </c>
      <c r="O57" s="8">
        <f>('7.1н'!O57+'7.2н'!O57+'7.3н'!O57)/3</f>
        <v>0</v>
      </c>
      <c r="P57" s="8">
        <f>('7.1н'!P57+'7.2н'!P57+'7.3н'!P57)/3</f>
        <v>0</v>
      </c>
      <c r="Q57" s="8">
        <f>('7.1н'!Q57+'7.2н'!Q57+'7.3н'!Q57)/3</f>
        <v>0</v>
      </c>
      <c r="R57" s="8">
        <f>('7.1н'!B57+'7.2н'!B57+'7.3н'!B57)/3</f>
        <v>0.53839311168097537</v>
      </c>
    </row>
    <row r="58" spans="1:18" ht="15.75" customHeight="1">
      <c r="A58" s="46">
        <v>57</v>
      </c>
      <c r="B58" s="47" t="s">
        <v>59</v>
      </c>
      <c r="C58" s="8" t="e">
        <f>('7.1н'!#REF!+'7.2н'!#REF!+'7.3н'!#REF!)/3</f>
        <v>#REF!</v>
      </c>
      <c r="D58" s="8" t="e">
        <f>('7.1н'!#REF!+'7.2н'!#REF!+'7.3н'!#REF!)/3</f>
        <v>#REF!</v>
      </c>
      <c r="E58" s="8">
        <f>('7.1н'!E58+'7.2н'!E58+'7.3н'!E58)/3</f>
        <v>0</v>
      </c>
      <c r="F58" s="8">
        <f>('7.1н'!F58+'7.2н'!F58+'7.3н'!F58)/3</f>
        <v>0</v>
      </c>
      <c r="G58" s="8">
        <f>('7.1н'!G58+'7.2н'!G58+'7.3н'!G58)/3</f>
        <v>0</v>
      </c>
      <c r="H58" s="8">
        <f>('7.1н'!H58+'7.2н'!H58+'7.3н'!H58)/3</f>
        <v>0</v>
      </c>
      <c r="I58" s="8">
        <f>('7.1н'!I58+'7.2н'!I58+'7.3н'!I58)/3</f>
        <v>0</v>
      </c>
      <c r="J58" s="8">
        <f>('7.1н'!J58+'7.2н'!J58+'7.3н'!J58)/3</f>
        <v>0</v>
      </c>
      <c r="K58" s="8">
        <f>('7.1н'!K58+'7.2н'!K58+'7.3н'!K58)/3</f>
        <v>0</v>
      </c>
      <c r="L58" s="8">
        <f>('7.1н'!L58+'7.2н'!L58+'7.3н'!L58)/3</f>
        <v>0</v>
      </c>
      <c r="M58" s="8">
        <f>('7.1н'!M58+'7.2н'!M58+'7.3н'!M58)/3</f>
        <v>0</v>
      </c>
      <c r="N58" s="8">
        <f>('7.1н'!N58+'7.2н'!N58+'7.3н'!N58)/3</f>
        <v>0</v>
      </c>
      <c r="O58" s="8">
        <f>('7.1н'!O58+'7.2н'!O58+'7.3н'!O58)/3</f>
        <v>0</v>
      </c>
      <c r="P58" s="8">
        <f>('7.1н'!P58+'7.2н'!P58+'7.3н'!P58)/3</f>
        <v>0</v>
      </c>
      <c r="Q58" s="8">
        <f>('7.1н'!Q58+'7.2н'!Q58+'7.3н'!Q58)/3</f>
        <v>0</v>
      </c>
      <c r="R58" s="8">
        <f>('7.1н'!B58+'7.2н'!B58+'7.3н'!B58)/3</f>
        <v>0.47268813909259988</v>
      </c>
    </row>
    <row r="59" spans="1:18" ht="15.75" customHeight="1">
      <c r="A59" s="39">
        <v>58</v>
      </c>
      <c r="B59" s="40" t="s">
        <v>60</v>
      </c>
      <c r="C59" s="8" t="e">
        <f>('7.1н'!#REF!+'7.2н'!#REF!+'7.3н'!#REF!)/3</f>
        <v>#REF!</v>
      </c>
      <c r="D59" s="8" t="e">
        <f>('7.1н'!#REF!+'7.2н'!#REF!+'7.3н'!#REF!)/3</f>
        <v>#REF!</v>
      </c>
      <c r="E59" s="8">
        <f>('7.1н'!E59+'7.2н'!E59+'7.3н'!E59)/3</f>
        <v>0</v>
      </c>
      <c r="F59" s="8">
        <f>('7.1н'!F59+'7.2н'!F59+'7.3н'!F59)/3</f>
        <v>0</v>
      </c>
      <c r="G59" s="8">
        <f>('7.1н'!G59+'7.2н'!G59+'7.3н'!G59)/3</f>
        <v>0</v>
      </c>
      <c r="H59" s="8">
        <f>('7.1н'!H59+'7.2н'!H59+'7.3н'!H59)/3</f>
        <v>0</v>
      </c>
      <c r="I59" s="8">
        <f>('7.1н'!I59+'7.2н'!I59+'7.3н'!I59)/3</f>
        <v>0</v>
      </c>
      <c r="J59" s="8">
        <f>('7.1н'!J59+'7.2н'!J59+'7.3н'!J59)/3</f>
        <v>0</v>
      </c>
      <c r="K59" s="8">
        <f>('7.1н'!K59+'7.2н'!K59+'7.3н'!K59)/3</f>
        <v>0</v>
      </c>
      <c r="L59" s="8">
        <f>('7.1н'!L59+'7.2н'!L59+'7.3н'!L59)/3</f>
        <v>0</v>
      </c>
      <c r="M59" s="8">
        <f>('7.1н'!M59+'7.2н'!M59+'7.3н'!M59)/3</f>
        <v>0</v>
      </c>
      <c r="N59" s="8">
        <f>('7.1н'!N59+'7.2н'!N59+'7.3н'!N59)/3</f>
        <v>0</v>
      </c>
      <c r="O59" s="8">
        <f>('7.1н'!O59+'7.2н'!O59+'7.3н'!O59)/3</f>
        <v>0</v>
      </c>
      <c r="P59" s="8">
        <f>('7.1н'!P59+'7.2н'!P59+'7.3н'!P59)/3</f>
        <v>0</v>
      </c>
      <c r="Q59" s="8">
        <f>('7.1н'!Q59+'7.2н'!Q59+'7.3н'!Q59)/3</f>
        <v>0</v>
      </c>
      <c r="R59" s="8">
        <f>('7.1н'!B59+'7.2н'!B59+'7.3н'!B59)/3</f>
        <v>0.73103165453449259</v>
      </c>
    </row>
    <row r="60" spans="1:18" ht="15.75" customHeight="1">
      <c r="A60" s="41">
        <v>59</v>
      </c>
      <c r="B60" s="42" t="s">
        <v>61</v>
      </c>
      <c r="C60" s="8" t="e">
        <f>('7.1н'!#REF!+'7.2н'!#REF!+'7.3н'!#REF!)/3</f>
        <v>#REF!</v>
      </c>
      <c r="D60" s="8" t="e">
        <f>('7.1н'!#REF!+'7.2н'!#REF!+'7.3н'!#REF!)/3</f>
        <v>#REF!</v>
      </c>
      <c r="E60" s="8">
        <f>('7.1н'!E60+'7.2н'!E60+'7.3н'!E60)/3</f>
        <v>0</v>
      </c>
      <c r="F60" s="8">
        <f>('7.1н'!F60+'7.2н'!F60+'7.3н'!F60)/3</f>
        <v>0</v>
      </c>
      <c r="G60" s="8">
        <f>('7.1н'!G60+'7.2н'!G60+'7.3н'!G60)/3</f>
        <v>0</v>
      </c>
      <c r="H60" s="8">
        <f>('7.1н'!H60+'7.2н'!H60+'7.3н'!H60)/3</f>
        <v>0</v>
      </c>
      <c r="I60" s="8">
        <f>('7.1н'!I60+'7.2н'!I60+'7.3н'!I60)/3</f>
        <v>0</v>
      </c>
      <c r="J60" s="8">
        <f>('7.1н'!J60+'7.2н'!J60+'7.3н'!J60)/3</f>
        <v>0</v>
      </c>
      <c r="K60" s="8">
        <f>('7.1н'!K60+'7.2н'!K60+'7.3н'!K60)/3</f>
        <v>0</v>
      </c>
      <c r="L60" s="8">
        <f>('7.1н'!L60+'7.2н'!L60+'7.3н'!L60)/3</f>
        <v>0</v>
      </c>
      <c r="M60" s="8">
        <f>('7.1н'!M60+'7.2н'!M60+'7.3н'!M60)/3</f>
        <v>0</v>
      </c>
      <c r="N60" s="8">
        <f>('7.1н'!N60+'7.2н'!N60+'7.3н'!N60)/3</f>
        <v>0</v>
      </c>
      <c r="O60" s="8">
        <f>('7.1н'!O60+'7.2н'!O60+'7.3н'!O60)/3</f>
        <v>0</v>
      </c>
      <c r="P60" s="8">
        <f>('7.1н'!P60+'7.2н'!P60+'7.3н'!P60)/3</f>
        <v>0</v>
      </c>
      <c r="Q60" s="8">
        <f>('7.1н'!Q60+'7.2н'!Q60+'7.3н'!Q60)/3</f>
        <v>0</v>
      </c>
      <c r="R60" s="8">
        <f>('7.1н'!B60+'7.2н'!B60+'7.3н'!B60)/3</f>
        <v>0.30407348447860749</v>
      </c>
    </row>
    <row r="61" spans="1:18" ht="15.75" customHeight="1">
      <c r="A61" s="41">
        <v>60</v>
      </c>
      <c r="B61" s="42" t="s">
        <v>62</v>
      </c>
      <c r="C61" s="8" t="e">
        <f>('7.1н'!#REF!+'7.2н'!#REF!+'7.3н'!#REF!)/3</f>
        <v>#REF!</v>
      </c>
      <c r="D61" s="8" t="e">
        <f>('7.1н'!#REF!+'7.2н'!#REF!+'7.3н'!#REF!)/3</f>
        <v>#REF!</v>
      </c>
      <c r="E61" s="8">
        <f>('7.1н'!E61+'7.2н'!E61+'7.3н'!E61)/3</f>
        <v>0</v>
      </c>
      <c r="F61" s="8">
        <f>('7.1н'!F61+'7.2н'!F61+'7.3н'!F61)/3</f>
        <v>0</v>
      </c>
      <c r="G61" s="8">
        <f>('7.1н'!G61+'7.2н'!G61+'7.3н'!G61)/3</f>
        <v>0</v>
      </c>
      <c r="H61" s="8">
        <f>('7.1н'!H61+'7.2н'!H61+'7.3н'!H61)/3</f>
        <v>0</v>
      </c>
      <c r="I61" s="8">
        <f>('7.1н'!I61+'7.2н'!I61+'7.3н'!I61)/3</f>
        <v>0</v>
      </c>
      <c r="J61" s="8">
        <f>('7.1н'!J61+'7.2н'!J61+'7.3н'!J61)/3</f>
        <v>0</v>
      </c>
      <c r="K61" s="8">
        <f>('7.1н'!K61+'7.2н'!K61+'7.3н'!K61)/3</f>
        <v>0</v>
      </c>
      <c r="L61" s="8">
        <f>('7.1н'!L61+'7.2н'!L61+'7.3н'!L61)/3</f>
        <v>0</v>
      </c>
      <c r="M61" s="8">
        <f>('7.1н'!M61+'7.2н'!M61+'7.3н'!M61)/3</f>
        <v>0</v>
      </c>
      <c r="N61" s="8">
        <f>('7.1н'!N61+'7.2н'!N61+'7.3н'!N61)/3</f>
        <v>0</v>
      </c>
      <c r="O61" s="8">
        <f>('7.1н'!O61+'7.2н'!O61+'7.3н'!O61)/3</f>
        <v>0</v>
      </c>
      <c r="P61" s="8">
        <f>('7.1н'!P61+'7.2н'!P61+'7.3н'!P61)/3</f>
        <v>0</v>
      </c>
      <c r="Q61" s="8">
        <f>('7.1н'!Q61+'7.2н'!Q61+'7.3н'!Q61)/3</f>
        <v>0</v>
      </c>
      <c r="R61" s="8">
        <f>('7.1н'!B61+'7.2н'!B61+'7.3н'!B61)/3</f>
        <v>0.48231612891956432</v>
      </c>
    </row>
    <row r="62" spans="1:18" ht="15.75" customHeight="1">
      <c r="A62" s="46">
        <v>61</v>
      </c>
      <c r="B62" s="52" t="s">
        <v>63</v>
      </c>
      <c r="C62" s="8" t="e">
        <f>('7.1н'!#REF!+'7.2н'!#REF!+'7.3н'!#REF!)/3</f>
        <v>#REF!</v>
      </c>
      <c r="D62" s="8" t="e">
        <f>('7.1н'!#REF!+'7.2н'!#REF!+'7.3н'!#REF!)/3</f>
        <v>#REF!</v>
      </c>
      <c r="E62" s="8">
        <f>('7.1н'!E62+'7.2н'!E62+'7.3н'!E62)/3</f>
        <v>0</v>
      </c>
      <c r="F62" s="8">
        <f>('7.1н'!F62+'7.2н'!F62+'7.3н'!F62)/3</f>
        <v>0</v>
      </c>
      <c r="G62" s="8">
        <f>('7.1н'!G62+'7.2н'!G62+'7.3н'!G62)/3</f>
        <v>0</v>
      </c>
      <c r="H62" s="8">
        <f>('7.1н'!H62+'7.2н'!H62+'7.3н'!H62)/3</f>
        <v>0</v>
      </c>
      <c r="I62" s="8">
        <f>('7.1н'!I62+'7.2н'!I62+'7.3н'!I62)/3</f>
        <v>0</v>
      </c>
      <c r="J62" s="8">
        <f>('7.1н'!J62+'7.2н'!J62+'7.3н'!J62)/3</f>
        <v>0</v>
      </c>
      <c r="K62" s="8">
        <f>('7.1н'!K62+'7.2н'!K62+'7.3н'!K62)/3</f>
        <v>0</v>
      </c>
      <c r="L62" s="8">
        <f>('7.1н'!L62+'7.2н'!L62+'7.3н'!L62)/3</f>
        <v>0</v>
      </c>
      <c r="M62" s="8">
        <f>('7.1н'!M62+'7.2н'!M62+'7.3н'!M62)/3</f>
        <v>0</v>
      </c>
      <c r="N62" s="8">
        <f>('7.1н'!N62+'7.2н'!N62+'7.3н'!N62)/3</f>
        <v>0</v>
      </c>
      <c r="O62" s="8">
        <f>('7.1н'!O62+'7.2н'!O62+'7.3н'!O62)/3</f>
        <v>0</v>
      </c>
      <c r="P62" s="8">
        <f>('7.1н'!P62+'7.2н'!P62+'7.3н'!P62)/3</f>
        <v>0</v>
      </c>
      <c r="Q62" s="8">
        <f>('7.1н'!Q62+'7.2н'!Q62+'7.3н'!Q62)/3</f>
        <v>0</v>
      </c>
      <c r="R62" s="8">
        <f>('7.1н'!B62+'7.2н'!B62+'7.3н'!B62)/3</f>
        <v>0.25768408268455728</v>
      </c>
    </row>
    <row r="63" spans="1:18" ht="15.75" customHeight="1">
      <c r="A63" s="39">
        <v>62</v>
      </c>
      <c r="B63" s="54" t="s">
        <v>64</v>
      </c>
      <c r="C63" s="8" t="e">
        <f>('7.1н'!#REF!+'7.2н'!#REF!+'7.3н'!#REF!)/3</f>
        <v>#REF!</v>
      </c>
      <c r="D63" s="8" t="e">
        <f>('7.1н'!#REF!+'7.2н'!#REF!+'7.3н'!#REF!)/3</f>
        <v>#REF!</v>
      </c>
      <c r="E63" s="8">
        <f>('7.1н'!E63+'7.2н'!E63+'7.3н'!E63)/3</f>
        <v>0</v>
      </c>
      <c r="F63" s="8">
        <f>('7.1н'!F63+'7.2н'!F63+'7.3н'!F63)/3</f>
        <v>0</v>
      </c>
      <c r="G63" s="8">
        <f>('7.1н'!G63+'7.2н'!G63+'7.3н'!G63)/3</f>
        <v>0</v>
      </c>
      <c r="H63" s="8">
        <f>('7.1н'!H63+'7.2н'!H63+'7.3н'!H63)/3</f>
        <v>0</v>
      </c>
      <c r="I63" s="8">
        <f>('7.1н'!I63+'7.2н'!I63+'7.3н'!I63)/3</f>
        <v>0</v>
      </c>
      <c r="J63" s="8">
        <f>('7.1н'!J63+'7.2н'!J63+'7.3н'!J63)/3</f>
        <v>0</v>
      </c>
      <c r="K63" s="8">
        <f>('7.1н'!K63+'7.2н'!K63+'7.3н'!K63)/3</f>
        <v>0</v>
      </c>
      <c r="L63" s="8">
        <f>('7.1н'!L63+'7.2н'!L63+'7.3н'!L63)/3</f>
        <v>0</v>
      </c>
      <c r="M63" s="8">
        <f>('7.1н'!M63+'7.2н'!M63+'7.3н'!M63)/3</f>
        <v>0</v>
      </c>
      <c r="N63" s="8">
        <f>('7.1н'!N63+'7.2н'!N63+'7.3н'!N63)/3</f>
        <v>0</v>
      </c>
      <c r="O63" s="8">
        <f>('7.1н'!O63+'7.2н'!O63+'7.3н'!O63)/3</f>
        <v>0</v>
      </c>
      <c r="P63" s="8">
        <f>('7.1н'!P63+'7.2н'!P63+'7.3н'!P63)/3</f>
        <v>0</v>
      </c>
      <c r="Q63" s="8">
        <f>('7.1н'!Q63+'7.2н'!Q63+'7.3н'!Q63)/3</f>
        <v>0</v>
      </c>
      <c r="R63" s="8">
        <f>('7.1н'!B63+'7.2н'!B63+'7.3н'!B63)/3</f>
        <v>0.67337414604924062</v>
      </c>
    </row>
    <row r="64" spans="1:18" ht="15.75" customHeight="1">
      <c r="A64" s="41">
        <v>63</v>
      </c>
      <c r="B64" s="42" t="s">
        <v>65</v>
      </c>
      <c r="C64" s="8" t="e">
        <f>('7.1н'!#REF!+'7.2н'!#REF!+'7.3н'!#REF!)/3</f>
        <v>#REF!</v>
      </c>
      <c r="D64" s="8" t="e">
        <f>('7.1н'!#REF!+'7.2н'!#REF!+'7.3н'!#REF!)/3</f>
        <v>#REF!</v>
      </c>
      <c r="E64" s="8">
        <f>('7.1н'!E64+'7.2н'!E64+'7.3н'!E64)/3</f>
        <v>0</v>
      </c>
      <c r="F64" s="8">
        <f>('7.1н'!F64+'7.2н'!F64+'7.3н'!F64)/3</f>
        <v>0</v>
      </c>
      <c r="G64" s="8">
        <f>('7.1н'!G64+'7.2н'!G64+'7.3н'!G64)/3</f>
        <v>0</v>
      </c>
      <c r="H64" s="8">
        <f>('7.1н'!H64+'7.2н'!H64+'7.3н'!H64)/3</f>
        <v>0</v>
      </c>
      <c r="I64" s="8">
        <f>('7.1н'!I64+'7.2н'!I64+'7.3н'!I64)/3</f>
        <v>0</v>
      </c>
      <c r="J64" s="8">
        <f>('7.1н'!J64+'7.2н'!J64+'7.3н'!J64)/3</f>
        <v>0</v>
      </c>
      <c r="K64" s="8">
        <f>('7.1н'!K64+'7.2н'!K64+'7.3н'!K64)/3</f>
        <v>0</v>
      </c>
      <c r="L64" s="8">
        <f>('7.1н'!L64+'7.2н'!L64+'7.3н'!L64)/3</f>
        <v>0</v>
      </c>
      <c r="M64" s="8">
        <f>('7.1н'!M64+'7.2н'!M64+'7.3н'!M64)/3</f>
        <v>0</v>
      </c>
      <c r="N64" s="8">
        <f>('7.1н'!N64+'7.2н'!N64+'7.3н'!N64)/3</f>
        <v>0</v>
      </c>
      <c r="O64" s="8">
        <f>('7.1н'!O64+'7.2н'!O64+'7.3н'!O64)/3</f>
        <v>0</v>
      </c>
      <c r="P64" s="8">
        <f>('7.1н'!P64+'7.2н'!P64+'7.3н'!P64)/3</f>
        <v>0</v>
      </c>
      <c r="Q64" s="8">
        <f>('7.1н'!Q64+'7.2н'!Q64+'7.3н'!Q64)/3</f>
        <v>0</v>
      </c>
      <c r="R64" s="8">
        <f>('7.1н'!B64+'7.2н'!B64+'7.3н'!B64)/3</f>
        <v>0.73527881185282862</v>
      </c>
    </row>
    <row r="65" spans="1:18" ht="15.75" customHeight="1">
      <c r="A65" s="41">
        <v>64</v>
      </c>
      <c r="B65" s="51" t="s">
        <v>66</v>
      </c>
      <c r="C65" s="8" t="e">
        <f>('7.1н'!#REF!+'7.2н'!#REF!+'7.3н'!#REF!)/3</f>
        <v>#REF!</v>
      </c>
      <c r="D65" s="8" t="e">
        <f>('7.1н'!#REF!+'7.2н'!#REF!+'7.3н'!#REF!)/3</f>
        <v>#REF!</v>
      </c>
      <c r="E65" s="8">
        <f>('7.1н'!E65+'7.2н'!E65+'7.3н'!E65)/3</f>
        <v>0</v>
      </c>
      <c r="F65" s="8">
        <f>('7.1н'!F65+'7.2н'!F65+'7.3н'!F65)/3</f>
        <v>0</v>
      </c>
      <c r="G65" s="8">
        <f>('7.1н'!G65+'7.2н'!G65+'7.3н'!G65)/3</f>
        <v>0</v>
      </c>
      <c r="H65" s="8">
        <f>('7.1н'!H65+'7.2н'!H65+'7.3н'!H65)/3</f>
        <v>0</v>
      </c>
      <c r="I65" s="8">
        <f>('7.1н'!I65+'7.2н'!I65+'7.3н'!I65)/3</f>
        <v>0</v>
      </c>
      <c r="J65" s="8">
        <f>('7.1н'!J65+'7.2н'!J65+'7.3н'!J65)/3</f>
        <v>0</v>
      </c>
      <c r="K65" s="8">
        <f>('7.1н'!K65+'7.2н'!K65+'7.3н'!K65)/3</f>
        <v>0</v>
      </c>
      <c r="L65" s="8">
        <f>('7.1н'!L65+'7.2н'!L65+'7.3н'!L65)/3</f>
        <v>0</v>
      </c>
      <c r="M65" s="8">
        <f>('7.1н'!M65+'7.2н'!M65+'7.3н'!M65)/3</f>
        <v>0</v>
      </c>
      <c r="N65" s="8">
        <f>('7.1н'!N65+'7.2н'!N65+'7.3н'!N65)/3</f>
        <v>0</v>
      </c>
      <c r="O65" s="8">
        <f>('7.1н'!O65+'7.2н'!O65+'7.3н'!O65)/3</f>
        <v>0</v>
      </c>
      <c r="P65" s="8">
        <f>('7.1н'!P65+'7.2н'!P65+'7.3н'!P65)/3</f>
        <v>0</v>
      </c>
      <c r="Q65" s="8">
        <f>('7.1н'!Q65+'7.2н'!Q65+'7.3н'!Q65)/3</f>
        <v>0</v>
      </c>
      <c r="R65" s="8">
        <f>('7.1н'!B65+'7.2н'!B65+'7.3н'!B65)/3</f>
        <v>0.75146916779014739</v>
      </c>
    </row>
    <row r="66" spans="1:18" ht="15.75" customHeight="1">
      <c r="A66" s="41">
        <v>65</v>
      </c>
      <c r="B66" s="42" t="s">
        <v>67</v>
      </c>
      <c r="C66" s="8" t="e">
        <f>('7.1н'!#REF!+'7.2н'!#REF!+'7.3н'!#REF!)/3</f>
        <v>#REF!</v>
      </c>
      <c r="D66" s="8" t="e">
        <f>('7.1н'!#REF!+'7.2н'!#REF!+'7.3н'!#REF!)/3</f>
        <v>#REF!</v>
      </c>
      <c r="E66" s="8">
        <f>('7.1н'!E66+'7.2н'!E66+'7.3н'!E66)/3</f>
        <v>0</v>
      </c>
      <c r="F66" s="8">
        <f>('7.1н'!F66+'7.2н'!F66+'7.3н'!F66)/3</f>
        <v>0</v>
      </c>
      <c r="G66" s="8">
        <f>('7.1н'!G66+'7.2н'!G66+'7.3н'!G66)/3</f>
        <v>0</v>
      </c>
      <c r="H66" s="8">
        <f>('7.1н'!H66+'7.2н'!H66+'7.3н'!H66)/3</f>
        <v>0</v>
      </c>
      <c r="I66" s="8">
        <f>('7.1н'!I66+'7.2н'!I66+'7.3н'!I66)/3</f>
        <v>0</v>
      </c>
      <c r="J66" s="8">
        <f>('7.1н'!J66+'7.2н'!J66+'7.3н'!J66)/3</f>
        <v>0</v>
      </c>
      <c r="K66" s="8">
        <f>('7.1н'!K66+'7.2н'!K66+'7.3н'!K66)/3</f>
        <v>0</v>
      </c>
      <c r="L66" s="8">
        <f>('7.1н'!L66+'7.2н'!L66+'7.3н'!L66)/3</f>
        <v>0</v>
      </c>
      <c r="M66" s="8">
        <f>('7.1н'!M66+'7.2н'!M66+'7.3н'!M66)/3</f>
        <v>0</v>
      </c>
      <c r="N66" s="8">
        <f>('7.1н'!N66+'7.2н'!N66+'7.3н'!N66)/3</f>
        <v>0</v>
      </c>
      <c r="O66" s="8">
        <f>('7.1н'!O66+'7.2н'!O66+'7.3н'!O66)/3</f>
        <v>0</v>
      </c>
      <c r="P66" s="8">
        <f>('7.1н'!P66+'7.2н'!P66+'7.3н'!P66)/3</f>
        <v>0</v>
      </c>
      <c r="Q66" s="8">
        <f>('7.1н'!Q66+'7.2н'!Q66+'7.3н'!Q66)/3</f>
        <v>0</v>
      </c>
      <c r="R66" s="8">
        <f>('7.1н'!B66+'7.2н'!B66+'7.3н'!B66)/3</f>
        <v>0.53227223504096466</v>
      </c>
    </row>
    <row r="67" spans="1:18" ht="15.75" customHeight="1">
      <c r="A67" s="41">
        <v>66</v>
      </c>
      <c r="B67" s="42" t="s">
        <v>68</v>
      </c>
      <c r="C67" s="8" t="e">
        <f>('7.1н'!#REF!+'7.2н'!#REF!+'7.3н'!#REF!)/3</f>
        <v>#REF!</v>
      </c>
      <c r="D67" s="8" t="e">
        <f>('7.1н'!#REF!+'7.2н'!#REF!+'7.3н'!#REF!)/3</f>
        <v>#REF!</v>
      </c>
      <c r="E67" s="8">
        <f>('7.1н'!E67+'7.2н'!E67+'7.3н'!E67)/3</f>
        <v>0</v>
      </c>
      <c r="F67" s="8">
        <f>('7.1н'!F67+'7.2н'!F67+'7.3н'!F67)/3</f>
        <v>0</v>
      </c>
      <c r="G67" s="8">
        <f>('7.1н'!G67+'7.2н'!G67+'7.3н'!G67)/3</f>
        <v>0</v>
      </c>
      <c r="H67" s="8">
        <f>('7.1н'!H67+'7.2н'!H67+'7.3н'!H67)/3</f>
        <v>0</v>
      </c>
      <c r="I67" s="8">
        <f>('7.1н'!I67+'7.2н'!I67+'7.3н'!I67)/3</f>
        <v>0</v>
      </c>
      <c r="J67" s="8">
        <f>('7.1н'!J67+'7.2н'!J67+'7.3н'!J67)/3</f>
        <v>0</v>
      </c>
      <c r="K67" s="8">
        <f>('7.1н'!K67+'7.2н'!K67+'7.3н'!K67)/3</f>
        <v>0</v>
      </c>
      <c r="L67" s="8">
        <f>('7.1н'!L67+'7.2н'!L67+'7.3н'!L67)/3</f>
        <v>0</v>
      </c>
      <c r="M67" s="8">
        <f>('7.1н'!M67+'7.2н'!M67+'7.3н'!M67)/3</f>
        <v>0</v>
      </c>
      <c r="N67" s="8">
        <f>('7.1н'!N67+'7.2н'!N67+'7.3н'!N67)/3</f>
        <v>0</v>
      </c>
      <c r="O67" s="8">
        <f>('7.1н'!O67+'7.2н'!O67+'7.3н'!O67)/3</f>
        <v>0</v>
      </c>
      <c r="P67" s="8">
        <f>('7.1н'!P67+'7.2н'!P67+'7.3н'!P67)/3</f>
        <v>0</v>
      </c>
      <c r="Q67" s="8">
        <f>('7.1н'!Q67+'7.2н'!Q67+'7.3н'!Q67)/3</f>
        <v>0</v>
      </c>
      <c r="R67" s="8">
        <f>('7.1н'!B67+'7.2н'!B67+'7.3н'!B67)/3</f>
        <v>0.71120181972140861</v>
      </c>
    </row>
    <row r="68" spans="1:18" ht="15.75" customHeight="1">
      <c r="A68" s="41">
        <v>67</v>
      </c>
      <c r="B68" s="42" t="s">
        <v>69</v>
      </c>
      <c r="C68" s="8" t="e">
        <f>('7.1н'!#REF!+'7.2н'!#REF!+'7.3н'!#REF!)/3</f>
        <v>#REF!</v>
      </c>
      <c r="D68" s="8" t="e">
        <f>('7.1н'!#REF!+'7.2н'!#REF!+'7.3н'!#REF!)/3</f>
        <v>#REF!</v>
      </c>
      <c r="E68" s="8">
        <f>('7.1н'!E68+'7.2н'!E68+'7.3н'!E68)/3</f>
        <v>0</v>
      </c>
      <c r="F68" s="8">
        <f>('7.1н'!F68+'7.2н'!F68+'7.3н'!F68)/3</f>
        <v>0</v>
      </c>
      <c r="G68" s="8">
        <f>('7.1н'!G68+'7.2н'!G68+'7.3н'!G68)/3</f>
        <v>0</v>
      </c>
      <c r="H68" s="8">
        <f>('7.1н'!H68+'7.2н'!H68+'7.3н'!H68)/3</f>
        <v>0</v>
      </c>
      <c r="I68" s="8">
        <f>('7.1н'!I68+'7.2н'!I68+'7.3н'!I68)/3</f>
        <v>0</v>
      </c>
      <c r="J68" s="8">
        <f>('7.1н'!J68+'7.2н'!J68+'7.3н'!J68)/3</f>
        <v>0</v>
      </c>
      <c r="K68" s="8">
        <f>('7.1н'!K68+'7.2н'!K68+'7.3н'!K68)/3</f>
        <v>0</v>
      </c>
      <c r="L68" s="8">
        <f>('7.1н'!L68+'7.2н'!L68+'7.3н'!L68)/3</f>
        <v>0</v>
      </c>
      <c r="M68" s="8">
        <f>('7.1н'!M68+'7.2н'!M68+'7.3н'!M68)/3</f>
        <v>0</v>
      </c>
      <c r="N68" s="8">
        <f>('7.1н'!N68+'7.2н'!N68+'7.3н'!N68)/3</f>
        <v>0</v>
      </c>
      <c r="O68" s="8">
        <f>('7.1н'!O68+'7.2н'!O68+'7.3н'!O68)/3</f>
        <v>0</v>
      </c>
      <c r="P68" s="8">
        <f>('7.1н'!P68+'7.2н'!P68+'7.3н'!P68)/3</f>
        <v>0</v>
      </c>
      <c r="Q68" s="8">
        <f>('7.1н'!Q68+'7.2н'!Q68+'7.3н'!Q68)/3</f>
        <v>0</v>
      </c>
      <c r="R68" s="8">
        <f>('7.1н'!B68+'7.2н'!B68+'7.3н'!B68)/3</f>
        <v>0.67097125062965812</v>
      </c>
    </row>
    <row r="69" spans="1:18" ht="15.75" customHeight="1">
      <c r="A69" s="41">
        <v>68</v>
      </c>
      <c r="B69" s="42" t="s">
        <v>70</v>
      </c>
      <c r="C69" s="8" t="e">
        <f>('7.1н'!#REF!+'7.2н'!#REF!+'7.3н'!#REF!)/3</f>
        <v>#REF!</v>
      </c>
      <c r="D69" s="8" t="e">
        <f>('7.1н'!#REF!+'7.2н'!#REF!+'7.3н'!#REF!)/3</f>
        <v>#REF!</v>
      </c>
      <c r="E69" s="8">
        <f>('7.1н'!E69+'7.2н'!E69+'7.3н'!E69)/3</f>
        <v>0</v>
      </c>
      <c r="F69" s="8">
        <f>('7.1н'!F69+'7.2н'!F69+'7.3н'!F69)/3</f>
        <v>0</v>
      </c>
      <c r="G69" s="8">
        <f>('7.1н'!G69+'7.2н'!G69+'7.3н'!G69)/3</f>
        <v>0</v>
      </c>
      <c r="H69" s="8">
        <f>('7.1н'!H69+'7.2н'!H69+'7.3н'!H69)/3</f>
        <v>0</v>
      </c>
      <c r="I69" s="8">
        <f>('7.1н'!I69+'7.2н'!I69+'7.3н'!I69)/3</f>
        <v>0</v>
      </c>
      <c r="J69" s="8">
        <f>('7.1н'!J69+'7.2н'!J69+'7.3н'!J69)/3</f>
        <v>0</v>
      </c>
      <c r="K69" s="8">
        <f>('7.1н'!K69+'7.2н'!K69+'7.3н'!K69)/3</f>
        <v>0</v>
      </c>
      <c r="L69" s="8">
        <f>('7.1н'!L69+'7.2н'!L69+'7.3н'!L69)/3</f>
        <v>0</v>
      </c>
      <c r="M69" s="8">
        <f>('7.1н'!M69+'7.2н'!M69+'7.3н'!M69)/3</f>
        <v>0</v>
      </c>
      <c r="N69" s="8">
        <f>('7.1н'!N69+'7.2н'!N69+'7.3н'!N69)/3</f>
        <v>0</v>
      </c>
      <c r="O69" s="8">
        <f>('7.1н'!O69+'7.2н'!O69+'7.3н'!O69)/3</f>
        <v>0</v>
      </c>
      <c r="P69" s="8">
        <f>('7.1н'!P69+'7.2н'!P69+'7.3н'!P69)/3</f>
        <v>0</v>
      </c>
      <c r="Q69" s="8">
        <f>('7.1н'!Q69+'7.2н'!Q69+'7.3н'!Q69)/3</f>
        <v>0</v>
      </c>
      <c r="R69" s="8">
        <f>('7.1н'!B69+'7.2н'!B69+'7.3н'!B69)/3</f>
        <v>0.61086823527212697</v>
      </c>
    </row>
    <row r="70" spans="1:18" ht="15.75" customHeight="1">
      <c r="A70" s="41">
        <v>69</v>
      </c>
      <c r="B70" s="42" t="s">
        <v>71</v>
      </c>
      <c r="C70" s="8" t="e">
        <f>('7.1н'!#REF!+'7.2н'!#REF!+'7.3н'!#REF!)/3</f>
        <v>#REF!</v>
      </c>
      <c r="D70" s="8" t="e">
        <f>('7.1н'!#REF!+'7.2н'!#REF!+'7.3н'!#REF!)/3</f>
        <v>#REF!</v>
      </c>
      <c r="E70" s="8">
        <f>('7.1н'!E70+'7.2н'!E70+'7.3н'!E70)/3</f>
        <v>0</v>
      </c>
      <c r="F70" s="8">
        <f>('7.1н'!F70+'7.2н'!F70+'7.3н'!F70)/3</f>
        <v>0</v>
      </c>
      <c r="G70" s="8">
        <f>('7.1н'!G70+'7.2н'!G70+'7.3н'!G70)/3</f>
        <v>0</v>
      </c>
      <c r="H70" s="8">
        <f>('7.1н'!H70+'7.2н'!H70+'7.3н'!H70)/3</f>
        <v>0</v>
      </c>
      <c r="I70" s="8">
        <f>('7.1н'!I70+'7.2н'!I70+'7.3н'!I70)/3</f>
        <v>0</v>
      </c>
      <c r="J70" s="8">
        <f>('7.1н'!J70+'7.2н'!J70+'7.3н'!J70)/3</f>
        <v>0</v>
      </c>
      <c r="K70" s="8">
        <f>('7.1н'!K70+'7.2н'!K70+'7.3н'!K70)/3</f>
        <v>0</v>
      </c>
      <c r="L70" s="8">
        <f>('7.1н'!L70+'7.2н'!L70+'7.3н'!L70)/3</f>
        <v>0</v>
      </c>
      <c r="M70" s="8">
        <f>('7.1н'!M70+'7.2н'!M70+'7.3н'!M70)/3</f>
        <v>0</v>
      </c>
      <c r="N70" s="8">
        <f>('7.1н'!N70+'7.2н'!N70+'7.3н'!N70)/3</f>
        <v>0</v>
      </c>
      <c r="O70" s="8">
        <f>('7.1н'!O70+'7.2н'!O70+'7.3н'!O70)/3</f>
        <v>0</v>
      </c>
      <c r="P70" s="8">
        <f>('7.1н'!P70+'7.2н'!P70+'7.3н'!P70)/3</f>
        <v>0</v>
      </c>
      <c r="Q70" s="8">
        <f>('7.1н'!Q70+'7.2н'!Q70+'7.3н'!Q70)/3</f>
        <v>0</v>
      </c>
      <c r="R70" s="8">
        <f>('7.1н'!B70+'7.2н'!B70+'7.3н'!B70)/3</f>
        <v>0.64144906512932121</v>
      </c>
    </row>
    <row r="71" spans="1:18" ht="15.75" customHeight="1">
      <c r="A71" s="41">
        <v>70</v>
      </c>
      <c r="B71" s="42" t="s">
        <v>72</v>
      </c>
      <c r="C71" s="8" t="e">
        <f>('7.1н'!#REF!+'7.2н'!#REF!+'7.3н'!#REF!)/3</f>
        <v>#REF!</v>
      </c>
      <c r="D71" s="8" t="e">
        <f>('7.1н'!#REF!+'7.2н'!#REF!+'7.3н'!#REF!)/3</f>
        <v>#REF!</v>
      </c>
      <c r="E71" s="8">
        <f>('7.1н'!E71+'7.2н'!E71+'7.3н'!E71)/3</f>
        <v>0</v>
      </c>
      <c r="F71" s="8">
        <f>('7.1н'!F71+'7.2н'!F71+'7.3н'!F71)/3</f>
        <v>0</v>
      </c>
      <c r="G71" s="8">
        <f>('7.1н'!G71+'7.2н'!G71+'7.3н'!G71)/3</f>
        <v>0</v>
      </c>
      <c r="H71" s="8">
        <f>('7.1н'!H71+'7.2н'!H71+'7.3н'!H71)/3</f>
        <v>0</v>
      </c>
      <c r="I71" s="8">
        <f>('7.1н'!I71+'7.2н'!I71+'7.3н'!I71)/3</f>
        <v>0</v>
      </c>
      <c r="J71" s="8">
        <f>('7.1н'!J71+'7.2н'!J71+'7.3н'!J71)/3</f>
        <v>0</v>
      </c>
      <c r="K71" s="8">
        <f>('7.1н'!K71+'7.2н'!K71+'7.3н'!K71)/3</f>
        <v>0</v>
      </c>
      <c r="L71" s="8">
        <f>('7.1н'!L71+'7.2н'!L71+'7.3н'!L71)/3</f>
        <v>0</v>
      </c>
      <c r="M71" s="8">
        <f>('7.1н'!M71+'7.2н'!M71+'7.3н'!M71)/3</f>
        <v>0</v>
      </c>
      <c r="N71" s="8">
        <f>('7.1н'!N71+'7.2н'!N71+'7.3н'!N71)/3</f>
        <v>0</v>
      </c>
      <c r="O71" s="8">
        <f>('7.1н'!O71+'7.2н'!O71+'7.3н'!O71)/3</f>
        <v>0</v>
      </c>
      <c r="P71" s="8">
        <f>('7.1н'!P71+'7.2н'!P71+'7.3н'!P71)/3</f>
        <v>0</v>
      </c>
      <c r="Q71" s="8">
        <f>('7.1н'!Q71+'7.2н'!Q71+'7.3н'!Q71)/3</f>
        <v>0</v>
      </c>
      <c r="R71" s="8">
        <f>('7.1н'!B71+'7.2н'!B71+'7.3н'!B71)/3</f>
        <v>0.25056583018080353</v>
      </c>
    </row>
    <row r="72" spans="1:18" ht="15.75" customHeight="1">
      <c r="A72" s="41">
        <v>71</v>
      </c>
      <c r="B72" s="42" t="s">
        <v>73</v>
      </c>
      <c r="C72" s="8" t="e">
        <f>('7.1н'!#REF!+'7.2н'!#REF!+'7.3н'!#REF!)/3</f>
        <v>#REF!</v>
      </c>
      <c r="D72" s="8" t="e">
        <f>('7.1н'!#REF!+'7.2н'!#REF!+'7.3н'!#REF!)/3</f>
        <v>#REF!</v>
      </c>
      <c r="E72" s="8">
        <f>('7.1н'!E72+'7.2н'!E72+'7.3н'!E72)/3</f>
        <v>0</v>
      </c>
      <c r="F72" s="8">
        <f>('7.1н'!F72+'7.2н'!F72+'7.3н'!F72)/3</f>
        <v>0</v>
      </c>
      <c r="G72" s="8">
        <f>('7.1н'!G72+'7.2н'!G72+'7.3н'!G72)/3</f>
        <v>0</v>
      </c>
      <c r="H72" s="8">
        <f>('7.1н'!H72+'7.2н'!H72+'7.3н'!H72)/3</f>
        <v>0</v>
      </c>
      <c r="I72" s="8">
        <f>('7.1н'!I72+'7.2н'!I72+'7.3н'!I72)/3</f>
        <v>0</v>
      </c>
      <c r="J72" s="8">
        <f>('7.1н'!J72+'7.2н'!J72+'7.3н'!J72)/3</f>
        <v>0</v>
      </c>
      <c r="K72" s="8">
        <f>('7.1н'!K72+'7.2н'!K72+'7.3н'!K72)/3</f>
        <v>0</v>
      </c>
      <c r="L72" s="8">
        <f>('7.1н'!L72+'7.2н'!L72+'7.3н'!L72)/3</f>
        <v>0</v>
      </c>
      <c r="M72" s="8">
        <f>('7.1н'!M72+'7.2н'!M72+'7.3н'!M72)/3</f>
        <v>0</v>
      </c>
      <c r="N72" s="8">
        <f>('7.1н'!N72+'7.2н'!N72+'7.3н'!N72)/3</f>
        <v>0</v>
      </c>
      <c r="O72" s="8">
        <f>('7.1н'!O72+'7.2н'!O72+'7.3н'!O72)/3</f>
        <v>0</v>
      </c>
      <c r="P72" s="8">
        <f>('7.1н'!P72+'7.2н'!P72+'7.3н'!P72)/3</f>
        <v>0</v>
      </c>
      <c r="Q72" s="8">
        <f>('7.1н'!Q72+'7.2н'!Q72+'7.3н'!Q72)/3</f>
        <v>0</v>
      </c>
      <c r="R72" s="8">
        <f>('7.1н'!B72+'7.2н'!B72+'7.3н'!B72)/3</f>
        <v>0.60801909719795322</v>
      </c>
    </row>
    <row r="73" spans="1:18" ht="15.75" customHeight="1">
      <c r="A73" s="41">
        <v>72</v>
      </c>
      <c r="B73" s="42" t="s">
        <v>74</v>
      </c>
      <c r="C73" s="8" t="e">
        <f>('7.1н'!#REF!+'7.2н'!#REF!+'7.3н'!#REF!)/3</f>
        <v>#REF!</v>
      </c>
      <c r="D73" s="8" t="e">
        <f>('7.1н'!#REF!+'7.2н'!#REF!+'7.3н'!#REF!)/3</f>
        <v>#REF!</v>
      </c>
      <c r="E73" s="8">
        <f>('7.1н'!E73+'7.2н'!E73+'7.3н'!E73)/3</f>
        <v>0</v>
      </c>
      <c r="F73" s="8">
        <f>('7.1н'!F73+'7.2н'!F73+'7.3н'!F73)/3</f>
        <v>0</v>
      </c>
      <c r="G73" s="8">
        <f>('7.1н'!G73+'7.2н'!G73+'7.3н'!G73)/3</f>
        <v>0</v>
      </c>
      <c r="H73" s="8">
        <f>('7.1н'!H73+'7.2н'!H73+'7.3н'!H73)/3</f>
        <v>0</v>
      </c>
      <c r="I73" s="8">
        <f>('7.1н'!I73+'7.2н'!I73+'7.3н'!I73)/3</f>
        <v>0</v>
      </c>
      <c r="J73" s="8">
        <f>('7.1н'!J73+'7.2н'!J73+'7.3н'!J73)/3</f>
        <v>0</v>
      </c>
      <c r="K73" s="8">
        <f>('7.1н'!K73+'7.2н'!K73+'7.3н'!K73)/3</f>
        <v>0</v>
      </c>
      <c r="L73" s="8">
        <f>('7.1н'!L73+'7.2н'!L73+'7.3н'!L73)/3</f>
        <v>0</v>
      </c>
      <c r="M73" s="8">
        <f>('7.1н'!M73+'7.2н'!M73+'7.3н'!M73)/3</f>
        <v>0</v>
      </c>
      <c r="N73" s="8">
        <f>('7.1н'!N73+'7.2н'!N73+'7.3н'!N73)/3</f>
        <v>0</v>
      </c>
      <c r="O73" s="8">
        <f>('7.1н'!O73+'7.2н'!O73+'7.3н'!O73)/3</f>
        <v>0</v>
      </c>
      <c r="P73" s="8">
        <f>('7.1н'!P73+'7.2н'!P73+'7.3н'!P73)/3</f>
        <v>0</v>
      </c>
      <c r="Q73" s="8">
        <f>('7.1н'!Q73+'7.2н'!Q73+'7.3н'!Q73)/3</f>
        <v>0</v>
      </c>
      <c r="R73" s="8">
        <f>('7.1н'!B73+'7.2н'!B73+'7.3н'!B73)/3</f>
        <v>0.51467711776417058</v>
      </c>
    </row>
    <row r="74" spans="1:18" ht="15.75" customHeight="1">
      <c r="A74" s="46">
        <v>73</v>
      </c>
      <c r="B74" s="47" t="s">
        <v>75</v>
      </c>
      <c r="C74" s="8" t="e">
        <f>('7.1н'!#REF!+'7.2н'!#REF!+'7.3н'!#REF!)/3</f>
        <v>#REF!</v>
      </c>
      <c r="D74" s="8" t="e">
        <f>('7.1н'!#REF!+'7.2н'!#REF!+'7.3н'!#REF!)/3</f>
        <v>#REF!</v>
      </c>
      <c r="E74" s="8">
        <f>('7.1н'!E74+'7.2н'!E74+'7.3н'!E74)/3</f>
        <v>0</v>
      </c>
      <c r="F74" s="8">
        <f>('7.1н'!F74+'7.2н'!F74+'7.3н'!F74)/3</f>
        <v>0</v>
      </c>
      <c r="G74" s="8">
        <f>('7.1н'!G74+'7.2н'!G74+'7.3н'!G74)/3</f>
        <v>0</v>
      </c>
      <c r="H74" s="8">
        <f>('7.1н'!H74+'7.2н'!H74+'7.3н'!H74)/3</f>
        <v>0</v>
      </c>
      <c r="I74" s="8">
        <f>('7.1н'!I74+'7.2н'!I74+'7.3н'!I74)/3</f>
        <v>0</v>
      </c>
      <c r="J74" s="8">
        <f>('7.1н'!J74+'7.2н'!J74+'7.3н'!J74)/3</f>
        <v>0</v>
      </c>
      <c r="K74" s="8">
        <f>('7.1н'!K74+'7.2н'!K74+'7.3н'!K74)/3</f>
        <v>0</v>
      </c>
      <c r="L74" s="8">
        <f>('7.1н'!L74+'7.2н'!L74+'7.3н'!L74)/3</f>
        <v>0</v>
      </c>
      <c r="M74" s="8">
        <f>('7.1н'!M74+'7.2н'!M74+'7.3н'!M74)/3</f>
        <v>0</v>
      </c>
      <c r="N74" s="8">
        <f>('7.1н'!N74+'7.2н'!N74+'7.3н'!N74)/3</f>
        <v>0</v>
      </c>
      <c r="O74" s="8">
        <f>('7.1н'!O74+'7.2н'!O74+'7.3н'!O74)/3</f>
        <v>0</v>
      </c>
      <c r="P74" s="8">
        <f>('7.1н'!P74+'7.2н'!P74+'7.3н'!P74)/3</f>
        <v>0</v>
      </c>
      <c r="Q74" s="8">
        <f>('7.1н'!Q74+'7.2н'!Q74+'7.3н'!Q74)/3</f>
        <v>0</v>
      </c>
      <c r="R74" s="8">
        <f>('7.1н'!B74+'7.2н'!B74+'7.3н'!B74)/3</f>
        <v>0.68718176632090422</v>
      </c>
    </row>
    <row r="75" spans="1:18" ht="15.75" customHeight="1">
      <c r="A75" s="39">
        <v>74</v>
      </c>
      <c r="B75" s="54" t="s">
        <v>76</v>
      </c>
      <c r="C75" s="8" t="e">
        <f>('7.1н'!#REF!+'7.2н'!#REF!+'7.3н'!#REF!)/3</f>
        <v>#REF!</v>
      </c>
      <c r="D75" s="8" t="e">
        <f>('7.1н'!#REF!+'7.2н'!#REF!+'7.3н'!#REF!)/3</f>
        <v>#REF!</v>
      </c>
      <c r="E75" s="8">
        <f>('7.1н'!E75+'7.2н'!E75+'7.3н'!E75)/3</f>
        <v>0</v>
      </c>
      <c r="F75" s="8">
        <f>('7.1н'!F75+'7.2н'!F75+'7.3н'!F75)/3</f>
        <v>0</v>
      </c>
      <c r="G75" s="8">
        <f>('7.1н'!G75+'7.2н'!G75+'7.3н'!G75)/3</f>
        <v>0</v>
      </c>
      <c r="H75" s="8">
        <f>('7.1н'!H75+'7.2н'!H75+'7.3н'!H75)/3</f>
        <v>0</v>
      </c>
      <c r="I75" s="8">
        <f>('7.1н'!I75+'7.2н'!I75+'7.3н'!I75)/3</f>
        <v>0</v>
      </c>
      <c r="J75" s="8">
        <f>('7.1н'!J75+'7.2н'!J75+'7.3н'!J75)/3</f>
        <v>0</v>
      </c>
      <c r="K75" s="8">
        <f>('7.1н'!K75+'7.2н'!K75+'7.3н'!K75)/3</f>
        <v>0</v>
      </c>
      <c r="L75" s="8">
        <f>('7.1н'!L75+'7.2н'!L75+'7.3н'!L75)/3</f>
        <v>0</v>
      </c>
      <c r="M75" s="8">
        <f>('7.1н'!M75+'7.2н'!M75+'7.3н'!M75)/3</f>
        <v>0</v>
      </c>
      <c r="N75" s="8">
        <f>('7.1н'!N75+'7.2н'!N75+'7.3н'!N75)/3</f>
        <v>0</v>
      </c>
      <c r="O75" s="8">
        <f>('7.1н'!O75+'7.2н'!O75+'7.3н'!O75)/3</f>
        <v>0</v>
      </c>
      <c r="P75" s="8">
        <f>('7.1н'!P75+'7.2н'!P75+'7.3н'!P75)/3</f>
        <v>0</v>
      </c>
      <c r="Q75" s="8">
        <f>('7.1н'!Q75+'7.2н'!Q75+'7.3н'!Q75)/3</f>
        <v>0</v>
      </c>
      <c r="R75" s="8">
        <f>('7.1н'!B75+'7.2н'!B75+'7.3н'!B75)/3</f>
        <v>0.68605816370041095</v>
      </c>
    </row>
    <row r="76" spans="1:18" ht="15.75" customHeight="1">
      <c r="A76" s="41">
        <v>75</v>
      </c>
      <c r="B76" s="51" t="s">
        <v>77</v>
      </c>
      <c r="C76" s="8" t="e">
        <f>('7.1н'!#REF!+'7.2н'!#REF!+'7.3н'!#REF!)/3</f>
        <v>#REF!</v>
      </c>
      <c r="D76" s="8" t="e">
        <f>('7.1н'!#REF!+'7.2н'!#REF!+'7.3н'!#REF!)/3</f>
        <v>#REF!</v>
      </c>
      <c r="E76" s="8">
        <f>('7.1н'!E76+'7.2н'!E76+'7.3н'!E76)/3</f>
        <v>0</v>
      </c>
      <c r="F76" s="8">
        <f>('7.1н'!F76+'7.2н'!F76+'7.3н'!F76)/3</f>
        <v>0</v>
      </c>
      <c r="G76" s="8">
        <f>('7.1н'!G76+'7.2н'!G76+'7.3н'!G76)/3</f>
        <v>0</v>
      </c>
      <c r="H76" s="8">
        <f>('7.1н'!H76+'7.2н'!H76+'7.3н'!H76)/3</f>
        <v>0</v>
      </c>
      <c r="I76" s="8">
        <f>('7.1н'!I76+'7.2н'!I76+'7.3н'!I76)/3</f>
        <v>0</v>
      </c>
      <c r="J76" s="8">
        <f>('7.1н'!J76+'7.2н'!J76+'7.3н'!J76)/3</f>
        <v>0</v>
      </c>
      <c r="K76" s="8">
        <f>('7.1н'!K76+'7.2н'!K76+'7.3н'!K76)/3</f>
        <v>0</v>
      </c>
      <c r="L76" s="8">
        <f>('7.1н'!L76+'7.2н'!L76+'7.3н'!L76)/3</f>
        <v>0</v>
      </c>
      <c r="M76" s="8">
        <f>('7.1н'!M76+'7.2н'!M76+'7.3н'!M76)/3</f>
        <v>0</v>
      </c>
      <c r="N76" s="8">
        <f>('7.1н'!N76+'7.2н'!N76+'7.3н'!N76)/3</f>
        <v>0</v>
      </c>
      <c r="O76" s="8">
        <f>('7.1н'!O76+'7.2н'!O76+'7.3н'!O76)/3</f>
        <v>0</v>
      </c>
      <c r="P76" s="8">
        <f>('7.1н'!P76+'7.2н'!P76+'7.3н'!P76)/3</f>
        <v>0</v>
      </c>
      <c r="Q76" s="8">
        <f>('7.1н'!Q76+'7.2н'!Q76+'7.3н'!Q76)/3</f>
        <v>0</v>
      </c>
      <c r="R76" s="8">
        <f>('7.1н'!B76+'7.2н'!B76+'7.3н'!B76)/3</f>
        <v>0.64176477655128072</v>
      </c>
    </row>
    <row r="77" spans="1:18" ht="15.75" customHeight="1">
      <c r="A77" s="41">
        <v>76</v>
      </c>
      <c r="B77" s="51" t="s">
        <v>78</v>
      </c>
      <c r="C77" s="8" t="e">
        <f>('7.1н'!#REF!+'7.2н'!#REF!+'7.3н'!#REF!)/3</f>
        <v>#REF!</v>
      </c>
      <c r="D77" s="8" t="e">
        <f>('7.1н'!#REF!+'7.2н'!#REF!+'7.3н'!#REF!)/3</f>
        <v>#REF!</v>
      </c>
      <c r="E77" s="8">
        <f>('7.1н'!E77+'7.2н'!E77+'7.3н'!E77)/3</f>
        <v>0</v>
      </c>
      <c r="F77" s="8">
        <f>('7.1н'!F77+'7.2н'!F77+'7.3н'!F77)/3</f>
        <v>0</v>
      </c>
      <c r="G77" s="8">
        <f>('7.1н'!G77+'7.2н'!G77+'7.3н'!G77)/3</f>
        <v>0</v>
      </c>
      <c r="H77" s="8">
        <f>('7.1н'!H77+'7.2н'!H77+'7.3н'!H77)/3</f>
        <v>0</v>
      </c>
      <c r="I77" s="8">
        <f>('7.1н'!I77+'7.2н'!I77+'7.3н'!I77)/3</f>
        <v>0</v>
      </c>
      <c r="J77" s="8">
        <f>('7.1н'!J77+'7.2н'!J77+'7.3н'!J77)/3</f>
        <v>0</v>
      </c>
      <c r="K77" s="8">
        <f>('7.1н'!K77+'7.2н'!K77+'7.3н'!K77)/3</f>
        <v>0</v>
      </c>
      <c r="L77" s="8">
        <f>('7.1н'!L77+'7.2н'!L77+'7.3н'!L77)/3</f>
        <v>0</v>
      </c>
      <c r="M77" s="8">
        <f>('7.1н'!M77+'7.2н'!M77+'7.3н'!M77)/3</f>
        <v>0</v>
      </c>
      <c r="N77" s="8">
        <f>('7.1н'!N77+'7.2н'!N77+'7.3н'!N77)/3</f>
        <v>0</v>
      </c>
      <c r="O77" s="8">
        <f>('7.1н'!O77+'7.2н'!O77+'7.3н'!O77)/3</f>
        <v>0</v>
      </c>
      <c r="P77" s="8">
        <f>('7.1н'!P77+'7.2н'!P77+'7.3н'!P77)/3</f>
        <v>0</v>
      </c>
      <c r="Q77" s="8">
        <f>('7.1н'!Q77+'7.2н'!Q77+'7.3н'!Q77)/3</f>
        <v>0</v>
      </c>
      <c r="R77" s="8">
        <f>('7.1н'!B77+'7.2н'!B77+'7.3н'!B77)/3</f>
        <v>0.42361133257408135</v>
      </c>
    </row>
    <row r="78" spans="1:18" ht="15.75" customHeight="1">
      <c r="A78" s="41">
        <v>77</v>
      </c>
      <c r="B78" s="51" t="s">
        <v>79</v>
      </c>
      <c r="C78" s="8" t="e">
        <f>('7.1н'!#REF!+'7.2н'!#REF!+'7.3н'!#REF!)/3</f>
        <v>#REF!</v>
      </c>
      <c r="D78" s="8" t="e">
        <f>('7.1н'!#REF!+'7.2н'!#REF!+'7.3н'!#REF!)/3</f>
        <v>#REF!</v>
      </c>
      <c r="E78" s="8">
        <f>('7.1н'!E78+'7.2н'!E78+'7.3н'!E78)/3</f>
        <v>0</v>
      </c>
      <c r="F78" s="8">
        <f>('7.1н'!F78+'7.2н'!F78+'7.3н'!F78)/3</f>
        <v>0</v>
      </c>
      <c r="G78" s="8">
        <f>('7.1н'!G78+'7.2н'!G78+'7.3н'!G78)/3</f>
        <v>0</v>
      </c>
      <c r="H78" s="8">
        <f>('7.1н'!H78+'7.2н'!H78+'7.3н'!H78)/3</f>
        <v>0</v>
      </c>
      <c r="I78" s="8">
        <f>('7.1н'!I78+'7.2н'!I78+'7.3н'!I78)/3</f>
        <v>0</v>
      </c>
      <c r="J78" s="8">
        <f>('7.1н'!J78+'7.2н'!J78+'7.3н'!J78)/3</f>
        <v>0</v>
      </c>
      <c r="K78" s="8">
        <f>('7.1н'!K78+'7.2н'!K78+'7.3н'!K78)/3</f>
        <v>0</v>
      </c>
      <c r="L78" s="8">
        <f>('7.1н'!L78+'7.2н'!L78+'7.3н'!L78)/3</f>
        <v>0</v>
      </c>
      <c r="M78" s="8">
        <f>('7.1н'!M78+'7.2н'!M78+'7.3н'!M78)/3</f>
        <v>0</v>
      </c>
      <c r="N78" s="8">
        <f>('7.1н'!N78+'7.2н'!N78+'7.3н'!N78)/3</f>
        <v>0</v>
      </c>
      <c r="O78" s="8">
        <f>('7.1н'!O78+'7.2н'!O78+'7.3н'!O78)/3</f>
        <v>0</v>
      </c>
      <c r="P78" s="8">
        <f>('7.1н'!P78+'7.2н'!P78+'7.3н'!P78)/3</f>
        <v>0</v>
      </c>
      <c r="Q78" s="8">
        <f>('7.1н'!Q78+'7.2н'!Q78+'7.3н'!Q78)/3</f>
        <v>0</v>
      </c>
      <c r="R78" s="8">
        <f>('7.1н'!B78+'7.2н'!B78+'7.3н'!B78)/3</f>
        <v>0.72987288754331658</v>
      </c>
    </row>
    <row r="79" spans="1:18" ht="15.75" customHeight="1">
      <c r="A79" s="41">
        <v>78</v>
      </c>
      <c r="B79" s="42" t="s">
        <v>80</v>
      </c>
      <c r="C79" s="8" t="e">
        <f>('7.1н'!#REF!+'7.2н'!#REF!+'7.3н'!#REF!)/3</f>
        <v>#REF!</v>
      </c>
      <c r="D79" s="8" t="e">
        <f>('7.1н'!#REF!+'7.2н'!#REF!+'7.3н'!#REF!)/3</f>
        <v>#REF!</v>
      </c>
      <c r="E79" s="8">
        <f>('7.1н'!E79+'7.2н'!E79+'7.3н'!E79)/3</f>
        <v>0</v>
      </c>
      <c r="F79" s="8">
        <f>('7.1н'!F79+'7.2н'!F79+'7.3н'!F79)/3</f>
        <v>0</v>
      </c>
      <c r="G79" s="8">
        <f>('7.1н'!G79+'7.2н'!G79+'7.3н'!G79)/3</f>
        <v>0</v>
      </c>
      <c r="H79" s="8">
        <f>('7.1н'!H79+'7.2н'!H79+'7.3н'!H79)/3</f>
        <v>0</v>
      </c>
      <c r="I79" s="8">
        <f>('7.1н'!I79+'7.2н'!I79+'7.3н'!I79)/3</f>
        <v>0</v>
      </c>
      <c r="J79" s="8">
        <f>('7.1н'!J79+'7.2н'!J79+'7.3н'!J79)/3</f>
        <v>0</v>
      </c>
      <c r="K79" s="8">
        <f>('7.1н'!K79+'7.2н'!K79+'7.3н'!K79)/3</f>
        <v>0</v>
      </c>
      <c r="L79" s="8">
        <f>('7.1н'!L79+'7.2н'!L79+'7.3н'!L79)/3</f>
        <v>0</v>
      </c>
      <c r="M79" s="8">
        <f>('7.1н'!M79+'7.2н'!M79+'7.3н'!M79)/3</f>
        <v>0</v>
      </c>
      <c r="N79" s="8">
        <f>('7.1н'!N79+'7.2н'!N79+'7.3н'!N79)/3</f>
        <v>0</v>
      </c>
      <c r="O79" s="8">
        <f>('7.1н'!O79+'7.2н'!O79+'7.3н'!O79)/3</f>
        <v>0</v>
      </c>
      <c r="P79" s="8">
        <f>('7.1н'!P79+'7.2н'!P79+'7.3н'!P79)/3</f>
        <v>0</v>
      </c>
      <c r="Q79" s="8">
        <f>('7.1н'!Q79+'7.2н'!Q79+'7.3н'!Q79)/3</f>
        <v>0</v>
      </c>
      <c r="R79" s="8">
        <f>('7.1н'!B79+'7.2н'!B79+'7.3н'!B79)/3</f>
        <v>0.65533231196475372</v>
      </c>
    </row>
    <row r="80" spans="1:18" ht="15.75" customHeight="1">
      <c r="A80" s="41">
        <v>79</v>
      </c>
      <c r="B80" s="42" t="s">
        <v>81</v>
      </c>
      <c r="C80" s="8" t="e">
        <f>('7.1н'!#REF!+'7.2н'!#REF!+'7.3н'!#REF!)/3</f>
        <v>#REF!</v>
      </c>
      <c r="D80" s="8" t="e">
        <f>('7.1н'!#REF!+'7.2н'!#REF!+'7.3н'!#REF!)/3</f>
        <v>#REF!</v>
      </c>
      <c r="E80" s="8">
        <f>('7.1н'!E80+'7.2н'!E80+'7.3н'!E80)/3</f>
        <v>0</v>
      </c>
      <c r="F80" s="8">
        <f>('7.1н'!F80+'7.2н'!F80+'7.3н'!F80)/3</f>
        <v>0</v>
      </c>
      <c r="G80" s="8">
        <f>('7.1н'!G80+'7.2н'!G80+'7.3н'!G80)/3</f>
        <v>0</v>
      </c>
      <c r="H80" s="8">
        <f>('7.1н'!H80+'7.2н'!H80+'7.3н'!H80)/3</f>
        <v>0</v>
      </c>
      <c r="I80" s="8">
        <f>('7.1н'!I80+'7.2н'!I80+'7.3н'!I80)/3</f>
        <v>0</v>
      </c>
      <c r="J80" s="8">
        <f>('7.1н'!J80+'7.2н'!J80+'7.3н'!J80)/3</f>
        <v>0</v>
      </c>
      <c r="K80" s="8">
        <f>('7.1н'!K80+'7.2н'!K80+'7.3н'!K80)/3</f>
        <v>0</v>
      </c>
      <c r="L80" s="8">
        <f>('7.1н'!L80+'7.2н'!L80+'7.3н'!L80)/3</f>
        <v>0</v>
      </c>
      <c r="M80" s="8">
        <f>('7.1н'!M80+'7.2н'!M80+'7.3н'!M80)/3</f>
        <v>0</v>
      </c>
      <c r="N80" s="8">
        <f>('7.1н'!N80+'7.2н'!N80+'7.3н'!N80)/3</f>
        <v>0</v>
      </c>
      <c r="O80" s="8">
        <f>('7.1н'!O80+'7.2н'!O80+'7.3н'!O80)/3</f>
        <v>0</v>
      </c>
      <c r="P80" s="8">
        <f>('7.1н'!P80+'7.2н'!P80+'7.3н'!P80)/3</f>
        <v>0</v>
      </c>
      <c r="Q80" s="8">
        <f>('7.1н'!Q80+'7.2н'!Q80+'7.3н'!Q80)/3</f>
        <v>0</v>
      </c>
      <c r="R80" s="8">
        <f>('7.1н'!B80+'7.2н'!B80+'7.3н'!B80)/3</f>
        <v>0.65136712998352964</v>
      </c>
    </row>
    <row r="81" spans="1:18" ht="15.75" customHeight="1">
      <c r="A81" s="41">
        <v>80</v>
      </c>
      <c r="B81" s="42" t="s">
        <v>82</v>
      </c>
      <c r="C81" s="8" t="e">
        <f>('7.1н'!#REF!+'7.2н'!#REF!+'7.3н'!#REF!)/3</f>
        <v>#REF!</v>
      </c>
      <c r="D81" s="8" t="e">
        <f>('7.1н'!#REF!+'7.2н'!#REF!+'7.3н'!#REF!)/3</f>
        <v>#REF!</v>
      </c>
      <c r="E81" s="8">
        <f>('7.1н'!E81+'7.2н'!E81+'7.3н'!E81)/3</f>
        <v>0</v>
      </c>
      <c r="F81" s="8">
        <f>('7.1н'!F81+'7.2н'!F81+'7.3н'!F81)/3</f>
        <v>0</v>
      </c>
      <c r="G81" s="8">
        <f>('7.1н'!G81+'7.2н'!G81+'7.3н'!G81)/3</f>
        <v>0</v>
      </c>
      <c r="H81" s="8">
        <f>('7.1н'!H81+'7.2н'!H81+'7.3н'!H81)/3</f>
        <v>0</v>
      </c>
      <c r="I81" s="8">
        <f>('7.1н'!I81+'7.2н'!I81+'7.3н'!I81)/3</f>
        <v>0</v>
      </c>
      <c r="J81" s="8">
        <f>('7.1н'!J81+'7.2н'!J81+'7.3н'!J81)/3</f>
        <v>0</v>
      </c>
      <c r="K81" s="8">
        <f>('7.1н'!K81+'7.2н'!K81+'7.3н'!K81)/3</f>
        <v>0</v>
      </c>
      <c r="L81" s="8">
        <f>('7.1н'!L81+'7.2н'!L81+'7.3н'!L81)/3</f>
        <v>0</v>
      </c>
      <c r="M81" s="8">
        <f>('7.1н'!M81+'7.2н'!M81+'7.3н'!M81)/3</f>
        <v>0</v>
      </c>
      <c r="N81" s="8">
        <f>('7.1н'!N81+'7.2н'!N81+'7.3н'!N81)/3</f>
        <v>0</v>
      </c>
      <c r="O81" s="8">
        <f>('7.1н'!O81+'7.2н'!O81+'7.3н'!O81)/3</f>
        <v>0</v>
      </c>
      <c r="P81" s="8">
        <f>('7.1н'!P81+'7.2н'!P81+'7.3н'!P81)/3</f>
        <v>0</v>
      </c>
      <c r="Q81" s="8">
        <f>('7.1н'!Q81+'7.2н'!Q81+'7.3н'!Q81)/3</f>
        <v>0</v>
      </c>
      <c r="R81" s="8">
        <f>('7.1н'!B81+'7.2н'!B81+'7.3н'!B81)/3</f>
        <v>0.55997247215865442</v>
      </c>
    </row>
    <row r="82" spans="1:18" ht="15.75" customHeight="1">
      <c r="A82" s="41">
        <v>81</v>
      </c>
      <c r="B82" s="42" t="s">
        <v>83</v>
      </c>
      <c r="C82" s="8" t="e">
        <f>('7.1н'!#REF!+'7.2н'!#REF!+'7.3н'!#REF!)/3</f>
        <v>#REF!</v>
      </c>
      <c r="D82" s="8" t="e">
        <f>('7.1н'!#REF!+'7.2н'!#REF!+'7.3н'!#REF!)/3</f>
        <v>#REF!</v>
      </c>
      <c r="E82" s="8">
        <f>('7.1н'!E82+'7.2н'!E82+'7.3н'!E82)/3</f>
        <v>0</v>
      </c>
      <c r="F82" s="8">
        <f>('7.1н'!F82+'7.2н'!F82+'7.3н'!F82)/3</f>
        <v>0</v>
      </c>
      <c r="G82" s="8">
        <f>('7.1н'!G82+'7.2н'!G82+'7.3н'!G82)/3</f>
        <v>0</v>
      </c>
      <c r="H82" s="8">
        <f>('7.1н'!H82+'7.2н'!H82+'7.3н'!H82)/3</f>
        <v>0</v>
      </c>
      <c r="I82" s="8">
        <f>('7.1н'!I82+'7.2н'!I82+'7.3н'!I82)/3</f>
        <v>0</v>
      </c>
      <c r="J82" s="8">
        <f>('7.1н'!J82+'7.2н'!J82+'7.3н'!J82)/3</f>
        <v>0</v>
      </c>
      <c r="K82" s="8">
        <f>('7.1н'!K82+'7.2н'!K82+'7.3н'!K82)/3</f>
        <v>0</v>
      </c>
      <c r="L82" s="8">
        <f>('7.1н'!L82+'7.2н'!L82+'7.3н'!L82)/3</f>
        <v>0</v>
      </c>
      <c r="M82" s="8">
        <f>('7.1н'!M82+'7.2н'!M82+'7.3н'!M82)/3</f>
        <v>0</v>
      </c>
      <c r="N82" s="8">
        <f>('7.1н'!N82+'7.2н'!N82+'7.3н'!N82)/3</f>
        <v>0</v>
      </c>
      <c r="O82" s="8">
        <f>('7.1н'!O82+'7.2н'!O82+'7.3н'!O82)/3</f>
        <v>0</v>
      </c>
      <c r="P82" s="8">
        <f>('7.1н'!P82+'7.2н'!P82+'7.3н'!P82)/3</f>
        <v>0</v>
      </c>
      <c r="Q82" s="8">
        <f>('7.1н'!Q82+'7.2н'!Q82+'7.3н'!Q82)/3</f>
        <v>0</v>
      </c>
      <c r="R82" s="8">
        <f>('7.1н'!B82+'7.2н'!B82+'7.3н'!B82)/3</f>
        <v>0.67016640197367849</v>
      </c>
    </row>
    <row r="83" spans="1:18" ht="15.75" customHeight="1">
      <c r="A83" s="55">
        <v>82</v>
      </c>
      <c r="B83" s="47" t="s">
        <v>84</v>
      </c>
      <c r="C83" s="8" t="e">
        <f>('7.1н'!#REF!+'7.2н'!#REF!+'7.3н'!#REF!)/3</f>
        <v>#REF!</v>
      </c>
      <c r="D83" s="8" t="e">
        <f>('7.1н'!#REF!+'7.2н'!#REF!+'7.3н'!#REF!)/3</f>
        <v>#REF!</v>
      </c>
      <c r="E83" s="8">
        <f>('7.1н'!E83+'7.2н'!E83+'7.3н'!E83)/3</f>
        <v>0</v>
      </c>
      <c r="F83" s="8">
        <f>('7.1н'!F83+'7.2н'!F83+'7.3н'!F83)/3</f>
        <v>0</v>
      </c>
      <c r="G83" s="8">
        <f>('7.1н'!G83+'7.2н'!G83+'7.3н'!G83)/3</f>
        <v>0</v>
      </c>
      <c r="H83" s="8">
        <f>('7.1н'!H83+'7.2н'!H83+'7.3н'!H83)/3</f>
        <v>0</v>
      </c>
      <c r="I83" s="8">
        <f>('7.1н'!I83+'7.2н'!I83+'7.3н'!I83)/3</f>
        <v>0</v>
      </c>
      <c r="J83" s="8">
        <f>('7.1н'!J83+'7.2н'!J83+'7.3н'!J83)/3</f>
        <v>0</v>
      </c>
      <c r="K83" s="8">
        <f>('7.1н'!K83+'7.2н'!K83+'7.3н'!K83)/3</f>
        <v>0</v>
      </c>
      <c r="L83" s="8">
        <f>('7.1н'!L83+'7.2н'!L83+'7.3н'!L83)/3</f>
        <v>0</v>
      </c>
      <c r="M83" s="8">
        <f>('7.1н'!M83+'7.2н'!M83+'7.3н'!M83)/3</f>
        <v>0</v>
      </c>
      <c r="N83" s="8">
        <f>('7.1н'!N83+'7.2н'!N83+'7.3н'!N83)/3</f>
        <v>0</v>
      </c>
      <c r="O83" s="8">
        <f>('7.1н'!O83+'7.2н'!O83+'7.3н'!O83)/3</f>
        <v>0</v>
      </c>
      <c r="P83" s="8">
        <f>('7.1н'!P83+'7.2н'!P83+'7.3н'!P83)/3</f>
        <v>0</v>
      </c>
      <c r="Q83" s="8">
        <f>('7.1н'!Q83+'7.2н'!Q83+'7.3н'!Q83)/3</f>
        <v>0</v>
      </c>
      <c r="R83" s="8">
        <f>('7.1н'!B83+'7.2н'!B83+'7.3н'!B83)/3</f>
        <v>0.66212964380354833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R1000"/>
  <sheetViews>
    <sheetView topLeftCell="A58" workbookViewId="0">
      <selection activeCell="T81" sqref="T81"/>
    </sheetView>
  </sheetViews>
  <sheetFormatPr defaultColWidth="12.625" defaultRowHeight="15" customHeight="1"/>
  <cols>
    <col min="1" max="1" width="4.5" customWidth="1"/>
    <col min="2" max="2" width="32.5" customWidth="1"/>
    <col min="3" max="3" width="6.375" customWidth="1"/>
    <col min="4" max="4" width="5.75" customWidth="1"/>
    <col min="5" max="6" width="8.375" customWidth="1"/>
    <col min="7" max="16" width="8.375" hidden="1" customWidth="1"/>
    <col min="17" max="18" width="8.375" customWidth="1"/>
    <col min="19" max="26" width="11" customWidth="1"/>
  </cols>
  <sheetData>
    <row r="1" spans="1:18" ht="16.5" thickBot="1">
      <c r="A1" s="87" t="s">
        <v>1</v>
      </c>
      <c r="B1" s="128" t="s">
        <v>2</v>
      </c>
      <c r="C1" s="129">
        <v>2005</v>
      </c>
      <c r="D1" s="129">
        <v>2006</v>
      </c>
      <c r="E1" s="129">
        <v>2007</v>
      </c>
      <c r="F1" s="129">
        <v>2008</v>
      </c>
      <c r="G1" s="129">
        <v>2009</v>
      </c>
      <c r="H1" s="129">
        <v>2010</v>
      </c>
      <c r="I1" s="129">
        <v>2011</v>
      </c>
      <c r="J1" s="129">
        <v>2012</v>
      </c>
      <c r="K1" s="129">
        <v>2013</v>
      </c>
      <c r="L1" s="129">
        <v>2014</v>
      </c>
      <c r="M1" s="129">
        <v>2015</v>
      </c>
      <c r="N1" s="129">
        <v>2016</v>
      </c>
      <c r="O1" s="129">
        <v>2017</v>
      </c>
      <c r="P1" s="129">
        <v>2018</v>
      </c>
      <c r="Q1" s="129">
        <v>2019</v>
      </c>
      <c r="R1" s="130">
        <v>2020</v>
      </c>
    </row>
    <row r="2" spans="1:18" ht="16.5" thickBot="1">
      <c r="A2" s="91">
        <v>1</v>
      </c>
      <c r="B2" s="92" t="s">
        <v>3</v>
      </c>
      <c r="C2" s="93">
        <v>2369</v>
      </c>
      <c r="D2" s="94">
        <v>2901</v>
      </c>
      <c r="E2" s="94">
        <v>3306</v>
      </c>
      <c r="F2" s="94">
        <v>3839</v>
      </c>
      <c r="G2" s="94">
        <v>4172</v>
      </c>
      <c r="H2" s="94">
        <v>4777</v>
      </c>
      <c r="I2" s="94">
        <v>4959</v>
      </c>
      <c r="J2" s="94">
        <v>5256</v>
      </c>
      <c r="K2" s="94">
        <v>6106</v>
      </c>
      <c r="L2" s="131">
        <v>6842</v>
      </c>
      <c r="M2" s="131">
        <v>7918</v>
      </c>
      <c r="N2" s="131">
        <v>8099</v>
      </c>
      <c r="O2" s="131">
        <v>8281</v>
      </c>
      <c r="P2" s="131">
        <v>8480</v>
      </c>
      <c r="Q2" s="94">
        <v>9236</v>
      </c>
      <c r="R2" s="540">
        <v>9593</v>
      </c>
    </row>
    <row r="3" spans="1:18" ht="16.5" thickBot="1">
      <c r="A3" s="96">
        <v>2</v>
      </c>
      <c r="B3" s="97" t="s">
        <v>4</v>
      </c>
      <c r="C3" s="98">
        <v>2342</v>
      </c>
      <c r="D3" s="99">
        <v>2873</v>
      </c>
      <c r="E3" s="99">
        <v>3405</v>
      </c>
      <c r="F3" s="99">
        <v>3983</v>
      </c>
      <c r="G3" s="99">
        <v>4311</v>
      </c>
      <c r="H3" s="99">
        <v>4933</v>
      </c>
      <c r="I3" s="99">
        <v>5128</v>
      </c>
      <c r="J3" s="99">
        <v>5423</v>
      </c>
      <c r="K3" s="99">
        <v>6543</v>
      </c>
      <c r="L3" s="132">
        <v>7565</v>
      </c>
      <c r="M3" s="132">
        <v>8723</v>
      </c>
      <c r="N3" s="132">
        <v>8971</v>
      </c>
      <c r="O3" s="132">
        <v>9279</v>
      </c>
      <c r="P3" s="132">
        <v>9655</v>
      </c>
      <c r="Q3" s="94">
        <v>10320</v>
      </c>
      <c r="R3" s="540">
        <v>10950</v>
      </c>
    </row>
    <row r="4" spans="1:18" ht="16.5" thickBot="1">
      <c r="A4" s="96">
        <v>3</v>
      </c>
      <c r="B4" s="97" t="s">
        <v>5</v>
      </c>
      <c r="C4" s="98">
        <v>2595</v>
      </c>
      <c r="D4" s="99">
        <v>3222</v>
      </c>
      <c r="E4" s="99">
        <v>3777</v>
      </c>
      <c r="F4" s="99">
        <v>4545</v>
      </c>
      <c r="G4" s="99">
        <v>4973</v>
      </c>
      <c r="H4" s="99">
        <v>5774</v>
      </c>
      <c r="I4" s="99">
        <v>5983</v>
      </c>
      <c r="J4" s="99">
        <v>6419</v>
      </c>
      <c r="K4" s="99">
        <v>6989</v>
      </c>
      <c r="L4" s="132">
        <v>7954</v>
      </c>
      <c r="M4" s="132">
        <v>8908</v>
      </c>
      <c r="N4" s="132">
        <v>9092</v>
      </c>
      <c r="O4" s="132">
        <v>9104</v>
      </c>
      <c r="P4" s="132">
        <v>9523</v>
      </c>
      <c r="Q4" s="94">
        <v>9901</v>
      </c>
      <c r="R4" s="540">
        <v>10808</v>
      </c>
    </row>
    <row r="5" spans="1:18" ht="16.5" thickBot="1">
      <c r="A5" s="96">
        <v>4</v>
      </c>
      <c r="B5" s="97" t="s">
        <v>6</v>
      </c>
      <c r="C5" s="98">
        <v>2485</v>
      </c>
      <c r="D5" s="99">
        <v>2813</v>
      </c>
      <c r="E5" s="99">
        <v>3607</v>
      </c>
      <c r="F5" s="99">
        <v>4180</v>
      </c>
      <c r="G5" s="99">
        <v>4924</v>
      </c>
      <c r="H5" s="99">
        <v>5594</v>
      </c>
      <c r="I5" s="99">
        <v>5662</v>
      </c>
      <c r="J5" s="99">
        <v>5756</v>
      </c>
      <c r="K5" s="99">
        <v>6043</v>
      </c>
      <c r="L5" s="132">
        <v>7026</v>
      </c>
      <c r="M5" s="132">
        <v>7884</v>
      </c>
      <c r="N5" s="132">
        <v>8121</v>
      </c>
      <c r="O5" s="132">
        <v>8034</v>
      </c>
      <c r="P5" s="132">
        <v>8612</v>
      </c>
      <c r="Q5" s="94">
        <v>8894</v>
      </c>
      <c r="R5" s="94">
        <v>9053</v>
      </c>
    </row>
    <row r="6" spans="1:18" ht="16.5" thickBot="1">
      <c r="A6" s="96">
        <v>5</v>
      </c>
      <c r="B6" s="97" t="s">
        <v>7</v>
      </c>
      <c r="C6" s="98">
        <v>2599</v>
      </c>
      <c r="D6" s="99">
        <v>3090</v>
      </c>
      <c r="E6" s="99">
        <v>3707</v>
      </c>
      <c r="F6" s="99">
        <v>4252</v>
      </c>
      <c r="G6" s="99">
        <v>4642</v>
      </c>
      <c r="H6" s="99">
        <v>5440</v>
      </c>
      <c r="I6" s="99">
        <v>5738</v>
      </c>
      <c r="J6" s="99">
        <v>6206</v>
      </c>
      <c r="K6" s="99">
        <v>7036</v>
      </c>
      <c r="L6" s="132">
        <v>8170</v>
      </c>
      <c r="M6" s="132">
        <v>9041</v>
      </c>
      <c r="N6" s="132">
        <v>9373</v>
      </c>
      <c r="O6" s="132">
        <v>9488</v>
      </c>
      <c r="P6" s="132">
        <v>9900</v>
      </c>
      <c r="Q6" s="94">
        <v>9839</v>
      </c>
      <c r="R6" s="94">
        <v>10581</v>
      </c>
    </row>
    <row r="7" spans="1:18" ht="16.5" thickBot="1">
      <c r="A7" s="96">
        <v>6</v>
      </c>
      <c r="B7" s="101" t="s">
        <v>8</v>
      </c>
      <c r="C7" s="98">
        <v>2668</v>
      </c>
      <c r="D7" s="99">
        <v>3197</v>
      </c>
      <c r="E7" s="99">
        <v>3600</v>
      </c>
      <c r="F7" s="99">
        <v>4234</v>
      </c>
      <c r="G7" s="99">
        <v>4583</v>
      </c>
      <c r="H7" s="99">
        <v>5256</v>
      </c>
      <c r="I7" s="99">
        <v>5412</v>
      </c>
      <c r="J7" s="99">
        <v>5757</v>
      </c>
      <c r="K7" s="99">
        <v>6682</v>
      </c>
      <c r="L7" s="132">
        <v>7704</v>
      </c>
      <c r="M7" s="132">
        <v>8958</v>
      </c>
      <c r="N7" s="132">
        <v>9349</v>
      </c>
      <c r="O7" s="132">
        <v>9601</v>
      </c>
      <c r="P7" s="132">
        <v>10240</v>
      </c>
      <c r="Q7" s="94">
        <v>10565</v>
      </c>
      <c r="R7" s="94">
        <v>10964</v>
      </c>
    </row>
    <row r="8" spans="1:18" ht="16.5" thickBot="1">
      <c r="A8" s="96">
        <v>7</v>
      </c>
      <c r="B8" s="101" t="s">
        <v>9</v>
      </c>
      <c r="C8" s="98">
        <v>2579</v>
      </c>
      <c r="D8" s="99">
        <v>2952</v>
      </c>
      <c r="E8" s="99">
        <v>3637</v>
      </c>
      <c r="F8" s="99">
        <v>4323</v>
      </c>
      <c r="G8" s="99">
        <v>4789</v>
      </c>
      <c r="H8" s="99">
        <v>5668</v>
      </c>
      <c r="I8" s="99">
        <v>5962</v>
      </c>
      <c r="J8" s="99">
        <v>6547</v>
      </c>
      <c r="K8" s="99">
        <v>6916</v>
      </c>
      <c r="L8" s="132">
        <v>7666</v>
      </c>
      <c r="M8" s="132">
        <v>8742</v>
      </c>
      <c r="N8" s="132">
        <v>9195</v>
      </c>
      <c r="O8" s="132">
        <v>9291</v>
      </c>
      <c r="P8" s="132">
        <v>9664</v>
      </c>
      <c r="Q8" s="94">
        <v>10128</v>
      </c>
      <c r="R8" s="94">
        <v>11010</v>
      </c>
    </row>
    <row r="9" spans="1:18" ht="16.5" thickBot="1">
      <c r="A9" s="96">
        <v>8</v>
      </c>
      <c r="B9" s="101" t="s">
        <v>10</v>
      </c>
      <c r="C9" s="98">
        <v>2535</v>
      </c>
      <c r="D9" s="99">
        <v>2849</v>
      </c>
      <c r="E9" s="99">
        <v>3422</v>
      </c>
      <c r="F9" s="99">
        <v>4042</v>
      </c>
      <c r="G9" s="99">
        <v>4493</v>
      </c>
      <c r="H9" s="99">
        <v>5120</v>
      </c>
      <c r="I9" s="99">
        <v>5180</v>
      </c>
      <c r="J9" s="99">
        <v>5456</v>
      </c>
      <c r="K9" s="99">
        <v>5925</v>
      </c>
      <c r="L9" s="132">
        <v>6754</v>
      </c>
      <c r="M9" s="132">
        <v>7916</v>
      </c>
      <c r="N9" s="132">
        <v>8258</v>
      </c>
      <c r="O9" s="132">
        <v>8476</v>
      </c>
      <c r="P9" s="132">
        <v>9058</v>
      </c>
      <c r="Q9" s="94">
        <v>9449</v>
      </c>
      <c r="R9" s="94">
        <v>9997</v>
      </c>
    </row>
    <row r="10" spans="1:18" ht="16.5" thickBot="1">
      <c r="A10" s="96">
        <v>9</v>
      </c>
      <c r="B10" s="101" t="s">
        <v>11</v>
      </c>
      <c r="C10" s="98">
        <v>2369</v>
      </c>
      <c r="D10" s="99">
        <v>2721</v>
      </c>
      <c r="E10" s="99">
        <v>3394</v>
      </c>
      <c r="F10" s="99">
        <v>4137</v>
      </c>
      <c r="G10" s="99">
        <v>4563</v>
      </c>
      <c r="H10" s="99">
        <v>5276</v>
      </c>
      <c r="I10" s="99">
        <v>5356</v>
      </c>
      <c r="J10" s="99">
        <v>5724</v>
      </c>
      <c r="K10" s="99">
        <v>6215</v>
      </c>
      <c r="L10" s="132">
        <v>7062</v>
      </c>
      <c r="M10" s="132">
        <v>8008</v>
      </c>
      <c r="N10" s="132">
        <v>8313</v>
      </c>
      <c r="O10" s="132">
        <v>8313</v>
      </c>
      <c r="P10" s="132">
        <v>8720</v>
      </c>
      <c r="Q10" s="94">
        <v>9169</v>
      </c>
      <c r="R10" s="94">
        <v>9828</v>
      </c>
    </row>
    <row r="11" spans="1:18" ht="16.5" thickBot="1">
      <c r="A11" s="96">
        <v>10</v>
      </c>
      <c r="B11" s="101" t="s">
        <v>12</v>
      </c>
      <c r="C11" s="98">
        <v>3227</v>
      </c>
      <c r="D11" s="99">
        <v>3775</v>
      </c>
      <c r="E11" s="99">
        <v>4467</v>
      </c>
      <c r="F11" s="99">
        <v>5170</v>
      </c>
      <c r="G11" s="99">
        <v>5850</v>
      </c>
      <c r="H11" s="99">
        <v>6585</v>
      </c>
      <c r="I11" s="99">
        <v>6801</v>
      </c>
      <c r="J11" s="99">
        <v>7223</v>
      </c>
      <c r="K11" s="99">
        <v>8072</v>
      </c>
      <c r="L11" s="132">
        <v>9150</v>
      </c>
      <c r="M11" s="132">
        <v>10460</v>
      </c>
      <c r="N11" s="132">
        <v>11021</v>
      </c>
      <c r="O11" s="132">
        <v>11365</v>
      </c>
      <c r="P11" s="132">
        <v>11764</v>
      </c>
      <c r="Q11" s="94">
        <v>12272</v>
      </c>
      <c r="R11" s="94">
        <v>13169</v>
      </c>
    </row>
    <row r="12" spans="1:18" ht="16.5" thickBot="1">
      <c r="A12" s="96">
        <v>11</v>
      </c>
      <c r="B12" s="101" t="s">
        <v>13</v>
      </c>
      <c r="C12" s="98">
        <v>2333</v>
      </c>
      <c r="D12" s="99">
        <v>2629</v>
      </c>
      <c r="E12" s="99">
        <v>3176</v>
      </c>
      <c r="F12" s="99">
        <v>3743</v>
      </c>
      <c r="G12" s="99">
        <v>4145</v>
      </c>
      <c r="H12" s="99">
        <v>4813</v>
      </c>
      <c r="I12" s="99">
        <v>4966</v>
      </c>
      <c r="J12" s="99">
        <v>5236</v>
      </c>
      <c r="K12" s="99">
        <v>6443</v>
      </c>
      <c r="L12" s="132">
        <v>7334</v>
      </c>
      <c r="M12" s="132">
        <v>8419</v>
      </c>
      <c r="N12" s="132">
        <v>8739</v>
      </c>
      <c r="O12" s="132">
        <v>8932</v>
      </c>
      <c r="P12" s="132">
        <v>9513</v>
      </c>
      <c r="Q12" s="94">
        <v>9810</v>
      </c>
      <c r="R12" s="94">
        <v>10378</v>
      </c>
    </row>
    <row r="13" spans="1:18" ht="16.5" thickBot="1">
      <c r="A13" s="96">
        <v>12</v>
      </c>
      <c r="B13" s="101" t="s">
        <v>14</v>
      </c>
      <c r="C13" s="98">
        <v>2495</v>
      </c>
      <c r="D13" s="99">
        <v>2966</v>
      </c>
      <c r="E13" s="99">
        <v>3686</v>
      </c>
      <c r="F13" s="99">
        <v>4383</v>
      </c>
      <c r="G13" s="99">
        <v>4868</v>
      </c>
      <c r="H13" s="99">
        <v>5669</v>
      </c>
      <c r="I13" s="99">
        <v>5901</v>
      </c>
      <c r="J13" s="99">
        <v>6340</v>
      </c>
      <c r="K13" s="99">
        <v>6677</v>
      </c>
      <c r="L13" s="132">
        <v>7172</v>
      </c>
      <c r="M13" s="132">
        <v>8450</v>
      </c>
      <c r="N13" s="132">
        <v>8658</v>
      </c>
      <c r="O13" s="132">
        <v>8898</v>
      </c>
      <c r="P13" s="132">
        <v>9474</v>
      </c>
      <c r="Q13" s="94">
        <v>9615</v>
      </c>
      <c r="R13" s="94">
        <v>10785</v>
      </c>
    </row>
    <row r="14" spans="1:18" ht="16.5" thickBot="1">
      <c r="A14" s="96">
        <v>13</v>
      </c>
      <c r="B14" s="101" t="s">
        <v>15</v>
      </c>
      <c r="C14" s="98">
        <v>2510</v>
      </c>
      <c r="D14" s="99">
        <v>3187</v>
      </c>
      <c r="E14" s="99">
        <v>3723</v>
      </c>
      <c r="F14" s="99">
        <v>4474</v>
      </c>
      <c r="G14" s="99">
        <v>4977</v>
      </c>
      <c r="H14" s="99">
        <v>5817</v>
      </c>
      <c r="I14" s="99">
        <v>6574</v>
      </c>
      <c r="J14" s="99">
        <v>7199</v>
      </c>
      <c r="K14" s="99">
        <v>7663</v>
      </c>
      <c r="L14" s="132">
        <v>8695</v>
      </c>
      <c r="M14" s="132">
        <v>9918</v>
      </c>
      <c r="N14" s="132">
        <v>10074</v>
      </c>
      <c r="O14" s="132">
        <v>9664</v>
      </c>
      <c r="P14" s="132">
        <v>10148</v>
      </c>
      <c r="Q14" s="94">
        <v>10330</v>
      </c>
      <c r="R14" s="94">
        <v>10752</v>
      </c>
    </row>
    <row r="15" spans="1:18" ht="16.5" thickBot="1">
      <c r="A15" s="96">
        <v>14</v>
      </c>
      <c r="B15" s="101" t="s">
        <v>16</v>
      </c>
      <c r="C15" s="98">
        <v>2303</v>
      </c>
      <c r="D15" s="99">
        <v>2736</v>
      </c>
      <c r="E15" s="99">
        <v>3076</v>
      </c>
      <c r="F15" s="99">
        <v>3493</v>
      </c>
      <c r="G15" s="99">
        <v>3805</v>
      </c>
      <c r="H15" s="99">
        <v>4199</v>
      </c>
      <c r="I15" s="99">
        <v>4593</v>
      </c>
      <c r="J15" s="99">
        <v>4870</v>
      </c>
      <c r="K15" s="99">
        <v>5230</v>
      </c>
      <c r="L15" s="132">
        <v>6850</v>
      </c>
      <c r="M15" s="132">
        <v>7834</v>
      </c>
      <c r="N15" s="132">
        <v>8268</v>
      </c>
      <c r="O15" s="132">
        <v>8214</v>
      </c>
      <c r="P15" s="132">
        <v>8722</v>
      </c>
      <c r="Q15" s="94">
        <v>9805</v>
      </c>
      <c r="R15" s="94">
        <v>10178</v>
      </c>
    </row>
    <row r="16" spans="1:18" ht="16.5" thickBot="1">
      <c r="A16" s="96">
        <v>15</v>
      </c>
      <c r="B16" s="101" t="s">
        <v>17</v>
      </c>
      <c r="C16" s="98">
        <v>2720</v>
      </c>
      <c r="D16" s="99">
        <v>2990</v>
      </c>
      <c r="E16" s="99">
        <v>3877</v>
      </c>
      <c r="F16" s="99">
        <v>4470</v>
      </c>
      <c r="G16" s="99">
        <v>4968</v>
      </c>
      <c r="H16" s="99">
        <v>5633</v>
      </c>
      <c r="I16" s="99">
        <v>5837</v>
      </c>
      <c r="J16" s="99">
        <v>6301</v>
      </c>
      <c r="K16" s="99">
        <v>7121</v>
      </c>
      <c r="L16" s="132">
        <v>8282</v>
      </c>
      <c r="M16" s="132">
        <v>9427</v>
      </c>
      <c r="N16" s="132">
        <v>9590</v>
      </c>
      <c r="O16" s="132">
        <v>9665</v>
      </c>
      <c r="P16" s="132">
        <v>10171</v>
      </c>
      <c r="Q16" s="94">
        <v>10400</v>
      </c>
      <c r="R16" s="94">
        <v>11138</v>
      </c>
    </row>
    <row r="17" spans="1:18" ht="16.5" thickBot="1">
      <c r="A17" s="96">
        <v>16</v>
      </c>
      <c r="B17" s="101" t="s">
        <v>18</v>
      </c>
      <c r="C17" s="98">
        <v>2478</v>
      </c>
      <c r="D17" s="99">
        <v>2795</v>
      </c>
      <c r="E17" s="99">
        <v>3633</v>
      </c>
      <c r="F17" s="99">
        <v>4354</v>
      </c>
      <c r="G17" s="99">
        <v>4752</v>
      </c>
      <c r="H17" s="99">
        <v>5374</v>
      </c>
      <c r="I17" s="99">
        <v>5493</v>
      </c>
      <c r="J17" s="99">
        <v>6137</v>
      </c>
      <c r="K17" s="99">
        <v>6740</v>
      </c>
      <c r="L17" s="132">
        <v>7579</v>
      </c>
      <c r="M17" s="132">
        <v>8626</v>
      </c>
      <c r="N17" s="132">
        <v>9035</v>
      </c>
      <c r="O17" s="132">
        <v>9065</v>
      </c>
      <c r="P17" s="132">
        <v>9815</v>
      </c>
      <c r="Q17" s="94">
        <v>10326</v>
      </c>
      <c r="R17" s="94">
        <v>10999</v>
      </c>
    </row>
    <row r="18" spans="1:18" ht="16.5" thickBot="1">
      <c r="A18" s="96">
        <v>17</v>
      </c>
      <c r="B18" s="101" t="s">
        <v>19</v>
      </c>
      <c r="C18" s="98">
        <v>2633</v>
      </c>
      <c r="D18" s="99">
        <v>2995</v>
      </c>
      <c r="E18" s="99">
        <v>3997</v>
      </c>
      <c r="F18" s="99">
        <v>4701</v>
      </c>
      <c r="G18" s="99">
        <v>5113</v>
      </c>
      <c r="H18" s="99">
        <v>5386</v>
      </c>
      <c r="I18" s="99">
        <v>5518</v>
      </c>
      <c r="J18" s="99">
        <v>6080</v>
      </c>
      <c r="K18" s="99">
        <v>6500</v>
      </c>
      <c r="L18" s="132">
        <v>7300</v>
      </c>
      <c r="M18" s="132">
        <v>8315</v>
      </c>
      <c r="N18" s="132">
        <v>8903</v>
      </c>
      <c r="O18" s="132">
        <v>8994</v>
      </c>
      <c r="P18" s="132">
        <v>9451</v>
      </c>
      <c r="Q18" s="94">
        <v>9780</v>
      </c>
      <c r="R18" s="94">
        <v>10668</v>
      </c>
    </row>
    <row r="19" spans="1:18" ht="16.5" thickBot="1">
      <c r="A19" s="102">
        <v>18</v>
      </c>
      <c r="B19" s="103" t="s">
        <v>20</v>
      </c>
      <c r="C19" s="104">
        <v>4171</v>
      </c>
      <c r="D19" s="105">
        <v>5121</v>
      </c>
      <c r="E19" s="105">
        <v>5855</v>
      </c>
      <c r="F19" s="105">
        <v>6648</v>
      </c>
      <c r="G19" s="105">
        <v>7406</v>
      </c>
      <c r="H19" s="105">
        <v>8656</v>
      </c>
      <c r="I19" s="105">
        <v>9128</v>
      </c>
      <c r="J19" s="105">
        <v>9747</v>
      </c>
      <c r="K19" s="105">
        <v>10965</v>
      </c>
      <c r="L19" s="133">
        <v>12542</v>
      </c>
      <c r="M19" s="133">
        <v>14413</v>
      </c>
      <c r="N19" s="133">
        <v>15092</v>
      </c>
      <c r="O19" s="133">
        <v>15397</v>
      </c>
      <c r="P19" s="133">
        <v>16087</v>
      </c>
      <c r="Q19" s="94">
        <v>16843</v>
      </c>
      <c r="R19" s="94">
        <v>17740</v>
      </c>
    </row>
    <row r="20" spans="1:18" ht="16.5" thickBot="1">
      <c r="A20" s="91">
        <v>19</v>
      </c>
      <c r="B20" s="107" t="s">
        <v>21</v>
      </c>
      <c r="C20" s="93">
        <v>3216</v>
      </c>
      <c r="D20" s="94">
        <v>3699</v>
      </c>
      <c r="E20" s="94">
        <v>4625</v>
      </c>
      <c r="F20" s="94">
        <v>5381</v>
      </c>
      <c r="G20" s="94">
        <v>5990</v>
      </c>
      <c r="H20" s="94">
        <v>6754</v>
      </c>
      <c r="I20" s="94">
        <v>7228</v>
      </c>
      <c r="J20" s="94">
        <v>7774</v>
      </c>
      <c r="K20" s="94">
        <v>8531</v>
      </c>
      <c r="L20" s="131">
        <v>9682</v>
      </c>
      <c r="M20" s="131">
        <v>11569</v>
      </c>
      <c r="N20" s="131">
        <v>12007</v>
      </c>
      <c r="O20" s="131">
        <v>12203</v>
      </c>
      <c r="P20" s="131">
        <v>12829</v>
      </c>
      <c r="Q20" s="94">
        <v>13307</v>
      </c>
      <c r="R20" s="94">
        <v>14196</v>
      </c>
    </row>
    <row r="21" spans="1:18" ht="15.75" customHeight="1" thickBot="1">
      <c r="A21" s="96">
        <v>20</v>
      </c>
      <c r="B21" s="101" t="s">
        <v>22</v>
      </c>
      <c r="C21" s="98">
        <v>3750</v>
      </c>
      <c r="D21" s="99">
        <v>4525</v>
      </c>
      <c r="E21" s="99">
        <v>5167</v>
      </c>
      <c r="F21" s="99">
        <v>6198</v>
      </c>
      <c r="G21" s="99">
        <v>6798</v>
      </c>
      <c r="H21" s="99">
        <v>7556</v>
      </c>
      <c r="I21" s="99">
        <v>8226</v>
      </c>
      <c r="J21" s="99">
        <v>8293</v>
      </c>
      <c r="K21" s="99">
        <v>9496</v>
      </c>
      <c r="L21" s="132">
        <v>10817</v>
      </c>
      <c r="M21" s="132">
        <v>12069</v>
      </c>
      <c r="N21" s="132">
        <v>12128</v>
      </c>
      <c r="O21" s="132">
        <v>12539</v>
      </c>
      <c r="P21" s="132">
        <v>12948</v>
      </c>
      <c r="Q21" s="94">
        <v>13791</v>
      </c>
      <c r="R21" s="94">
        <v>14567</v>
      </c>
    </row>
    <row r="22" spans="1:18" ht="15.75" customHeight="1" thickBot="1">
      <c r="A22" s="96">
        <v>21</v>
      </c>
      <c r="B22" s="101" t="s">
        <v>23</v>
      </c>
      <c r="C22" s="98">
        <v>3574</v>
      </c>
      <c r="D22" s="99">
        <v>4060</v>
      </c>
      <c r="E22" s="99">
        <v>4907</v>
      </c>
      <c r="F22" s="99">
        <v>5661</v>
      </c>
      <c r="G22" s="99">
        <v>6210</v>
      </c>
      <c r="H22" s="99">
        <v>7308</v>
      </c>
      <c r="I22" s="99">
        <v>7722</v>
      </c>
      <c r="J22" s="99">
        <v>8159</v>
      </c>
      <c r="K22" s="99">
        <v>10243</v>
      </c>
      <c r="L22" s="132">
        <v>11323</v>
      </c>
      <c r="M22" s="132">
        <v>12880</v>
      </c>
      <c r="N22" s="132">
        <v>10944</v>
      </c>
      <c r="O22" s="132">
        <v>11380</v>
      </c>
      <c r="P22" s="132">
        <v>11816</v>
      </c>
      <c r="Q22" s="94">
        <v>12334</v>
      </c>
      <c r="R22" s="94">
        <v>13304</v>
      </c>
    </row>
    <row r="23" spans="1:18" ht="15.75" customHeight="1" thickBot="1">
      <c r="A23" s="96">
        <v>22</v>
      </c>
      <c r="B23" s="101" t="s">
        <v>24</v>
      </c>
      <c r="C23" s="98">
        <v>3011</v>
      </c>
      <c r="D23" s="99">
        <v>3450</v>
      </c>
      <c r="E23" s="99">
        <v>4073</v>
      </c>
      <c r="F23" s="99">
        <v>4851</v>
      </c>
      <c r="G23" s="99">
        <v>5270</v>
      </c>
      <c r="H23" s="99">
        <v>6066</v>
      </c>
      <c r="I23" s="99">
        <v>6346</v>
      </c>
      <c r="J23" s="99">
        <v>6847</v>
      </c>
      <c r="K23" s="99">
        <v>7474</v>
      </c>
      <c r="L23" s="132">
        <v>8578</v>
      </c>
      <c r="M23" s="132">
        <v>9678</v>
      </c>
      <c r="N23" s="132">
        <v>9980</v>
      </c>
      <c r="O23" s="132">
        <v>10234</v>
      </c>
      <c r="P23" s="132">
        <v>10698</v>
      </c>
      <c r="Q23" s="94">
        <v>10691</v>
      </c>
      <c r="R23" s="94">
        <v>11428</v>
      </c>
    </row>
    <row r="24" spans="1:18" ht="15.75" customHeight="1" thickBot="1">
      <c r="A24" s="96">
        <v>23</v>
      </c>
      <c r="B24" s="101" t="s">
        <v>25</v>
      </c>
      <c r="C24" s="98">
        <v>3221</v>
      </c>
      <c r="D24" s="99">
        <v>3696</v>
      </c>
      <c r="E24" s="99">
        <v>4097</v>
      </c>
      <c r="F24" s="99">
        <v>4995</v>
      </c>
      <c r="G24" s="99">
        <v>5209</v>
      </c>
      <c r="H24" s="99">
        <v>5729</v>
      </c>
      <c r="I24" s="99">
        <v>5955</v>
      </c>
      <c r="J24" s="99">
        <v>6273</v>
      </c>
      <c r="K24" s="99">
        <v>7026</v>
      </c>
      <c r="L24" s="132">
        <v>8021</v>
      </c>
      <c r="M24" s="132">
        <v>9630</v>
      </c>
      <c r="N24" s="132">
        <v>9948</v>
      </c>
      <c r="O24" s="132">
        <v>10343</v>
      </c>
      <c r="P24" s="132">
        <v>10939</v>
      </c>
      <c r="Q24" s="94">
        <v>11392</v>
      </c>
      <c r="R24" s="94">
        <v>12084</v>
      </c>
    </row>
    <row r="25" spans="1:18" ht="15.75" customHeight="1" thickBot="1">
      <c r="A25" s="96">
        <v>24</v>
      </c>
      <c r="B25" s="101" t="s">
        <v>26</v>
      </c>
      <c r="C25" s="98">
        <v>2829</v>
      </c>
      <c r="D25" s="99">
        <v>3321</v>
      </c>
      <c r="E25" s="99">
        <v>3835</v>
      </c>
      <c r="F25" s="99">
        <v>4400</v>
      </c>
      <c r="G25" s="99">
        <v>4843</v>
      </c>
      <c r="H25" s="99">
        <v>5380</v>
      </c>
      <c r="I25" s="99">
        <v>5775</v>
      </c>
      <c r="J25" s="99">
        <v>6155</v>
      </c>
      <c r="K25" s="99">
        <v>6524</v>
      </c>
      <c r="L25" s="132">
        <v>6984</v>
      </c>
      <c r="M25" s="132">
        <v>8722</v>
      </c>
      <c r="N25" s="132">
        <v>9211</v>
      </c>
      <c r="O25" s="132">
        <v>9628</v>
      </c>
      <c r="P25" s="132">
        <v>10239</v>
      </c>
      <c r="Q25" s="94">
        <v>11028</v>
      </c>
      <c r="R25" s="94">
        <v>11289</v>
      </c>
    </row>
    <row r="26" spans="1:18" ht="15.75" customHeight="1" thickBot="1">
      <c r="A26" s="96">
        <v>25</v>
      </c>
      <c r="B26" s="101" t="s">
        <v>27</v>
      </c>
      <c r="C26" s="98">
        <v>4820</v>
      </c>
      <c r="D26" s="99">
        <v>5333</v>
      </c>
      <c r="E26" s="99">
        <v>5930</v>
      </c>
      <c r="F26" s="99">
        <v>6960</v>
      </c>
      <c r="G26" s="99">
        <v>7579</v>
      </c>
      <c r="H26" s="99">
        <v>8432</v>
      </c>
      <c r="I26" s="99">
        <v>8737</v>
      </c>
      <c r="J26" s="99">
        <v>9315</v>
      </c>
      <c r="K26" s="99">
        <v>10113</v>
      </c>
      <c r="L26" s="132">
        <v>11627</v>
      </c>
      <c r="M26" s="132">
        <v>13582</v>
      </c>
      <c r="N26" s="132">
        <v>13562</v>
      </c>
      <c r="O26" s="132">
        <v>13787</v>
      </c>
      <c r="P26" s="132">
        <v>14649</v>
      </c>
      <c r="Q26" s="94">
        <v>16688</v>
      </c>
      <c r="R26" s="94">
        <v>17723</v>
      </c>
    </row>
    <row r="27" spans="1:18" ht="15.75" customHeight="1" thickBot="1">
      <c r="A27" s="96">
        <v>26</v>
      </c>
      <c r="B27" s="101" t="s">
        <v>28</v>
      </c>
      <c r="C27" s="98">
        <v>2825</v>
      </c>
      <c r="D27" s="99">
        <v>3225</v>
      </c>
      <c r="E27" s="99">
        <v>3964</v>
      </c>
      <c r="F27" s="99">
        <v>4617</v>
      </c>
      <c r="G27" s="99">
        <v>4924</v>
      </c>
      <c r="H27" s="99">
        <v>5569</v>
      </c>
      <c r="I27" s="99">
        <v>5801</v>
      </c>
      <c r="J27" s="99">
        <v>6183</v>
      </c>
      <c r="K27" s="99">
        <v>7166</v>
      </c>
      <c r="L27" s="132">
        <v>7915</v>
      </c>
      <c r="M27" s="132">
        <v>9221</v>
      </c>
      <c r="N27" s="132">
        <v>9751</v>
      </c>
      <c r="O27" s="132">
        <v>9886</v>
      </c>
      <c r="P27" s="132">
        <v>10407</v>
      </c>
      <c r="Q27" s="94">
        <v>10673</v>
      </c>
      <c r="R27" s="94">
        <v>11352</v>
      </c>
    </row>
    <row r="28" spans="1:18" ht="15.75" customHeight="1" thickBot="1">
      <c r="A28" s="96">
        <v>27</v>
      </c>
      <c r="B28" s="101" t="s">
        <v>29</v>
      </c>
      <c r="C28" s="98">
        <v>2471</v>
      </c>
      <c r="D28" s="99">
        <v>2951</v>
      </c>
      <c r="E28" s="99">
        <v>3559</v>
      </c>
      <c r="F28" s="99">
        <v>4247</v>
      </c>
      <c r="G28" s="99">
        <v>4603</v>
      </c>
      <c r="H28" s="99">
        <v>5254</v>
      </c>
      <c r="I28" s="99">
        <v>6113</v>
      </c>
      <c r="J28" s="99">
        <v>6406</v>
      </c>
      <c r="K28" s="99">
        <v>7337</v>
      </c>
      <c r="L28" s="132">
        <v>8518</v>
      </c>
      <c r="M28" s="132">
        <v>10008</v>
      </c>
      <c r="N28" s="132">
        <v>10417</v>
      </c>
      <c r="O28" s="132">
        <v>10184</v>
      </c>
      <c r="P28" s="132">
        <v>10623</v>
      </c>
      <c r="Q28" s="94">
        <v>10633</v>
      </c>
      <c r="R28" s="94">
        <v>11441</v>
      </c>
    </row>
    <row r="29" spans="1:18" ht="15.75" customHeight="1" thickBot="1">
      <c r="A29" s="102">
        <v>28</v>
      </c>
      <c r="B29" s="103" t="s">
        <v>30</v>
      </c>
      <c r="C29" s="104">
        <v>3259</v>
      </c>
      <c r="D29" s="105">
        <v>3544</v>
      </c>
      <c r="E29" s="105">
        <v>4158</v>
      </c>
      <c r="F29" s="105">
        <v>4901</v>
      </c>
      <c r="G29" s="105">
        <v>5232</v>
      </c>
      <c r="H29" s="105">
        <v>5773</v>
      </c>
      <c r="I29" s="105">
        <v>6221</v>
      </c>
      <c r="J29" s="105">
        <v>6613</v>
      </c>
      <c r="K29" s="105">
        <v>7072</v>
      </c>
      <c r="L29" s="133">
        <v>8479</v>
      </c>
      <c r="M29" s="133">
        <v>10043</v>
      </c>
      <c r="N29" s="133">
        <v>10526</v>
      </c>
      <c r="O29" s="133">
        <v>10792</v>
      </c>
      <c r="P29" s="133">
        <v>11055</v>
      </c>
      <c r="Q29" s="94">
        <v>11500</v>
      </c>
      <c r="R29" s="94">
        <v>11910</v>
      </c>
    </row>
    <row r="30" spans="1:18" ht="15.75" customHeight="1" thickBot="1">
      <c r="A30" s="108">
        <v>29</v>
      </c>
      <c r="B30" s="109" t="s">
        <v>31</v>
      </c>
      <c r="C30" s="134">
        <v>2540</v>
      </c>
      <c r="D30" s="135">
        <v>2962</v>
      </c>
      <c r="E30" s="135">
        <v>3531</v>
      </c>
      <c r="F30" s="135">
        <v>4102</v>
      </c>
      <c r="G30" s="135">
        <v>4393</v>
      </c>
      <c r="H30" s="94">
        <v>4914</v>
      </c>
      <c r="I30" s="94">
        <v>5100</v>
      </c>
      <c r="J30" s="94">
        <v>5525</v>
      </c>
      <c r="K30" s="94">
        <v>6282</v>
      </c>
      <c r="L30" s="131">
        <v>7164</v>
      </c>
      <c r="M30" s="131">
        <v>8211</v>
      </c>
      <c r="N30" s="131">
        <v>8521</v>
      </c>
      <c r="O30" s="131">
        <v>8579</v>
      </c>
      <c r="P30" s="131">
        <v>9012</v>
      </c>
      <c r="Q30" s="94">
        <v>9119</v>
      </c>
      <c r="R30" s="94">
        <v>9876</v>
      </c>
    </row>
    <row r="31" spans="1:18" ht="15.75" customHeight="1" thickBot="1">
      <c r="A31" s="110">
        <v>30</v>
      </c>
      <c r="B31" s="111" t="s">
        <v>32</v>
      </c>
      <c r="C31" s="136">
        <v>2340</v>
      </c>
      <c r="D31" s="124">
        <v>2664</v>
      </c>
      <c r="E31" s="124">
        <v>3317</v>
      </c>
      <c r="F31" s="124">
        <v>3700</v>
      </c>
      <c r="G31" s="124">
        <v>4311</v>
      </c>
      <c r="H31" s="99">
        <v>4956</v>
      </c>
      <c r="I31" s="99">
        <v>5331</v>
      </c>
      <c r="J31" s="99">
        <v>5722</v>
      </c>
      <c r="K31" s="99">
        <v>6823</v>
      </c>
      <c r="L31" s="132">
        <v>7750</v>
      </c>
      <c r="M31" s="132">
        <v>7934</v>
      </c>
      <c r="N31" s="132">
        <v>8372</v>
      </c>
      <c r="O31" s="132">
        <v>8551</v>
      </c>
      <c r="P31" s="132">
        <v>9120</v>
      </c>
      <c r="Q31" s="94">
        <v>9700</v>
      </c>
      <c r="R31" s="94">
        <v>10443</v>
      </c>
    </row>
    <row r="32" spans="1:18" ht="15.75" customHeight="1" thickBot="1">
      <c r="A32" s="110">
        <v>31</v>
      </c>
      <c r="B32" s="111" t="s">
        <v>33</v>
      </c>
      <c r="C32" s="112"/>
      <c r="D32" s="113"/>
      <c r="E32" s="113"/>
      <c r="F32" s="113"/>
      <c r="G32" s="114"/>
      <c r="H32" s="115"/>
      <c r="I32" s="115"/>
      <c r="J32" s="115"/>
      <c r="K32" s="115"/>
      <c r="L32" s="132">
        <v>6573</v>
      </c>
      <c r="M32" s="132">
        <v>9361</v>
      </c>
      <c r="N32" s="132">
        <v>9502</v>
      </c>
      <c r="O32" s="132">
        <v>9126</v>
      </c>
      <c r="P32" s="132">
        <v>9814</v>
      </c>
      <c r="Q32" s="94">
        <v>10258</v>
      </c>
      <c r="R32" s="94">
        <v>11074</v>
      </c>
    </row>
    <row r="33" spans="1:18" ht="15.75" customHeight="1" thickBot="1">
      <c r="A33" s="110">
        <v>32</v>
      </c>
      <c r="B33" s="111" t="s">
        <v>34</v>
      </c>
      <c r="C33" s="136">
        <v>2739</v>
      </c>
      <c r="D33" s="124">
        <v>3278</v>
      </c>
      <c r="E33" s="124">
        <v>3832</v>
      </c>
      <c r="F33" s="124">
        <v>4458</v>
      </c>
      <c r="G33" s="124">
        <v>5253</v>
      </c>
      <c r="H33" s="99">
        <v>5737</v>
      </c>
      <c r="I33" s="99">
        <v>5976</v>
      </c>
      <c r="J33" s="99">
        <v>6332</v>
      </c>
      <c r="K33" s="99">
        <v>7155</v>
      </c>
      <c r="L33" s="132">
        <v>8027</v>
      </c>
      <c r="M33" s="132">
        <v>9261</v>
      </c>
      <c r="N33" s="132">
        <v>9603</v>
      </c>
      <c r="O33" s="132">
        <v>9925</v>
      </c>
      <c r="P33" s="132">
        <v>10228</v>
      </c>
      <c r="Q33" s="94">
        <v>10621</v>
      </c>
      <c r="R33" s="94">
        <v>11261</v>
      </c>
    </row>
    <row r="34" spans="1:18" ht="15.75" customHeight="1" thickBot="1">
      <c r="A34" s="110">
        <v>33</v>
      </c>
      <c r="B34" s="111" t="s">
        <v>35</v>
      </c>
      <c r="C34" s="98">
        <v>2528</v>
      </c>
      <c r="D34" s="99">
        <v>2883</v>
      </c>
      <c r="E34" s="99">
        <v>3466</v>
      </c>
      <c r="F34" s="99">
        <v>4221</v>
      </c>
      <c r="G34" s="99">
        <v>4598</v>
      </c>
      <c r="H34" s="99">
        <v>5209</v>
      </c>
      <c r="I34" s="99">
        <v>5378</v>
      </c>
      <c r="J34" s="99">
        <v>5822</v>
      </c>
      <c r="K34" s="99">
        <v>6271</v>
      </c>
      <c r="L34" s="132">
        <v>7120</v>
      </c>
      <c r="M34" s="132">
        <v>8236</v>
      </c>
      <c r="N34" s="132">
        <v>8730</v>
      </c>
      <c r="O34" s="132">
        <v>9040</v>
      </c>
      <c r="P34" s="132">
        <v>9581</v>
      </c>
      <c r="Q34" s="94">
        <v>10114</v>
      </c>
      <c r="R34" s="94">
        <v>10793</v>
      </c>
    </row>
    <row r="35" spans="1:18" ht="15.75" customHeight="1" thickBot="1">
      <c r="A35" s="110">
        <v>34</v>
      </c>
      <c r="B35" s="111" t="s">
        <v>36</v>
      </c>
      <c r="C35" s="98">
        <v>2460</v>
      </c>
      <c r="D35" s="99">
        <v>2762</v>
      </c>
      <c r="E35" s="99">
        <v>3701</v>
      </c>
      <c r="F35" s="99">
        <v>4301</v>
      </c>
      <c r="G35" s="99">
        <v>4647</v>
      </c>
      <c r="H35" s="99">
        <v>5583</v>
      </c>
      <c r="I35" s="99">
        <v>5742</v>
      </c>
      <c r="J35" s="99">
        <v>6474</v>
      </c>
      <c r="K35" s="99">
        <v>6676</v>
      </c>
      <c r="L35" s="132">
        <v>7901</v>
      </c>
      <c r="M35" s="132">
        <v>8669</v>
      </c>
      <c r="N35" s="132">
        <v>8794</v>
      </c>
      <c r="O35" s="132">
        <v>8720</v>
      </c>
      <c r="P35" s="132">
        <v>9174</v>
      </c>
      <c r="Q35" s="94">
        <v>9322</v>
      </c>
      <c r="R35" s="94">
        <v>9864</v>
      </c>
    </row>
    <row r="36" spans="1:18" ht="15.75" customHeight="1" thickBot="1">
      <c r="A36" s="110">
        <v>35</v>
      </c>
      <c r="B36" s="111" t="s">
        <v>37</v>
      </c>
      <c r="C36" s="98">
        <v>2648</v>
      </c>
      <c r="D36" s="99">
        <v>3086</v>
      </c>
      <c r="E36" s="99">
        <v>3728</v>
      </c>
      <c r="F36" s="99">
        <v>4339</v>
      </c>
      <c r="G36" s="99">
        <v>4744</v>
      </c>
      <c r="H36" s="99">
        <v>5442</v>
      </c>
      <c r="I36" s="99">
        <v>5824</v>
      </c>
      <c r="J36" s="99">
        <v>6233</v>
      </c>
      <c r="K36" s="99">
        <v>6988</v>
      </c>
      <c r="L36" s="132">
        <v>7967</v>
      </c>
      <c r="M36" s="132">
        <v>9109</v>
      </c>
      <c r="N36" s="132">
        <v>9414</v>
      </c>
      <c r="O36" s="132">
        <v>9262</v>
      </c>
      <c r="P36" s="132">
        <v>9657</v>
      </c>
      <c r="Q36" s="94">
        <v>10039</v>
      </c>
      <c r="R36" s="94">
        <v>10787</v>
      </c>
    </row>
    <row r="37" spans="1:18" ht="15.75" customHeight="1" thickBot="1">
      <c r="A37" s="116">
        <v>36</v>
      </c>
      <c r="B37" s="117" t="s">
        <v>38</v>
      </c>
      <c r="C37" s="118"/>
      <c r="D37" s="119"/>
      <c r="E37" s="119"/>
      <c r="F37" s="119"/>
      <c r="G37" s="120"/>
      <c r="H37" s="121"/>
      <c r="I37" s="121"/>
      <c r="J37" s="121"/>
      <c r="K37" s="121"/>
      <c r="L37" s="133">
        <v>6356</v>
      </c>
      <c r="M37" s="133">
        <v>9237</v>
      </c>
      <c r="N37" s="133">
        <v>9713</v>
      </c>
      <c r="O37" s="133">
        <v>9713</v>
      </c>
      <c r="P37" s="133">
        <v>10422</v>
      </c>
      <c r="Q37" s="94">
        <v>10723</v>
      </c>
      <c r="R37" s="94">
        <v>11396</v>
      </c>
    </row>
    <row r="38" spans="1:18" ht="15.75" customHeight="1" thickBot="1">
      <c r="A38" s="108">
        <v>37</v>
      </c>
      <c r="B38" s="109" t="s">
        <v>39</v>
      </c>
      <c r="C38" s="93">
        <v>2227</v>
      </c>
      <c r="D38" s="94">
        <v>2484</v>
      </c>
      <c r="E38" s="94">
        <v>3153</v>
      </c>
      <c r="F38" s="94">
        <v>3648</v>
      </c>
      <c r="G38" s="94">
        <v>4066</v>
      </c>
      <c r="H38" s="94">
        <v>4629</v>
      </c>
      <c r="I38" s="94">
        <v>4871</v>
      </c>
      <c r="J38" s="94">
        <v>5279</v>
      </c>
      <c r="K38" s="94">
        <v>6791</v>
      </c>
      <c r="L38" s="131">
        <v>7453</v>
      </c>
      <c r="M38" s="131">
        <v>8658</v>
      </c>
      <c r="N38" s="131">
        <v>9076</v>
      </c>
      <c r="O38" s="131">
        <v>9239</v>
      </c>
      <c r="P38" s="131">
        <v>9315</v>
      </c>
      <c r="Q38" s="94">
        <v>9766</v>
      </c>
      <c r="R38" s="94">
        <v>10465</v>
      </c>
    </row>
    <row r="39" spans="1:18" ht="15.75" customHeight="1" thickBot="1">
      <c r="A39" s="110">
        <v>38</v>
      </c>
      <c r="B39" s="111" t="s">
        <v>40</v>
      </c>
      <c r="C39" s="98">
        <v>2568</v>
      </c>
      <c r="D39" s="99">
        <v>2839</v>
      </c>
      <c r="E39" s="99">
        <v>3172</v>
      </c>
      <c r="F39" s="99">
        <v>3986</v>
      </c>
      <c r="G39" s="99">
        <v>4439</v>
      </c>
      <c r="H39" s="99">
        <v>4800</v>
      </c>
      <c r="I39" s="99">
        <v>4959</v>
      </c>
      <c r="J39" s="99">
        <v>5081</v>
      </c>
      <c r="K39" s="99">
        <v>6803</v>
      </c>
      <c r="L39" s="132">
        <v>7396</v>
      </c>
      <c r="M39" s="132">
        <v>8567</v>
      </c>
      <c r="N39" s="132">
        <v>8881</v>
      </c>
      <c r="O39" s="132">
        <v>9111</v>
      </c>
      <c r="P39" s="132">
        <v>9992</v>
      </c>
      <c r="Q39" s="94">
        <v>10012</v>
      </c>
      <c r="R39" s="94">
        <v>10353</v>
      </c>
    </row>
    <row r="40" spans="1:18" ht="15.75" customHeight="1" thickBot="1">
      <c r="A40" s="110">
        <v>39</v>
      </c>
      <c r="B40" s="122" t="s">
        <v>41</v>
      </c>
      <c r="C40" s="136">
        <v>2231</v>
      </c>
      <c r="D40" s="99">
        <v>2558</v>
      </c>
      <c r="E40" s="99">
        <v>3034</v>
      </c>
      <c r="F40" s="99">
        <v>3538</v>
      </c>
      <c r="G40" s="99">
        <v>3847</v>
      </c>
      <c r="H40" s="99">
        <v>4726</v>
      </c>
      <c r="I40" s="99">
        <v>4918</v>
      </c>
      <c r="J40" s="99">
        <v>5138</v>
      </c>
      <c r="K40" s="99">
        <v>6573</v>
      </c>
      <c r="L40" s="132">
        <v>7357</v>
      </c>
      <c r="M40" s="132">
        <v>9366</v>
      </c>
      <c r="N40" s="132">
        <v>10183</v>
      </c>
      <c r="O40" s="132">
        <v>10140</v>
      </c>
      <c r="P40" s="132">
        <v>10497</v>
      </c>
      <c r="Q40" s="94">
        <v>10872</v>
      </c>
      <c r="R40" s="94">
        <v>11311</v>
      </c>
    </row>
    <row r="41" spans="1:18" ht="15.75" customHeight="1" thickBot="1">
      <c r="A41" s="110">
        <v>40</v>
      </c>
      <c r="B41" s="122" t="s">
        <v>42</v>
      </c>
      <c r="C41" s="98">
        <v>2347</v>
      </c>
      <c r="D41" s="99">
        <v>2709</v>
      </c>
      <c r="E41" s="99">
        <v>3144</v>
      </c>
      <c r="F41" s="124">
        <v>3640</v>
      </c>
      <c r="G41" s="99">
        <v>4119</v>
      </c>
      <c r="H41" s="99">
        <v>4894</v>
      </c>
      <c r="I41" s="99">
        <v>5081</v>
      </c>
      <c r="J41" s="99">
        <v>5435</v>
      </c>
      <c r="K41" s="99">
        <v>6625</v>
      </c>
      <c r="L41" s="132">
        <v>7339</v>
      </c>
      <c r="M41" s="132">
        <v>8530</v>
      </c>
      <c r="N41" s="132">
        <v>8815</v>
      </c>
      <c r="O41" s="132">
        <v>8719</v>
      </c>
      <c r="P41" s="132">
        <v>9251</v>
      </c>
      <c r="Q41" s="94">
        <v>9655</v>
      </c>
      <c r="R41" s="94">
        <v>10277</v>
      </c>
    </row>
    <row r="42" spans="1:18" ht="15.75" customHeight="1" thickBot="1">
      <c r="A42" s="110">
        <v>41</v>
      </c>
      <c r="B42" s="111" t="s">
        <v>43</v>
      </c>
      <c r="C42" s="98">
        <v>2091</v>
      </c>
      <c r="D42" s="99">
        <v>2638</v>
      </c>
      <c r="E42" s="99">
        <v>3029</v>
      </c>
      <c r="F42" s="99">
        <v>3570</v>
      </c>
      <c r="G42" s="99">
        <v>3895</v>
      </c>
      <c r="H42" s="99">
        <v>4776</v>
      </c>
      <c r="I42" s="99">
        <v>4984</v>
      </c>
      <c r="J42" s="99">
        <v>5468</v>
      </c>
      <c r="K42" s="99">
        <v>6496</v>
      </c>
      <c r="L42" s="132">
        <v>7284</v>
      </c>
      <c r="M42" s="132">
        <v>8578</v>
      </c>
      <c r="N42" s="132">
        <v>8896</v>
      </c>
      <c r="O42" s="132">
        <v>8742</v>
      </c>
      <c r="P42" s="132">
        <v>9014</v>
      </c>
      <c r="Q42" s="94">
        <v>9231</v>
      </c>
      <c r="R42" s="94">
        <v>9854</v>
      </c>
    </row>
    <row r="43" spans="1:18" ht="15.75" customHeight="1" thickBot="1">
      <c r="A43" s="110">
        <v>42</v>
      </c>
      <c r="B43" s="122" t="s">
        <v>44</v>
      </c>
      <c r="C43" s="98">
        <v>2793</v>
      </c>
      <c r="D43" s="99">
        <v>3132</v>
      </c>
      <c r="E43" s="99">
        <v>3556</v>
      </c>
      <c r="F43" s="99">
        <v>4229</v>
      </c>
      <c r="G43" s="99">
        <v>4898</v>
      </c>
      <c r="H43" s="99">
        <v>5916</v>
      </c>
      <c r="I43" s="99">
        <v>6600</v>
      </c>
      <c r="J43" s="99">
        <v>6837</v>
      </c>
      <c r="K43" s="99">
        <v>6301</v>
      </c>
      <c r="L43" s="132">
        <v>6771</v>
      </c>
      <c r="M43" s="132">
        <v>8508</v>
      </c>
      <c r="N43" s="132">
        <v>8724</v>
      </c>
      <c r="O43" s="132">
        <v>9995</v>
      </c>
      <c r="P43" s="132">
        <v>10508</v>
      </c>
      <c r="Q43" s="94">
        <v>11035</v>
      </c>
      <c r="R43" s="94">
        <v>11240</v>
      </c>
    </row>
    <row r="44" spans="1:18" ht="15.75" customHeight="1" thickBot="1">
      <c r="A44" s="116">
        <v>43</v>
      </c>
      <c r="B44" s="125" t="s">
        <v>45</v>
      </c>
      <c r="C44" s="137">
        <v>2594</v>
      </c>
      <c r="D44" s="138">
        <v>3050</v>
      </c>
      <c r="E44" s="138">
        <v>3523</v>
      </c>
      <c r="F44" s="138">
        <v>4331</v>
      </c>
      <c r="G44" s="138">
        <v>4820</v>
      </c>
      <c r="H44" s="105">
        <v>5539</v>
      </c>
      <c r="I44" s="105">
        <v>5802</v>
      </c>
      <c r="J44" s="105">
        <v>6259</v>
      </c>
      <c r="K44" s="105">
        <v>6543</v>
      </c>
      <c r="L44" s="133">
        <v>7154</v>
      </c>
      <c r="M44" s="133">
        <v>8027</v>
      </c>
      <c r="N44" s="133">
        <v>8148</v>
      </c>
      <c r="O44" s="133">
        <v>8248</v>
      </c>
      <c r="P44" s="133">
        <v>8622</v>
      </c>
      <c r="Q44" s="94">
        <v>8973</v>
      </c>
      <c r="R44" s="94">
        <v>9777</v>
      </c>
    </row>
    <row r="45" spans="1:18" ht="15.75" customHeight="1" thickBot="1">
      <c r="A45" s="108">
        <v>44</v>
      </c>
      <c r="B45" s="109" t="s">
        <v>46</v>
      </c>
      <c r="C45" s="93">
        <v>2390</v>
      </c>
      <c r="D45" s="94">
        <v>2973</v>
      </c>
      <c r="E45" s="94">
        <v>3371</v>
      </c>
      <c r="F45" s="94">
        <v>3974</v>
      </c>
      <c r="G45" s="94">
        <v>4274</v>
      </c>
      <c r="H45" s="94">
        <v>5255</v>
      </c>
      <c r="I45" s="94">
        <v>5407</v>
      </c>
      <c r="J45" s="94">
        <v>5755</v>
      </c>
      <c r="K45" s="94">
        <v>6446</v>
      </c>
      <c r="L45" s="131">
        <v>7234</v>
      </c>
      <c r="M45" s="131">
        <v>8328</v>
      </c>
      <c r="N45" s="131">
        <v>8323</v>
      </c>
      <c r="O45" s="131">
        <v>8318</v>
      </c>
      <c r="P45" s="131">
        <v>8784</v>
      </c>
      <c r="Q45" s="94">
        <v>9222</v>
      </c>
      <c r="R45" s="94">
        <v>9834</v>
      </c>
    </row>
    <row r="46" spans="1:18" ht="15.75" customHeight="1" thickBot="1">
      <c r="A46" s="110">
        <v>45</v>
      </c>
      <c r="B46" s="111" t="s">
        <v>47</v>
      </c>
      <c r="C46" s="98">
        <v>2305</v>
      </c>
      <c r="D46" s="99">
        <v>2789</v>
      </c>
      <c r="E46" s="99">
        <v>3277</v>
      </c>
      <c r="F46" s="99">
        <v>3933</v>
      </c>
      <c r="G46" s="99">
        <v>4292</v>
      </c>
      <c r="H46" s="99">
        <v>5098</v>
      </c>
      <c r="I46" s="99">
        <v>5114</v>
      </c>
      <c r="J46" s="99">
        <v>5427</v>
      </c>
      <c r="K46" s="99">
        <v>6198</v>
      </c>
      <c r="L46" s="132">
        <v>7201</v>
      </c>
      <c r="M46" s="132">
        <v>8428</v>
      </c>
      <c r="N46" s="132">
        <v>8682</v>
      </c>
      <c r="O46" s="132">
        <v>8742</v>
      </c>
      <c r="P46" s="132">
        <v>8849</v>
      </c>
      <c r="Q46" s="94">
        <v>9258</v>
      </c>
      <c r="R46" s="94">
        <v>9846</v>
      </c>
    </row>
    <row r="47" spans="1:18" ht="15.75" customHeight="1" thickBot="1">
      <c r="A47" s="110">
        <v>46</v>
      </c>
      <c r="B47" s="111" t="s">
        <v>48</v>
      </c>
      <c r="C47" s="98">
        <v>2454</v>
      </c>
      <c r="D47" s="99">
        <v>2816</v>
      </c>
      <c r="E47" s="99">
        <v>3260</v>
      </c>
      <c r="F47" s="99">
        <v>3867</v>
      </c>
      <c r="G47" s="99">
        <v>4228</v>
      </c>
      <c r="H47" s="99">
        <v>5007</v>
      </c>
      <c r="I47" s="99">
        <v>5352</v>
      </c>
      <c r="J47" s="99">
        <v>5610</v>
      </c>
      <c r="K47" s="99">
        <v>6260</v>
      </c>
      <c r="L47" s="132">
        <v>6997</v>
      </c>
      <c r="M47" s="132">
        <v>7863</v>
      </c>
      <c r="N47" s="132">
        <v>7776</v>
      </c>
      <c r="O47" s="132">
        <v>7824</v>
      </c>
      <c r="P47" s="132">
        <v>8503</v>
      </c>
      <c r="Q47" s="94">
        <v>9181</v>
      </c>
      <c r="R47" s="94">
        <v>9378</v>
      </c>
    </row>
    <row r="48" spans="1:18" ht="15.75" customHeight="1" thickBot="1">
      <c r="A48" s="110">
        <v>47</v>
      </c>
      <c r="B48" s="111" t="s">
        <v>49</v>
      </c>
      <c r="C48" s="98">
        <v>2460</v>
      </c>
      <c r="D48" s="99">
        <v>2695</v>
      </c>
      <c r="E48" s="99">
        <v>3172</v>
      </c>
      <c r="F48" s="99">
        <v>3846</v>
      </c>
      <c r="G48" s="99">
        <v>4101</v>
      </c>
      <c r="H48" s="99">
        <v>4733</v>
      </c>
      <c r="I48" s="99">
        <v>5001</v>
      </c>
      <c r="J48" s="99">
        <v>5622</v>
      </c>
      <c r="K48" s="99">
        <v>6278</v>
      </c>
      <c r="L48" s="132">
        <v>6988</v>
      </c>
      <c r="M48" s="132">
        <v>7775</v>
      </c>
      <c r="N48" s="132">
        <v>8108</v>
      </c>
      <c r="O48" s="132">
        <v>8334</v>
      </c>
      <c r="P48" s="132">
        <v>8709</v>
      </c>
      <c r="Q48" s="94">
        <v>8938</v>
      </c>
      <c r="R48" s="94">
        <v>9600</v>
      </c>
    </row>
    <row r="49" spans="1:18" ht="15.75" customHeight="1" thickBot="1">
      <c r="A49" s="110">
        <v>48</v>
      </c>
      <c r="B49" s="111" t="s">
        <v>50</v>
      </c>
      <c r="C49" s="98">
        <v>2463</v>
      </c>
      <c r="D49" s="99">
        <v>2947</v>
      </c>
      <c r="E49" s="99">
        <v>3605</v>
      </c>
      <c r="F49" s="99">
        <v>4065</v>
      </c>
      <c r="G49" s="99">
        <v>4342</v>
      </c>
      <c r="H49" s="99">
        <v>5090</v>
      </c>
      <c r="I49" s="99">
        <v>5277</v>
      </c>
      <c r="J49" s="99">
        <v>5753</v>
      </c>
      <c r="K49" s="99">
        <v>6375</v>
      </c>
      <c r="L49" s="132">
        <v>7324</v>
      </c>
      <c r="M49" s="132">
        <v>8473</v>
      </c>
      <c r="N49" s="132">
        <v>8594</v>
      </c>
      <c r="O49" s="132">
        <v>8453</v>
      </c>
      <c r="P49" s="132">
        <v>8975</v>
      </c>
      <c r="Q49" s="94">
        <v>9455</v>
      </c>
      <c r="R49" s="94">
        <v>10314</v>
      </c>
    </row>
    <row r="50" spans="1:18" ht="15.75" customHeight="1" thickBot="1">
      <c r="A50" s="110">
        <v>49</v>
      </c>
      <c r="B50" s="111" t="s">
        <v>51</v>
      </c>
      <c r="C50" s="98">
        <v>2236</v>
      </c>
      <c r="D50" s="99">
        <v>2712</v>
      </c>
      <c r="E50" s="99">
        <v>3351</v>
      </c>
      <c r="F50" s="99">
        <v>3981</v>
      </c>
      <c r="G50" s="99">
        <v>4215</v>
      </c>
      <c r="H50" s="99">
        <v>5007</v>
      </c>
      <c r="I50" s="99">
        <v>5247</v>
      </c>
      <c r="J50" s="99">
        <v>5510</v>
      </c>
      <c r="K50" s="99">
        <v>6049</v>
      </c>
      <c r="L50" s="132">
        <v>6988</v>
      </c>
      <c r="M50" s="132">
        <v>8071</v>
      </c>
      <c r="N50" s="132">
        <v>8346</v>
      </c>
      <c r="O50" s="132">
        <v>8236</v>
      </c>
      <c r="P50" s="132">
        <v>8657</v>
      </c>
      <c r="Q50" s="94">
        <v>9285</v>
      </c>
      <c r="R50" s="94">
        <v>9804</v>
      </c>
    </row>
    <row r="51" spans="1:18" ht="15.75" customHeight="1" thickBot="1">
      <c r="A51" s="110">
        <v>50</v>
      </c>
      <c r="B51" s="111" t="s">
        <v>52</v>
      </c>
      <c r="C51" s="98">
        <v>2717</v>
      </c>
      <c r="D51" s="99">
        <v>3571</v>
      </c>
      <c r="E51" s="99">
        <v>4237</v>
      </c>
      <c r="F51" s="99">
        <v>4987</v>
      </c>
      <c r="G51" s="99">
        <v>5535</v>
      </c>
      <c r="H51" s="99">
        <v>6101</v>
      </c>
      <c r="I51" s="99">
        <v>6690</v>
      </c>
      <c r="J51" s="99">
        <v>6702</v>
      </c>
      <c r="K51" s="99">
        <v>7361</v>
      </c>
      <c r="L51" s="132">
        <v>8185</v>
      </c>
      <c r="M51" s="132">
        <v>9582</v>
      </c>
      <c r="N51" s="132">
        <v>9594</v>
      </c>
      <c r="O51" s="132">
        <v>10098</v>
      </c>
      <c r="P51" s="132">
        <v>10098</v>
      </c>
      <c r="Q51" s="94">
        <v>10556</v>
      </c>
      <c r="R51" s="94">
        <v>10844</v>
      </c>
    </row>
    <row r="52" spans="1:18" ht="15.75" customHeight="1" thickBot="1">
      <c r="A52" s="110">
        <v>51</v>
      </c>
      <c r="B52" s="111" t="s">
        <v>53</v>
      </c>
      <c r="C52" s="98">
        <v>2738</v>
      </c>
      <c r="D52" s="99">
        <v>3066</v>
      </c>
      <c r="E52" s="99">
        <v>3753</v>
      </c>
      <c r="F52" s="99">
        <v>4344</v>
      </c>
      <c r="G52" s="99">
        <v>4746</v>
      </c>
      <c r="H52" s="99">
        <v>5437</v>
      </c>
      <c r="I52" s="99">
        <v>5718</v>
      </c>
      <c r="J52" s="99">
        <v>6169</v>
      </c>
      <c r="K52" s="99">
        <v>6905</v>
      </c>
      <c r="L52" s="132">
        <v>7641</v>
      </c>
      <c r="M52" s="132">
        <v>9276</v>
      </c>
      <c r="N52" s="132">
        <v>9276</v>
      </c>
      <c r="O52" s="132">
        <v>9627</v>
      </c>
      <c r="P52" s="132">
        <v>9897</v>
      </c>
      <c r="Q52" s="94">
        <v>10330</v>
      </c>
      <c r="R52" s="94">
        <v>10710</v>
      </c>
    </row>
    <row r="53" spans="1:18" ht="15.75" customHeight="1" thickBot="1">
      <c r="A53" s="110">
        <v>52</v>
      </c>
      <c r="B53" s="111" t="s">
        <v>54</v>
      </c>
      <c r="C53" s="98">
        <v>2431</v>
      </c>
      <c r="D53" s="99">
        <v>3255</v>
      </c>
      <c r="E53" s="99">
        <v>3865</v>
      </c>
      <c r="F53" s="99">
        <v>4713</v>
      </c>
      <c r="G53" s="99">
        <v>5040</v>
      </c>
      <c r="H53" s="99">
        <v>5688</v>
      </c>
      <c r="I53" s="99">
        <v>5950</v>
      </c>
      <c r="J53" s="99">
        <v>6579</v>
      </c>
      <c r="K53" s="99">
        <v>6488</v>
      </c>
      <c r="L53" s="132">
        <v>7454</v>
      </c>
      <c r="M53" s="132">
        <v>8382</v>
      </c>
      <c r="N53" s="132">
        <v>8639</v>
      </c>
      <c r="O53" s="132">
        <v>8739</v>
      </c>
      <c r="P53" s="132">
        <v>9222</v>
      </c>
      <c r="Q53" s="94">
        <v>9699</v>
      </c>
      <c r="R53" s="94">
        <v>10372</v>
      </c>
    </row>
    <row r="54" spans="1:18" ht="15.75" customHeight="1" thickBot="1">
      <c r="A54" s="110">
        <v>53</v>
      </c>
      <c r="B54" s="111" t="s">
        <v>55</v>
      </c>
      <c r="C54" s="98">
        <v>2497</v>
      </c>
      <c r="D54" s="99">
        <v>2734</v>
      </c>
      <c r="E54" s="99">
        <v>3442</v>
      </c>
      <c r="F54" s="99">
        <v>4033</v>
      </c>
      <c r="G54" s="99">
        <v>4445</v>
      </c>
      <c r="H54" s="99">
        <v>5132</v>
      </c>
      <c r="I54" s="99">
        <v>5345</v>
      </c>
      <c r="J54" s="99">
        <v>5783</v>
      </c>
      <c r="K54" s="99">
        <v>6131</v>
      </c>
      <c r="L54" s="132">
        <v>6971</v>
      </c>
      <c r="M54" s="132">
        <v>8053</v>
      </c>
      <c r="N54" s="132">
        <v>8242</v>
      </c>
      <c r="O54" s="132">
        <v>8234</v>
      </c>
      <c r="P54" s="132">
        <v>8642</v>
      </c>
      <c r="Q54" s="94">
        <v>8991</v>
      </c>
      <c r="R54" s="94">
        <v>9760</v>
      </c>
    </row>
    <row r="55" spans="1:18" ht="15.75" customHeight="1" thickBot="1">
      <c r="A55" s="110">
        <v>54</v>
      </c>
      <c r="B55" s="111" t="s">
        <v>56</v>
      </c>
      <c r="C55" s="98">
        <v>2880</v>
      </c>
      <c r="D55" s="99">
        <v>2999</v>
      </c>
      <c r="E55" s="99">
        <v>3448</v>
      </c>
      <c r="F55" s="99">
        <v>4072</v>
      </c>
      <c r="G55" s="99">
        <v>4341</v>
      </c>
      <c r="H55" s="99">
        <v>5163</v>
      </c>
      <c r="I55" s="99">
        <v>5338</v>
      </c>
      <c r="J55" s="99">
        <v>5589</v>
      </c>
      <c r="K55" s="99">
        <v>6057</v>
      </c>
      <c r="L55" s="132">
        <v>6839</v>
      </c>
      <c r="M55" s="132">
        <v>8120</v>
      </c>
      <c r="N55" s="132">
        <v>8398</v>
      </c>
      <c r="O55" s="132">
        <v>8326</v>
      </c>
      <c r="P55" s="132">
        <v>8774</v>
      </c>
      <c r="Q55" s="94">
        <v>9179</v>
      </c>
      <c r="R55" s="94">
        <v>9610</v>
      </c>
    </row>
    <row r="56" spans="1:18" ht="15.75" customHeight="1" thickBot="1">
      <c r="A56" s="110">
        <v>55</v>
      </c>
      <c r="B56" s="111" t="s">
        <v>57</v>
      </c>
      <c r="C56" s="98">
        <v>3152</v>
      </c>
      <c r="D56" s="99">
        <v>3727</v>
      </c>
      <c r="E56" s="99">
        <v>4279</v>
      </c>
      <c r="F56" s="99">
        <v>4984</v>
      </c>
      <c r="G56" s="99">
        <v>5408</v>
      </c>
      <c r="H56" s="99">
        <v>6191</v>
      </c>
      <c r="I56" s="99">
        <v>6420</v>
      </c>
      <c r="J56" s="99">
        <v>6903</v>
      </c>
      <c r="K56" s="99">
        <v>7482</v>
      </c>
      <c r="L56" s="132">
        <v>7954</v>
      </c>
      <c r="M56" s="132">
        <v>8873</v>
      </c>
      <c r="N56" s="132">
        <v>9664</v>
      </c>
      <c r="O56" s="132">
        <v>9400</v>
      </c>
      <c r="P56" s="132">
        <v>9872</v>
      </c>
      <c r="Q56" s="94">
        <v>10148</v>
      </c>
      <c r="R56" s="94">
        <v>10962</v>
      </c>
    </row>
    <row r="57" spans="1:18" ht="15.75" customHeight="1" thickBot="1">
      <c r="A57" s="110">
        <v>56</v>
      </c>
      <c r="B57" s="111" t="s">
        <v>58</v>
      </c>
      <c r="C57" s="98">
        <v>2634</v>
      </c>
      <c r="D57" s="99">
        <v>2919</v>
      </c>
      <c r="E57" s="99">
        <v>3735</v>
      </c>
      <c r="F57" s="99">
        <v>4203</v>
      </c>
      <c r="G57" s="99">
        <v>4488</v>
      </c>
      <c r="H57" s="99">
        <v>5059</v>
      </c>
      <c r="I57" s="99">
        <v>5271</v>
      </c>
      <c r="J57" s="99">
        <v>5722</v>
      </c>
      <c r="K57" s="99">
        <v>6126</v>
      </c>
      <c r="L57" s="132">
        <v>6932</v>
      </c>
      <c r="M57" s="132">
        <v>7986</v>
      </c>
      <c r="N57" s="132">
        <v>8168</v>
      </c>
      <c r="O57" s="132">
        <v>8222</v>
      </c>
      <c r="P57" s="132">
        <v>8599</v>
      </c>
      <c r="Q57" s="94">
        <v>8809</v>
      </c>
      <c r="R57" s="94">
        <v>9631</v>
      </c>
    </row>
    <row r="58" spans="1:18" ht="15.75" customHeight="1" thickBot="1">
      <c r="A58" s="116">
        <v>57</v>
      </c>
      <c r="B58" s="117" t="s">
        <v>59</v>
      </c>
      <c r="C58" s="104">
        <v>2530</v>
      </c>
      <c r="D58" s="105">
        <v>2936</v>
      </c>
      <c r="E58" s="105">
        <v>3507</v>
      </c>
      <c r="F58" s="105">
        <v>4074</v>
      </c>
      <c r="G58" s="105">
        <v>4414</v>
      </c>
      <c r="H58" s="105">
        <v>5164</v>
      </c>
      <c r="I58" s="105">
        <v>5432</v>
      </c>
      <c r="J58" s="105">
        <v>5786</v>
      </c>
      <c r="K58" s="105">
        <v>6472</v>
      </c>
      <c r="L58" s="133">
        <v>7298</v>
      </c>
      <c r="M58" s="133">
        <v>8528</v>
      </c>
      <c r="N58" s="133">
        <v>8826</v>
      </c>
      <c r="O58" s="133">
        <v>9062</v>
      </c>
      <c r="P58" s="133">
        <v>9346</v>
      </c>
      <c r="Q58" s="94">
        <v>9630</v>
      </c>
      <c r="R58" s="94">
        <v>10306</v>
      </c>
    </row>
    <row r="59" spans="1:18" ht="15.75" customHeight="1" thickBot="1">
      <c r="A59" s="108">
        <v>58</v>
      </c>
      <c r="B59" s="109" t="s">
        <v>60</v>
      </c>
      <c r="C59" s="93">
        <v>2630</v>
      </c>
      <c r="D59" s="94">
        <v>2977</v>
      </c>
      <c r="E59" s="94">
        <v>3509</v>
      </c>
      <c r="F59" s="94">
        <v>4249</v>
      </c>
      <c r="G59" s="94">
        <v>4589</v>
      </c>
      <c r="H59" s="94">
        <v>5238</v>
      </c>
      <c r="I59" s="94">
        <v>5570</v>
      </c>
      <c r="J59" s="94">
        <v>6041</v>
      </c>
      <c r="K59" s="94">
        <v>6509</v>
      </c>
      <c r="L59" s="131">
        <v>7605</v>
      </c>
      <c r="M59" s="131">
        <v>8793</v>
      </c>
      <c r="N59" s="131">
        <v>9142</v>
      </c>
      <c r="O59" s="131">
        <v>9220</v>
      </c>
      <c r="P59" s="131">
        <v>9387</v>
      </c>
      <c r="Q59" s="94">
        <v>9795</v>
      </c>
      <c r="R59" s="94">
        <v>10452</v>
      </c>
    </row>
    <row r="60" spans="1:18" ht="15.75" customHeight="1" thickBot="1">
      <c r="A60" s="110">
        <v>59</v>
      </c>
      <c r="B60" s="111" t="s">
        <v>61</v>
      </c>
      <c r="C60" s="98">
        <v>2861</v>
      </c>
      <c r="D60" s="99">
        <v>3324</v>
      </c>
      <c r="E60" s="99">
        <v>3902</v>
      </c>
      <c r="F60" s="99">
        <v>4714</v>
      </c>
      <c r="G60" s="99">
        <v>5201</v>
      </c>
      <c r="H60" s="99">
        <v>5946</v>
      </c>
      <c r="I60" s="99">
        <v>6513</v>
      </c>
      <c r="J60" s="99">
        <v>7005</v>
      </c>
      <c r="K60" s="99">
        <v>7238</v>
      </c>
      <c r="L60" s="132">
        <v>8025</v>
      </c>
      <c r="M60" s="132">
        <v>9670</v>
      </c>
      <c r="N60" s="132">
        <v>9973</v>
      </c>
      <c r="O60" s="132">
        <v>10031</v>
      </c>
      <c r="P60" s="132">
        <v>10217</v>
      </c>
      <c r="Q60" s="94">
        <v>10186</v>
      </c>
      <c r="R60" s="94">
        <v>10817</v>
      </c>
    </row>
    <row r="61" spans="1:18" ht="15.75" customHeight="1" thickBot="1">
      <c r="A61" s="110">
        <v>60</v>
      </c>
      <c r="B61" s="111" t="s">
        <v>62</v>
      </c>
      <c r="C61" s="98">
        <v>2727</v>
      </c>
      <c r="D61" s="99">
        <v>3555</v>
      </c>
      <c r="E61" s="99">
        <v>3983</v>
      </c>
      <c r="F61" s="99">
        <v>4717</v>
      </c>
      <c r="G61" s="99">
        <v>5297</v>
      </c>
      <c r="H61" s="99">
        <v>5651</v>
      </c>
      <c r="I61" s="99">
        <v>6325</v>
      </c>
      <c r="J61" s="99">
        <v>6623</v>
      </c>
      <c r="K61" s="99">
        <v>7716</v>
      </c>
      <c r="L61" s="132">
        <v>8470</v>
      </c>
      <c r="M61" s="132">
        <v>9692</v>
      </c>
      <c r="N61" s="132">
        <v>9855</v>
      </c>
      <c r="O61" s="132">
        <v>10197</v>
      </c>
      <c r="P61" s="132">
        <v>10450</v>
      </c>
      <c r="Q61" s="94">
        <v>11019</v>
      </c>
      <c r="R61" s="94">
        <v>11748</v>
      </c>
    </row>
    <row r="62" spans="1:18" ht="15.75" customHeight="1" thickBot="1">
      <c r="A62" s="116">
        <v>61</v>
      </c>
      <c r="B62" s="125" t="s">
        <v>63</v>
      </c>
      <c r="C62" s="104">
        <v>2571</v>
      </c>
      <c r="D62" s="105">
        <v>2939</v>
      </c>
      <c r="E62" s="105">
        <v>3578</v>
      </c>
      <c r="F62" s="105">
        <v>4320</v>
      </c>
      <c r="G62" s="105">
        <v>4595</v>
      </c>
      <c r="H62" s="105">
        <v>5234</v>
      </c>
      <c r="I62" s="105">
        <v>5552</v>
      </c>
      <c r="J62" s="105">
        <v>6149</v>
      </c>
      <c r="K62" s="105">
        <v>6936</v>
      </c>
      <c r="L62" s="133">
        <v>7944</v>
      </c>
      <c r="M62" s="133">
        <v>9038</v>
      </c>
      <c r="N62" s="133">
        <v>8984</v>
      </c>
      <c r="O62" s="133">
        <v>8962</v>
      </c>
      <c r="P62" s="133">
        <v>9330</v>
      </c>
      <c r="Q62" s="94">
        <v>10038</v>
      </c>
      <c r="R62" s="94">
        <v>11232</v>
      </c>
    </row>
    <row r="63" spans="1:18" ht="15.75" customHeight="1" thickBot="1">
      <c r="A63" s="108">
        <v>62</v>
      </c>
      <c r="B63" s="126" t="s">
        <v>64</v>
      </c>
      <c r="C63" s="93">
        <v>3016</v>
      </c>
      <c r="D63" s="94">
        <v>3841</v>
      </c>
      <c r="E63" s="94">
        <v>4525</v>
      </c>
      <c r="F63" s="94">
        <v>5512</v>
      </c>
      <c r="G63" s="94">
        <v>6670</v>
      </c>
      <c r="H63" s="94">
        <v>5612</v>
      </c>
      <c r="I63" s="94">
        <v>5870</v>
      </c>
      <c r="J63" s="94">
        <v>6505</v>
      </c>
      <c r="K63" s="94">
        <v>6924</v>
      </c>
      <c r="L63" s="131">
        <v>8175</v>
      </c>
      <c r="M63" s="131">
        <v>9260</v>
      </c>
      <c r="N63" s="131">
        <v>9353</v>
      </c>
      <c r="O63" s="131">
        <v>9405</v>
      </c>
      <c r="P63" s="131">
        <v>9752</v>
      </c>
      <c r="Q63" s="94">
        <v>10041</v>
      </c>
      <c r="R63" s="94">
        <v>10697</v>
      </c>
    </row>
    <row r="64" spans="1:18" ht="15.75" customHeight="1" thickBot="1">
      <c r="A64" s="110">
        <v>63</v>
      </c>
      <c r="B64" s="111" t="s">
        <v>65</v>
      </c>
      <c r="C64" s="98">
        <v>3372</v>
      </c>
      <c r="D64" s="99">
        <v>4014</v>
      </c>
      <c r="E64" s="99">
        <v>4148</v>
      </c>
      <c r="F64" s="99">
        <v>4647</v>
      </c>
      <c r="G64" s="99">
        <v>4968</v>
      </c>
      <c r="H64" s="99">
        <v>5643</v>
      </c>
      <c r="I64" s="99">
        <v>6229</v>
      </c>
      <c r="J64" s="99">
        <v>6766</v>
      </c>
      <c r="K64" s="99">
        <v>7301</v>
      </c>
      <c r="L64" s="132">
        <v>8263</v>
      </c>
      <c r="M64" s="132">
        <v>9259</v>
      </c>
      <c r="N64" s="132">
        <v>9247</v>
      </c>
      <c r="O64" s="132">
        <v>9563</v>
      </c>
      <c r="P64" s="132">
        <v>10395</v>
      </c>
      <c r="Q64" s="94">
        <v>11274</v>
      </c>
      <c r="R64" s="94">
        <v>12333</v>
      </c>
    </row>
    <row r="65" spans="1:18" ht="15.75" customHeight="1" thickBot="1">
      <c r="A65" s="110">
        <v>64</v>
      </c>
      <c r="B65" s="122" t="s">
        <v>66</v>
      </c>
      <c r="C65" s="98">
        <v>3105</v>
      </c>
      <c r="D65" s="99">
        <v>3321</v>
      </c>
      <c r="E65" s="99">
        <v>4019</v>
      </c>
      <c r="F65" s="99">
        <v>4581</v>
      </c>
      <c r="G65" s="99">
        <v>5084</v>
      </c>
      <c r="H65" s="99">
        <v>5622</v>
      </c>
      <c r="I65" s="99">
        <v>5994</v>
      </c>
      <c r="J65" s="99">
        <v>6462</v>
      </c>
      <c r="K65" s="99">
        <v>8137</v>
      </c>
      <c r="L65" s="132">
        <v>8624</v>
      </c>
      <c r="M65" s="132">
        <v>9564</v>
      </c>
      <c r="N65" s="132">
        <v>9775</v>
      </c>
      <c r="O65" s="132">
        <v>9342</v>
      </c>
      <c r="P65" s="132">
        <v>9949</v>
      </c>
      <c r="Q65" s="94">
        <v>10384</v>
      </c>
      <c r="R65" s="94">
        <v>10674</v>
      </c>
    </row>
    <row r="66" spans="1:18" ht="15.75" customHeight="1" thickBot="1">
      <c r="A66" s="110">
        <v>65</v>
      </c>
      <c r="B66" s="111" t="s">
        <v>67</v>
      </c>
      <c r="C66" s="98">
        <v>2899</v>
      </c>
      <c r="D66" s="99">
        <v>3275</v>
      </c>
      <c r="E66" s="99">
        <v>3723</v>
      </c>
      <c r="F66" s="99">
        <v>4448</v>
      </c>
      <c r="G66" s="99">
        <v>4890</v>
      </c>
      <c r="H66" s="99">
        <v>5434</v>
      </c>
      <c r="I66" s="99">
        <v>5895</v>
      </c>
      <c r="J66" s="99">
        <v>6405</v>
      </c>
      <c r="K66" s="99">
        <v>7101</v>
      </c>
      <c r="L66" s="132">
        <v>8006</v>
      </c>
      <c r="M66" s="132">
        <v>8905</v>
      </c>
      <c r="N66" s="132">
        <v>8958</v>
      </c>
      <c r="O66" s="132">
        <v>9133</v>
      </c>
      <c r="P66" s="132">
        <v>9876</v>
      </c>
      <c r="Q66" s="94">
        <v>10809</v>
      </c>
      <c r="R66" s="94">
        <v>11795</v>
      </c>
    </row>
    <row r="67" spans="1:18" ht="15.75" customHeight="1" thickBot="1">
      <c r="A67" s="110">
        <v>66</v>
      </c>
      <c r="B67" s="111" t="s">
        <v>68</v>
      </c>
      <c r="C67" s="98">
        <v>2375</v>
      </c>
      <c r="D67" s="99">
        <v>3049</v>
      </c>
      <c r="E67" s="99">
        <v>3561</v>
      </c>
      <c r="F67" s="99">
        <v>4510</v>
      </c>
      <c r="G67" s="99">
        <v>5113</v>
      </c>
      <c r="H67" s="99">
        <v>5871</v>
      </c>
      <c r="I67" s="99">
        <v>5943</v>
      </c>
      <c r="J67" s="99">
        <v>6257</v>
      </c>
      <c r="K67" s="99">
        <v>6561</v>
      </c>
      <c r="L67" s="132">
        <v>7580</v>
      </c>
      <c r="M67" s="132">
        <v>8785</v>
      </c>
      <c r="N67" s="132">
        <v>8708</v>
      </c>
      <c r="O67" s="132">
        <v>8657</v>
      </c>
      <c r="P67" s="132">
        <v>9334</v>
      </c>
      <c r="Q67" s="94">
        <v>9704</v>
      </c>
      <c r="R67" s="94">
        <v>10211</v>
      </c>
    </row>
    <row r="68" spans="1:18" ht="15.75" customHeight="1" thickBot="1">
      <c r="A68" s="110">
        <v>67</v>
      </c>
      <c r="B68" s="111" t="s">
        <v>69</v>
      </c>
      <c r="C68" s="136">
        <v>2913</v>
      </c>
      <c r="D68" s="124">
        <v>3588</v>
      </c>
      <c r="E68" s="99">
        <v>3999</v>
      </c>
      <c r="F68" s="99">
        <v>4647</v>
      </c>
      <c r="G68" s="99">
        <v>5280</v>
      </c>
      <c r="H68" s="99">
        <v>5757</v>
      </c>
      <c r="I68" s="99">
        <v>6368</v>
      </c>
      <c r="J68" s="99">
        <v>6784</v>
      </c>
      <c r="K68" s="99">
        <v>7670</v>
      </c>
      <c r="L68" s="132">
        <v>8636</v>
      </c>
      <c r="M68" s="132">
        <v>10162</v>
      </c>
      <c r="N68" s="132">
        <v>10208</v>
      </c>
      <c r="O68" s="132">
        <v>10590</v>
      </c>
      <c r="P68" s="132">
        <v>11284</v>
      </c>
      <c r="Q68" s="94">
        <v>12337</v>
      </c>
      <c r="R68" s="94">
        <v>12999</v>
      </c>
    </row>
    <row r="69" spans="1:18" ht="15.75" customHeight="1" thickBot="1">
      <c r="A69" s="110">
        <v>68</v>
      </c>
      <c r="B69" s="111" t="s">
        <v>70</v>
      </c>
      <c r="C69" s="98">
        <v>3250</v>
      </c>
      <c r="D69" s="99">
        <v>3716</v>
      </c>
      <c r="E69" s="99">
        <v>4178</v>
      </c>
      <c r="F69" s="99">
        <v>5232</v>
      </c>
      <c r="G69" s="99">
        <v>5889</v>
      </c>
      <c r="H69" s="99">
        <v>6557</v>
      </c>
      <c r="I69" s="99">
        <v>7028</v>
      </c>
      <c r="J69" s="99">
        <v>7715</v>
      </c>
      <c r="K69" s="99">
        <v>8249</v>
      </c>
      <c r="L69" s="132">
        <v>9186</v>
      </c>
      <c r="M69" s="132">
        <v>10598</v>
      </c>
      <c r="N69" s="132">
        <v>10821</v>
      </c>
      <c r="O69" s="132">
        <v>11043</v>
      </c>
      <c r="P69" s="132">
        <v>11642</v>
      </c>
      <c r="Q69" s="94">
        <v>12290</v>
      </c>
      <c r="R69" s="94">
        <v>13053</v>
      </c>
    </row>
    <row r="70" spans="1:18" ht="15.75" customHeight="1" thickBot="1">
      <c r="A70" s="110">
        <v>69</v>
      </c>
      <c r="B70" s="111" t="s">
        <v>71</v>
      </c>
      <c r="C70" s="98">
        <v>2948</v>
      </c>
      <c r="D70" s="99">
        <v>3373</v>
      </c>
      <c r="E70" s="99">
        <v>3940</v>
      </c>
      <c r="F70" s="99">
        <v>4743</v>
      </c>
      <c r="G70" s="99">
        <v>5163</v>
      </c>
      <c r="H70" s="99">
        <v>5667</v>
      </c>
      <c r="I70" s="99">
        <v>6086</v>
      </c>
      <c r="J70" s="99">
        <v>6557</v>
      </c>
      <c r="K70" s="99">
        <v>7768</v>
      </c>
      <c r="L70" s="132">
        <v>8629</v>
      </c>
      <c r="M70" s="132">
        <v>9814</v>
      </c>
      <c r="N70" s="132">
        <v>9862</v>
      </c>
      <c r="O70" s="132">
        <v>9825</v>
      </c>
      <c r="P70" s="132">
        <v>10698</v>
      </c>
      <c r="Q70" s="94">
        <v>11365</v>
      </c>
      <c r="R70" s="94">
        <v>11982</v>
      </c>
    </row>
    <row r="71" spans="1:18" ht="15.75" customHeight="1" thickBot="1">
      <c r="A71" s="110">
        <v>70</v>
      </c>
      <c r="B71" s="111" t="s">
        <v>72</v>
      </c>
      <c r="C71" s="98">
        <v>2673</v>
      </c>
      <c r="D71" s="99">
        <v>2933</v>
      </c>
      <c r="E71" s="99">
        <v>3565</v>
      </c>
      <c r="F71" s="99">
        <v>4099</v>
      </c>
      <c r="G71" s="99">
        <v>4260</v>
      </c>
      <c r="H71" s="99">
        <v>4811</v>
      </c>
      <c r="I71" s="99">
        <v>5151</v>
      </c>
      <c r="J71" s="99">
        <v>5698</v>
      </c>
      <c r="K71" s="99">
        <v>6682</v>
      </c>
      <c r="L71" s="132">
        <v>7569</v>
      </c>
      <c r="M71" s="132">
        <v>8566</v>
      </c>
      <c r="N71" s="132">
        <v>8748</v>
      </c>
      <c r="O71" s="132">
        <v>8879</v>
      </c>
      <c r="P71" s="132">
        <v>9108</v>
      </c>
      <c r="Q71" s="94">
        <v>9764</v>
      </c>
      <c r="R71" s="94">
        <v>10403</v>
      </c>
    </row>
    <row r="72" spans="1:18" ht="15.75" customHeight="1" thickBot="1">
      <c r="A72" s="110">
        <v>71</v>
      </c>
      <c r="B72" s="111" t="s">
        <v>73</v>
      </c>
      <c r="C72" s="98">
        <v>3005</v>
      </c>
      <c r="D72" s="99">
        <v>3674</v>
      </c>
      <c r="E72" s="99">
        <v>4210</v>
      </c>
      <c r="F72" s="99">
        <v>4927</v>
      </c>
      <c r="G72" s="99">
        <v>5391</v>
      </c>
      <c r="H72" s="99">
        <v>6000</v>
      </c>
      <c r="I72" s="99">
        <v>6482</v>
      </c>
      <c r="J72" s="99">
        <v>6989</v>
      </c>
      <c r="K72" s="99">
        <v>7764</v>
      </c>
      <c r="L72" s="132">
        <v>8945</v>
      </c>
      <c r="M72" s="132">
        <v>10117</v>
      </c>
      <c r="N72" s="132">
        <v>10225</v>
      </c>
      <c r="O72" s="132">
        <v>10316</v>
      </c>
      <c r="P72" s="132">
        <v>10552</v>
      </c>
      <c r="Q72" s="94">
        <v>11018</v>
      </c>
      <c r="R72" s="94">
        <v>11845</v>
      </c>
    </row>
    <row r="73" spans="1:18" ht="15.75" customHeight="1" thickBot="1">
      <c r="A73" s="110">
        <v>72</v>
      </c>
      <c r="B73" s="111" t="s">
        <v>74</v>
      </c>
      <c r="C73" s="98">
        <v>2898</v>
      </c>
      <c r="D73" s="99">
        <v>3375</v>
      </c>
      <c r="E73" s="99">
        <v>3929</v>
      </c>
      <c r="F73" s="99">
        <v>4528</v>
      </c>
      <c r="G73" s="99">
        <v>4869</v>
      </c>
      <c r="H73" s="99">
        <v>5028</v>
      </c>
      <c r="I73" s="99">
        <v>5258</v>
      </c>
      <c r="J73" s="99">
        <v>5773</v>
      </c>
      <c r="K73" s="99">
        <v>6302</v>
      </c>
      <c r="L73" s="132">
        <v>7253</v>
      </c>
      <c r="M73" s="132">
        <v>8338</v>
      </c>
      <c r="N73" s="132">
        <v>8442</v>
      </c>
      <c r="O73" s="132">
        <v>8464</v>
      </c>
      <c r="P73" s="132">
        <v>8942</v>
      </c>
      <c r="Q73" s="94">
        <v>9570</v>
      </c>
      <c r="R73" s="94">
        <v>10324</v>
      </c>
    </row>
    <row r="74" spans="1:18" ht="15.75" customHeight="1" thickBot="1">
      <c r="A74" s="116">
        <v>73</v>
      </c>
      <c r="B74" s="117" t="s">
        <v>75</v>
      </c>
      <c r="C74" s="104">
        <v>3212</v>
      </c>
      <c r="D74" s="105">
        <v>3572</v>
      </c>
      <c r="E74" s="105">
        <v>4131</v>
      </c>
      <c r="F74" s="105">
        <v>4812</v>
      </c>
      <c r="G74" s="105">
        <v>5644</v>
      </c>
      <c r="H74" s="105">
        <v>6139</v>
      </c>
      <c r="I74" s="105">
        <v>6541</v>
      </c>
      <c r="J74" s="105">
        <v>7077</v>
      </c>
      <c r="K74" s="105">
        <v>7765</v>
      </c>
      <c r="L74" s="133">
        <v>8691</v>
      </c>
      <c r="M74" s="133">
        <v>10387</v>
      </c>
      <c r="N74" s="133">
        <v>10262</v>
      </c>
      <c r="O74" s="133">
        <v>10379</v>
      </c>
      <c r="P74" s="133">
        <v>10595</v>
      </c>
      <c r="Q74" s="94">
        <v>11140</v>
      </c>
      <c r="R74" s="94">
        <v>11850</v>
      </c>
    </row>
    <row r="75" spans="1:18" ht="15.75" customHeight="1" thickBot="1">
      <c r="A75" s="108">
        <v>74</v>
      </c>
      <c r="B75" s="126" t="s">
        <v>76</v>
      </c>
      <c r="C75" s="93">
        <v>4851</v>
      </c>
      <c r="D75" s="94">
        <v>5456</v>
      </c>
      <c r="E75" s="94">
        <v>6733</v>
      </c>
      <c r="F75" s="94">
        <v>7516</v>
      </c>
      <c r="G75" s="94">
        <v>8627</v>
      </c>
      <c r="H75" s="94">
        <v>9207</v>
      </c>
      <c r="I75" s="94">
        <v>10028</v>
      </c>
      <c r="J75" s="94">
        <v>10682</v>
      </c>
      <c r="K75" s="94">
        <v>11923</v>
      </c>
      <c r="L75" s="131">
        <v>13332</v>
      </c>
      <c r="M75" s="131">
        <v>15515</v>
      </c>
      <c r="N75" s="131">
        <v>16080</v>
      </c>
      <c r="O75" s="131">
        <v>16610</v>
      </c>
      <c r="P75" s="131">
        <v>16667</v>
      </c>
      <c r="Q75" s="94">
        <v>17286</v>
      </c>
      <c r="R75" s="94">
        <v>17824</v>
      </c>
    </row>
    <row r="76" spans="1:18" ht="15.75" customHeight="1" thickBot="1">
      <c r="A76" s="110">
        <v>75</v>
      </c>
      <c r="B76" s="122" t="s">
        <v>77</v>
      </c>
      <c r="C76" s="98">
        <v>3970</v>
      </c>
      <c r="D76" s="99">
        <v>4423</v>
      </c>
      <c r="E76" s="99">
        <v>7557</v>
      </c>
      <c r="F76" s="99">
        <v>9727</v>
      </c>
      <c r="G76" s="99">
        <v>10890</v>
      </c>
      <c r="H76" s="99">
        <v>12230</v>
      </c>
      <c r="I76" s="99">
        <v>12584</v>
      </c>
      <c r="J76" s="99">
        <v>13395</v>
      </c>
      <c r="K76" s="99">
        <v>14384</v>
      </c>
      <c r="L76" s="132">
        <v>15786</v>
      </c>
      <c r="M76" s="132">
        <v>18427</v>
      </c>
      <c r="N76" s="132">
        <v>19451</v>
      </c>
      <c r="O76" s="132">
        <v>19220</v>
      </c>
      <c r="P76" s="132">
        <v>19741</v>
      </c>
      <c r="Q76" s="94">
        <v>20604</v>
      </c>
      <c r="R76" s="94">
        <v>21524</v>
      </c>
    </row>
    <row r="77" spans="1:18" ht="15.75" customHeight="1" thickBot="1">
      <c r="A77" s="110">
        <v>76</v>
      </c>
      <c r="B77" s="122" t="s">
        <v>78</v>
      </c>
      <c r="C77" s="98">
        <v>4331</v>
      </c>
      <c r="D77" s="99">
        <v>4854</v>
      </c>
      <c r="E77" s="99">
        <v>5111</v>
      </c>
      <c r="F77" s="99">
        <v>6071</v>
      </c>
      <c r="G77" s="99">
        <v>6401</v>
      </c>
      <c r="H77" s="99">
        <v>6865</v>
      </c>
      <c r="I77" s="99">
        <v>7336</v>
      </c>
      <c r="J77" s="99">
        <v>7839</v>
      </c>
      <c r="K77" s="99">
        <v>9649</v>
      </c>
      <c r="L77" s="132">
        <v>10683</v>
      </c>
      <c r="M77" s="132">
        <v>12535</v>
      </c>
      <c r="N77" s="132">
        <v>12456</v>
      </c>
      <c r="O77" s="132">
        <v>12158</v>
      </c>
      <c r="P77" s="132">
        <v>12623</v>
      </c>
      <c r="Q77" s="94">
        <v>13270</v>
      </c>
      <c r="R77" s="94">
        <v>14025</v>
      </c>
    </row>
    <row r="78" spans="1:18" ht="15.75" customHeight="1" thickBot="1">
      <c r="A78" s="110">
        <v>77</v>
      </c>
      <c r="B78" s="122" t="s">
        <v>79</v>
      </c>
      <c r="C78" s="98">
        <v>3771</v>
      </c>
      <c r="D78" s="99">
        <v>4353</v>
      </c>
      <c r="E78" s="99">
        <v>5443</v>
      </c>
      <c r="F78" s="99">
        <v>6902</v>
      </c>
      <c r="G78" s="99">
        <v>7993</v>
      </c>
      <c r="H78" s="99">
        <v>8676</v>
      </c>
      <c r="I78" s="99">
        <v>9039</v>
      </c>
      <c r="J78" s="99">
        <v>9482</v>
      </c>
      <c r="K78" s="99">
        <v>10182</v>
      </c>
      <c r="L78" s="132">
        <v>11495</v>
      </c>
      <c r="M78" s="132">
        <v>13427</v>
      </c>
      <c r="N78" s="132">
        <v>12910</v>
      </c>
      <c r="O78" s="132">
        <v>12954</v>
      </c>
      <c r="P78" s="132">
        <v>13497</v>
      </c>
      <c r="Q78" s="94">
        <v>14417</v>
      </c>
      <c r="R78" s="94">
        <v>15569</v>
      </c>
    </row>
    <row r="79" spans="1:18" ht="15.75" customHeight="1" thickBot="1">
      <c r="A79" s="110">
        <v>78</v>
      </c>
      <c r="B79" s="111" t="s">
        <v>80</v>
      </c>
      <c r="C79" s="98">
        <v>6112</v>
      </c>
      <c r="D79" s="99">
        <v>6688</v>
      </c>
      <c r="E79" s="99">
        <v>5026</v>
      </c>
      <c r="F79" s="99">
        <v>5688</v>
      </c>
      <c r="G79" s="99">
        <v>6402</v>
      </c>
      <c r="H79" s="99">
        <v>7163</v>
      </c>
      <c r="I79" s="99">
        <v>7950</v>
      </c>
      <c r="J79" s="99">
        <v>8369</v>
      </c>
      <c r="K79" s="99">
        <v>9251</v>
      </c>
      <c r="L79" s="132">
        <v>9539</v>
      </c>
      <c r="M79" s="132">
        <v>11555</v>
      </c>
      <c r="N79" s="132">
        <v>11374</v>
      </c>
      <c r="O79" s="132">
        <v>11203</v>
      </c>
      <c r="P79" s="132">
        <v>11172</v>
      </c>
      <c r="Q79" s="94">
        <v>12379</v>
      </c>
      <c r="R79" s="94">
        <v>13530</v>
      </c>
    </row>
    <row r="80" spans="1:18" ht="15.75" customHeight="1" thickBot="1">
      <c r="A80" s="110">
        <v>79</v>
      </c>
      <c r="B80" s="111" t="s">
        <v>81</v>
      </c>
      <c r="C80" s="98">
        <v>4756</v>
      </c>
      <c r="D80" s="99">
        <v>5329</v>
      </c>
      <c r="E80" s="99">
        <v>6276</v>
      </c>
      <c r="F80" s="99">
        <v>7506</v>
      </c>
      <c r="G80" s="99">
        <v>8638</v>
      </c>
      <c r="H80" s="99">
        <v>9236</v>
      </c>
      <c r="I80" s="99">
        <v>10249</v>
      </c>
      <c r="J80" s="99">
        <v>11001</v>
      </c>
      <c r="K80" s="99">
        <v>14084</v>
      </c>
      <c r="L80" s="132">
        <v>15415</v>
      </c>
      <c r="M80" s="132">
        <v>17469</v>
      </c>
      <c r="N80" s="132">
        <v>17764</v>
      </c>
      <c r="O80" s="132">
        <v>17635</v>
      </c>
      <c r="P80" s="132">
        <v>18910</v>
      </c>
      <c r="Q80" s="94">
        <v>19695</v>
      </c>
      <c r="R80" s="94">
        <v>20830</v>
      </c>
    </row>
    <row r="81" spans="1:18" ht="15.75" customHeight="1" thickBot="1">
      <c r="A81" s="110">
        <v>80</v>
      </c>
      <c r="B81" s="111" t="s">
        <v>82</v>
      </c>
      <c r="C81" s="98">
        <v>5118</v>
      </c>
      <c r="D81" s="99">
        <v>5974</v>
      </c>
      <c r="E81" s="99">
        <v>6606</v>
      </c>
      <c r="F81" s="99">
        <v>7531</v>
      </c>
      <c r="G81" s="99">
        <v>8362</v>
      </c>
      <c r="H81" s="99">
        <v>9084</v>
      </c>
      <c r="I81" s="99">
        <v>9864</v>
      </c>
      <c r="J81" s="99">
        <v>10034</v>
      </c>
      <c r="K81" s="99">
        <v>11083</v>
      </c>
      <c r="L81" s="132">
        <v>12213</v>
      </c>
      <c r="M81" s="132">
        <v>13533</v>
      </c>
      <c r="N81" s="132">
        <v>13728</v>
      </c>
      <c r="O81" s="132">
        <v>13329</v>
      </c>
      <c r="P81" s="132">
        <v>14072</v>
      </c>
      <c r="Q81" s="94">
        <v>14898</v>
      </c>
      <c r="R81" s="94">
        <v>16130</v>
      </c>
    </row>
    <row r="82" spans="1:18" ht="15.75" customHeight="1" thickBot="1">
      <c r="A82" s="110">
        <v>81</v>
      </c>
      <c r="B82" s="111" t="s">
        <v>83</v>
      </c>
      <c r="C82" s="98">
        <v>3594</v>
      </c>
      <c r="D82" s="99">
        <v>3894</v>
      </c>
      <c r="E82" s="99">
        <v>4674</v>
      </c>
      <c r="F82" s="99">
        <v>5386</v>
      </c>
      <c r="G82" s="99">
        <v>6116</v>
      </c>
      <c r="H82" s="99">
        <v>6752</v>
      </c>
      <c r="I82" s="99">
        <v>7394</v>
      </c>
      <c r="J82" s="99">
        <v>8252</v>
      </c>
      <c r="K82" s="99">
        <v>9532</v>
      </c>
      <c r="L82" s="132">
        <v>10670</v>
      </c>
      <c r="M82" s="132">
        <v>12228</v>
      </c>
      <c r="N82" s="132">
        <v>12574</v>
      </c>
      <c r="O82" s="132">
        <v>12161</v>
      </c>
      <c r="P82" s="132">
        <v>13051</v>
      </c>
      <c r="Q82" s="94">
        <v>14329</v>
      </c>
      <c r="R82" s="94">
        <v>15416</v>
      </c>
    </row>
    <row r="83" spans="1:18" ht="15.75" customHeight="1" thickBot="1">
      <c r="A83" s="127">
        <v>82</v>
      </c>
      <c r="B83" s="117" t="s">
        <v>84</v>
      </c>
      <c r="C83" s="104">
        <v>7365</v>
      </c>
      <c r="D83" s="105">
        <v>8379</v>
      </c>
      <c r="E83" s="105">
        <v>8974</v>
      </c>
      <c r="F83" s="105">
        <v>9856</v>
      </c>
      <c r="G83" s="105">
        <v>10818</v>
      </c>
      <c r="H83" s="105">
        <v>10961</v>
      </c>
      <c r="I83" s="105">
        <v>11428</v>
      </c>
      <c r="J83" s="105">
        <v>12157</v>
      </c>
      <c r="K83" s="105">
        <v>14766</v>
      </c>
      <c r="L83" s="133">
        <v>13571</v>
      </c>
      <c r="M83" s="133">
        <v>16845</v>
      </c>
      <c r="N83" s="133">
        <v>17775</v>
      </c>
      <c r="O83" s="133">
        <v>20149</v>
      </c>
      <c r="P83" s="133">
        <v>21606</v>
      </c>
      <c r="Q83" s="94">
        <v>22098</v>
      </c>
      <c r="R83" s="94">
        <v>23999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R1000"/>
  <sheetViews>
    <sheetView topLeftCell="A52" workbookViewId="0">
      <selection activeCell="E43" sqref="E43"/>
    </sheetView>
  </sheetViews>
  <sheetFormatPr defaultColWidth="12.625" defaultRowHeight="15" customHeight="1"/>
  <cols>
    <col min="1" max="1" width="5.875" customWidth="1"/>
    <col min="2" max="2" width="32.375" customWidth="1"/>
    <col min="3" max="18" width="9.625" customWidth="1"/>
    <col min="19" max="26" width="11" customWidth="1"/>
  </cols>
  <sheetData>
    <row r="1" spans="1:18">
      <c r="A1" s="1" t="s">
        <v>1</v>
      </c>
      <c r="B1" s="2" t="s">
        <v>2</v>
      </c>
      <c r="C1" s="3">
        <v>2005</v>
      </c>
      <c r="D1" s="3">
        <v>2006</v>
      </c>
      <c r="E1" s="3">
        <v>2007</v>
      </c>
      <c r="F1" s="3">
        <v>2008</v>
      </c>
      <c r="G1" s="3">
        <v>2009</v>
      </c>
      <c r="H1" s="3">
        <v>2010</v>
      </c>
      <c r="I1" s="3">
        <v>2011</v>
      </c>
      <c r="J1" s="3">
        <v>2012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4">
        <v>2019</v>
      </c>
      <c r="R1" s="5">
        <v>2020</v>
      </c>
    </row>
    <row r="2" spans="1:18">
      <c r="A2" s="6">
        <v>1</v>
      </c>
      <c r="B2" s="7" t="s">
        <v>3</v>
      </c>
      <c r="C2" s="8" t="e">
        <f>('8.1н'!#REF!+'8.2н'!#REF!+'8.3н'!#REF!)/3</f>
        <v>#REF!</v>
      </c>
      <c r="D2" s="8" t="e">
        <f>('8.1н'!#REF!+'8.2н'!#REF!+'8.3н'!#REF!)/3</f>
        <v>#REF!</v>
      </c>
      <c r="E2" s="8">
        <f>('8.1н'!E2+'8.2н'!E2+'8.3н'!E2)/3</f>
        <v>0</v>
      </c>
      <c r="F2" s="8">
        <f>('8.1н'!F2+'8.2н'!F2+'8.3н'!F2)/3</f>
        <v>0</v>
      </c>
      <c r="G2" s="8">
        <f>('8.1н'!G2+'8.2н'!G2+'8.3н'!G2)/3</f>
        <v>0</v>
      </c>
      <c r="H2" s="8">
        <f>('8.1н'!H2+'8.2н'!H2+'8.3н'!H2)/3</f>
        <v>0</v>
      </c>
      <c r="I2" s="8">
        <f>('8.1н'!I2+'8.2н'!I2+'8.3н'!I2)/3</f>
        <v>0</v>
      </c>
      <c r="J2" s="8">
        <f>('8.1н'!J2+'8.2н'!J2+'8.3н'!J2)/3</f>
        <v>0</v>
      </c>
      <c r="K2" s="8">
        <f>('8.1н'!K2+'8.2н'!K2+'8.3н'!K2)/3</f>
        <v>0</v>
      </c>
      <c r="L2" s="8">
        <f>('8.1н'!L2+'8.2н'!L2+'8.3н'!L2)/3</f>
        <v>0</v>
      </c>
      <c r="M2" s="8">
        <f>('8.1н'!M2+'8.2н'!M2+'8.3н'!M2)/3</f>
        <v>0</v>
      </c>
      <c r="N2" s="8">
        <f>('8.1н'!N2+'8.2н'!N2+'8.3н'!N2)/3</f>
        <v>0</v>
      </c>
      <c r="O2" s="8">
        <f>('8.1н'!O2+'8.2н'!O2+'8.3н'!O2)/3</f>
        <v>0</v>
      </c>
      <c r="P2" s="8">
        <f>('8.1н'!P2+'8.2н'!P2+'8.3н'!P2)/3</f>
        <v>0</v>
      </c>
      <c r="Q2" s="8">
        <f>('8.1н'!Q2+'8.2н'!Q2+'8.3н'!Q2)/3</f>
        <v>0</v>
      </c>
      <c r="R2" s="8">
        <f>('8.1н'!B2+'8.2н'!B2+'8.3н'!B2)/3</f>
        <v>0.27704592593237137</v>
      </c>
    </row>
    <row r="3" spans="1:18">
      <c r="A3" s="16">
        <v>2</v>
      </c>
      <c r="B3" s="17" t="s">
        <v>4</v>
      </c>
      <c r="C3" s="8" t="e">
        <f>('8.1н'!#REF!+'8.2н'!#REF!+'8.3н'!#REF!)/3</f>
        <v>#REF!</v>
      </c>
      <c r="D3" s="8" t="e">
        <f>('8.1н'!#REF!+'8.2н'!#REF!+'8.3н'!#REF!)/3</f>
        <v>#REF!</v>
      </c>
      <c r="E3" s="8">
        <f>('8.1н'!E3+'8.2н'!E3+'8.3н'!E3)/3</f>
        <v>0</v>
      </c>
      <c r="F3" s="8">
        <f>('8.1н'!F3+'8.2н'!F3+'8.3н'!F3)/3</f>
        <v>0</v>
      </c>
      <c r="G3" s="8">
        <f>('8.1н'!G3+'8.2н'!G3+'8.3н'!G3)/3</f>
        <v>0</v>
      </c>
      <c r="H3" s="8">
        <f>('8.1н'!H3+'8.2н'!H3+'8.3н'!H3)/3</f>
        <v>0</v>
      </c>
      <c r="I3" s="8">
        <f>('8.1н'!I3+'8.2н'!I3+'8.3н'!I3)/3</f>
        <v>0</v>
      </c>
      <c r="J3" s="8">
        <f>('8.1н'!J3+'8.2н'!J3+'8.3н'!J3)/3</f>
        <v>0</v>
      </c>
      <c r="K3" s="8">
        <f>('8.1н'!K3+'8.2н'!K3+'8.3н'!K3)/3</f>
        <v>0</v>
      </c>
      <c r="L3" s="8">
        <f>('8.1н'!L3+'8.2н'!L3+'8.3н'!L3)/3</f>
        <v>0</v>
      </c>
      <c r="M3" s="8">
        <f>('8.1н'!M3+'8.2н'!M3+'8.3н'!M3)/3</f>
        <v>0</v>
      </c>
      <c r="N3" s="8">
        <f>('8.1н'!N3+'8.2н'!N3+'8.3н'!N3)/3</f>
        <v>0</v>
      </c>
      <c r="O3" s="8">
        <f>('8.1н'!O3+'8.2н'!O3+'8.3н'!O3)/3</f>
        <v>0</v>
      </c>
      <c r="P3" s="8">
        <f>('8.1н'!P3+'8.2н'!P3+'8.3н'!P3)/3</f>
        <v>0</v>
      </c>
      <c r="Q3" s="8">
        <f>('8.1н'!Q3+'8.2н'!Q3+'8.3н'!Q3)/3</f>
        <v>0</v>
      </c>
      <c r="R3" s="8">
        <f>('8.1н'!B3+'8.2н'!B3+'8.3н'!B3)/3</f>
        <v>0.10481089279725064</v>
      </c>
    </row>
    <row r="4" spans="1:18">
      <c r="A4" s="16">
        <v>3</v>
      </c>
      <c r="B4" s="17" t="s">
        <v>5</v>
      </c>
      <c r="C4" s="8" t="e">
        <f>('8.1н'!#REF!+'8.2н'!#REF!+'8.3н'!#REF!)/3</f>
        <v>#REF!</v>
      </c>
      <c r="D4" s="8" t="e">
        <f>('8.1н'!#REF!+'8.2н'!#REF!+'8.3н'!#REF!)/3</f>
        <v>#REF!</v>
      </c>
      <c r="E4" s="8">
        <f>('8.1н'!E4+'8.2н'!E4+'8.3н'!E4)/3</f>
        <v>0</v>
      </c>
      <c r="F4" s="8">
        <f>('8.1н'!F4+'8.2н'!F4+'8.3н'!F4)/3</f>
        <v>0</v>
      </c>
      <c r="G4" s="8">
        <f>('8.1н'!G4+'8.2н'!G4+'8.3н'!G4)/3</f>
        <v>0</v>
      </c>
      <c r="H4" s="8">
        <f>('8.1н'!H4+'8.2н'!H4+'8.3н'!H4)/3</f>
        <v>0</v>
      </c>
      <c r="I4" s="8">
        <f>('8.1н'!I4+'8.2н'!I4+'8.3н'!I4)/3</f>
        <v>0</v>
      </c>
      <c r="J4" s="8">
        <f>('8.1н'!J4+'8.2н'!J4+'8.3н'!J4)/3</f>
        <v>0</v>
      </c>
      <c r="K4" s="8">
        <f>('8.1н'!K4+'8.2н'!K4+'8.3н'!K4)/3</f>
        <v>0</v>
      </c>
      <c r="L4" s="8">
        <f>('8.1н'!L4+'8.2н'!L4+'8.3н'!L4)/3</f>
        <v>0</v>
      </c>
      <c r="M4" s="8">
        <f>('8.1н'!M4+'8.2н'!M4+'8.3н'!M4)/3</f>
        <v>0</v>
      </c>
      <c r="N4" s="8">
        <f>('8.1н'!N4+'8.2н'!N4+'8.3н'!N4)/3</f>
        <v>0</v>
      </c>
      <c r="O4" s="8">
        <f>('8.1н'!O4+'8.2н'!O4+'8.3н'!O4)/3</f>
        <v>0</v>
      </c>
      <c r="P4" s="8">
        <f>('8.1н'!P4+'8.2н'!P4+'8.3н'!P4)/3</f>
        <v>0</v>
      </c>
      <c r="Q4" s="8">
        <f>('8.1н'!Q4+'8.2н'!Q4+'8.3н'!Q4)/3</f>
        <v>0</v>
      </c>
      <c r="R4" s="8">
        <f>('8.1н'!B4+'8.2н'!B4+'8.3н'!B4)/3</f>
        <v>0.25180289361593072</v>
      </c>
    </row>
    <row r="5" spans="1:18">
      <c r="A5" s="16">
        <v>4</v>
      </c>
      <c r="B5" s="17" t="s">
        <v>6</v>
      </c>
      <c r="C5" s="8" t="e">
        <f>('8.1н'!#REF!+'8.2н'!#REF!+'8.3н'!#REF!)/3</f>
        <v>#REF!</v>
      </c>
      <c r="D5" s="8" t="e">
        <f>('8.1н'!#REF!+'8.2н'!#REF!+'8.3н'!#REF!)/3</f>
        <v>#REF!</v>
      </c>
      <c r="E5" s="8">
        <f>('8.1н'!E5+'8.2н'!E5+'8.3н'!E5)/3</f>
        <v>0</v>
      </c>
      <c r="F5" s="8">
        <f>('8.1н'!F5+'8.2н'!F5+'8.3н'!F5)/3</f>
        <v>0</v>
      </c>
      <c r="G5" s="8">
        <f>('8.1н'!G5+'8.2н'!G5+'8.3н'!G5)/3</f>
        <v>0</v>
      </c>
      <c r="H5" s="8">
        <f>('8.1н'!H5+'8.2н'!H5+'8.3н'!H5)/3</f>
        <v>0</v>
      </c>
      <c r="I5" s="8">
        <f>('8.1н'!I5+'8.2н'!I5+'8.3н'!I5)/3</f>
        <v>0</v>
      </c>
      <c r="J5" s="8">
        <f>('8.1н'!J5+'8.2н'!J5+'8.3н'!J5)/3</f>
        <v>0</v>
      </c>
      <c r="K5" s="8">
        <f>('8.1н'!K5+'8.2н'!K5+'8.3н'!K5)/3</f>
        <v>0</v>
      </c>
      <c r="L5" s="8">
        <f>('8.1н'!L5+'8.2н'!L5+'8.3н'!L5)/3</f>
        <v>0</v>
      </c>
      <c r="M5" s="8">
        <f>('8.1н'!M5+'8.2н'!M5+'8.3н'!M5)/3</f>
        <v>0</v>
      </c>
      <c r="N5" s="8">
        <f>('8.1н'!N5+'8.2н'!N5+'8.3н'!N5)/3</f>
        <v>0</v>
      </c>
      <c r="O5" s="8">
        <f>('8.1н'!O5+'8.2н'!O5+'8.3н'!O5)/3</f>
        <v>0</v>
      </c>
      <c r="P5" s="8">
        <f>('8.1н'!P5+'8.2н'!P5+'8.3н'!P5)/3</f>
        <v>0</v>
      </c>
      <c r="Q5" s="8">
        <f>('8.1н'!Q5+'8.2н'!Q5+'8.3н'!Q5)/3</f>
        <v>0</v>
      </c>
      <c r="R5" s="8">
        <f>('8.1н'!B5+'8.2н'!B5+'8.3н'!B5)/3</f>
        <v>5.0755758617597339E-2</v>
      </c>
    </row>
    <row r="6" spans="1:18">
      <c r="A6" s="16">
        <v>5</v>
      </c>
      <c r="B6" s="17" t="s">
        <v>7</v>
      </c>
      <c r="C6" s="8" t="e">
        <f>('8.1н'!#REF!+'8.2н'!#REF!+'8.3н'!#REF!)/3</f>
        <v>#REF!</v>
      </c>
      <c r="D6" s="8" t="e">
        <f>('8.1н'!#REF!+'8.2н'!#REF!+'8.3н'!#REF!)/3</f>
        <v>#REF!</v>
      </c>
      <c r="E6" s="8">
        <f>('8.1н'!E6+'8.2н'!E6+'8.3н'!E6)/3</f>
        <v>0</v>
      </c>
      <c r="F6" s="8">
        <f>('8.1н'!F6+'8.2н'!F6+'8.3н'!F6)/3</f>
        <v>0</v>
      </c>
      <c r="G6" s="8">
        <f>('8.1н'!G6+'8.2н'!G6+'8.3н'!G6)/3</f>
        <v>0</v>
      </c>
      <c r="H6" s="8">
        <f>('8.1н'!H6+'8.2н'!H6+'8.3н'!H6)/3</f>
        <v>0</v>
      </c>
      <c r="I6" s="8">
        <f>('8.1н'!I6+'8.2н'!I6+'8.3н'!I6)/3</f>
        <v>0</v>
      </c>
      <c r="J6" s="8">
        <f>('8.1н'!J6+'8.2н'!J6+'8.3н'!J6)/3</f>
        <v>0</v>
      </c>
      <c r="K6" s="8">
        <f>('8.1н'!K6+'8.2н'!K6+'8.3н'!K6)/3</f>
        <v>0</v>
      </c>
      <c r="L6" s="8">
        <f>('8.1н'!L6+'8.2н'!L6+'8.3н'!L6)/3</f>
        <v>0</v>
      </c>
      <c r="M6" s="8">
        <f>('8.1н'!M6+'8.2н'!M6+'8.3н'!M6)/3</f>
        <v>0</v>
      </c>
      <c r="N6" s="8">
        <f>('8.1н'!N6+'8.2н'!N6+'8.3н'!N6)/3</f>
        <v>0</v>
      </c>
      <c r="O6" s="8">
        <f>('8.1н'!O6+'8.2н'!O6+'8.3н'!O6)/3</f>
        <v>0</v>
      </c>
      <c r="P6" s="8">
        <f>('8.1н'!P6+'8.2н'!P6+'8.3н'!P6)/3</f>
        <v>0</v>
      </c>
      <c r="Q6" s="8">
        <f>('8.1н'!Q6+'8.2н'!Q6+'8.3н'!Q6)/3</f>
        <v>0</v>
      </c>
      <c r="R6" s="8">
        <f>('8.1н'!B6+'8.2н'!B6+'8.3н'!B6)/3</f>
        <v>5.4028799302004882E-2</v>
      </c>
    </row>
    <row r="7" spans="1:18">
      <c r="A7" s="16">
        <v>6</v>
      </c>
      <c r="B7" s="26" t="s">
        <v>8</v>
      </c>
      <c r="C7" s="8" t="e">
        <f>('8.1н'!#REF!+'8.2н'!#REF!+'8.3н'!#REF!)/3</f>
        <v>#REF!</v>
      </c>
      <c r="D7" s="8" t="e">
        <f>('8.1н'!#REF!+'8.2н'!#REF!+'8.3н'!#REF!)/3</f>
        <v>#REF!</v>
      </c>
      <c r="E7" s="8">
        <f>('8.1н'!E7+'8.2н'!E7+'8.3н'!E7)/3</f>
        <v>0</v>
      </c>
      <c r="F7" s="8">
        <f>('8.1н'!F7+'8.2н'!F7+'8.3н'!F7)/3</f>
        <v>0</v>
      </c>
      <c r="G7" s="8">
        <f>('8.1н'!G7+'8.2н'!G7+'8.3н'!G7)/3</f>
        <v>0</v>
      </c>
      <c r="H7" s="8">
        <f>('8.1н'!H7+'8.2н'!H7+'8.3н'!H7)/3</f>
        <v>0</v>
      </c>
      <c r="I7" s="8">
        <f>('8.1н'!I7+'8.2н'!I7+'8.3н'!I7)/3</f>
        <v>0</v>
      </c>
      <c r="J7" s="8">
        <f>('8.1н'!J7+'8.2н'!J7+'8.3н'!J7)/3</f>
        <v>0</v>
      </c>
      <c r="K7" s="8">
        <f>('8.1н'!K7+'8.2н'!K7+'8.3н'!K7)/3</f>
        <v>0</v>
      </c>
      <c r="L7" s="8">
        <f>('8.1н'!L7+'8.2н'!L7+'8.3н'!L7)/3</f>
        <v>0</v>
      </c>
      <c r="M7" s="8">
        <f>('8.1н'!M7+'8.2н'!M7+'8.3н'!M7)/3</f>
        <v>0</v>
      </c>
      <c r="N7" s="8">
        <f>('8.1н'!N7+'8.2н'!N7+'8.3н'!N7)/3</f>
        <v>0</v>
      </c>
      <c r="O7" s="8">
        <f>('8.1н'!O7+'8.2н'!O7+'8.3н'!O7)/3</f>
        <v>0</v>
      </c>
      <c r="P7" s="8">
        <f>('8.1н'!P7+'8.2н'!P7+'8.3н'!P7)/3</f>
        <v>0</v>
      </c>
      <c r="Q7" s="8">
        <f>('8.1н'!Q7+'8.2н'!Q7+'8.3н'!Q7)/3</f>
        <v>0</v>
      </c>
      <c r="R7" s="8">
        <f>('8.1н'!B7+'8.2н'!B7+'8.3н'!B7)/3</f>
        <v>0.57825121249920042</v>
      </c>
    </row>
    <row r="8" spans="1:18">
      <c r="A8" s="16">
        <v>7</v>
      </c>
      <c r="B8" s="26" t="s">
        <v>9</v>
      </c>
      <c r="C8" s="8" t="e">
        <f>('8.1н'!#REF!+'8.2н'!#REF!+'8.3н'!#REF!)/3</f>
        <v>#REF!</v>
      </c>
      <c r="D8" s="8" t="e">
        <f>('8.1н'!#REF!+'8.2н'!#REF!+'8.3н'!#REF!)/3</f>
        <v>#REF!</v>
      </c>
      <c r="E8" s="8">
        <f>('8.1н'!E8+'8.2н'!E8+'8.3н'!E8)/3</f>
        <v>0</v>
      </c>
      <c r="F8" s="8">
        <f>('8.1н'!F8+'8.2н'!F8+'8.3н'!F8)/3</f>
        <v>0</v>
      </c>
      <c r="G8" s="8">
        <f>('8.1н'!G8+'8.2н'!G8+'8.3н'!G8)/3</f>
        <v>0</v>
      </c>
      <c r="H8" s="8">
        <f>('8.1н'!H8+'8.2н'!H8+'8.3н'!H8)/3</f>
        <v>0</v>
      </c>
      <c r="I8" s="8">
        <f>('8.1н'!I8+'8.2н'!I8+'8.3н'!I8)/3</f>
        <v>0</v>
      </c>
      <c r="J8" s="8">
        <f>('8.1н'!J8+'8.2н'!J8+'8.3н'!J8)/3</f>
        <v>0</v>
      </c>
      <c r="K8" s="8">
        <f>('8.1н'!K8+'8.2н'!K8+'8.3н'!K8)/3</f>
        <v>0</v>
      </c>
      <c r="L8" s="8">
        <f>('8.1н'!L8+'8.2н'!L8+'8.3н'!L8)/3</f>
        <v>0</v>
      </c>
      <c r="M8" s="8">
        <f>('8.1н'!M8+'8.2н'!M8+'8.3н'!M8)/3</f>
        <v>0</v>
      </c>
      <c r="N8" s="8">
        <f>('8.1н'!N8+'8.2н'!N8+'8.3н'!N8)/3</f>
        <v>0</v>
      </c>
      <c r="O8" s="8">
        <f>('8.1н'!O8+'8.2н'!O8+'8.3н'!O8)/3</f>
        <v>0</v>
      </c>
      <c r="P8" s="8">
        <f>('8.1н'!P8+'8.2н'!P8+'8.3н'!P8)/3</f>
        <v>0</v>
      </c>
      <c r="Q8" s="8">
        <f>('8.1н'!Q8+'8.2н'!Q8+'8.3н'!Q8)/3</f>
        <v>0</v>
      </c>
      <c r="R8" s="8">
        <f>('8.1н'!B8+'8.2н'!B8+'8.3н'!B8)/3</f>
        <v>0.26716159278003782</v>
      </c>
    </row>
    <row r="9" spans="1:18">
      <c r="A9" s="16">
        <v>8</v>
      </c>
      <c r="B9" s="26" t="s">
        <v>10</v>
      </c>
      <c r="C9" s="8" t="e">
        <f>('8.1н'!#REF!+'8.2н'!#REF!+'8.3н'!#REF!)/3</f>
        <v>#REF!</v>
      </c>
      <c r="D9" s="8" t="e">
        <f>('8.1н'!#REF!+'8.2н'!#REF!+'8.3н'!#REF!)/3</f>
        <v>#REF!</v>
      </c>
      <c r="E9" s="8">
        <f>('8.1н'!E9+'8.2н'!E9+'8.3н'!E9)/3</f>
        <v>0</v>
      </c>
      <c r="F9" s="8">
        <f>('8.1н'!F9+'8.2н'!F9+'8.3н'!F9)/3</f>
        <v>0</v>
      </c>
      <c r="G9" s="8">
        <f>('8.1н'!G9+'8.2н'!G9+'8.3н'!G9)/3</f>
        <v>0</v>
      </c>
      <c r="H9" s="8">
        <f>('8.1н'!H9+'8.2н'!H9+'8.3н'!H9)/3</f>
        <v>0</v>
      </c>
      <c r="I9" s="8">
        <f>('8.1н'!I9+'8.2н'!I9+'8.3н'!I9)/3</f>
        <v>0</v>
      </c>
      <c r="J9" s="8">
        <f>('8.1н'!J9+'8.2н'!J9+'8.3н'!J9)/3</f>
        <v>0</v>
      </c>
      <c r="K9" s="8">
        <f>('8.1н'!K9+'8.2н'!K9+'8.3н'!K9)/3</f>
        <v>0</v>
      </c>
      <c r="L9" s="8">
        <f>('8.1н'!L9+'8.2н'!L9+'8.3н'!L9)/3</f>
        <v>0</v>
      </c>
      <c r="M9" s="8">
        <f>('8.1н'!M9+'8.2н'!M9+'8.3н'!M9)/3</f>
        <v>0</v>
      </c>
      <c r="N9" s="8">
        <f>('8.1н'!N9+'8.2н'!N9+'8.3н'!N9)/3</f>
        <v>0</v>
      </c>
      <c r="O9" s="8">
        <f>('8.1н'!O9+'8.2н'!O9+'8.3н'!O9)/3</f>
        <v>0</v>
      </c>
      <c r="P9" s="8">
        <f>('8.1н'!P9+'8.2н'!P9+'8.3н'!P9)/3</f>
        <v>0</v>
      </c>
      <c r="Q9" s="8">
        <f>('8.1н'!Q9+'8.2н'!Q9+'8.3н'!Q9)/3</f>
        <v>0</v>
      </c>
      <c r="R9" s="8">
        <f>('8.1н'!B9+'8.2н'!B9+'8.3н'!B9)/3</f>
        <v>0.10670731424750179</v>
      </c>
    </row>
    <row r="10" spans="1:18">
      <c r="A10" s="16">
        <v>9</v>
      </c>
      <c r="B10" s="26" t="s">
        <v>11</v>
      </c>
      <c r="C10" s="8" t="e">
        <f>('8.1н'!#REF!+'8.2н'!#REF!+'8.3н'!#REF!)/3</f>
        <v>#REF!</v>
      </c>
      <c r="D10" s="8" t="e">
        <f>('8.1н'!#REF!+'8.2н'!#REF!+'8.3н'!#REF!)/3</f>
        <v>#REF!</v>
      </c>
      <c r="E10" s="8">
        <f>('8.1н'!E10+'8.2н'!E10+'8.3н'!E10)/3</f>
        <v>0</v>
      </c>
      <c r="F10" s="8">
        <f>('8.1н'!F10+'8.2н'!F10+'8.3н'!F10)/3</f>
        <v>0</v>
      </c>
      <c r="G10" s="8">
        <f>('8.1н'!G10+'8.2н'!G10+'8.3н'!G10)/3</f>
        <v>0</v>
      </c>
      <c r="H10" s="8">
        <f>('8.1н'!H10+'8.2н'!H10+'8.3н'!H10)/3</f>
        <v>0</v>
      </c>
      <c r="I10" s="8">
        <f>('8.1н'!I10+'8.2н'!I10+'8.3н'!I10)/3</f>
        <v>0</v>
      </c>
      <c r="J10" s="8">
        <f>('8.1н'!J10+'8.2н'!J10+'8.3н'!J10)/3</f>
        <v>0</v>
      </c>
      <c r="K10" s="8">
        <f>('8.1н'!K10+'8.2н'!K10+'8.3н'!K10)/3</f>
        <v>0</v>
      </c>
      <c r="L10" s="8">
        <f>('8.1н'!L10+'8.2н'!L10+'8.3н'!L10)/3</f>
        <v>0</v>
      </c>
      <c r="M10" s="8">
        <f>('8.1н'!M10+'8.2н'!M10+'8.3н'!M10)/3</f>
        <v>0</v>
      </c>
      <c r="N10" s="8">
        <f>('8.1н'!N10+'8.2н'!N10+'8.3н'!N10)/3</f>
        <v>0</v>
      </c>
      <c r="O10" s="8">
        <f>('8.1н'!O10+'8.2н'!O10+'8.3н'!O10)/3</f>
        <v>0</v>
      </c>
      <c r="P10" s="8">
        <f>('8.1н'!P10+'8.2н'!P10+'8.3н'!P10)/3</f>
        <v>0</v>
      </c>
      <c r="Q10" s="8">
        <f>('8.1н'!Q10+'8.2н'!Q10+'8.3н'!Q10)/3</f>
        <v>0</v>
      </c>
      <c r="R10" s="8">
        <f>('8.1н'!B10+'8.2н'!B10+'8.3н'!B10)/3</f>
        <v>0.38557575271485273</v>
      </c>
    </row>
    <row r="11" spans="1:18">
      <c r="A11" s="16">
        <v>10</v>
      </c>
      <c r="B11" s="26" t="s">
        <v>12</v>
      </c>
      <c r="C11" s="8" t="e">
        <f>('8.1н'!#REF!+'8.2н'!#REF!+'8.3н'!#REF!)/3</f>
        <v>#REF!</v>
      </c>
      <c r="D11" s="8" t="e">
        <f>('8.1н'!#REF!+'8.2н'!#REF!+'8.3н'!#REF!)/3</f>
        <v>#REF!</v>
      </c>
      <c r="E11" s="8">
        <f>('8.1н'!E11+'8.2н'!E11+'8.3н'!E11)/3</f>
        <v>0</v>
      </c>
      <c r="F11" s="8">
        <f>('8.1н'!F11+'8.2н'!F11+'8.3н'!F11)/3</f>
        <v>0</v>
      </c>
      <c r="G11" s="8">
        <f>('8.1н'!G11+'8.2н'!G11+'8.3н'!G11)/3</f>
        <v>0</v>
      </c>
      <c r="H11" s="8">
        <f>('8.1н'!H11+'8.2н'!H11+'8.3н'!H11)/3</f>
        <v>0</v>
      </c>
      <c r="I11" s="8">
        <f>('8.1н'!I11+'8.2н'!I11+'8.3н'!I11)/3</f>
        <v>0</v>
      </c>
      <c r="J11" s="8">
        <f>('8.1н'!J11+'8.2н'!J11+'8.3н'!J11)/3</f>
        <v>0</v>
      </c>
      <c r="K11" s="8">
        <f>('8.1н'!K11+'8.2н'!K11+'8.3н'!K11)/3</f>
        <v>0</v>
      </c>
      <c r="L11" s="8">
        <f>('8.1н'!L11+'8.2н'!L11+'8.3н'!L11)/3</f>
        <v>0</v>
      </c>
      <c r="M11" s="8">
        <f>('8.1н'!M11+'8.2н'!M11+'8.3н'!M11)/3</f>
        <v>0</v>
      </c>
      <c r="N11" s="8">
        <f>('8.1н'!N11+'8.2н'!N11+'8.3н'!N11)/3</f>
        <v>0</v>
      </c>
      <c r="O11" s="8">
        <f>('8.1н'!O11+'8.2н'!O11+'8.3н'!O11)/3</f>
        <v>0</v>
      </c>
      <c r="P11" s="8">
        <f>('8.1н'!P11+'8.2н'!P11+'8.3н'!P11)/3</f>
        <v>0</v>
      </c>
      <c r="Q11" s="8">
        <f>('8.1н'!Q11+'8.2н'!Q11+'8.3н'!Q11)/3</f>
        <v>0</v>
      </c>
      <c r="R11" s="8">
        <f>('8.1н'!B11+'8.2н'!B11+'8.3н'!B11)/3</f>
        <v>0.52042792675040095</v>
      </c>
    </row>
    <row r="12" spans="1:18">
      <c r="A12" s="16">
        <v>11</v>
      </c>
      <c r="B12" s="26" t="s">
        <v>13</v>
      </c>
      <c r="C12" s="8" t="e">
        <f>('8.1н'!#REF!+'8.2н'!#REF!+'8.3н'!#REF!)/3</f>
        <v>#REF!</v>
      </c>
      <c r="D12" s="8" t="e">
        <f>('8.1н'!#REF!+'8.2н'!#REF!+'8.3н'!#REF!)/3</f>
        <v>#REF!</v>
      </c>
      <c r="E12" s="8">
        <f>('8.1н'!E12+'8.2н'!E12+'8.3н'!E12)/3</f>
        <v>0</v>
      </c>
      <c r="F12" s="8">
        <f>('8.1н'!F12+'8.2н'!F12+'8.3н'!F12)/3</f>
        <v>0</v>
      </c>
      <c r="G12" s="8">
        <f>('8.1н'!G12+'8.2н'!G12+'8.3н'!G12)/3</f>
        <v>0</v>
      </c>
      <c r="H12" s="8">
        <f>('8.1н'!H12+'8.2н'!H12+'8.3н'!H12)/3</f>
        <v>0</v>
      </c>
      <c r="I12" s="8">
        <f>('8.1н'!I12+'8.2н'!I12+'8.3н'!I12)/3</f>
        <v>0</v>
      </c>
      <c r="J12" s="8">
        <f>('8.1н'!J12+'8.2н'!J12+'8.3н'!J12)/3</f>
        <v>0</v>
      </c>
      <c r="K12" s="8">
        <f>('8.1н'!K12+'8.2н'!K12+'8.3н'!K12)/3</f>
        <v>0</v>
      </c>
      <c r="L12" s="8">
        <f>('8.1н'!L12+'8.2н'!L12+'8.3н'!L12)/3</f>
        <v>0</v>
      </c>
      <c r="M12" s="8">
        <f>('8.1н'!M12+'8.2н'!M12+'8.3н'!M12)/3</f>
        <v>0</v>
      </c>
      <c r="N12" s="8">
        <f>('8.1н'!N12+'8.2н'!N12+'8.3н'!N12)/3</f>
        <v>0</v>
      </c>
      <c r="O12" s="8">
        <f>('8.1н'!O12+'8.2н'!O12+'8.3н'!O12)/3</f>
        <v>0</v>
      </c>
      <c r="P12" s="8">
        <f>('8.1н'!P12+'8.2н'!P12+'8.3н'!P12)/3</f>
        <v>0</v>
      </c>
      <c r="Q12" s="8">
        <f>('8.1н'!Q12+'8.2н'!Q12+'8.3н'!Q12)/3</f>
        <v>0</v>
      </c>
      <c r="R12" s="8">
        <f>('8.1н'!B12+'8.2н'!B12+'8.3н'!B12)/3</f>
        <v>3.1824245146582109E-2</v>
      </c>
    </row>
    <row r="13" spans="1:18">
      <c r="A13" s="16">
        <v>12</v>
      </c>
      <c r="B13" s="26" t="s">
        <v>14</v>
      </c>
      <c r="C13" s="8" t="e">
        <f>('8.1н'!#REF!+'8.2н'!#REF!+'8.3н'!#REF!)/3</f>
        <v>#REF!</v>
      </c>
      <c r="D13" s="8" t="e">
        <f>('8.1н'!#REF!+'8.2н'!#REF!+'8.3н'!#REF!)/3</f>
        <v>#REF!</v>
      </c>
      <c r="E13" s="8">
        <f>('8.1н'!E13+'8.2н'!E13+'8.3н'!E13)/3</f>
        <v>0</v>
      </c>
      <c r="F13" s="8">
        <f>('8.1н'!F13+'8.2н'!F13+'8.3н'!F13)/3</f>
        <v>0</v>
      </c>
      <c r="G13" s="8">
        <f>('8.1н'!G13+'8.2н'!G13+'8.3н'!G13)/3</f>
        <v>0</v>
      </c>
      <c r="H13" s="8">
        <f>('8.1н'!H13+'8.2н'!H13+'8.3н'!H13)/3</f>
        <v>0</v>
      </c>
      <c r="I13" s="8">
        <f>('8.1н'!I13+'8.2н'!I13+'8.3н'!I13)/3</f>
        <v>0</v>
      </c>
      <c r="J13" s="8">
        <f>('8.1н'!J13+'8.2н'!J13+'8.3н'!J13)/3</f>
        <v>0</v>
      </c>
      <c r="K13" s="8">
        <f>('8.1н'!K13+'8.2н'!K13+'8.3н'!K13)/3</f>
        <v>0</v>
      </c>
      <c r="L13" s="8">
        <f>('8.1н'!L13+'8.2н'!L13+'8.3н'!L13)/3</f>
        <v>0</v>
      </c>
      <c r="M13" s="8">
        <f>('8.1н'!M13+'8.2н'!M13+'8.3н'!M13)/3</f>
        <v>0</v>
      </c>
      <c r="N13" s="8">
        <f>('8.1н'!N13+'8.2н'!N13+'8.3н'!N13)/3</f>
        <v>0</v>
      </c>
      <c r="O13" s="8">
        <f>('8.1н'!O13+'8.2н'!O13+'8.3н'!O13)/3</f>
        <v>0</v>
      </c>
      <c r="P13" s="8">
        <f>('8.1н'!P13+'8.2н'!P13+'8.3н'!P13)/3</f>
        <v>0</v>
      </c>
      <c r="Q13" s="8">
        <f>('8.1н'!Q13+'8.2н'!Q13+'8.3н'!Q13)/3</f>
        <v>0</v>
      </c>
      <c r="R13" s="8">
        <f>('8.1н'!B13+'8.2н'!B13+'8.3н'!B13)/3</f>
        <v>8.4729825563712266E-2</v>
      </c>
    </row>
    <row r="14" spans="1:18">
      <c r="A14" s="16">
        <v>13</v>
      </c>
      <c r="B14" s="26" t="s">
        <v>15</v>
      </c>
      <c r="C14" s="8" t="e">
        <f>('8.1н'!#REF!+'8.2н'!#REF!+'8.3н'!#REF!)/3</f>
        <v>#REF!</v>
      </c>
      <c r="D14" s="8" t="e">
        <f>('8.1н'!#REF!+'8.2н'!#REF!+'8.3н'!#REF!)/3</f>
        <v>#REF!</v>
      </c>
      <c r="E14" s="8">
        <f>('8.1н'!E14+'8.2н'!E14+'8.3н'!E14)/3</f>
        <v>0</v>
      </c>
      <c r="F14" s="8">
        <f>('8.1н'!F14+'8.2н'!F14+'8.3н'!F14)/3</f>
        <v>0</v>
      </c>
      <c r="G14" s="8">
        <f>('8.1н'!G14+'8.2н'!G14+'8.3н'!G14)/3</f>
        <v>0</v>
      </c>
      <c r="H14" s="8">
        <f>('8.1н'!H14+'8.2н'!H14+'8.3н'!H14)/3</f>
        <v>0</v>
      </c>
      <c r="I14" s="8">
        <f>('8.1н'!I14+'8.2н'!I14+'8.3н'!I14)/3</f>
        <v>0</v>
      </c>
      <c r="J14" s="8">
        <f>('8.1н'!J14+'8.2н'!J14+'8.3н'!J14)/3</f>
        <v>0</v>
      </c>
      <c r="K14" s="8">
        <f>('8.1н'!K14+'8.2н'!K14+'8.3н'!K14)/3</f>
        <v>0</v>
      </c>
      <c r="L14" s="8">
        <f>('8.1н'!L14+'8.2н'!L14+'8.3н'!L14)/3</f>
        <v>0</v>
      </c>
      <c r="M14" s="8">
        <f>('8.1н'!M14+'8.2н'!M14+'8.3н'!M14)/3</f>
        <v>0</v>
      </c>
      <c r="N14" s="8">
        <f>('8.1н'!N14+'8.2н'!N14+'8.3н'!N14)/3</f>
        <v>0</v>
      </c>
      <c r="O14" s="8">
        <f>('8.1н'!O14+'8.2н'!O14+'8.3н'!O14)/3</f>
        <v>0</v>
      </c>
      <c r="P14" s="8">
        <f>('8.1н'!P14+'8.2н'!P14+'8.3н'!P14)/3</f>
        <v>0</v>
      </c>
      <c r="Q14" s="8">
        <f>('8.1н'!Q14+'8.2н'!Q14+'8.3н'!Q14)/3</f>
        <v>0</v>
      </c>
      <c r="R14" s="8">
        <f>('8.1н'!B14+'8.2н'!B14+'8.3н'!B14)/3</f>
        <v>0.54173292842459886</v>
      </c>
    </row>
    <row r="15" spans="1:18">
      <c r="A15" s="16">
        <v>14</v>
      </c>
      <c r="B15" s="26" t="s">
        <v>16</v>
      </c>
      <c r="C15" s="8" t="e">
        <f>('8.1н'!#REF!+'8.2н'!#REF!+'8.3н'!#REF!)/3</f>
        <v>#REF!</v>
      </c>
      <c r="D15" s="8" t="e">
        <f>('8.1н'!#REF!+'8.2н'!#REF!+'8.3н'!#REF!)/3</f>
        <v>#REF!</v>
      </c>
      <c r="E15" s="8">
        <f>('8.1н'!E15+'8.2н'!E15+'8.3н'!E15)/3</f>
        <v>0</v>
      </c>
      <c r="F15" s="8">
        <f>('8.1н'!F15+'8.2н'!F15+'8.3н'!F15)/3</f>
        <v>0</v>
      </c>
      <c r="G15" s="8">
        <f>('8.1н'!G15+'8.2н'!G15+'8.3н'!G15)/3</f>
        <v>0</v>
      </c>
      <c r="H15" s="8">
        <f>('8.1н'!H15+'8.2н'!H15+'8.3н'!H15)/3</f>
        <v>0</v>
      </c>
      <c r="I15" s="8">
        <f>('8.1н'!I15+'8.2н'!I15+'8.3н'!I15)/3</f>
        <v>0</v>
      </c>
      <c r="J15" s="8">
        <f>('8.1н'!J15+'8.2н'!J15+'8.3н'!J15)/3</f>
        <v>0</v>
      </c>
      <c r="K15" s="8">
        <f>('8.1н'!K15+'8.2н'!K15+'8.3н'!K15)/3</f>
        <v>0</v>
      </c>
      <c r="L15" s="8">
        <f>('8.1н'!L15+'8.2н'!L15+'8.3н'!L15)/3</f>
        <v>0</v>
      </c>
      <c r="M15" s="8">
        <f>('8.1н'!M15+'8.2н'!M15+'8.3н'!M15)/3</f>
        <v>0</v>
      </c>
      <c r="N15" s="8">
        <f>('8.1н'!N15+'8.2н'!N15+'8.3н'!N15)/3</f>
        <v>0</v>
      </c>
      <c r="O15" s="8">
        <f>('8.1н'!O15+'8.2н'!O15+'8.3н'!O15)/3</f>
        <v>0</v>
      </c>
      <c r="P15" s="8">
        <f>('8.1н'!P15+'8.2н'!P15+'8.3н'!P15)/3</f>
        <v>0</v>
      </c>
      <c r="Q15" s="8">
        <f>('8.1н'!Q15+'8.2н'!Q15+'8.3н'!Q15)/3</f>
        <v>0</v>
      </c>
      <c r="R15" s="8">
        <f>('8.1н'!B15+'8.2н'!B15+'8.3н'!B15)/3</f>
        <v>1.3381964823913926E-2</v>
      </c>
    </row>
    <row r="16" spans="1:18">
      <c r="A16" s="16">
        <v>15</v>
      </c>
      <c r="B16" s="26" t="s">
        <v>17</v>
      </c>
      <c r="C16" s="8" t="e">
        <f>('8.1н'!#REF!+'8.2н'!#REF!+'8.3н'!#REF!)/3</f>
        <v>#REF!</v>
      </c>
      <c r="D16" s="8" t="e">
        <f>('8.1н'!#REF!+'8.2н'!#REF!+'8.3н'!#REF!)/3</f>
        <v>#REF!</v>
      </c>
      <c r="E16" s="8">
        <f>('8.1н'!E16+'8.2н'!E16+'8.3н'!E16)/3</f>
        <v>0</v>
      </c>
      <c r="F16" s="8">
        <f>('8.1н'!F16+'8.2н'!F16+'8.3н'!F16)/3</f>
        <v>0</v>
      </c>
      <c r="G16" s="8">
        <f>('8.1н'!G16+'8.2н'!G16+'8.3н'!G16)/3</f>
        <v>0</v>
      </c>
      <c r="H16" s="8">
        <f>('8.1н'!H16+'8.2н'!H16+'8.3н'!H16)/3</f>
        <v>0</v>
      </c>
      <c r="I16" s="8">
        <f>('8.1н'!I16+'8.2н'!I16+'8.3н'!I16)/3</f>
        <v>0</v>
      </c>
      <c r="J16" s="8">
        <f>('8.1н'!J16+'8.2н'!J16+'8.3н'!J16)/3</f>
        <v>0</v>
      </c>
      <c r="K16" s="8">
        <f>('8.1н'!K16+'8.2н'!K16+'8.3н'!K16)/3</f>
        <v>0</v>
      </c>
      <c r="L16" s="8">
        <f>('8.1н'!L16+'8.2н'!L16+'8.3н'!L16)/3</f>
        <v>0</v>
      </c>
      <c r="M16" s="8">
        <f>('8.1н'!M16+'8.2н'!M16+'8.3н'!M16)/3</f>
        <v>0</v>
      </c>
      <c r="N16" s="8">
        <f>('8.1н'!N16+'8.2н'!N16+'8.3н'!N16)/3</f>
        <v>0</v>
      </c>
      <c r="O16" s="8">
        <f>('8.1н'!O16+'8.2н'!O16+'8.3н'!O16)/3</f>
        <v>0</v>
      </c>
      <c r="P16" s="8">
        <f>('8.1н'!P16+'8.2н'!P16+'8.3н'!P16)/3</f>
        <v>0</v>
      </c>
      <c r="Q16" s="8">
        <f>('8.1н'!Q16+'8.2н'!Q16+'8.3н'!Q16)/3</f>
        <v>0</v>
      </c>
      <c r="R16" s="8">
        <f>('8.1н'!B16+'8.2н'!B16+'8.3н'!B16)/3</f>
        <v>0.35341710319350633</v>
      </c>
    </row>
    <row r="17" spans="1:18">
      <c r="A17" s="16">
        <v>16</v>
      </c>
      <c r="B17" s="26" t="s">
        <v>18</v>
      </c>
      <c r="C17" s="8" t="e">
        <f>('8.1н'!#REF!+'8.2н'!#REF!+'8.3н'!#REF!)/3</f>
        <v>#REF!</v>
      </c>
      <c r="D17" s="8" t="e">
        <f>('8.1н'!#REF!+'8.2н'!#REF!+'8.3н'!#REF!)/3</f>
        <v>#REF!</v>
      </c>
      <c r="E17" s="8">
        <f>('8.1н'!E17+'8.2н'!E17+'8.3н'!E17)/3</f>
        <v>0</v>
      </c>
      <c r="F17" s="8">
        <f>('8.1н'!F17+'8.2н'!F17+'8.3н'!F17)/3</f>
        <v>0</v>
      </c>
      <c r="G17" s="8">
        <f>('8.1н'!G17+'8.2н'!G17+'8.3н'!G17)/3</f>
        <v>0</v>
      </c>
      <c r="H17" s="8">
        <f>('8.1н'!H17+'8.2н'!H17+'8.3н'!H17)/3</f>
        <v>0</v>
      </c>
      <c r="I17" s="8">
        <f>('8.1н'!I17+'8.2н'!I17+'8.3н'!I17)/3</f>
        <v>0</v>
      </c>
      <c r="J17" s="8">
        <f>('8.1н'!J17+'8.2н'!J17+'8.3н'!J17)/3</f>
        <v>0</v>
      </c>
      <c r="K17" s="8">
        <f>('8.1н'!K17+'8.2н'!K17+'8.3н'!K17)/3</f>
        <v>0</v>
      </c>
      <c r="L17" s="8">
        <f>('8.1н'!L17+'8.2н'!L17+'8.3н'!L17)/3</f>
        <v>0</v>
      </c>
      <c r="M17" s="8">
        <f>('8.1н'!M17+'8.2н'!M17+'8.3н'!M17)/3</f>
        <v>0</v>
      </c>
      <c r="N17" s="8">
        <f>('8.1н'!N17+'8.2н'!N17+'8.3н'!N17)/3</f>
        <v>0</v>
      </c>
      <c r="O17" s="8">
        <f>('8.1н'!O17+'8.2н'!O17+'8.3н'!O17)/3</f>
        <v>0</v>
      </c>
      <c r="P17" s="8">
        <f>('8.1н'!P17+'8.2н'!P17+'8.3н'!P17)/3</f>
        <v>0</v>
      </c>
      <c r="Q17" s="8">
        <f>('8.1н'!Q17+'8.2н'!Q17+'8.3н'!Q17)/3</f>
        <v>0</v>
      </c>
      <c r="R17" s="8">
        <f>('8.1н'!B17+'8.2н'!B17+'8.3н'!B17)/3</f>
        <v>0.54918269064235348</v>
      </c>
    </row>
    <row r="18" spans="1:18">
      <c r="A18" s="16">
        <v>17</v>
      </c>
      <c r="B18" s="26" t="s">
        <v>19</v>
      </c>
      <c r="C18" s="8" t="e">
        <f>('8.1н'!#REF!+'8.2н'!#REF!+'8.3н'!#REF!)/3</f>
        <v>#REF!</v>
      </c>
      <c r="D18" s="8" t="e">
        <f>('8.1н'!#REF!+'8.2н'!#REF!+'8.3н'!#REF!)/3</f>
        <v>#REF!</v>
      </c>
      <c r="E18" s="8">
        <f>('8.1н'!E18+'8.2н'!E18+'8.3н'!E18)/3</f>
        <v>0</v>
      </c>
      <c r="F18" s="8">
        <f>('8.1н'!F18+'8.2н'!F18+'8.3н'!F18)/3</f>
        <v>0</v>
      </c>
      <c r="G18" s="8">
        <f>('8.1н'!G18+'8.2н'!G18+'8.3н'!G18)/3</f>
        <v>0</v>
      </c>
      <c r="H18" s="8">
        <f>('8.1н'!H18+'8.2н'!H18+'8.3н'!H18)/3</f>
        <v>0</v>
      </c>
      <c r="I18" s="8">
        <f>('8.1н'!I18+'8.2н'!I18+'8.3н'!I18)/3</f>
        <v>0</v>
      </c>
      <c r="J18" s="8">
        <f>('8.1н'!J18+'8.2н'!J18+'8.3н'!J18)/3</f>
        <v>0</v>
      </c>
      <c r="K18" s="8">
        <f>('8.1н'!K18+'8.2н'!K18+'8.3н'!K18)/3</f>
        <v>0</v>
      </c>
      <c r="L18" s="8">
        <f>('8.1н'!L18+'8.2н'!L18+'8.3н'!L18)/3</f>
        <v>0</v>
      </c>
      <c r="M18" s="8">
        <f>('8.1н'!M18+'8.2н'!M18+'8.3н'!M18)/3</f>
        <v>0</v>
      </c>
      <c r="N18" s="8">
        <f>('8.1н'!N18+'8.2н'!N18+'8.3н'!N18)/3</f>
        <v>0</v>
      </c>
      <c r="O18" s="8">
        <f>('8.1н'!O18+'8.2н'!O18+'8.3н'!O18)/3</f>
        <v>0</v>
      </c>
      <c r="P18" s="8">
        <f>('8.1н'!P18+'8.2н'!P18+'8.3н'!P18)/3</f>
        <v>0</v>
      </c>
      <c r="Q18" s="8">
        <f>('8.1н'!Q18+'8.2н'!Q18+'8.3н'!Q18)/3</f>
        <v>0</v>
      </c>
      <c r="R18" s="8">
        <f>('8.1н'!B18+'8.2н'!B18+'8.3н'!B18)/3</f>
        <v>0.21600081344877223</v>
      </c>
    </row>
    <row r="19" spans="1:18">
      <c r="A19" s="27">
        <v>18</v>
      </c>
      <c r="B19" s="28" t="s">
        <v>20</v>
      </c>
      <c r="C19" s="8" t="e">
        <f>('8.1н'!#REF!+'8.2н'!#REF!+'8.3н'!#REF!)/3</f>
        <v>#REF!</v>
      </c>
      <c r="D19" s="8" t="e">
        <f>('8.1н'!#REF!+'8.2н'!#REF!+'8.3н'!#REF!)/3</f>
        <v>#REF!</v>
      </c>
      <c r="E19" s="8">
        <f>('8.1н'!E19+'8.2н'!E19+'8.3н'!E19)/3</f>
        <v>0</v>
      </c>
      <c r="F19" s="8">
        <f>('8.1н'!F19+'8.2н'!F19+'8.3н'!F19)/3</f>
        <v>0</v>
      </c>
      <c r="G19" s="8">
        <f>('8.1н'!G19+'8.2н'!G19+'8.3н'!G19)/3</f>
        <v>0</v>
      </c>
      <c r="H19" s="8">
        <f>('8.1н'!H19+'8.2н'!H19+'8.3н'!H19)/3</f>
        <v>0</v>
      </c>
      <c r="I19" s="8">
        <f>('8.1н'!I19+'8.2н'!I19+'8.3н'!I19)/3</f>
        <v>0</v>
      </c>
      <c r="J19" s="8">
        <f>('8.1н'!J19+'8.2н'!J19+'8.3н'!J19)/3</f>
        <v>0</v>
      </c>
      <c r="K19" s="8">
        <f>('8.1н'!K19+'8.2н'!K19+'8.3н'!K19)/3</f>
        <v>0</v>
      </c>
      <c r="L19" s="8">
        <f>('8.1н'!L19+'8.2н'!L19+'8.3н'!L19)/3</f>
        <v>0</v>
      </c>
      <c r="M19" s="8">
        <f>('8.1н'!M19+'8.2н'!M19+'8.3н'!M19)/3</f>
        <v>0</v>
      </c>
      <c r="N19" s="8">
        <f>('8.1н'!N19+'8.2н'!N19+'8.3н'!N19)/3</f>
        <v>0</v>
      </c>
      <c r="O19" s="8">
        <f>('8.1н'!O19+'8.2н'!O19+'8.3н'!O19)/3</f>
        <v>0</v>
      </c>
      <c r="P19" s="8">
        <f>('8.1н'!P19+'8.2н'!P19+'8.3н'!P19)/3</f>
        <v>0</v>
      </c>
      <c r="Q19" s="8">
        <f>('8.1н'!Q19+'8.2н'!Q19+'8.3н'!Q19)/3</f>
        <v>0</v>
      </c>
      <c r="R19" s="8">
        <f>('8.1н'!B19+'8.2н'!B19+'8.3н'!B19)/3</f>
        <v>0.91164008980711297</v>
      </c>
    </row>
    <row r="20" spans="1:18">
      <c r="A20" s="6">
        <v>19</v>
      </c>
      <c r="B20" s="37" t="s">
        <v>21</v>
      </c>
      <c r="C20" s="8" t="e">
        <f>('8.1н'!#REF!+'8.2н'!#REF!+'8.3н'!#REF!)/3</f>
        <v>#REF!</v>
      </c>
      <c r="D20" s="8" t="e">
        <f>('8.1н'!#REF!+'8.2н'!#REF!+'8.3н'!#REF!)/3</f>
        <v>#REF!</v>
      </c>
      <c r="E20" s="8">
        <f>('8.1н'!E20+'8.2н'!E20+'8.3н'!E20)/3</f>
        <v>0</v>
      </c>
      <c r="F20" s="8">
        <f>('8.1н'!F20+'8.2н'!F20+'8.3н'!F20)/3</f>
        <v>0</v>
      </c>
      <c r="G20" s="8">
        <f>('8.1н'!G20+'8.2н'!G20+'8.3н'!G20)/3</f>
        <v>0</v>
      </c>
      <c r="H20" s="8">
        <f>('8.1н'!H20+'8.2н'!H20+'8.3н'!H20)/3</f>
        <v>0</v>
      </c>
      <c r="I20" s="8">
        <f>('8.1н'!I20+'8.2н'!I20+'8.3н'!I20)/3</f>
        <v>0</v>
      </c>
      <c r="J20" s="8">
        <f>('8.1н'!J20+'8.2н'!J20+'8.3н'!J20)/3</f>
        <v>0</v>
      </c>
      <c r="K20" s="8">
        <f>('8.1н'!K20+'8.2н'!K20+'8.3н'!K20)/3</f>
        <v>0</v>
      </c>
      <c r="L20" s="8">
        <f>('8.1н'!L20+'8.2н'!L20+'8.3н'!L20)/3</f>
        <v>0</v>
      </c>
      <c r="M20" s="8">
        <f>('8.1н'!M20+'8.2н'!M20+'8.3н'!M20)/3</f>
        <v>0</v>
      </c>
      <c r="N20" s="8">
        <f>('8.1н'!N20+'8.2н'!N20+'8.3н'!N20)/3</f>
        <v>0</v>
      </c>
      <c r="O20" s="8">
        <f>('8.1н'!O20+'8.2н'!O20+'8.3н'!O20)/3</f>
        <v>0</v>
      </c>
      <c r="P20" s="8">
        <f>('8.1н'!P20+'8.2н'!P20+'8.3н'!P20)/3</f>
        <v>0</v>
      </c>
      <c r="Q20" s="8">
        <f>('8.1н'!Q20+'8.2н'!Q20+'8.3н'!Q20)/3</f>
        <v>0</v>
      </c>
      <c r="R20" s="8">
        <f>('8.1н'!B20+'8.2н'!B20+'8.3н'!B20)/3</f>
        <v>0.18657032033100829</v>
      </c>
    </row>
    <row r="21" spans="1:18" ht="15.75" customHeight="1">
      <c r="A21" s="16">
        <v>20</v>
      </c>
      <c r="B21" s="26" t="s">
        <v>22</v>
      </c>
      <c r="C21" s="8" t="e">
        <f>('8.1н'!#REF!+'8.2н'!#REF!+'8.3н'!#REF!)/3</f>
        <v>#REF!</v>
      </c>
      <c r="D21" s="8" t="e">
        <f>('8.1н'!#REF!+'8.2н'!#REF!+'8.3н'!#REF!)/3</f>
        <v>#REF!</v>
      </c>
      <c r="E21" s="8">
        <f>('8.1н'!E21+'8.2н'!E21+'8.3н'!E21)/3</f>
        <v>0</v>
      </c>
      <c r="F21" s="8">
        <f>('8.1н'!F21+'8.2н'!F21+'8.3н'!F21)/3</f>
        <v>0</v>
      </c>
      <c r="G21" s="8">
        <f>('8.1н'!G21+'8.2н'!G21+'8.3н'!G21)/3</f>
        <v>0</v>
      </c>
      <c r="H21" s="8">
        <f>('8.1н'!H21+'8.2н'!H21+'8.3н'!H21)/3</f>
        <v>0</v>
      </c>
      <c r="I21" s="8">
        <f>('8.1н'!I21+'8.2н'!I21+'8.3н'!I21)/3</f>
        <v>0</v>
      </c>
      <c r="J21" s="8">
        <f>('8.1н'!J21+'8.2н'!J21+'8.3н'!J21)/3</f>
        <v>0</v>
      </c>
      <c r="K21" s="8">
        <f>('8.1н'!K21+'8.2н'!K21+'8.3н'!K21)/3</f>
        <v>0</v>
      </c>
      <c r="L21" s="8">
        <f>('8.1н'!L21+'8.2н'!L21+'8.3н'!L21)/3</f>
        <v>0</v>
      </c>
      <c r="M21" s="8">
        <f>('8.1н'!M21+'8.2н'!M21+'8.3н'!M21)/3</f>
        <v>0</v>
      </c>
      <c r="N21" s="8">
        <f>('8.1н'!N21+'8.2н'!N21+'8.3н'!N21)/3</f>
        <v>0</v>
      </c>
      <c r="O21" s="8">
        <f>('8.1н'!O21+'8.2н'!O21+'8.3н'!O21)/3</f>
        <v>0</v>
      </c>
      <c r="P21" s="8">
        <f>('8.1н'!P21+'8.2н'!P21+'8.3н'!P21)/3</f>
        <v>0</v>
      </c>
      <c r="Q21" s="8">
        <f>('8.1н'!Q21+'8.2н'!Q21+'8.3н'!Q21)/3</f>
        <v>0</v>
      </c>
      <c r="R21" s="8">
        <f>('8.1н'!B21+'8.2н'!B21+'8.3н'!B21)/3</f>
        <v>8.5378017386700131E-2</v>
      </c>
    </row>
    <row r="22" spans="1:18" ht="15.75" customHeight="1">
      <c r="A22" s="16">
        <v>21</v>
      </c>
      <c r="B22" s="26" t="s">
        <v>23</v>
      </c>
      <c r="C22" s="8" t="e">
        <f>('8.1н'!#REF!+'8.2н'!#REF!+'8.3н'!#REF!)/3</f>
        <v>#REF!</v>
      </c>
      <c r="D22" s="8" t="e">
        <f>('8.1н'!#REF!+'8.2н'!#REF!+'8.3н'!#REF!)/3</f>
        <v>#REF!</v>
      </c>
      <c r="E22" s="8">
        <f>('8.1н'!E22+'8.2н'!E22+'8.3н'!E22)/3</f>
        <v>0</v>
      </c>
      <c r="F22" s="8">
        <f>('8.1н'!F22+'8.2н'!F22+'8.3н'!F22)/3</f>
        <v>0</v>
      </c>
      <c r="G22" s="8">
        <f>('8.1н'!G22+'8.2н'!G22+'8.3н'!G22)/3</f>
        <v>0</v>
      </c>
      <c r="H22" s="8">
        <f>('8.1н'!H22+'8.2н'!H22+'8.3н'!H22)/3</f>
        <v>0</v>
      </c>
      <c r="I22" s="8">
        <f>('8.1н'!I22+'8.2н'!I22+'8.3н'!I22)/3</f>
        <v>0</v>
      </c>
      <c r="J22" s="8">
        <f>('8.1н'!J22+'8.2н'!J22+'8.3н'!J22)/3</f>
        <v>0</v>
      </c>
      <c r="K22" s="8">
        <f>('8.1н'!K22+'8.2н'!K22+'8.3н'!K22)/3</f>
        <v>0</v>
      </c>
      <c r="L22" s="8">
        <f>('8.1н'!L22+'8.2н'!L22+'8.3н'!L22)/3</f>
        <v>0</v>
      </c>
      <c r="M22" s="8">
        <f>('8.1н'!M22+'8.2н'!M22+'8.3н'!M22)/3</f>
        <v>0</v>
      </c>
      <c r="N22" s="8">
        <f>('8.1н'!N22+'8.2н'!N22+'8.3н'!N22)/3</f>
        <v>0</v>
      </c>
      <c r="O22" s="8">
        <f>('8.1н'!O22+'8.2н'!O22+'8.3н'!O22)/3</f>
        <v>0</v>
      </c>
      <c r="P22" s="8">
        <f>('8.1н'!P22+'8.2н'!P22+'8.3н'!P22)/3</f>
        <v>0</v>
      </c>
      <c r="Q22" s="8">
        <f>('8.1н'!Q22+'8.2н'!Q22+'8.3н'!Q22)/3</f>
        <v>0</v>
      </c>
      <c r="R22" s="8">
        <f>('8.1н'!B22+'8.2н'!B22+'8.3н'!B22)/3</f>
        <v>0.1598061052817332</v>
      </c>
    </row>
    <row r="23" spans="1:18" ht="15.75" customHeight="1">
      <c r="A23" s="16">
        <v>22</v>
      </c>
      <c r="B23" s="26" t="s">
        <v>24</v>
      </c>
      <c r="C23" s="8" t="e">
        <f>('8.1н'!#REF!+'8.2н'!#REF!+'8.3н'!#REF!)/3</f>
        <v>#REF!</v>
      </c>
      <c r="D23" s="8" t="e">
        <f>('8.1н'!#REF!+'8.2н'!#REF!+'8.3н'!#REF!)/3</f>
        <v>#REF!</v>
      </c>
      <c r="E23" s="8">
        <f>('8.1н'!E23+'8.2н'!E23+'8.3н'!E23)/3</f>
        <v>0</v>
      </c>
      <c r="F23" s="8">
        <f>('8.1н'!F23+'8.2н'!F23+'8.3н'!F23)/3</f>
        <v>0</v>
      </c>
      <c r="G23" s="8">
        <f>('8.1н'!G23+'8.2н'!G23+'8.3н'!G23)/3</f>
        <v>0</v>
      </c>
      <c r="H23" s="8">
        <f>('8.1н'!H23+'8.2н'!H23+'8.3н'!H23)/3</f>
        <v>0</v>
      </c>
      <c r="I23" s="8">
        <f>('8.1н'!I23+'8.2н'!I23+'8.3н'!I23)/3</f>
        <v>0</v>
      </c>
      <c r="J23" s="8">
        <f>('8.1н'!J23+'8.2н'!J23+'8.3н'!J23)/3</f>
        <v>0</v>
      </c>
      <c r="K23" s="8">
        <f>('8.1н'!K23+'8.2н'!K23+'8.3н'!K23)/3</f>
        <v>0</v>
      </c>
      <c r="L23" s="8">
        <f>('8.1н'!L23+'8.2н'!L23+'8.3н'!L23)/3</f>
        <v>0</v>
      </c>
      <c r="M23" s="8">
        <f>('8.1н'!M23+'8.2н'!M23+'8.3н'!M23)/3</f>
        <v>0</v>
      </c>
      <c r="N23" s="8">
        <f>('8.1н'!N23+'8.2н'!N23+'8.3н'!N23)/3</f>
        <v>0</v>
      </c>
      <c r="O23" s="8">
        <f>('8.1н'!O23+'8.2н'!O23+'8.3н'!O23)/3</f>
        <v>0</v>
      </c>
      <c r="P23" s="8">
        <f>('8.1н'!P23+'8.2н'!P23+'8.3н'!P23)/3</f>
        <v>0</v>
      </c>
      <c r="Q23" s="8">
        <f>('8.1н'!Q23+'8.2н'!Q23+'8.3н'!Q23)/3</f>
        <v>0</v>
      </c>
      <c r="R23" s="8">
        <f>('8.1н'!B23+'8.2н'!B23+'8.3н'!B23)/3</f>
        <v>0.35042078312836217</v>
      </c>
    </row>
    <row r="24" spans="1:18" ht="15.75" customHeight="1">
      <c r="A24" s="16">
        <v>23</v>
      </c>
      <c r="B24" s="26" t="s">
        <v>25</v>
      </c>
      <c r="C24" s="8" t="e">
        <f>('8.1н'!#REF!+'8.2н'!#REF!+'8.3н'!#REF!)/3</f>
        <v>#REF!</v>
      </c>
      <c r="D24" s="8" t="e">
        <f>('8.1н'!#REF!+'8.2н'!#REF!+'8.3н'!#REF!)/3</f>
        <v>#REF!</v>
      </c>
      <c r="E24" s="8">
        <f>('8.1н'!E24+'8.2н'!E24+'8.3н'!E24)/3</f>
        <v>0</v>
      </c>
      <c r="F24" s="8">
        <f>('8.1н'!F24+'8.2н'!F24+'8.3н'!F24)/3</f>
        <v>0</v>
      </c>
      <c r="G24" s="8">
        <f>('8.1н'!G24+'8.2н'!G24+'8.3н'!G24)/3</f>
        <v>0</v>
      </c>
      <c r="H24" s="8">
        <f>('8.1н'!H24+'8.2н'!H24+'8.3н'!H24)/3</f>
        <v>0</v>
      </c>
      <c r="I24" s="8">
        <f>('8.1н'!I24+'8.2н'!I24+'8.3н'!I24)/3</f>
        <v>0</v>
      </c>
      <c r="J24" s="8">
        <f>('8.1н'!J24+'8.2н'!J24+'8.3н'!J24)/3</f>
        <v>0</v>
      </c>
      <c r="K24" s="8">
        <f>('8.1н'!K24+'8.2н'!K24+'8.3н'!K24)/3</f>
        <v>0</v>
      </c>
      <c r="L24" s="8">
        <f>('8.1н'!L24+'8.2н'!L24+'8.3н'!L24)/3</f>
        <v>0</v>
      </c>
      <c r="M24" s="8">
        <f>('8.1н'!M24+'8.2н'!M24+'8.3н'!M24)/3</f>
        <v>0</v>
      </c>
      <c r="N24" s="8">
        <f>('8.1н'!N24+'8.2н'!N24+'8.3н'!N24)/3</f>
        <v>0</v>
      </c>
      <c r="O24" s="8">
        <f>('8.1н'!O24+'8.2н'!O24+'8.3н'!O24)/3</f>
        <v>0</v>
      </c>
      <c r="P24" s="8">
        <f>('8.1н'!P24+'8.2н'!P24+'8.3н'!P24)/3</f>
        <v>0</v>
      </c>
      <c r="Q24" s="8">
        <f>('8.1н'!Q24+'8.2н'!Q24+'8.3н'!Q24)/3</f>
        <v>0</v>
      </c>
      <c r="R24" s="8">
        <f>('8.1н'!B24+'8.2н'!B24+'8.3н'!B24)/3</f>
        <v>0.63399584735540004</v>
      </c>
    </row>
    <row r="25" spans="1:18" ht="15.75" customHeight="1">
      <c r="A25" s="16">
        <v>24</v>
      </c>
      <c r="B25" s="26" t="s">
        <v>26</v>
      </c>
      <c r="C25" s="8" t="e">
        <f>('8.1н'!#REF!+'8.2н'!#REF!+'8.3н'!#REF!)/3</f>
        <v>#REF!</v>
      </c>
      <c r="D25" s="8" t="e">
        <f>('8.1н'!#REF!+'8.2н'!#REF!+'8.3н'!#REF!)/3</f>
        <v>#REF!</v>
      </c>
      <c r="E25" s="8">
        <f>('8.1н'!E25+'8.2н'!E25+'8.3н'!E25)/3</f>
        <v>0</v>
      </c>
      <c r="F25" s="8">
        <f>('8.1н'!F25+'8.2н'!F25+'8.3н'!F25)/3</f>
        <v>0</v>
      </c>
      <c r="G25" s="8">
        <f>('8.1н'!G25+'8.2н'!G25+'8.3н'!G25)/3</f>
        <v>0</v>
      </c>
      <c r="H25" s="8">
        <f>('8.1н'!H25+'8.2н'!H25+'8.3н'!H25)/3</f>
        <v>0</v>
      </c>
      <c r="I25" s="8">
        <f>('8.1н'!I25+'8.2н'!I25+'8.3н'!I25)/3</f>
        <v>0</v>
      </c>
      <c r="J25" s="8">
        <f>('8.1н'!J25+'8.2н'!J25+'8.3н'!J25)/3</f>
        <v>0</v>
      </c>
      <c r="K25" s="8">
        <f>('8.1н'!K25+'8.2н'!K25+'8.3н'!K25)/3</f>
        <v>0</v>
      </c>
      <c r="L25" s="8">
        <f>('8.1н'!L25+'8.2н'!L25+'8.3н'!L25)/3</f>
        <v>0</v>
      </c>
      <c r="M25" s="8">
        <f>('8.1н'!M25+'8.2н'!M25+'8.3н'!M25)/3</f>
        <v>0</v>
      </c>
      <c r="N25" s="8">
        <f>('8.1н'!N25+'8.2н'!N25+'8.3н'!N25)/3</f>
        <v>0</v>
      </c>
      <c r="O25" s="8">
        <f>('8.1н'!O25+'8.2н'!O25+'8.3н'!O25)/3</f>
        <v>0</v>
      </c>
      <c r="P25" s="8">
        <f>('8.1н'!P25+'8.2н'!P25+'8.3н'!P25)/3</f>
        <v>0</v>
      </c>
      <c r="Q25" s="8">
        <f>('8.1н'!Q25+'8.2н'!Q25+'8.3н'!Q25)/3</f>
        <v>0</v>
      </c>
      <c r="R25" s="8">
        <f>('8.1н'!B25+'8.2н'!B25+'8.3н'!B25)/3</f>
        <v>0.39955824670330503</v>
      </c>
    </row>
    <row r="26" spans="1:18" ht="15.75" customHeight="1">
      <c r="A26" s="16">
        <v>25</v>
      </c>
      <c r="B26" s="26" t="s">
        <v>27</v>
      </c>
      <c r="C26" s="8" t="e">
        <f>('8.1н'!#REF!+'8.2н'!#REF!+'8.3н'!#REF!)/3</f>
        <v>#REF!</v>
      </c>
      <c r="D26" s="8" t="e">
        <f>('8.1н'!#REF!+'8.2н'!#REF!+'8.3н'!#REF!)/3</f>
        <v>#REF!</v>
      </c>
      <c r="E26" s="8">
        <f>('8.1н'!E26+'8.2н'!E26+'8.3н'!E26)/3</f>
        <v>0</v>
      </c>
      <c r="F26" s="8">
        <f>('8.1н'!F26+'8.2н'!F26+'8.3н'!F26)/3</f>
        <v>0</v>
      </c>
      <c r="G26" s="8">
        <f>('8.1н'!G26+'8.2н'!G26+'8.3н'!G26)/3</f>
        <v>0</v>
      </c>
      <c r="H26" s="8">
        <f>('8.1н'!H26+'8.2н'!H26+'8.3н'!H26)/3</f>
        <v>0</v>
      </c>
      <c r="I26" s="8">
        <f>('8.1н'!I26+'8.2н'!I26+'8.3н'!I26)/3</f>
        <v>0</v>
      </c>
      <c r="J26" s="8">
        <f>('8.1н'!J26+'8.2н'!J26+'8.3н'!J26)/3</f>
        <v>0</v>
      </c>
      <c r="K26" s="8">
        <f>('8.1н'!K26+'8.2н'!K26+'8.3н'!K26)/3</f>
        <v>0</v>
      </c>
      <c r="L26" s="8">
        <f>('8.1н'!L26+'8.2н'!L26+'8.3н'!L26)/3</f>
        <v>0</v>
      </c>
      <c r="M26" s="8">
        <f>('8.1н'!M26+'8.2н'!M26+'8.3н'!M26)/3</f>
        <v>0</v>
      </c>
      <c r="N26" s="8">
        <f>('8.1н'!N26+'8.2н'!N26+'8.3н'!N26)/3</f>
        <v>0</v>
      </c>
      <c r="O26" s="8">
        <f>('8.1н'!O26+'8.2н'!O26+'8.3н'!O26)/3</f>
        <v>0</v>
      </c>
      <c r="P26" s="8">
        <f>('8.1н'!P26+'8.2н'!P26+'8.3н'!P26)/3</f>
        <v>0</v>
      </c>
      <c r="Q26" s="8">
        <f>('8.1н'!Q26+'8.2н'!Q26+'8.3н'!Q26)/3</f>
        <v>0</v>
      </c>
      <c r="R26" s="8">
        <f>('8.1н'!B26+'8.2н'!B26+'8.3н'!B26)/3</f>
        <v>0.57741636685870013</v>
      </c>
    </row>
    <row r="27" spans="1:18" ht="15.75" customHeight="1">
      <c r="A27" s="16">
        <v>26</v>
      </c>
      <c r="B27" s="26" t="s">
        <v>28</v>
      </c>
      <c r="C27" s="8" t="e">
        <f>('8.1н'!#REF!+'8.2н'!#REF!+'8.3н'!#REF!)/3</f>
        <v>#REF!</v>
      </c>
      <c r="D27" s="8" t="e">
        <f>('8.1н'!#REF!+'8.2н'!#REF!+'8.3н'!#REF!)/3</f>
        <v>#REF!</v>
      </c>
      <c r="E27" s="8">
        <f>('8.1н'!E27+'8.2н'!E27+'8.3н'!E27)/3</f>
        <v>0</v>
      </c>
      <c r="F27" s="8">
        <f>('8.1н'!F27+'8.2н'!F27+'8.3н'!F27)/3</f>
        <v>0</v>
      </c>
      <c r="G27" s="8">
        <f>('8.1н'!G27+'8.2н'!G27+'8.3н'!G27)/3</f>
        <v>0</v>
      </c>
      <c r="H27" s="8">
        <f>('8.1н'!H27+'8.2н'!H27+'8.3н'!H27)/3</f>
        <v>0</v>
      </c>
      <c r="I27" s="8">
        <f>('8.1н'!I27+'8.2н'!I27+'8.3н'!I27)/3</f>
        <v>0</v>
      </c>
      <c r="J27" s="8">
        <f>('8.1н'!J27+'8.2н'!J27+'8.3н'!J27)/3</f>
        <v>0</v>
      </c>
      <c r="K27" s="8">
        <f>('8.1н'!K27+'8.2н'!K27+'8.3н'!K27)/3</f>
        <v>0</v>
      </c>
      <c r="L27" s="8">
        <f>('8.1н'!L27+'8.2н'!L27+'8.3н'!L27)/3</f>
        <v>0</v>
      </c>
      <c r="M27" s="8">
        <f>('8.1н'!M27+'8.2н'!M27+'8.3н'!M27)/3</f>
        <v>0</v>
      </c>
      <c r="N27" s="8">
        <f>('8.1н'!N27+'8.2н'!N27+'8.3н'!N27)/3</f>
        <v>0</v>
      </c>
      <c r="O27" s="8">
        <f>('8.1н'!O27+'8.2н'!O27+'8.3н'!O27)/3</f>
        <v>0</v>
      </c>
      <c r="P27" s="8">
        <f>('8.1н'!P27+'8.2н'!P27+'8.3н'!P27)/3</f>
        <v>0</v>
      </c>
      <c r="Q27" s="8">
        <f>('8.1н'!Q27+'8.2н'!Q27+'8.3н'!Q27)/3</f>
        <v>0</v>
      </c>
      <c r="R27" s="8">
        <f>('8.1н'!B27+'8.2н'!B27+'8.3н'!B27)/3</f>
        <v>0.34047771180163339</v>
      </c>
    </row>
    <row r="28" spans="1:18" ht="15.75" customHeight="1">
      <c r="A28" s="16">
        <v>27</v>
      </c>
      <c r="B28" s="26" t="s">
        <v>29</v>
      </c>
      <c r="C28" s="8" t="e">
        <f>('8.1н'!#REF!+'8.2н'!#REF!+'8.3н'!#REF!)/3</f>
        <v>#REF!</v>
      </c>
      <c r="D28" s="8" t="e">
        <f>('8.1н'!#REF!+'8.2н'!#REF!+'8.3н'!#REF!)/3</f>
        <v>#REF!</v>
      </c>
      <c r="E28" s="8">
        <f>('8.1н'!E28+'8.2н'!E28+'8.3н'!E28)/3</f>
        <v>0</v>
      </c>
      <c r="F28" s="8">
        <f>('8.1н'!F28+'8.2н'!F28+'8.3н'!F28)/3</f>
        <v>0</v>
      </c>
      <c r="G28" s="8">
        <f>('8.1н'!G28+'8.2н'!G28+'8.3н'!G28)/3</f>
        <v>0</v>
      </c>
      <c r="H28" s="8">
        <f>('8.1н'!H28+'8.2н'!H28+'8.3н'!H28)/3</f>
        <v>0</v>
      </c>
      <c r="I28" s="8">
        <f>('8.1н'!I28+'8.2н'!I28+'8.3н'!I28)/3</f>
        <v>0</v>
      </c>
      <c r="J28" s="8">
        <f>('8.1н'!J28+'8.2н'!J28+'8.3н'!J28)/3</f>
        <v>0</v>
      </c>
      <c r="K28" s="8">
        <f>('8.1н'!K28+'8.2н'!K28+'8.3н'!K28)/3</f>
        <v>0</v>
      </c>
      <c r="L28" s="8">
        <f>('8.1н'!L28+'8.2н'!L28+'8.3н'!L28)/3</f>
        <v>0</v>
      </c>
      <c r="M28" s="8">
        <f>('8.1н'!M28+'8.2н'!M28+'8.3н'!M28)/3</f>
        <v>0</v>
      </c>
      <c r="N28" s="8">
        <f>('8.1н'!N28+'8.2н'!N28+'8.3н'!N28)/3</f>
        <v>0</v>
      </c>
      <c r="O28" s="8">
        <f>('8.1н'!O28+'8.2н'!O28+'8.3н'!O28)/3</f>
        <v>0</v>
      </c>
      <c r="P28" s="8">
        <f>('8.1н'!P28+'8.2н'!P28+'8.3н'!P28)/3</f>
        <v>0</v>
      </c>
      <c r="Q28" s="8">
        <f>('8.1н'!Q28+'8.2н'!Q28+'8.3н'!Q28)/3</f>
        <v>0</v>
      </c>
      <c r="R28" s="8">
        <f>('8.1н'!B28+'8.2н'!B28+'8.3н'!B28)/3</f>
        <v>4.6985143262368217E-2</v>
      </c>
    </row>
    <row r="29" spans="1:18" ht="15.75" customHeight="1">
      <c r="A29" s="27">
        <v>28</v>
      </c>
      <c r="B29" s="28" t="s">
        <v>30</v>
      </c>
      <c r="C29" s="8" t="e">
        <f>('8.1н'!#REF!+'8.2н'!#REF!+'8.3н'!#REF!)/3</f>
        <v>#REF!</v>
      </c>
      <c r="D29" s="8" t="e">
        <f>('8.1н'!#REF!+'8.2н'!#REF!+'8.3н'!#REF!)/3</f>
        <v>#REF!</v>
      </c>
      <c r="E29" s="8">
        <f>('8.1н'!E29+'8.2н'!E29+'8.3н'!E29)/3</f>
        <v>0</v>
      </c>
      <c r="F29" s="8">
        <f>('8.1н'!F29+'8.2н'!F29+'8.3н'!F29)/3</f>
        <v>0</v>
      </c>
      <c r="G29" s="8">
        <f>('8.1н'!G29+'8.2н'!G29+'8.3н'!G29)/3</f>
        <v>0</v>
      </c>
      <c r="H29" s="8">
        <f>('8.1н'!H29+'8.2н'!H29+'8.3н'!H29)/3</f>
        <v>0</v>
      </c>
      <c r="I29" s="8">
        <f>('8.1н'!I29+'8.2н'!I29+'8.3н'!I29)/3</f>
        <v>0</v>
      </c>
      <c r="J29" s="8">
        <f>('8.1н'!J29+'8.2н'!J29+'8.3н'!J29)/3</f>
        <v>0</v>
      </c>
      <c r="K29" s="8">
        <f>('8.1н'!K29+'8.2н'!K29+'8.3н'!K29)/3</f>
        <v>0</v>
      </c>
      <c r="L29" s="8">
        <f>('8.1н'!L29+'8.2н'!L29+'8.3н'!L29)/3</f>
        <v>0</v>
      </c>
      <c r="M29" s="8">
        <f>('8.1н'!M29+'8.2н'!M29+'8.3н'!M29)/3</f>
        <v>0</v>
      </c>
      <c r="N29" s="8">
        <f>('8.1н'!N29+'8.2н'!N29+'8.3н'!N29)/3</f>
        <v>0</v>
      </c>
      <c r="O29" s="8">
        <f>('8.1н'!O29+'8.2н'!O29+'8.3н'!O29)/3</f>
        <v>0</v>
      </c>
      <c r="P29" s="8">
        <f>('8.1н'!P29+'8.2н'!P29+'8.3н'!P29)/3</f>
        <v>0</v>
      </c>
      <c r="Q29" s="8">
        <f>('8.1н'!Q29+'8.2н'!Q29+'8.3н'!Q29)/3</f>
        <v>0</v>
      </c>
      <c r="R29" s="8">
        <f>('8.1н'!B29+'8.2н'!B29+'8.3н'!B29)/3</f>
        <v>0.81382347599578997</v>
      </c>
    </row>
    <row r="30" spans="1:18" ht="15.75" customHeight="1">
      <c r="A30" s="39">
        <v>29</v>
      </c>
      <c r="B30" s="40" t="s">
        <v>31</v>
      </c>
      <c r="C30" s="8" t="e">
        <f>('8.1н'!#REF!+'8.2н'!#REF!+'8.3н'!#REF!)/3</f>
        <v>#REF!</v>
      </c>
      <c r="D30" s="8" t="e">
        <f>('8.1н'!#REF!+'8.2н'!#REF!+'8.3н'!#REF!)/3</f>
        <v>#REF!</v>
      </c>
      <c r="E30" s="8">
        <f>('8.1н'!E30+'8.2н'!E30+'8.3н'!E30)/3</f>
        <v>0</v>
      </c>
      <c r="F30" s="8">
        <f>('8.1н'!F30+'8.2н'!F30+'8.3н'!F30)/3</f>
        <v>0</v>
      </c>
      <c r="G30" s="8">
        <f>('8.1н'!G30+'8.2н'!G30+'8.3н'!G30)/3</f>
        <v>0</v>
      </c>
      <c r="H30" s="8">
        <f>('8.1н'!H30+'8.2н'!H30+'8.3н'!H30)/3</f>
        <v>0</v>
      </c>
      <c r="I30" s="8">
        <f>('8.1н'!I30+'8.2н'!I30+'8.3н'!I30)/3</f>
        <v>0</v>
      </c>
      <c r="J30" s="8">
        <f>('8.1н'!J30+'8.2н'!J30+'8.3н'!J30)/3</f>
        <v>0</v>
      </c>
      <c r="K30" s="8">
        <f>('8.1н'!K30+'8.2н'!K30+'8.3н'!K30)/3</f>
        <v>0</v>
      </c>
      <c r="L30" s="8">
        <f>('8.1н'!L30+'8.2н'!L30+'8.3н'!L30)/3</f>
        <v>0</v>
      </c>
      <c r="M30" s="8">
        <f>('8.1н'!M30+'8.2н'!M30+'8.3н'!M30)/3</f>
        <v>0</v>
      </c>
      <c r="N30" s="8">
        <f>('8.1н'!N30+'8.2н'!N30+'8.3н'!N30)/3</f>
        <v>0</v>
      </c>
      <c r="O30" s="8">
        <f>('8.1н'!O30+'8.2н'!O30+'8.3н'!O30)/3</f>
        <v>0</v>
      </c>
      <c r="P30" s="8">
        <f>('8.1н'!P30+'8.2н'!P30+'8.3н'!P30)/3</f>
        <v>0</v>
      </c>
      <c r="Q30" s="8">
        <f>('8.1н'!Q30+'8.2н'!Q30+'8.3н'!Q30)/3</f>
        <v>0</v>
      </c>
      <c r="R30" s="8">
        <f>('8.1н'!B30+'8.2н'!B30+'8.3н'!B30)/3</f>
        <v>4.4802118898879439E-5</v>
      </c>
    </row>
    <row r="31" spans="1:18" ht="15.75" customHeight="1">
      <c r="A31" s="41">
        <v>30</v>
      </c>
      <c r="B31" s="42" t="s">
        <v>32</v>
      </c>
      <c r="C31" s="8" t="e">
        <f>('8.1н'!#REF!+'8.2н'!#REF!+'8.3н'!#REF!)/3</f>
        <v>#REF!</v>
      </c>
      <c r="D31" s="8" t="e">
        <f>('8.1н'!#REF!+'8.2н'!#REF!+'8.3н'!#REF!)/3</f>
        <v>#REF!</v>
      </c>
      <c r="E31" s="8">
        <f>('8.1н'!E31+'8.2н'!E31+'8.3н'!E31)/3</f>
        <v>0</v>
      </c>
      <c r="F31" s="8">
        <f>('8.1н'!F31+'8.2н'!F31+'8.3н'!F31)/3</f>
        <v>0</v>
      </c>
      <c r="G31" s="8">
        <f>('8.1н'!G31+'8.2н'!G31+'8.3н'!G31)/3</f>
        <v>0</v>
      </c>
      <c r="H31" s="8">
        <f>('8.1н'!H31+'8.2н'!H31+'8.3н'!H31)/3</f>
        <v>0</v>
      </c>
      <c r="I31" s="8">
        <f>('8.1н'!I31+'8.2н'!I31+'8.3н'!I31)/3</f>
        <v>0</v>
      </c>
      <c r="J31" s="8">
        <f>('8.1н'!J31+'8.2н'!J31+'8.3н'!J31)/3</f>
        <v>0</v>
      </c>
      <c r="K31" s="8">
        <f>('8.1н'!K31+'8.2н'!K31+'8.3н'!K31)/3</f>
        <v>0</v>
      </c>
      <c r="L31" s="8">
        <f>('8.1н'!L31+'8.2н'!L31+'8.3н'!L31)/3</f>
        <v>0</v>
      </c>
      <c r="M31" s="8">
        <f>('8.1н'!M31+'8.2н'!M31+'8.3н'!M31)/3</f>
        <v>0</v>
      </c>
      <c r="N31" s="8">
        <f>('8.1н'!N31+'8.2н'!N31+'8.3н'!N31)/3</f>
        <v>0</v>
      </c>
      <c r="O31" s="8">
        <f>('8.1н'!O31+'8.2н'!O31+'8.3н'!O31)/3</f>
        <v>0</v>
      </c>
      <c r="P31" s="8">
        <f>('8.1н'!P31+'8.2н'!P31+'8.3н'!P31)/3</f>
        <v>0</v>
      </c>
      <c r="Q31" s="8">
        <f>('8.1н'!Q31+'8.2н'!Q31+'8.3н'!Q31)/3</f>
        <v>0</v>
      </c>
      <c r="R31" s="8">
        <f>('8.1н'!B31+'8.2н'!B31+'8.3н'!B31)/3</f>
        <v>0</v>
      </c>
    </row>
    <row r="32" spans="1:18" ht="15.75" customHeight="1">
      <c r="A32" s="41">
        <v>31</v>
      </c>
      <c r="B32" s="42" t="s">
        <v>33</v>
      </c>
      <c r="C32" s="509"/>
      <c r="D32" s="509"/>
      <c r="E32" s="509"/>
      <c r="F32" s="509"/>
      <c r="G32" s="509"/>
      <c r="H32" s="509"/>
      <c r="I32" s="509"/>
      <c r="J32" s="509"/>
      <c r="K32" s="509"/>
      <c r="L32" s="8">
        <f>('8.1н'!L32+'8.2н'!L32+'8.3н'!L32)/3</f>
        <v>0</v>
      </c>
      <c r="M32" s="8">
        <f>('8.1н'!M32+'8.2н'!M32+'8.3н'!M32)/3</f>
        <v>0</v>
      </c>
      <c r="N32" s="8">
        <f>('8.1н'!N32+'8.2н'!N32+'8.3н'!N32)/3</f>
        <v>0</v>
      </c>
      <c r="O32" s="8">
        <f>('8.1н'!O32+'8.2н'!O32+'8.3н'!O32)/3</f>
        <v>0</v>
      </c>
      <c r="P32" s="8">
        <f>('8.1н'!P32+'8.2н'!P32+'8.3н'!P32)/3</f>
        <v>0</v>
      </c>
      <c r="Q32" s="8">
        <f>('8.1н'!Q32+'8.2н'!Q32+'8.3н'!Q32)/3</f>
        <v>0</v>
      </c>
      <c r="R32" s="8">
        <f>('8.1н'!B32+'8.2н'!B32+'8.3н'!B32)/3</f>
        <v>4.7564419512183946E-22</v>
      </c>
    </row>
    <row r="33" spans="1:18" ht="15.75" customHeight="1">
      <c r="A33" s="41">
        <v>32</v>
      </c>
      <c r="B33" s="42" t="s">
        <v>34</v>
      </c>
      <c r="C33" s="8" t="e">
        <f>('8.1н'!#REF!+'8.2н'!#REF!+'8.3н'!#REF!)/3</f>
        <v>#REF!</v>
      </c>
      <c r="D33" s="8" t="e">
        <f>('8.1н'!#REF!+'8.2н'!#REF!+'8.3н'!#REF!)/3</f>
        <v>#REF!</v>
      </c>
      <c r="E33" s="8">
        <f>('8.1н'!E33+'8.2н'!E33+'8.3н'!E33)/3</f>
        <v>0</v>
      </c>
      <c r="F33" s="8">
        <f>('8.1н'!F33+'8.2н'!F33+'8.3н'!F33)/3</f>
        <v>0</v>
      </c>
      <c r="G33" s="8">
        <f>('8.1н'!G33+'8.2н'!G33+'8.3н'!G33)/3</f>
        <v>0</v>
      </c>
      <c r="H33" s="8">
        <f>('8.1н'!H33+'8.2н'!H33+'8.3н'!H33)/3</f>
        <v>0</v>
      </c>
      <c r="I33" s="8">
        <f>('8.1н'!I33+'8.2н'!I33+'8.3н'!I33)/3</f>
        <v>0</v>
      </c>
      <c r="J33" s="8">
        <f>('8.1н'!J33+'8.2н'!J33+'8.3н'!J33)/3</f>
        <v>0</v>
      </c>
      <c r="K33" s="8">
        <f>('8.1н'!K33+'8.2н'!K33+'8.3н'!K33)/3</f>
        <v>0</v>
      </c>
      <c r="L33" s="8">
        <f>('8.1н'!L33+'8.2н'!L33+'8.3н'!L33)/3</f>
        <v>0</v>
      </c>
      <c r="M33" s="8">
        <f>('8.1н'!M33+'8.2н'!M33+'8.3н'!M33)/3</f>
        <v>0</v>
      </c>
      <c r="N33" s="8">
        <f>('8.1н'!N33+'8.2н'!N33+'8.3н'!N33)/3</f>
        <v>0</v>
      </c>
      <c r="O33" s="8">
        <f>('8.1н'!O33+'8.2н'!O33+'8.3н'!O33)/3</f>
        <v>0</v>
      </c>
      <c r="P33" s="8">
        <f>('8.1н'!P33+'8.2н'!P33+'8.3н'!P33)/3</f>
        <v>0</v>
      </c>
      <c r="Q33" s="8">
        <f>('8.1н'!Q33+'8.2н'!Q33+'8.3н'!Q33)/3</f>
        <v>0</v>
      </c>
      <c r="R33" s="8">
        <f>('8.1н'!B33+'8.2н'!B33+'8.3н'!B33)/3</f>
        <v>0.44642295047601527</v>
      </c>
    </row>
    <row r="34" spans="1:18" ht="15.75" customHeight="1">
      <c r="A34" s="41">
        <v>33</v>
      </c>
      <c r="B34" s="42" t="s">
        <v>35</v>
      </c>
      <c r="C34" s="8" t="e">
        <f>('8.1н'!#REF!+'8.2н'!#REF!+'8.3н'!#REF!)/3</f>
        <v>#REF!</v>
      </c>
      <c r="D34" s="8" t="e">
        <f>('8.1н'!#REF!+'8.2н'!#REF!+'8.3н'!#REF!)/3</f>
        <v>#REF!</v>
      </c>
      <c r="E34" s="8">
        <f>('8.1н'!E34+'8.2н'!E34+'8.3н'!E34)/3</f>
        <v>0</v>
      </c>
      <c r="F34" s="8">
        <f>('8.1н'!F34+'8.2н'!F34+'8.3н'!F34)/3</f>
        <v>0</v>
      </c>
      <c r="G34" s="8">
        <f>('8.1н'!G34+'8.2н'!G34+'8.3н'!G34)/3</f>
        <v>0</v>
      </c>
      <c r="H34" s="8">
        <f>('8.1н'!H34+'8.2н'!H34+'8.3н'!H34)/3</f>
        <v>0</v>
      </c>
      <c r="I34" s="8">
        <f>('8.1н'!I34+'8.2н'!I34+'8.3н'!I34)/3</f>
        <v>0</v>
      </c>
      <c r="J34" s="8">
        <f>('8.1н'!J34+'8.2н'!J34+'8.3н'!J34)/3</f>
        <v>0</v>
      </c>
      <c r="K34" s="8">
        <f>('8.1н'!K34+'8.2н'!K34+'8.3н'!K34)/3</f>
        <v>0</v>
      </c>
      <c r="L34" s="8">
        <f>('8.1н'!L34+'8.2н'!L34+'8.3н'!L34)/3</f>
        <v>0</v>
      </c>
      <c r="M34" s="8">
        <f>('8.1н'!M34+'8.2н'!M34+'8.3н'!M34)/3</f>
        <v>0</v>
      </c>
      <c r="N34" s="8">
        <f>('8.1н'!N34+'8.2н'!N34+'8.3н'!N34)/3</f>
        <v>0</v>
      </c>
      <c r="O34" s="8">
        <f>('8.1н'!O34+'8.2н'!O34+'8.3н'!O34)/3</f>
        <v>0</v>
      </c>
      <c r="P34" s="8">
        <f>('8.1н'!P34+'8.2н'!P34+'8.3н'!P34)/3</f>
        <v>0</v>
      </c>
      <c r="Q34" s="8">
        <f>('8.1н'!Q34+'8.2н'!Q34+'8.3н'!Q34)/3</f>
        <v>0</v>
      </c>
      <c r="R34" s="8">
        <f>('8.1н'!B34+'8.2н'!B34+'8.3н'!B34)/3</f>
        <v>5.5801482135931731E-2</v>
      </c>
    </row>
    <row r="35" spans="1:18" ht="15.75" customHeight="1">
      <c r="A35" s="41">
        <v>34</v>
      </c>
      <c r="B35" s="42" t="s">
        <v>36</v>
      </c>
      <c r="C35" s="8" t="e">
        <f>('8.1н'!#REF!+'8.2н'!#REF!+'8.3н'!#REF!)/3</f>
        <v>#REF!</v>
      </c>
      <c r="D35" s="8" t="e">
        <f>('8.1н'!#REF!+'8.2н'!#REF!+'8.3н'!#REF!)/3</f>
        <v>#REF!</v>
      </c>
      <c r="E35" s="8">
        <f>('8.1н'!E35+'8.2н'!E35+'8.3н'!E35)/3</f>
        <v>0</v>
      </c>
      <c r="F35" s="8">
        <f>('8.1н'!F35+'8.2н'!F35+'8.3н'!F35)/3</f>
        <v>0</v>
      </c>
      <c r="G35" s="8">
        <f>('8.1н'!G35+'8.2н'!G35+'8.3н'!G35)/3</f>
        <v>0</v>
      </c>
      <c r="H35" s="8">
        <f>('8.1н'!H35+'8.2н'!H35+'8.3н'!H35)/3</f>
        <v>0</v>
      </c>
      <c r="I35" s="8">
        <f>('8.1н'!I35+'8.2н'!I35+'8.3н'!I35)/3</f>
        <v>0</v>
      </c>
      <c r="J35" s="8">
        <f>('8.1н'!J35+'8.2н'!J35+'8.3н'!J35)/3</f>
        <v>0</v>
      </c>
      <c r="K35" s="8">
        <f>('8.1н'!K35+'8.2н'!K35+'8.3н'!K35)/3</f>
        <v>0</v>
      </c>
      <c r="L35" s="8">
        <f>('8.1н'!L35+'8.2н'!L35+'8.3н'!L35)/3</f>
        <v>0</v>
      </c>
      <c r="M35" s="8">
        <f>('8.1н'!M35+'8.2н'!M35+'8.3н'!M35)/3</f>
        <v>0</v>
      </c>
      <c r="N35" s="8">
        <f>('8.1н'!N35+'8.2н'!N35+'8.3н'!N35)/3</f>
        <v>0</v>
      </c>
      <c r="O35" s="8">
        <f>('8.1н'!O35+'8.2н'!O35+'8.3н'!O35)/3</f>
        <v>0</v>
      </c>
      <c r="P35" s="8">
        <f>('8.1н'!P35+'8.2н'!P35+'8.3н'!P35)/3</f>
        <v>0</v>
      </c>
      <c r="Q35" s="8">
        <f>('8.1н'!Q35+'8.2н'!Q35+'8.3н'!Q35)/3</f>
        <v>0</v>
      </c>
      <c r="R35" s="8">
        <f>('8.1н'!B35+'8.2н'!B35+'8.3н'!B35)/3</f>
        <v>6.8801139346598469E-2</v>
      </c>
    </row>
    <row r="36" spans="1:18" ht="15.75" customHeight="1">
      <c r="A36" s="41">
        <v>35</v>
      </c>
      <c r="B36" s="42" t="s">
        <v>37</v>
      </c>
      <c r="C36" s="8" t="e">
        <f>('8.1н'!#REF!+'8.2н'!#REF!+'8.3н'!#REF!)/3</f>
        <v>#REF!</v>
      </c>
      <c r="D36" s="8" t="e">
        <f>('8.1н'!#REF!+'8.2н'!#REF!+'8.3н'!#REF!)/3</f>
        <v>#REF!</v>
      </c>
      <c r="E36" s="8">
        <f>('8.1н'!E36+'8.2н'!E36+'8.3н'!E36)/3</f>
        <v>0</v>
      </c>
      <c r="F36" s="8">
        <f>('8.1н'!F36+'8.2н'!F36+'8.3н'!F36)/3</f>
        <v>0</v>
      </c>
      <c r="G36" s="8">
        <f>('8.1н'!G36+'8.2н'!G36+'8.3н'!G36)/3</f>
        <v>0</v>
      </c>
      <c r="H36" s="8">
        <f>('8.1н'!H36+'8.2н'!H36+'8.3н'!H36)/3</f>
        <v>0</v>
      </c>
      <c r="I36" s="8">
        <f>('8.1н'!I36+'8.2н'!I36+'8.3н'!I36)/3</f>
        <v>0</v>
      </c>
      <c r="J36" s="8">
        <f>('8.1н'!J36+'8.2н'!J36+'8.3н'!J36)/3</f>
        <v>0</v>
      </c>
      <c r="K36" s="8">
        <f>('8.1н'!K36+'8.2н'!K36+'8.3н'!K36)/3</f>
        <v>0</v>
      </c>
      <c r="L36" s="8">
        <f>('8.1н'!L36+'8.2н'!L36+'8.3н'!L36)/3</f>
        <v>0</v>
      </c>
      <c r="M36" s="8">
        <f>('8.1н'!M36+'8.2н'!M36+'8.3н'!M36)/3</f>
        <v>0</v>
      </c>
      <c r="N36" s="8">
        <f>('8.1н'!N36+'8.2н'!N36+'8.3н'!N36)/3</f>
        <v>0</v>
      </c>
      <c r="O36" s="8">
        <f>('8.1н'!O36+'8.2н'!O36+'8.3н'!O36)/3</f>
        <v>0</v>
      </c>
      <c r="P36" s="8">
        <f>('8.1н'!P36+'8.2н'!P36+'8.3н'!P36)/3</f>
        <v>0</v>
      </c>
      <c r="Q36" s="8">
        <f>('8.1н'!Q36+'8.2н'!Q36+'8.3н'!Q36)/3</f>
        <v>0</v>
      </c>
      <c r="R36" s="8">
        <f>('8.1н'!B36+'8.2н'!B36+'8.3н'!B36)/3</f>
        <v>0.28231700932037002</v>
      </c>
    </row>
    <row r="37" spans="1:18" ht="15.75" customHeight="1">
      <c r="A37" s="46">
        <v>36</v>
      </c>
      <c r="B37" s="47" t="s">
        <v>38</v>
      </c>
      <c r="C37" s="509"/>
      <c r="D37" s="509"/>
      <c r="E37" s="509"/>
      <c r="F37" s="509"/>
      <c r="G37" s="509"/>
      <c r="H37" s="509"/>
      <c r="I37" s="509"/>
      <c r="J37" s="509"/>
      <c r="K37" s="509"/>
      <c r="L37" s="8">
        <f>('8.1н'!L37+'8.2н'!L37+'8.3н'!L37)/3</f>
        <v>0</v>
      </c>
      <c r="M37" s="8">
        <f>('8.1н'!M37+'8.2н'!M37+'8.3н'!M37)/3</f>
        <v>0</v>
      </c>
      <c r="N37" s="8">
        <f>('8.1н'!N37+'8.2н'!N37+'8.3н'!N37)/3</f>
        <v>0</v>
      </c>
      <c r="O37" s="8">
        <f>('8.1н'!O37+'8.2н'!O37+'8.3н'!O37)/3</f>
        <v>0</v>
      </c>
      <c r="P37" s="8">
        <f>('8.1н'!P37+'8.2н'!P37+'8.3н'!P37)/3</f>
        <v>0</v>
      </c>
      <c r="Q37" s="8">
        <f>('8.1н'!Q37+'8.2н'!Q37+'8.3н'!Q37)/3</f>
        <v>0</v>
      </c>
      <c r="R37" s="8">
        <f>('8.1н'!B37+'8.2н'!B37+'8.3н'!B37)/3</f>
        <v>2.6295363507367059E-31</v>
      </c>
    </row>
    <row r="38" spans="1:18" ht="15.75" customHeight="1">
      <c r="A38" s="39">
        <v>37</v>
      </c>
      <c r="B38" s="40" t="s">
        <v>39</v>
      </c>
      <c r="C38" s="8" t="e">
        <f>('8.1н'!#REF!+'8.2н'!#REF!+'8.3н'!#REF!)/3</f>
        <v>#REF!</v>
      </c>
      <c r="D38" s="8" t="e">
        <f>('8.1н'!#REF!+'8.2н'!#REF!+'8.3н'!#REF!)/3</f>
        <v>#REF!</v>
      </c>
      <c r="E38" s="8">
        <f>('8.1н'!E38+'8.2н'!E38+'8.3н'!E38)/3</f>
        <v>0</v>
      </c>
      <c r="F38" s="8">
        <f>('8.1н'!F38+'8.2н'!F38+'8.3н'!F38)/3</f>
        <v>0</v>
      </c>
      <c r="G38" s="8">
        <f>('8.1н'!G38+'8.2н'!G38+'8.3н'!G38)/3</f>
        <v>0</v>
      </c>
      <c r="H38" s="8">
        <f>('8.1н'!H38+'8.2н'!H38+'8.3н'!H38)/3</f>
        <v>0</v>
      </c>
      <c r="I38" s="8">
        <f>('8.1н'!I38+'8.2н'!I38+'8.3н'!I38)/3</f>
        <v>0</v>
      </c>
      <c r="J38" s="8">
        <f>('8.1н'!J38+'8.2н'!J38+'8.3н'!J38)/3</f>
        <v>0</v>
      </c>
      <c r="K38" s="8">
        <f>('8.1н'!K38+'8.2н'!K38+'8.3н'!K38)/3</f>
        <v>0</v>
      </c>
      <c r="L38" s="8">
        <f>('8.1н'!L38+'8.2н'!L38+'8.3н'!L38)/3</f>
        <v>0</v>
      </c>
      <c r="M38" s="8">
        <f>('8.1н'!M38+'8.2н'!M38+'8.3н'!M38)/3</f>
        <v>0</v>
      </c>
      <c r="N38" s="8">
        <f>('8.1н'!N38+'8.2н'!N38+'8.3н'!N38)/3</f>
        <v>0</v>
      </c>
      <c r="O38" s="8">
        <f>('8.1н'!O38+'8.2н'!O38+'8.3н'!O38)/3</f>
        <v>0</v>
      </c>
      <c r="P38" s="8">
        <f>('8.1н'!P38+'8.2н'!P38+'8.3н'!P38)/3</f>
        <v>0</v>
      </c>
      <c r="Q38" s="8">
        <f>('8.1н'!Q38+'8.2н'!Q38+'8.3н'!Q38)/3</f>
        <v>0</v>
      </c>
      <c r="R38" s="8">
        <f>('8.1н'!B38+'8.2н'!B38+'8.3н'!B38)/3</f>
        <v>2.8061152551661355E-14</v>
      </c>
    </row>
    <row r="39" spans="1:18" ht="15.75" customHeight="1">
      <c r="A39" s="41">
        <v>38</v>
      </c>
      <c r="B39" s="42" t="s">
        <v>40</v>
      </c>
      <c r="C39" s="8" t="e">
        <f>('8.1н'!#REF!+'8.2н'!#REF!+'8.3н'!#REF!)/3</f>
        <v>#REF!</v>
      </c>
      <c r="D39" s="8" t="e">
        <f>('8.1н'!#REF!+'8.2н'!#REF!+'8.3н'!#REF!)/3</f>
        <v>#REF!</v>
      </c>
      <c r="E39" s="8">
        <f>('8.1н'!E39+'8.2н'!E39+'8.3н'!E39)/3</f>
        <v>0</v>
      </c>
      <c r="F39" s="8">
        <f>('8.1н'!F39+'8.2н'!F39+'8.3н'!F39)/3</f>
        <v>0</v>
      </c>
      <c r="G39" s="8">
        <f>('8.1н'!G39+'8.2н'!G39+'8.3н'!G39)/3</f>
        <v>0</v>
      </c>
      <c r="H39" s="8">
        <f>('8.1н'!H39+'8.2н'!H39+'8.3н'!H39)/3</f>
        <v>0</v>
      </c>
      <c r="I39" s="8">
        <f>('8.1н'!I39+'8.2н'!I39+'8.3н'!I39)/3</f>
        <v>0</v>
      </c>
      <c r="J39" s="8">
        <f>('8.1н'!J39+'8.2н'!J39+'8.3н'!J39)/3</f>
        <v>0</v>
      </c>
      <c r="K39" s="8">
        <f>('8.1н'!K39+'8.2н'!K39+'8.3н'!K39)/3</f>
        <v>0</v>
      </c>
      <c r="L39" s="8">
        <f>('8.1н'!L39+'8.2н'!L39+'8.3н'!L39)/3</f>
        <v>0</v>
      </c>
      <c r="M39" s="8">
        <f>('8.1н'!M39+'8.2н'!M39+'8.3н'!M39)/3</f>
        <v>0</v>
      </c>
      <c r="N39" s="8">
        <f>('8.1н'!N39+'8.2н'!N39+'8.3н'!N39)/3</f>
        <v>0</v>
      </c>
      <c r="O39" s="8">
        <f>('8.1н'!O39+'8.2н'!O39+'8.3н'!O39)/3</f>
        <v>0</v>
      </c>
      <c r="P39" s="8">
        <f>('8.1н'!P39+'8.2н'!P39+'8.3н'!P39)/3</f>
        <v>0</v>
      </c>
      <c r="Q39" s="8">
        <f>('8.1н'!Q39+'8.2н'!Q39+'8.3н'!Q39)/3</f>
        <v>0</v>
      </c>
      <c r="R39" s="8">
        <f>('8.1н'!B39+'8.2н'!B39+'8.3н'!B39)/3</f>
        <v>4.3082323570470189E-27</v>
      </c>
    </row>
    <row r="40" spans="1:18" ht="15.75" customHeight="1">
      <c r="A40" s="41">
        <v>39</v>
      </c>
      <c r="B40" s="51" t="s">
        <v>41</v>
      </c>
      <c r="C40" s="8" t="e">
        <f>('8.1н'!#REF!+'8.2н'!#REF!+'8.3н'!#REF!)/3</f>
        <v>#REF!</v>
      </c>
      <c r="D40" s="8" t="e">
        <f>('8.1н'!#REF!+'8.2н'!#REF!+'8.3н'!#REF!)/3</f>
        <v>#REF!</v>
      </c>
      <c r="E40" s="8">
        <f>('8.1н'!E40+'8.2н'!E40+'8.3н'!E40)/3</f>
        <v>0</v>
      </c>
      <c r="F40" s="8">
        <f>('8.1н'!F40+'8.2н'!F40+'8.3н'!F40)/3</f>
        <v>0</v>
      </c>
      <c r="G40" s="8">
        <f>('8.1н'!G40+'8.2н'!G40+'8.3н'!G40)/3</f>
        <v>0</v>
      </c>
      <c r="H40" s="8">
        <f>('8.1н'!H40+'8.2н'!H40+'8.3н'!H40)/3</f>
        <v>0</v>
      </c>
      <c r="I40" s="8">
        <f>('8.1н'!I40+'8.2н'!I40+'8.3н'!I40)/3</f>
        <v>0</v>
      </c>
      <c r="J40" s="8">
        <f>('8.1н'!J40+'8.2н'!J40+'8.3н'!J40)/3</f>
        <v>0</v>
      </c>
      <c r="K40" s="8">
        <f>('8.1н'!K40+'8.2н'!K40+'8.3н'!K40)/3</f>
        <v>0</v>
      </c>
      <c r="L40" s="8">
        <f>('8.1н'!L40+'8.2н'!L40+'8.3н'!L40)/3</f>
        <v>0</v>
      </c>
      <c r="M40" s="8">
        <f>('8.1н'!M40+'8.2н'!M40+'8.3н'!M40)/3</f>
        <v>0</v>
      </c>
      <c r="N40" s="8">
        <f>('8.1н'!N40+'8.2н'!N40+'8.3н'!N40)/3</f>
        <v>0</v>
      </c>
      <c r="O40" s="8">
        <f>('8.1н'!O40+'8.2н'!O40+'8.3н'!O40)/3</f>
        <v>0</v>
      </c>
      <c r="P40" s="8">
        <f>('8.1н'!P40+'8.2н'!P40+'8.3н'!P40)/3</f>
        <v>0</v>
      </c>
      <c r="Q40" s="8">
        <f>('8.1н'!Q40+'8.2н'!Q40+'8.3н'!Q40)/3</f>
        <v>0</v>
      </c>
      <c r="R40" s="8">
        <f>('8.1н'!B40+'8.2н'!B40+'8.3н'!B40)/3</f>
        <v>4.2677890316980904E-6</v>
      </c>
    </row>
    <row r="41" spans="1:18" ht="15.75" customHeight="1">
      <c r="A41" s="41">
        <v>40</v>
      </c>
      <c r="B41" s="51" t="s">
        <v>42</v>
      </c>
      <c r="C41" s="8" t="e">
        <f>('8.1н'!#REF!+'8.2н'!#REF!+'8.3н'!#REF!)/3</f>
        <v>#REF!</v>
      </c>
      <c r="D41" s="8" t="e">
        <f>('8.1н'!#REF!+'8.2н'!#REF!+'8.3н'!#REF!)/3</f>
        <v>#REF!</v>
      </c>
      <c r="E41" s="8">
        <f>('8.1н'!E41+'8.2н'!E41+'8.3н'!E41)/3</f>
        <v>0</v>
      </c>
      <c r="F41" s="8">
        <f>('8.1н'!F41+'8.2н'!F41+'8.3н'!F41)/3</f>
        <v>0</v>
      </c>
      <c r="G41" s="8">
        <f>('8.1н'!G41+'8.2н'!G41+'8.3н'!G41)/3</f>
        <v>0</v>
      </c>
      <c r="H41" s="8">
        <f>('8.1н'!H41+'8.2н'!H41+'8.3н'!H41)/3</f>
        <v>0</v>
      </c>
      <c r="I41" s="8">
        <f>('8.1н'!I41+'8.2н'!I41+'8.3н'!I41)/3</f>
        <v>0</v>
      </c>
      <c r="J41" s="8">
        <f>('8.1н'!J41+'8.2н'!J41+'8.3н'!J41)/3</f>
        <v>0</v>
      </c>
      <c r="K41" s="8">
        <f>('8.1н'!K41+'8.2н'!K41+'8.3н'!K41)/3</f>
        <v>0</v>
      </c>
      <c r="L41" s="8">
        <f>('8.1н'!L41+'8.2н'!L41+'8.3н'!L41)/3</f>
        <v>0</v>
      </c>
      <c r="M41" s="8">
        <f>('8.1н'!M41+'8.2н'!M41+'8.3н'!M41)/3</f>
        <v>0</v>
      </c>
      <c r="N41" s="8">
        <f>('8.1н'!N41+'8.2н'!N41+'8.3н'!N41)/3</f>
        <v>0</v>
      </c>
      <c r="O41" s="8">
        <f>('8.1н'!O41+'8.2н'!O41+'8.3н'!O41)/3</f>
        <v>0</v>
      </c>
      <c r="P41" s="8">
        <f>('8.1н'!P41+'8.2н'!P41+'8.3н'!P41)/3</f>
        <v>0</v>
      </c>
      <c r="Q41" s="8">
        <f>('8.1н'!Q41+'8.2н'!Q41+'8.3н'!Q41)/3</f>
        <v>0</v>
      </c>
      <c r="R41" s="8">
        <f>('8.1н'!B41+'8.2н'!B41+'8.3н'!B41)/3</f>
        <v>1.2661667780192418E-5</v>
      </c>
    </row>
    <row r="42" spans="1:18" ht="15.75" customHeight="1">
      <c r="A42" s="41">
        <v>41</v>
      </c>
      <c r="B42" s="42" t="s">
        <v>43</v>
      </c>
      <c r="C42" s="8" t="e">
        <f>('8.1н'!#REF!+'8.2н'!#REF!+'8.3н'!#REF!)/3</f>
        <v>#REF!</v>
      </c>
      <c r="D42" s="8" t="e">
        <f>('8.1н'!#REF!+'8.2н'!#REF!+'8.3н'!#REF!)/3</f>
        <v>#REF!</v>
      </c>
      <c r="E42" s="8">
        <f>('8.1н'!E42+'8.2н'!E42+'8.3н'!E42)/3</f>
        <v>0</v>
      </c>
      <c r="F42" s="8">
        <f>('8.1н'!F42+'8.2н'!F42+'8.3н'!F42)/3</f>
        <v>0</v>
      </c>
      <c r="G42" s="8">
        <f>('8.1н'!G42+'8.2н'!G42+'8.3н'!G42)/3</f>
        <v>0</v>
      </c>
      <c r="H42" s="8">
        <f>('8.1н'!H42+'8.2н'!H42+'8.3н'!H42)/3</f>
        <v>0</v>
      </c>
      <c r="I42" s="8">
        <f>('8.1н'!I42+'8.2н'!I42+'8.3н'!I42)/3</f>
        <v>0</v>
      </c>
      <c r="J42" s="8">
        <f>('8.1н'!J42+'8.2н'!J42+'8.3н'!J42)/3</f>
        <v>0</v>
      </c>
      <c r="K42" s="8">
        <f>('8.1н'!K42+'8.2н'!K42+'8.3н'!K42)/3</f>
        <v>0</v>
      </c>
      <c r="L42" s="8">
        <f>('8.1н'!L42+'8.2н'!L42+'8.3н'!L42)/3</f>
        <v>0</v>
      </c>
      <c r="M42" s="8">
        <f>('8.1н'!M42+'8.2н'!M42+'8.3н'!M42)/3</f>
        <v>0</v>
      </c>
      <c r="N42" s="8">
        <f>('8.1н'!N42+'8.2н'!N42+'8.3н'!N42)/3</f>
        <v>0</v>
      </c>
      <c r="O42" s="8">
        <f>('8.1н'!O42+'8.2н'!O42+'8.3н'!O42)/3</f>
        <v>0</v>
      </c>
      <c r="P42" s="8">
        <f>('8.1н'!P42+'8.2н'!P42+'8.3н'!P42)/3</f>
        <v>0</v>
      </c>
      <c r="Q42" s="8">
        <f>('8.1н'!Q42+'8.2н'!Q42+'8.3н'!Q42)/3</f>
        <v>0</v>
      </c>
      <c r="R42" s="8">
        <f>('8.1н'!B42+'8.2н'!B42+'8.3н'!B42)/3</f>
        <v>1.4575622708026237E-4</v>
      </c>
    </row>
    <row r="43" spans="1:18" ht="15.75" customHeight="1">
      <c r="A43" s="41">
        <v>42</v>
      </c>
      <c r="B43" s="51" t="s">
        <v>44</v>
      </c>
      <c r="C43" s="8" t="e">
        <f>('8.1н'!#REF!+'8.2н'!#REF!+'8.3н'!#REF!)/3</f>
        <v>#REF!</v>
      </c>
      <c r="D43" s="8" t="e">
        <f>('8.1н'!#REF!+'8.2н'!#REF!+'8.3н'!#REF!)/3</f>
        <v>#REF!</v>
      </c>
      <c r="E43" s="8">
        <f>('8.1н'!E43+'8.2н'!E43+'8.3н'!E43)/3</f>
        <v>0</v>
      </c>
      <c r="F43" s="8">
        <f>('8.1н'!F43+'8.2н'!F43+'8.3н'!F43)/3</f>
        <v>0</v>
      </c>
      <c r="G43" s="8">
        <f>('8.1н'!G43+'8.2н'!G43+'8.3н'!G43)/3</f>
        <v>0</v>
      </c>
      <c r="H43" s="8">
        <f>('8.1н'!H43+'8.2н'!H43+'8.3н'!H43)/3</f>
        <v>0</v>
      </c>
      <c r="I43" s="8">
        <f>('8.1н'!I43+'8.2н'!I43+'8.3н'!I43)/3</f>
        <v>0</v>
      </c>
      <c r="J43" s="8">
        <f>('8.1н'!J43+'8.2н'!J43+'8.3н'!J43)/3</f>
        <v>0</v>
      </c>
      <c r="K43" s="8">
        <f>('8.1н'!K43+'8.2н'!K43+'8.3н'!K43)/3</f>
        <v>0</v>
      </c>
      <c r="L43" s="8">
        <f>('8.1н'!L43+'8.2н'!L43+'8.3н'!L43)/3</f>
        <v>0</v>
      </c>
      <c r="M43" s="8">
        <f>('8.1н'!M43+'8.2н'!M43+'8.3н'!M43)/3</f>
        <v>0</v>
      </c>
      <c r="N43" s="8">
        <f>('8.1н'!N43+'8.2н'!N43+'8.3н'!N43)/3</f>
        <v>0</v>
      </c>
      <c r="O43" s="8">
        <f>('8.1н'!O43+'8.2н'!O43+'8.3н'!O43)/3</f>
        <v>0</v>
      </c>
      <c r="P43" s="8">
        <f>('8.1н'!P43+'8.2н'!P43+'8.3н'!P43)/3</f>
        <v>0</v>
      </c>
      <c r="Q43" s="8">
        <f>('8.1н'!Q43+'8.2н'!Q43+'8.3н'!Q43)/3</f>
        <v>0</v>
      </c>
      <c r="R43" s="8">
        <f>('8.1н'!B43+'8.2н'!B43+'8.3н'!B43)/3</f>
        <v>9.1869326127067958E-22</v>
      </c>
    </row>
    <row r="44" spans="1:18" ht="15.75" customHeight="1">
      <c r="A44" s="46">
        <v>43</v>
      </c>
      <c r="B44" s="52" t="s">
        <v>45</v>
      </c>
      <c r="C44" s="8" t="e">
        <f>('8.1н'!#REF!+'8.2н'!#REF!+'8.3н'!#REF!)/3</f>
        <v>#REF!</v>
      </c>
      <c r="D44" s="8" t="e">
        <f>('8.1н'!#REF!+'8.2н'!#REF!+'8.3н'!#REF!)/3</f>
        <v>#REF!</v>
      </c>
      <c r="E44" s="8">
        <f>('8.1н'!E44+'8.2н'!E44+'8.3н'!E44)/3</f>
        <v>0</v>
      </c>
      <c r="F44" s="8">
        <f>('8.1н'!F44+'8.2н'!F44+'8.3н'!F44)/3</f>
        <v>0</v>
      </c>
      <c r="G44" s="8">
        <f>('8.1н'!G44+'8.2н'!G44+'8.3н'!G44)/3</f>
        <v>0</v>
      </c>
      <c r="H44" s="8">
        <f>('8.1н'!H44+'8.2н'!H44+'8.3н'!H44)/3</f>
        <v>0</v>
      </c>
      <c r="I44" s="8">
        <f>('8.1н'!I44+'8.2н'!I44+'8.3н'!I44)/3</f>
        <v>0</v>
      </c>
      <c r="J44" s="8">
        <f>('8.1н'!J44+'8.2н'!J44+'8.3н'!J44)/3</f>
        <v>0</v>
      </c>
      <c r="K44" s="8">
        <f>('8.1н'!K44+'8.2н'!K44+'8.3н'!K44)/3</f>
        <v>0</v>
      </c>
      <c r="L44" s="8">
        <f>('8.1н'!L44+'8.2н'!L44+'8.3н'!L44)/3</f>
        <v>0</v>
      </c>
      <c r="M44" s="8">
        <f>('8.1н'!M44+'8.2н'!M44+'8.3н'!M44)/3</f>
        <v>0</v>
      </c>
      <c r="N44" s="8">
        <f>('8.1н'!N44+'8.2н'!N44+'8.3н'!N44)/3</f>
        <v>0</v>
      </c>
      <c r="O44" s="8">
        <f>('8.1н'!O44+'8.2н'!O44+'8.3н'!O44)/3</f>
        <v>0</v>
      </c>
      <c r="P44" s="8">
        <f>('8.1н'!P44+'8.2н'!P44+'8.3н'!P44)/3</f>
        <v>0</v>
      </c>
      <c r="Q44" s="8">
        <f>('8.1н'!Q44+'8.2н'!Q44+'8.3н'!Q44)/3</f>
        <v>0</v>
      </c>
      <c r="R44" s="8">
        <f>('8.1н'!B44+'8.2н'!B44+'8.3н'!B44)/3</f>
        <v>1.0629337142041008E-2</v>
      </c>
    </row>
    <row r="45" spans="1:18" ht="15.75" customHeight="1">
      <c r="A45" s="39">
        <v>44</v>
      </c>
      <c r="B45" s="40" t="s">
        <v>46</v>
      </c>
      <c r="C45" s="8" t="e">
        <f>('8.1н'!#REF!+'8.2н'!#REF!+'8.3н'!#REF!)/3</f>
        <v>#REF!</v>
      </c>
      <c r="D45" s="8" t="e">
        <f>('8.1н'!#REF!+'8.2н'!#REF!+'8.3н'!#REF!)/3</f>
        <v>#REF!</v>
      </c>
      <c r="E45" s="8">
        <f>('8.1н'!E45+'8.2н'!E45+'8.3н'!E45)/3</f>
        <v>0</v>
      </c>
      <c r="F45" s="8">
        <f>('8.1н'!F45+'8.2н'!F45+'8.3н'!F45)/3</f>
        <v>0</v>
      </c>
      <c r="G45" s="8">
        <f>('8.1н'!G45+'8.2н'!G45+'8.3н'!G45)/3</f>
        <v>0</v>
      </c>
      <c r="H45" s="8">
        <f>('8.1н'!H45+'8.2н'!H45+'8.3н'!H45)/3</f>
        <v>0</v>
      </c>
      <c r="I45" s="8">
        <f>('8.1н'!I45+'8.2н'!I45+'8.3н'!I45)/3</f>
        <v>0</v>
      </c>
      <c r="J45" s="8">
        <f>('8.1н'!J45+'8.2н'!J45+'8.3н'!J45)/3</f>
        <v>0</v>
      </c>
      <c r="K45" s="8">
        <f>('8.1н'!K45+'8.2н'!K45+'8.3н'!K45)/3</f>
        <v>0</v>
      </c>
      <c r="L45" s="8">
        <f>('8.1н'!L45+'8.2н'!L45+'8.3н'!L45)/3</f>
        <v>0</v>
      </c>
      <c r="M45" s="8">
        <f>('8.1н'!M45+'8.2н'!M45+'8.3н'!M45)/3</f>
        <v>0</v>
      </c>
      <c r="N45" s="8">
        <f>('8.1н'!N45+'8.2н'!N45+'8.3н'!N45)/3</f>
        <v>0</v>
      </c>
      <c r="O45" s="8">
        <f>('8.1н'!O45+'8.2н'!O45+'8.3н'!O45)/3</f>
        <v>0</v>
      </c>
      <c r="P45" s="8">
        <f>('8.1н'!P45+'8.2н'!P45+'8.3н'!P45)/3</f>
        <v>0</v>
      </c>
      <c r="Q45" s="8">
        <f>('8.1н'!Q45+'8.2н'!Q45+'8.3н'!Q45)/3</f>
        <v>0</v>
      </c>
      <c r="R45" s="8">
        <f>('8.1н'!B45+'8.2н'!B45+'8.3н'!B45)/3</f>
        <v>6.0761046698272196E-2</v>
      </c>
    </row>
    <row r="46" spans="1:18" ht="15.75" customHeight="1">
      <c r="A46" s="41">
        <v>45</v>
      </c>
      <c r="B46" s="42" t="s">
        <v>47</v>
      </c>
      <c r="C46" s="8" t="e">
        <f>('8.1н'!#REF!+'8.2н'!#REF!+'8.3н'!#REF!)/3</f>
        <v>#REF!</v>
      </c>
      <c r="D46" s="8" t="e">
        <f>('8.1н'!#REF!+'8.2н'!#REF!+'8.3н'!#REF!)/3</f>
        <v>#REF!</v>
      </c>
      <c r="E46" s="8">
        <f>('8.1н'!E46+'8.2н'!E46+'8.3н'!E46)/3</f>
        <v>0</v>
      </c>
      <c r="F46" s="8">
        <f>('8.1н'!F46+'8.2н'!F46+'8.3н'!F46)/3</f>
        <v>0</v>
      </c>
      <c r="G46" s="8">
        <f>('8.1н'!G46+'8.2н'!G46+'8.3н'!G46)/3</f>
        <v>0</v>
      </c>
      <c r="H46" s="8">
        <f>('8.1н'!H46+'8.2н'!H46+'8.3н'!H46)/3</f>
        <v>0</v>
      </c>
      <c r="I46" s="8">
        <f>('8.1н'!I46+'8.2н'!I46+'8.3н'!I46)/3</f>
        <v>0</v>
      </c>
      <c r="J46" s="8">
        <f>('8.1н'!J46+'8.2н'!J46+'8.3н'!J46)/3</f>
        <v>0</v>
      </c>
      <c r="K46" s="8">
        <f>('8.1н'!K46+'8.2н'!K46+'8.3н'!K46)/3</f>
        <v>0</v>
      </c>
      <c r="L46" s="8">
        <f>('8.1н'!L46+'8.2н'!L46+'8.3н'!L46)/3</f>
        <v>0</v>
      </c>
      <c r="M46" s="8">
        <f>('8.1н'!M46+'8.2н'!M46+'8.3н'!M46)/3</f>
        <v>0</v>
      </c>
      <c r="N46" s="8">
        <f>('8.1н'!N46+'8.2н'!N46+'8.3н'!N46)/3</f>
        <v>0</v>
      </c>
      <c r="O46" s="8">
        <f>('8.1н'!O46+'8.2н'!O46+'8.3н'!O46)/3</f>
        <v>0</v>
      </c>
      <c r="P46" s="8">
        <f>('8.1н'!P46+'8.2н'!P46+'8.3н'!P46)/3</f>
        <v>0</v>
      </c>
      <c r="Q46" s="8">
        <f>('8.1н'!Q46+'8.2н'!Q46+'8.3н'!Q46)/3</f>
        <v>0</v>
      </c>
      <c r="R46" s="8">
        <f>('8.1н'!B46+'8.2н'!B46+'8.3н'!B46)/3</f>
        <v>1.5488787894445055E-3</v>
      </c>
    </row>
    <row r="47" spans="1:18" ht="15.75" customHeight="1">
      <c r="A47" s="41">
        <v>46</v>
      </c>
      <c r="B47" s="42" t="s">
        <v>48</v>
      </c>
      <c r="C47" s="8" t="e">
        <f>('8.1н'!#REF!+'8.2н'!#REF!+'8.3н'!#REF!)/3</f>
        <v>#REF!</v>
      </c>
      <c r="D47" s="8" t="e">
        <f>('8.1н'!#REF!+'8.2н'!#REF!+'8.3н'!#REF!)/3</f>
        <v>#REF!</v>
      </c>
      <c r="E47" s="8">
        <f>('8.1н'!E47+'8.2н'!E47+'8.3н'!E47)/3</f>
        <v>0</v>
      </c>
      <c r="F47" s="8">
        <f>('8.1н'!F47+'8.2н'!F47+'8.3н'!F47)/3</f>
        <v>0</v>
      </c>
      <c r="G47" s="8">
        <f>('8.1н'!G47+'8.2н'!G47+'8.3н'!G47)/3</f>
        <v>0</v>
      </c>
      <c r="H47" s="8">
        <f>('8.1н'!H47+'8.2н'!H47+'8.3н'!H47)/3</f>
        <v>0</v>
      </c>
      <c r="I47" s="8">
        <f>('8.1н'!I47+'8.2н'!I47+'8.3н'!I47)/3</f>
        <v>0</v>
      </c>
      <c r="J47" s="8">
        <f>('8.1н'!J47+'8.2н'!J47+'8.3н'!J47)/3</f>
        <v>0</v>
      </c>
      <c r="K47" s="8">
        <f>('8.1н'!K47+'8.2н'!K47+'8.3н'!K47)/3</f>
        <v>0</v>
      </c>
      <c r="L47" s="8">
        <f>('8.1н'!L47+'8.2н'!L47+'8.3н'!L47)/3</f>
        <v>0</v>
      </c>
      <c r="M47" s="8">
        <f>('8.1н'!M47+'8.2н'!M47+'8.3н'!M47)/3</f>
        <v>0</v>
      </c>
      <c r="N47" s="8">
        <f>('8.1н'!N47+'8.2н'!N47+'8.3н'!N47)/3</f>
        <v>0</v>
      </c>
      <c r="O47" s="8">
        <f>('8.1н'!O47+'8.2н'!O47+'8.3н'!O47)/3</f>
        <v>0</v>
      </c>
      <c r="P47" s="8">
        <f>('8.1н'!P47+'8.2н'!P47+'8.3н'!P47)/3</f>
        <v>0</v>
      </c>
      <c r="Q47" s="8">
        <f>('8.1н'!Q47+'8.2н'!Q47+'8.3н'!Q47)/3</f>
        <v>0</v>
      </c>
      <c r="R47" s="8">
        <f>('8.1н'!B47+'8.2н'!B47+'8.3н'!B47)/3</f>
        <v>0.13592213750872503</v>
      </c>
    </row>
    <row r="48" spans="1:18" ht="15.75" customHeight="1">
      <c r="A48" s="41">
        <v>47</v>
      </c>
      <c r="B48" s="42" t="s">
        <v>49</v>
      </c>
      <c r="C48" s="8" t="e">
        <f>('8.1н'!#REF!+'8.2н'!#REF!+'8.3н'!#REF!)/3</f>
        <v>#REF!</v>
      </c>
      <c r="D48" s="8" t="e">
        <f>('8.1н'!#REF!+'8.2н'!#REF!+'8.3н'!#REF!)/3</f>
        <v>#REF!</v>
      </c>
      <c r="E48" s="8">
        <f>('8.1н'!E48+'8.2н'!E48+'8.3н'!E48)/3</f>
        <v>0</v>
      </c>
      <c r="F48" s="8">
        <f>('8.1н'!F48+'8.2н'!F48+'8.3н'!F48)/3</f>
        <v>0</v>
      </c>
      <c r="G48" s="8">
        <f>('8.1н'!G48+'8.2н'!G48+'8.3н'!G48)/3</f>
        <v>0</v>
      </c>
      <c r="H48" s="8">
        <f>('8.1н'!H48+'8.2н'!H48+'8.3н'!H48)/3</f>
        <v>0</v>
      </c>
      <c r="I48" s="8">
        <f>('8.1н'!I48+'8.2н'!I48+'8.3н'!I48)/3</f>
        <v>0</v>
      </c>
      <c r="J48" s="8">
        <f>('8.1н'!J48+'8.2н'!J48+'8.3н'!J48)/3</f>
        <v>0</v>
      </c>
      <c r="K48" s="8">
        <f>('8.1н'!K48+'8.2н'!K48+'8.3н'!K48)/3</f>
        <v>0</v>
      </c>
      <c r="L48" s="8">
        <f>('8.1н'!L48+'8.2н'!L48+'8.3н'!L48)/3</f>
        <v>0</v>
      </c>
      <c r="M48" s="8">
        <f>('8.1н'!M48+'8.2н'!M48+'8.3н'!M48)/3</f>
        <v>0</v>
      </c>
      <c r="N48" s="8">
        <f>('8.1н'!N48+'8.2н'!N48+'8.3н'!N48)/3</f>
        <v>0</v>
      </c>
      <c r="O48" s="8">
        <f>('8.1н'!O48+'8.2н'!O48+'8.3н'!O48)/3</f>
        <v>0</v>
      </c>
      <c r="P48" s="8">
        <f>('8.1н'!P48+'8.2н'!P48+'8.3н'!P48)/3</f>
        <v>0</v>
      </c>
      <c r="Q48" s="8">
        <f>('8.1н'!Q48+'8.2н'!Q48+'8.3н'!Q48)/3</f>
        <v>0</v>
      </c>
      <c r="R48" s="8">
        <f>('8.1н'!B48+'8.2н'!B48+'8.3н'!B48)/3</f>
        <v>0.3069791114531264</v>
      </c>
    </row>
    <row r="49" spans="1:18" ht="15.75" customHeight="1">
      <c r="A49" s="41">
        <v>48</v>
      </c>
      <c r="B49" s="42" t="s">
        <v>50</v>
      </c>
      <c r="C49" s="8" t="e">
        <f>('8.1н'!#REF!+'8.2н'!#REF!+'8.3н'!#REF!)/3</f>
        <v>#REF!</v>
      </c>
      <c r="D49" s="8" t="e">
        <f>('8.1н'!#REF!+'8.2н'!#REF!+'8.3н'!#REF!)/3</f>
        <v>#REF!</v>
      </c>
      <c r="E49" s="8">
        <f>('8.1н'!E49+'8.2н'!E49+'8.3н'!E49)/3</f>
        <v>0</v>
      </c>
      <c r="F49" s="8">
        <f>('8.1н'!F49+'8.2н'!F49+'8.3н'!F49)/3</f>
        <v>0</v>
      </c>
      <c r="G49" s="8">
        <f>('8.1н'!G49+'8.2н'!G49+'8.3н'!G49)/3</f>
        <v>0</v>
      </c>
      <c r="H49" s="8">
        <f>('8.1н'!H49+'8.2н'!H49+'8.3н'!H49)/3</f>
        <v>0</v>
      </c>
      <c r="I49" s="8">
        <f>('8.1н'!I49+'8.2н'!I49+'8.3н'!I49)/3</f>
        <v>0</v>
      </c>
      <c r="J49" s="8">
        <f>('8.1н'!J49+'8.2н'!J49+'8.3н'!J49)/3</f>
        <v>0</v>
      </c>
      <c r="K49" s="8">
        <f>('8.1н'!K49+'8.2н'!K49+'8.3н'!K49)/3</f>
        <v>0</v>
      </c>
      <c r="L49" s="8">
        <f>('8.1н'!L49+'8.2н'!L49+'8.3н'!L49)/3</f>
        <v>0</v>
      </c>
      <c r="M49" s="8">
        <f>('8.1н'!M49+'8.2н'!M49+'8.3н'!M49)/3</f>
        <v>0</v>
      </c>
      <c r="N49" s="8">
        <f>('8.1н'!N49+'8.2н'!N49+'8.3н'!N49)/3</f>
        <v>0</v>
      </c>
      <c r="O49" s="8">
        <f>('8.1н'!O49+'8.2н'!O49+'8.3н'!O49)/3</f>
        <v>0</v>
      </c>
      <c r="P49" s="8">
        <f>('8.1н'!P49+'8.2н'!P49+'8.3н'!P49)/3</f>
        <v>0</v>
      </c>
      <c r="Q49" s="8">
        <f>('8.1н'!Q49+'8.2н'!Q49+'8.3н'!Q49)/3</f>
        <v>0</v>
      </c>
      <c r="R49" s="8">
        <f>('8.1н'!B49+'8.2н'!B49+'8.3н'!B49)/3</f>
        <v>2.7845206569587413E-2</v>
      </c>
    </row>
    <row r="50" spans="1:18" ht="15.75" customHeight="1">
      <c r="A50" s="41">
        <v>49</v>
      </c>
      <c r="B50" s="42" t="s">
        <v>51</v>
      </c>
      <c r="C50" s="8" t="e">
        <f>('8.1н'!#REF!+'8.2н'!#REF!+'8.3н'!#REF!)/3</f>
        <v>#REF!</v>
      </c>
      <c r="D50" s="8" t="e">
        <f>('8.1н'!#REF!+'8.2н'!#REF!+'8.3н'!#REF!)/3</f>
        <v>#REF!</v>
      </c>
      <c r="E50" s="8">
        <f>('8.1н'!E50+'8.2н'!E50+'8.3н'!E50)/3</f>
        <v>0</v>
      </c>
      <c r="F50" s="8">
        <f>('8.1н'!F50+'8.2н'!F50+'8.3н'!F50)/3</f>
        <v>0</v>
      </c>
      <c r="G50" s="8">
        <f>('8.1н'!G50+'8.2н'!G50+'8.3н'!G50)/3</f>
        <v>0</v>
      </c>
      <c r="H50" s="8">
        <f>('8.1н'!H50+'8.2н'!H50+'8.3н'!H50)/3</f>
        <v>0</v>
      </c>
      <c r="I50" s="8">
        <f>('8.1н'!I50+'8.2н'!I50+'8.3н'!I50)/3</f>
        <v>0</v>
      </c>
      <c r="J50" s="8">
        <f>('8.1н'!J50+'8.2н'!J50+'8.3н'!J50)/3</f>
        <v>0</v>
      </c>
      <c r="K50" s="8">
        <f>('8.1н'!K50+'8.2н'!K50+'8.3н'!K50)/3</f>
        <v>0</v>
      </c>
      <c r="L50" s="8">
        <f>('8.1н'!L50+'8.2н'!L50+'8.3н'!L50)/3</f>
        <v>0</v>
      </c>
      <c r="M50" s="8">
        <f>('8.1н'!M50+'8.2н'!M50+'8.3н'!M50)/3</f>
        <v>0</v>
      </c>
      <c r="N50" s="8">
        <f>('8.1н'!N50+'8.2н'!N50+'8.3н'!N50)/3</f>
        <v>0</v>
      </c>
      <c r="O50" s="8">
        <f>('8.1н'!O50+'8.2н'!O50+'8.3н'!O50)/3</f>
        <v>0</v>
      </c>
      <c r="P50" s="8">
        <f>('8.1н'!P50+'8.2н'!P50+'8.3н'!P50)/3</f>
        <v>0</v>
      </c>
      <c r="Q50" s="8">
        <f>('8.1н'!Q50+'8.2н'!Q50+'8.3н'!Q50)/3</f>
        <v>0</v>
      </c>
      <c r="R50" s="8">
        <f>('8.1н'!B50+'8.2н'!B50+'8.3н'!B50)/3</f>
        <v>4.845261778819659E-3</v>
      </c>
    </row>
    <row r="51" spans="1:18" ht="15.75" customHeight="1">
      <c r="A51" s="41">
        <v>50</v>
      </c>
      <c r="B51" s="42" t="s">
        <v>52</v>
      </c>
      <c r="C51" s="8" t="e">
        <f>('8.1н'!#REF!+'8.2н'!#REF!+'8.3н'!#REF!)/3</f>
        <v>#REF!</v>
      </c>
      <c r="D51" s="8" t="e">
        <f>('8.1н'!#REF!+'8.2н'!#REF!+'8.3н'!#REF!)/3</f>
        <v>#REF!</v>
      </c>
      <c r="E51" s="8">
        <f>('8.1н'!E51+'8.2н'!E51+'8.3н'!E51)/3</f>
        <v>0</v>
      </c>
      <c r="F51" s="8">
        <f>('8.1н'!F51+'8.2н'!F51+'8.3н'!F51)/3</f>
        <v>0</v>
      </c>
      <c r="G51" s="8">
        <f>('8.1н'!G51+'8.2н'!G51+'8.3н'!G51)/3</f>
        <v>0</v>
      </c>
      <c r="H51" s="8">
        <f>('8.1н'!H51+'8.2н'!H51+'8.3н'!H51)/3</f>
        <v>0</v>
      </c>
      <c r="I51" s="8">
        <f>('8.1н'!I51+'8.2н'!I51+'8.3н'!I51)/3</f>
        <v>0</v>
      </c>
      <c r="J51" s="8">
        <f>('8.1н'!J51+'8.2н'!J51+'8.3н'!J51)/3</f>
        <v>0</v>
      </c>
      <c r="K51" s="8">
        <f>('8.1н'!K51+'8.2н'!K51+'8.3н'!K51)/3</f>
        <v>0</v>
      </c>
      <c r="L51" s="8">
        <f>('8.1н'!L51+'8.2н'!L51+'8.3н'!L51)/3</f>
        <v>0</v>
      </c>
      <c r="M51" s="8">
        <f>('8.1н'!M51+'8.2н'!M51+'8.3н'!M51)/3</f>
        <v>0</v>
      </c>
      <c r="N51" s="8">
        <f>('8.1н'!N51+'8.2н'!N51+'8.3н'!N51)/3</f>
        <v>0</v>
      </c>
      <c r="O51" s="8">
        <f>('8.1н'!O51+'8.2н'!O51+'8.3н'!O51)/3</f>
        <v>0</v>
      </c>
      <c r="P51" s="8">
        <f>('8.1н'!P51+'8.2н'!P51+'8.3н'!P51)/3</f>
        <v>0</v>
      </c>
      <c r="Q51" s="8">
        <f>('8.1н'!Q51+'8.2н'!Q51+'8.3н'!Q51)/3</f>
        <v>0</v>
      </c>
      <c r="R51" s="8">
        <f>('8.1н'!B51+'8.2н'!B51+'8.3н'!B51)/3</f>
        <v>0.17961550736836718</v>
      </c>
    </row>
    <row r="52" spans="1:18" ht="15.75" customHeight="1">
      <c r="A52" s="41">
        <v>51</v>
      </c>
      <c r="B52" s="42" t="s">
        <v>53</v>
      </c>
      <c r="C52" s="8" t="e">
        <f>('8.1н'!#REF!+'8.2н'!#REF!+'8.3н'!#REF!)/3</f>
        <v>#REF!</v>
      </c>
      <c r="D52" s="8" t="e">
        <f>('8.1н'!#REF!+'8.2н'!#REF!+'8.3н'!#REF!)/3</f>
        <v>#REF!</v>
      </c>
      <c r="E52" s="8">
        <f>('8.1н'!E52+'8.2н'!E52+'8.3н'!E52)/3</f>
        <v>0</v>
      </c>
      <c r="F52" s="8">
        <f>('8.1н'!F52+'8.2н'!F52+'8.3н'!F52)/3</f>
        <v>0</v>
      </c>
      <c r="G52" s="8">
        <f>('8.1н'!G52+'8.2н'!G52+'8.3н'!G52)/3</f>
        <v>0</v>
      </c>
      <c r="H52" s="8">
        <f>('8.1н'!H52+'8.2н'!H52+'8.3н'!H52)/3</f>
        <v>0</v>
      </c>
      <c r="I52" s="8">
        <f>('8.1н'!I52+'8.2н'!I52+'8.3н'!I52)/3</f>
        <v>0</v>
      </c>
      <c r="J52" s="8">
        <f>('8.1н'!J52+'8.2н'!J52+'8.3н'!J52)/3</f>
        <v>0</v>
      </c>
      <c r="K52" s="8">
        <f>('8.1н'!K52+'8.2н'!K52+'8.3н'!K52)/3</f>
        <v>0</v>
      </c>
      <c r="L52" s="8">
        <f>('8.1н'!L52+'8.2н'!L52+'8.3н'!L52)/3</f>
        <v>0</v>
      </c>
      <c r="M52" s="8">
        <f>('8.1н'!M52+'8.2н'!M52+'8.3н'!M52)/3</f>
        <v>0</v>
      </c>
      <c r="N52" s="8">
        <f>('8.1н'!N52+'8.2н'!N52+'8.3н'!N52)/3</f>
        <v>0</v>
      </c>
      <c r="O52" s="8">
        <f>('8.1н'!O52+'8.2н'!O52+'8.3н'!O52)/3</f>
        <v>0</v>
      </c>
      <c r="P52" s="8">
        <f>('8.1н'!P52+'8.2н'!P52+'8.3н'!P52)/3</f>
        <v>0</v>
      </c>
      <c r="Q52" s="8">
        <f>('8.1н'!Q52+'8.2н'!Q52+'8.3н'!Q52)/3</f>
        <v>0</v>
      </c>
      <c r="R52" s="8">
        <f>('8.1н'!B52+'8.2н'!B52+'8.3н'!B52)/3</f>
        <v>4.9605140135009197E-2</v>
      </c>
    </row>
    <row r="53" spans="1:18" ht="15.75" customHeight="1">
      <c r="A53" s="41">
        <v>52</v>
      </c>
      <c r="B53" s="42" t="s">
        <v>54</v>
      </c>
      <c r="C53" s="8" t="e">
        <f>('8.1н'!#REF!+'8.2н'!#REF!+'8.3н'!#REF!)/3</f>
        <v>#REF!</v>
      </c>
      <c r="D53" s="8" t="e">
        <f>('8.1н'!#REF!+'8.2н'!#REF!+'8.3н'!#REF!)/3</f>
        <v>#REF!</v>
      </c>
      <c r="E53" s="8">
        <f>('8.1н'!E53+'8.2н'!E53+'8.3н'!E53)/3</f>
        <v>0</v>
      </c>
      <c r="F53" s="8">
        <f>('8.1н'!F53+'8.2н'!F53+'8.3н'!F53)/3</f>
        <v>0</v>
      </c>
      <c r="G53" s="8">
        <f>('8.1н'!G53+'8.2н'!G53+'8.3н'!G53)/3</f>
        <v>0</v>
      </c>
      <c r="H53" s="8">
        <f>('8.1н'!H53+'8.2н'!H53+'8.3н'!H53)/3</f>
        <v>0</v>
      </c>
      <c r="I53" s="8">
        <f>('8.1н'!I53+'8.2н'!I53+'8.3н'!I53)/3</f>
        <v>0</v>
      </c>
      <c r="J53" s="8">
        <f>('8.1н'!J53+'8.2н'!J53+'8.3н'!J53)/3</f>
        <v>0</v>
      </c>
      <c r="K53" s="8">
        <f>('8.1н'!K53+'8.2н'!K53+'8.3н'!K53)/3</f>
        <v>0</v>
      </c>
      <c r="L53" s="8">
        <f>('8.1н'!L53+'8.2н'!L53+'8.3н'!L53)/3</f>
        <v>0</v>
      </c>
      <c r="M53" s="8">
        <f>('8.1н'!M53+'8.2н'!M53+'8.3н'!M53)/3</f>
        <v>0</v>
      </c>
      <c r="N53" s="8">
        <f>('8.1н'!N53+'8.2н'!N53+'8.3н'!N53)/3</f>
        <v>0</v>
      </c>
      <c r="O53" s="8">
        <f>('8.1н'!O53+'8.2н'!O53+'8.3н'!O53)/3</f>
        <v>0</v>
      </c>
      <c r="P53" s="8">
        <f>('8.1н'!P53+'8.2н'!P53+'8.3н'!P53)/3</f>
        <v>0</v>
      </c>
      <c r="Q53" s="8">
        <f>('8.1н'!Q53+'8.2н'!Q53+'8.3н'!Q53)/3</f>
        <v>0</v>
      </c>
      <c r="R53" s="8">
        <f>('8.1н'!B53+'8.2н'!B53+'8.3н'!B53)/3</f>
        <v>0.56665743306269356</v>
      </c>
    </row>
    <row r="54" spans="1:18" ht="15.75" customHeight="1">
      <c r="A54" s="41">
        <v>53</v>
      </c>
      <c r="B54" s="42" t="s">
        <v>55</v>
      </c>
      <c r="C54" s="8" t="e">
        <f>('8.1н'!#REF!+'8.2н'!#REF!+'8.3н'!#REF!)/3</f>
        <v>#REF!</v>
      </c>
      <c r="D54" s="8" t="e">
        <f>('8.1н'!#REF!+'8.2н'!#REF!+'8.3н'!#REF!)/3</f>
        <v>#REF!</v>
      </c>
      <c r="E54" s="8">
        <f>('8.1н'!E54+'8.2н'!E54+'8.3н'!E54)/3</f>
        <v>0</v>
      </c>
      <c r="F54" s="8">
        <f>('8.1н'!F54+'8.2н'!F54+'8.3н'!F54)/3</f>
        <v>0</v>
      </c>
      <c r="G54" s="8">
        <f>('8.1н'!G54+'8.2н'!G54+'8.3н'!G54)/3</f>
        <v>0</v>
      </c>
      <c r="H54" s="8">
        <f>('8.1н'!H54+'8.2н'!H54+'8.3н'!H54)/3</f>
        <v>0</v>
      </c>
      <c r="I54" s="8">
        <f>('8.1н'!I54+'8.2н'!I54+'8.3н'!I54)/3</f>
        <v>0</v>
      </c>
      <c r="J54" s="8">
        <f>('8.1н'!J54+'8.2н'!J54+'8.3н'!J54)/3</f>
        <v>0</v>
      </c>
      <c r="K54" s="8">
        <f>('8.1н'!K54+'8.2н'!K54+'8.3н'!K54)/3</f>
        <v>0</v>
      </c>
      <c r="L54" s="8">
        <f>('8.1н'!L54+'8.2н'!L54+'8.3н'!L54)/3</f>
        <v>0</v>
      </c>
      <c r="M54" s="8">
        <f>('8.1н'!M54+'8.2н'!M54+'8.3н'!M54)/3</f>
        <v>0</v>
      </c>
      <c r="N54" s="8">
        <f>('8.1н'!N54+'8.2н'!N54+'8.3н'!N54)/3</f>
        <v>0</v>
      </c>
      <c r="O54" s="8">
        <f>('8.1н'!O54+'8.2н'!O54+'8.3н'!O54)/3</f>
        <v>0</v>
      </c>
      <c r="P54" s="8">
        <f>('8.1н'!P54+'8.2н'!P54+'8.3н'!P54)/3</f>
        <v>0</v>
      </c>
      <c r="Q54" s="8">
        <f>('8.1н'!Q54+'8.2н'!Q54+'8.3н'!Q54)/3</f>
        <v>0</v>
      </c>
      <c r="R54" s="8">
        <f>('8.1н'!B54+'8.2н'!B54+'8.3н'!B54)/3</f>
        <v>7.5652539185798021E-2</v>
      </c>
    </row>
    <row r="55" spans="1:18" ht="15.75" customHeight="1">
      <c r="A55" s="41">
        <v>54</v>
      </c>
      <c r="B55" s="42" t="s">
        <v>56</v>
      </c>
      <c r="C55" s="8" t="e">
        <f>('8.1н'!#REF!+'8.2н'!#REF!+'8.3н'!#REF!)/3</f>
        <v>#REF!</v>
      </c>
      <c r="D55" s="8" t="e">
        <f>('8.1н'!#REF!+'8.2н'!#REF!+'8.3н'!#REF!)/3</f>
        <v>#REF!</v>
      </c>
      <c r="E55" s="8">
        <f>('8.1н'!E55+'8.2н'!E55+'8.3н'!E55)/3</f>
        <v>0</v>
      </c>
      <c r="F55" s="8">
        <f>('8.1н'!F55+'8.2н'!F55+'8.3н'!F55)/3</f>
        <v>0</v>
      </c>
      <c r="G55" s="8">
        <f>('8.1н'!G55+'8.2н'!G55+'8.3н'!G55)/3</f>
        <v>0</v>
      </c>
      <c r="H55" s="8">
        <f>('8.1н'!H55+'8.2н'!H55+'8.3н'!H55)/3</f>
        <v>0</v>
      </c>
      <c r="I55" s="8">
        <f>('8.1н'!I55+'8.2н'!I55+'8.3н'!I55)/3</f>
        <v>0</v>
      </c>
      <c r="J55" s="8">
        <f>('8.1н'!J55+'8.2н'!J55+'8.3н'!J55)/3</f>
        <v>0</v>
      </c>
      <c r="K55" s="8">
        <f>('8.1н'!K55+'8.2н'!K55+'8.3н'!K55)/3</f>
        <v>0</v>
      </c>
      <c r="L55" s="8">
        <f>('8.1н'!L55+'8.2н'!L55+'8.3н'!L55)/3</f>
        <v>0</v>
      </c>
      <c r="M55" s="8">
        <f>('8.1н'!M55+'8.2н'!M55+'8.3н'!M55)/3</f>
        <v>0</v>
      </c>
      <c r="N55" s="8">
        <f>('8.1н'!N55+'8.2н'!N55+'8.3н'!N55)/3</f>
        <v>0</v>
      </c>
      <c r="O55" s="8">
        <f>('8.1н'!O55+'8.2н'!O55+'8.3н'!O55)/3</f>
        <v>0</v>
      </c>
      <c r="P55" s="8">
        <f>('8.1н'!P55+'8.2н'!P55+'8.3н'!P55)/3</f>
        <v>0</v>
      </c>
      <c r="Q55" s="8">
        <f>('8.1н'!Q55+'8.2н'!Q55+'8.3н'!Q55)/3</f>
        <v>0</v>
      </c>
      <c r="R55" s="8">
        <f>('8.1н'!B55+'8.2н'!B55+'8.3н'!B55)/3</f>
        <v>8.0804663561830289E-3</v>
      </c>
    </row>
    <row r="56" spans="1:18" ht="15.75" customHeight="1">
      <c r="A56" s="41">
        <v>55</v>
      </c>
      <c r="B56" s="42" t="s">
        <v>57</v>
      </c>
      <c r="C56" s="8" t="e">
        <f>('8.1н'!#REF!+'8.2н'!#REF!+'8.3н'!#REF!)/3</f>
        <v>#REF!</v>
      </c>
      <c r="D56" s="8" t="e">
        <f>('8.1н'!#REF!+'8.2н'!#REF!+'8.3н'!#REF!)/3</f>
        <v>#REF!</v>
      </c>
      <c r="E56" s="8">
        <f>('8.1н'!E56+'8.2н'!E56+'8.3н'!E56)/3</f>
        <v>0</v>
      </c>
      <c r="F56" s="8">
        <f>('8.1н'!F56+'8.2н'!F56+'8.3н'!F56)/3</f>
        <v>0</v>
      </c>
      <c r="G56" s="8">
        <f>('8.1н'!G56+'8.2н'!G56+'8.3н'!G56)/3</f>
        <v>0</v>
      </c>
      <c r="H56" s="8">
        <f>('8.1н'!H56+'8.2н'!H56+'8.3н'!H56)/3</f>
        <v>0</v>
      </c>
      <c r="I56" s="8">
        <f>('8.1н'!I56+'8.2н'!I56+'8.3н'!I56)/3</f>
        <v>0</v>
      </c>
      <c r="J56" s="8">
        <f>('8.1н'!J56+'8.2н'!J56+'8.3н'!J56)/3</f>
        <v>0</v>
      </c>
      <c r="K56" s="8">
        <f>('8.1н'!K56+'8.2н'!K56+'8.3н'!K56)/3</f>
        <v>0</v>
      </c>
      <c r="L56" s="8">
        <f>('8.1н'!L56+'8.2н'!L56+'8.3н'!L56)/3</f>
        <v>0</v>
      </c>
      <c r="M56" s="8">
        <f>('8.1н'!M56+'8.2н'!M56+'8.3н'!M56)/3</f>
        <v>0</v>
      </c>
      <c r="N56" s="8">
        <f>('8.1н'!N56+'8.2н'!N56+'8.3н'!N56)/3</f>
        <v>0</v>
      </c>
      <c r="O56" s="8">
        <f>('8.1н'!O56+'8.2н'!O56+'8.3н'!O56)/3</f>
        <v>0</v>
      </c>
      <c r="P56" s="8">
        <f>('8.1н'!P56+'8.2н'!P56+'8.3н'!P56)/3</f>
        <v>0</v>
      </c>
      <c r="Q56" s="8">
        <f>('8.1н'!Q56+'8.2н'!Q56+'8.3н'!Q56)/3</f>
        <v>0</v>
      </c>
      <c r="R56" s="8">
        <f>('8.1н'!B56+'8.2н'!B56+'8.3н'!B56)/3</f>
        <v>0.45902473347204492</v>
      </c>
    </row>
    <row r="57" spans="1:18" ht="15.75" customHeight="1">
      <c r="A57" s="41">
        <v>56</v>
      </c>
      <c r="B57" s="42" t="s">
        <v>58</v>
      </c>
      <c r="C57" s="8" t="e">
        <f>('8.1н'!#REF!+'8.2н'!#REF!+'8.3н'!#REF!)/3</f>
        <v>#REF!</v>
      </c>
      <c r="D57" s="8" t="e">
        <f>('8.1н'!#REF!+'8.2н'!#REF!+'8.3н'!#REF!)/3</f>
        <v>#REF!</v>
      </c>
      <c r="E57" s="8">
        <f>('8.1н'!E57+'8.2н'!E57+'8.3н'!E57)/3</f>
        <v>0</v>
      </c>
      <c r="F57" s="8">
        <f>('8.1н'!F57+'8.2н'!F57+'8.3н'!F57)/3</f>
        <v>0</v>
      </c>
      <c r="G57" s="8">
        <f>('8.1н'!G57+'8.2н'!G57+'8.3н'!G57)/3</f>
        <v>0</v>
      </c>
      <c r="H57" s="8">
        <f>('8.1н'!H57+'8.2н'!H57+'8.3н'!H57)/3</f>
        <v>0</v>
      </c>
      <c r="I57" s="8">
        <f>('8.1н'!I57+'8.2н'!I57+'8.3н'!I57)/3</f>
        <v>0</v>
      </c>
      <c r="J57" s="8">
        <f>('8.1н'!J57+'8.2н'!J57+'8.3н'!J57)/3</f>
        <v>0</v>
      </c>
      <c r="K57" s="8">
        <f>('8.1н'!K57+'8.2н'!K57+'8.3н'!K57)/3</f>
        <v>0</v>
      </c>
      <c r="L57" s="8">
        <f>('8.1н'!L57+'8.2н'!L57+'8.3н'!L57)/3</f>
        <v>0</v>
      </c>
      <c r="M57" s="8">
        <f>('8.1н'!M57+'8.2н'!M57+'8.3н'!M57)/3</f>
        <v>0</v>
      </c>
      <c r="N57" s="8">
        <f>('8.1н'!N57+'8.2н'!N57+'8.3н'!N57)/3</f>
        <v>0</v>
      </c>
      <c r="O57" s="8">
        <f>('8.1н'!O57+'8.2н'!O57+'8.3н'!O57)/3</f>
        <v>0</v>
      </c>
      <c r="P57" s="8">
        <f>('8.1н'!P57+'8.2н'!P57+'8.3н'!P57)/3</f>
        <v>0</v>
      </c>
      <c r="Q57" s="8">
        <f>('8.1н'!Q57+'8.2н'!Q57+'8.3н'!Q57)/3</f>
        <v>0</v>
      </c>
      <c r="R57" s="8">
        <f>('8.1н'!B57+'8.2н'!B57+'8.3н'!B57)/3</f>
        <v>4.2301159299641976E-2</v>
      </c>
    </row>
    <row r="58" spans="1:18" ht="15.75" customHeight="1">
      <c r="A58" s="46">
        <v>57</v>
      </c>
      <c r="B58" s="47" t="s">
        <v>59</v>
      </c>
      <c r="C58" s="8" t="e">
        <f>('8.1н'!#REF!+'8.2н'!#REF!+'8.3н'!#REF!)/3</f>
        <v>#REF!</v>
      </c>
      <c r="D58" s="8" t="e">
        <f>('8.1н'!#REF!+'8.2н'!#REF!+'8.3н'!#REF!)/3</f>
        <v>#REF!</v>
      </c>
      <c r="E58" s="8">
        <f>('8.1н'!E58+'8.2н'!E58+'8.3н'!E58)/3</f>
        <v>0</v>
      </c>
      <c r="F58" s="8">
        <f>('8.1н'!F58+'8.2н'!F58+'8.3н'!F58)/3</f>
        <v>0</v>
      </c>
      <c r="G58" s="8">
        <f>('8.1н'!G58+'8.2н'!G58+'8.3н'!G58)/3</f>
        <v>0</v>
      </c>
      <c r="H58" s="8">
        <f>('8.1н'!H58+'8.2н'!H58+'8.3н'!H58)/3</f>
        <v>0</v>
      </c>
      <c r="I58" s="8">
        <f>('8.1н'!I58+'8.2н'!I58+'8.3н'!I58)/3</f>
        <v>0</v>
      </c>
      <c r="J58" s="8">
        <f>('8.1н'!J58+'8.2н'!J58+'8.3н'!J58)/3</f>
        <v>0</v>
      </c>
      <c r="K58" s="8">
        <f>('8.1н'!K58+'8.2н'!K58+'8.3н'!K58)/3</f>
        <v>0</v>
      </c>
      <c r="L58" s="8">
        <f>('8.1н'!L58+'8.2н'!L58+'8.3н'!L58)/3</f>
        <v>0</v>
      </c>
      <c r="M58" s="8">
        <f>('8.1н'!M58+'8.2н'!M58+'8.3н'!M58)/3</f>
        <v>0</v>
      </c>
      <c r="N58" s="8">
        <f>('8.1н'!N58+'8.2н'!N58+'8.3н'!N58)/3</f>
        <v>0</v>
      </c>
      <c r="O58" s="8">
        <f>('8.1н'!O58+'8.2н'!O58+'8.3н'!O58)/3</f>
        <v>0</v>
      </c>
      <c r="P58" s="8">
        <f>('8.1н'!P58+'8.2н'!P58+'8.3н'!P58)/3</f>
        <v>0</v>
      </c>
      <c r="Q58" s="8">
        <f>('8.1н'!Q58+'8.2н'!Q58+'8.3н'!Q58)/3</f>
        <v>0</v>
      </c>
      <c r="R58" s="8">
        <f>('8.1н'!B58+'8.2н'!B58+'8.3н'!B58)/3</f>
        <v>0.29510651934501198</v>
      </c>
    </row>
    <row r="59" spans="1:18" ht="15.75" customHeight="1">
      <c r="A59" s="39">
        <v>58</v>
      </c>
      <c r="B59" s="40" t="s">
        <v>60</v>
      </c>
      <c r="C59" s="8" t="e">
        <f>('8.1н'!#REF!+'8.2н'!#REF!+'8.3н'!#REF!)/3</f>
        <v>#REF!</v>
      </c>
      <c r="D59" s="8" t="e">
        <f>('8.1н'!#REF!+'8.2н'!#REF!+'8.3н'!#REF!)/3</f>
        <v>#REF!</v>
      </c>
      <c r="E59" s="8">
        <f>('8.1н'!E59+'8.2н'!E59+'8.3н'!E59)/3</f>
        <v>0</v>
      </c>
      <c r="F59" s="8">
        <f>('8.1н'!F59+'8.2н'!F59+'8.3н'!F59)/3</f>
        <v>0</v>
      </c>
      <c r="G59" s="8">
        <f>('8.1н'!G59+'8.2н'!G59+'8.3н'!G59)/3</f>
        <v>0</v>
      </c>
      <c r="H59" s="8">
        <f>('8.1н'!H59+'8.2н'!H59+'8.3н'!H59)/3</f>
        <v>0</v>
      </c>
      <c r="I59" s="8">
        <f>('8.1н'!I59+'8.2н'!I59+'8.3н'!I59)/3</f>
        <v>0</v>
      </c>
      <c r="J59" s="8">
        <f>('8.1н'!J59+'8.2н'!J59+'8.3н'!J59)/3</f>
        <v>0</v>
      </c>
      <c r="K59" s="8">
        <f>('8.1н'!K59+'8.2н'!K59+'8.3н'!K59)/3</f>
        <v>0</v>
      </c>
      <c r="L59" s="8">
        <f>('8.1н'!L59+'8.2н'!L59+'8.3н'!L59)/3</f>
        <v>0</v>
      </c>
      <c r="M59" s="8">
        <f>('8.1н'!M59+'8.2н'!M59+'8.3н'!M59)/3</f>
        <v>0</v>
      </c>
      <c r="N59" s="8">
        <f>('8.1н'!N59+'8.2н'!N59+'8.3н'!N59)/3</f>
        <v>0</v>
      </c>
      <c r="O59" s="8">
        <f>('8.1н'!O59+'8.2н'!O59+'8.3н'!O59)/3</f>
        <v>0</v>
      </c>
      <c r="P59" s="8">
        <f>('8.1н'!P59+'8.2н'!P59+'8.3н'!P59)/3</f>
        <v>0</v>
      </c>
      <c r="Q59" s="8">
        <f>('8.1н'!Q59+'8.2н'!Q59+'8.3н'!Q59)/3</f>
        <v>0</v>
      </c>
      <c r="R59" s="8">
        <f>('8.1н'!B59+'8.2н'!B59+'8.3н'!B59)/3</f>
        <v>8.6097947230604247E-4</v>
      </c>
    </row>
    <row r="60" spans="1:18" ht="15.75" customHeight="1">
      <c r="A60" s="41">
        <v>59</v>
      </c>
      <c r="B60" s="42" t="s">
        <v>61</v>
      </c>
      <c r="C60" s="8" t="e">
        <f>('8.1н'!#REF!+'8.2н'!#REF!+'8.3н'!#REF!)/3</f>
        <v>#REF!</v>
      </c>
      <c r="D60" s="8" t="e">
        <f>('8.1н'!#REF!+'8.2н'!#REF!+'8.3н'!#REF!)/3</f>
        <v>#REF!</v>
      </c>
      <c r="E60" s="8">
        <f>('8.1н'!E60+'8.2н'!E60+'8.3н'!E60)/3</f>
        <v>0</v>
      </c>
      <c r="F60" s="8">
        <f>('8.1н'!F60+'8.2н'!F60+'8.3н'!F60)/3</f>
        <v>0</v>
      </c>
      <c r="G60" s="8">
        <f>('8.1н'!G60+'8.2н'!G60+'8.3н'!G60)/3</f>
        <v>0</v>
      </c>
      <c r="H60" s="8">
        <f>('8.1н'!H60+'8.2н'!H60+'8.3н'!H60)/3</f>
        <v>0</v>
      </c>
      <c r="I60" s="8">
        <f>('8.1н'!I60+'8.2н'!I60+'8.3н'!I60)/3</f>
        <v>0</v>
      </c>
      <c r="J60" s="8">
        <f>('8.1н'!J60+'8.2н'!J60+'8.3н'!J60)/3</f>
        <v>0</v>
      </c>
      <c r="K60" s="8">
        <f>('8.1н'!K60+'8.2н'!K60+'8.3н'!K60)/3</f>
        <v>0</v>
      </c>
      <c r="L60" s="8">
        <f>('8.1н'!L60+'8.2н'!L60+'8.3н'!L60)/3</f>
        <v>0</v>
      </c>
      <c r="M60" s="8">
        <f>('8.1н'!M60+'8.2н'!M60+'8.3н'!M60)/3</f>
        <v>0</v>
      </c>
      <c r="N60" s="8">
        <f>('8.1н'!N60+'8.2н'!N60+'8.3н'!N60)/3</f>
        <v>0</v>
      </c>
      <c r="O60" s="8">
        <f>('8.1н'!O60+'8.2н'!O60+'8.3н'!O60)/3</f>
        <v>0</v>
      </c>
      <c r="P60" s="8">
        <f>('8.1н'!P60+'8.2н'!P60+'8.3н'!P60)/3</f>
        <v>0</v>
      </c>
      <c r="Q60" s="8">
        <f>('8.1н'!Q60+'8.2н'!Q60+'8.3н'!Q60)/3</f>
        <v>0</v>
      </c>
      <c r="R60" s="8">
        <f>('8.1н'!B60+'8.2н'!B60+'8.3н'!B60)/3</f>
        <v>0.3791168938671528</v>
      </c>
    </row>
    <row r="61" spans="1:18" ht="15.75" customHeight="1">
      <c r="A61" s="41">
        <v>60</v>
      </c>
      <c r="B61" s="42" t="s">
        <v>62</v>
      </c>
      <c r="C61" s="8" t="e">
        <f>('8.1н'!#REF!+'8.2н'!#REF!+'8.3н'!#REF!)/3</f>
        <v>#REF!</v>
      </c>
      <c r="D61" s="8" t="e">
        <f>('8.1н'!#REF!+'8.2н'!#REF!+'8.3н'!#REF!)/3</f>
        <v>#REF!</v>
      </c>
      <c r="E61" s="8">
        <f>('8.1н'!E61+'8.2н'!E61+'8.3н'!E61)/3</f>
        <v>0</v>
      </c>
      <c r="F61" s="8">
        <f>('8.1н'!F61+'8.2н'!F61+'8.3н'!F61)/3</f>
        <v>0</v>
      </c>
      <c r="G61" s="8">
        <f>('8.1н'!G61+'8.2н'!G61+'8.3н'!G61)/3</f>
        <v>0</v>
      </c>
      <c r="H61" s="8">
        <f>('8.1н'!H61+'8.2н'!H61+'8.3н'!H61)/3</f>
        <v>0</v>
      </c>
      <c r="I61" s="8">
        <f>('8.1н'!I61+'8.2н'!I61+'8.3н'!I61)/3</f>
        <v>0</v>
      </c>
      <c r="J61" s="8">
        <f>('8.1н'!J61+'8.2н'!J61+'8.3н'!J61)/3</f>
        <v>0</v>
      </c>
      <c r="K61" s="8">
        <f>('8.1н'!K61+'8.2н'!K61+'8.3н'!K61)/3</f>
        <v>0</v>
      </c>
      <c r="L61" s="8">
        <f>('8.1н'!L61+'8.2н'!L61+'8.3н'!L61)/3</f>
        <v>0</v>
      </c>
      <c r="M61" s="8">
        <f>('8.1н'!M61+'8.2н'!M61+'8.3н'!M61)/3</f>
        <v>0</v>
      </c>
      <c r="N61" s="8">
        <f>('8.1н'!N61+'8.2н'!N61+'8.3н'!N61)/3</f>
        <v>0</v>
      </c>
      <c r="O61" s="8">
        <f>('8.1н'!O61+'8.2н'!O61+'8.3н'!O61)/3</f>
        <v>0</v>
      </c>
      <c r="P61" s="8">
        <f>('8.1н'!P61+'8.2н'!P61+'8.3н'!P61)/3</f>
        <v>0</v>
      </c>
      <c r="Q61" s="8">
        <f>('8.1н'!Q61+'8.2н'!Q61+'8.3н'!Q61)/3</f>
        <v>0</v>
      </c>
      <c r="R61" s="8">
        <f>('8.1н'!B61+'8.2н'!B61+'8.3н'!B61)/3</f>
        <v>0.48637445944807939</v>
      </c>
    </row>
    <row r="62" spans="1:18" ht="15.75" customHeight="1">
      <c r="A62" s="46">
        <v>61</v>
      </c>
      <c r="B62" s="52" t="s">
        <v>63</v>
      </c>
      <c r="C62" s="8" t="e">
        <f>('8.1н'!#REF!+'8.2н'!#REF!+'8.3н'!#REF!)/3</f>
        <v>#REF!</v>
      </c>
      <c r="D62" s="8" t="e">
        <f>('8.1н'!#REF!+'8.2н'!#REF!+'8.3н'!#REF!)/3</f>
        <v>#REF!</v>
      </c>
      <c r="E62" s="8">
        <f>('8.1н'!E62+'8.2н'!E62+'8.3н'!E62)/3</f>
        <v>0</v>
      </c>
      <c r="F62" s="8">
        <f>('8.1н'!F62+'8.2н'!F62+'8.3н'!F62)/3</f>
        <v>0</v>
      </c>
      <c r="G62" s="8">
        <f>('8.1н'!G62+'8.2н'!G62+'8.3н'!G62)/3</f>
        <v>0</v>
      </c>
      <c r="H62" s="8">
        <f>('8.1н'!H62+'8.2н'!H62+'8.3н'!H62)/3</f>
        <v>0</v>
      </c>
      <c r="I62" s="8">
        <f>('8.1н'!I62+'8.2н'!I62+'8.3н'!I62)/3</f>
        <v>0</v>
      </c>
      <c r="J62" s="8">
        <f>('8.1н'!J62+'8.2н'!J62+'8.3н'!J62)/3</f>
        <v>0</v>
      </c>
      <c r="K62" s="8">
        <f>('8.1н'!K62+'8.2н'!K62+'8.3н'!K62)/3</f>
        <v>0</v>
      </c>
      <c r="L62" s="8">
        <f>('8.1н'!L62+'8.2н'!L62+'8.3н'!L62)/3</f>
        <v>0</v>
      </c>
      <c r="M62" s="8">
        <f>('8.1н'!M62+'8.2н'!M62+'8.3н'!M62)/3</f>
        <v>0</v>
      </c>
      <c r="N62" s="8">
        <f>('8.1н'!N62+'8.2н'!N62+'8.3н'!N62)/3</f>
        <v>0</v>
      </c>
      <c r="O62" s="8">
        <f>('8.1н'!O62+'8.2н'!O62+'8.3н'!O62)/3</f>
        <v>0</v>
      </c>
      <c r="P62" s="8">
        <f>('8.1н'!P62+'8.2н'!P62+'8.3н'!P62)/3</f>
        <v>0</v>
      </c>
      <c r="Q62" s="8">
        <f>('8.1н'!Q62+'8.2н'!Q62+'8.3н'!Q62)/3</f>
        <v>0</v>
      </c>
      <c r="R62" s="8">
        <f>('8.1н'!B62+'8.2н'!B62+'8.3н'!B62)/3</f>
        <v>0.29355151506351923</v>
      </c>
    </row>
    <row r="63" spans="1:18" ht="15.75" customHeight="1">
      <c r="A63" s="39">
        <v>62</v>
      </c>
      <c r="B63" s="54" t="s">
        <v>64</v>
      </c>
      <c r="C63" s="8" t="e">
        <f>('8.1н'!#REF!+'8.2н'!#REF!+'8.3н'!#REF!)/3</f>
        <v>#REF!</v>
      </c>
      <c r="D63" s="8" t="e">
        <f>('8.1н'!#REF!+'8.2н'!#REF!+'8.3н'!#REF!)/3</f>
        <v>#REF!</v>
      </c>
      <c r="E63" s="8">
        <f>('8.1н'!E63+'8.2н'!E63+'8.3н'!E63)/3</f>
        <v>0</v>
      </c>
      <c r="F63" s="8">
        <f>('8.1н'!F63+'8.2н'!F63+'8.3н'!F63)/3</f>
        <v>0</v>
      </c>
      <c r="G63" s="8">
        <f>('8.1н'!G63+'8.2н'!G63+'8.3н'!G63)/3</f>
        <v>0</v>
      </c>
      <c r="H63" s="8">
        <f>('8.1н'!H63+'8.2н'!H63+'8.3н'!H63)/3</f>
        <v>0</v>
      </c>
      <c r="I63" s="8">
        <f>('8.1н'!I63+'8.2н'!I63+'8.3н'!I63)/3</f>
        <v>0</v>
      </c>
      <c r="J63" s="8">
        <f>('8.1н'!J63+'8.2н'!J63+'8.3н'!J63)/3</f>
        <v>0</v>
      </c>
      <c r="K63" s="8">
        <f>('8.1н'!K63+'8.2н'!K63+'8.3н'!K63)/3</f>
        <v>0</v>
      </c>
      <c r="L63" s="8">
        <f>('8.1н'!L63+'8.2н'!L63+'8.3н'!L63)/3</f>
        <v>0</v>
      </c>
      <c r="M63" s="8">
        <f>('8.1н'!M63+'8.2н'!M63+'8.3н'!M63)/3</f>
        <v>0</v>
      </c>
      <c r="N63" s="8">
        <f>('8.1н'!N63+'8.2н'!N63+'8.3н'!N63)/3</f>
        <v>0</v>
      </c>
      <c r="O63" s="8">
        <f>('8.1н'!O63+'8.2н'!O63+'8.3н'!O63)/3</f>
        <v>0</v>
      </c>
      <c r="P63" s="8">
        <f>('8.1н'!P63+'8.2н'!P63+'8.3н'!P63)/3</f>
        <v>0</v>
      </c>
      <c r="Q63" s="8">
        <f>('8.1н'!Q63+'8.2н'!Q63+'8.3н'!Q63)/3</f>
        <v>0</v>
      </c>
      <c r="R63" s="8">
        <f>('8.1н'!B63+'8.2н'!B63+'8.3н'!B63)/3</f>
        <v>7.1864115086005015E-4</v>
      </c>
    </row>
    <row r="64" spans="1:18" ht="15.75" customHeight="1">
      <c r="A64" s="41">
        <v>63</v>
      </c>
      <c r="B64" s="42" t="s">
        <v>65</v>
      </c>
      <c r="C64" s="8" t="e">
        <f>('8.1н'!#REF!+'8.2н'!#REF!+'8.3н'!#REF!)/3</f>
        <v>#REF!</v>
      </c>
      <c r="D64" s="8" t="e">
        <f>('8.1н'!#REF!+'8.2н'!#REF!+'8.3н'!#REF!)/3</f>
        <v>#REF!</v>
      </c>
      <c r="E64" s="8">
        <f>('8.1н'!E64+'8.2н'!E64+'8.3н'!E64)/3</f>
        <v>0</v>
      </c>
      <c r="F64" s="8">
        <f>('8.1н'!F64+'8.2н'!F64+'8.3н'!F64)/3</f>
        <v>0</v>
      </c>
      <c r="G64" s="8">
        <f>('8.1н'!G64+'8.2н'!G64+'8.3н'!G64)/3</f>
        <v>0</v>
      </c>
      <c r="H64" s="8">
        <f>('8.1н'!H64+'8.2н'!H64+'8.3н'!H64)/3</f>
        <v>0</v>
      </c>
      <c r="I64" s="8">
        <f>('8.1н'!I64+'8.2н'!I64+'8.3н'!I64)/3</f>
        <v>0</v>
      </c>
      <c r="J64" s="8">
        <f>('8.1н'!J64+'8.2н'!J64+'8.3н'!J64)/3</f>
        <v>0</v>
      </c>
      <c r="K64" s="8">
        <f>('8.1н'!K64+'8.2н'!K64+'8.3н'!K64)/3</f>
        <v>0</v>
      </c>
      <c r="L64" s="8">
        <f>('8.1н'!L64+'8.2н'!L64+'8.3н'!L64)/3</f>
        <v>0</v>
      </c>
      <c r="M64" s="8">
        <f>('8.1н'!M64+'8.2н'!M64+'8.3н'!M64)/3</f>
        <v>0</v>
      </c>
      <c r="N64" s="8">
        <f>('8.1н'!N64+'8.2н'!N64+'8.3н'!N64)/3</f>
        <v>0</v>
      </c>
      <c r="O64" s="8">
        <f>('8.1н'!O64+'8.2н'!O64+'8.3н'!O64)/3</f>
        <v>0</v>
      </c>
      <c r="P64" s="8">
        <f>('8.1н'!P64+'8.2н'!P64+'8.3н'!P64)/3</f>
        <v>0</v>
      </c>
      <c r="Q64" s="8">
        <f>('8.1н'!Q64+'8.2н'!Q64+'8.3н'!Q64)/3</f>
        <v>0</v>
      </c>
      <c r="R64" s="8">
        <f>('8.1н'!B64+'8.2н'!B64+'8.3н'!B64)/3</f>
        <v>0.10304095281716306</v>
      </c>
    </row>
    <row r="65" spans="1:18" ht="15.75" customHeight="1">
      <c r="A65" s="41">
        <v>64</v>
      </c>
      <c r="B65" s="51" t="s">
        <v>66</v>
      </c>
      <c r="C65" s="8" t="e">
        <f>('8.1н'!#REF!+'8.2н'!#REF!+'8.3н'!#REF!)/3</f>
        <v>#REF!</v>
      </c>
      <c r="D65" s="8" t="e">
        <f>('8.1н'!#REF!+'8.2н'!#REF!+'8.3н'!#REF!)/3</f>
        <v>#REF!</v>
      </c>
      <c r="E65" s="8">
        <f>('8.1н'!E65+'8.2н'!E65+'8.3н'!E65)/3</f>
        <v>0</v>
      </c>
      <c r="F65" s="8">
        <f>('8.1н'!F65+'8.2н'!F65+'8.3н'!F65)/3</f>
        <v>0</v>
      </c>
      <c r="G65" s="8">
        <f>('8.1н'!G65+'8.2н'!G65+'8.3н'!G65)/3</f>
        <v>0</v>
      </c>
      <c r="H65" s="8">
        <f>('8.1н'!H65+'8.2н'!H65+'8.3н'!H65)/3</f>
        <v>0</v>
      </c>
      <c r="I65" s="8">
        <f>('8.1н'!I65+'8.2н'!I65+'8.3н'!I65)/3</f>
        <v>0</v>
      </c>
      <c r="J65" s="8">
        <f>('8.1н'!J65+'8.2н'!J65+'8.3н'!J65)/3</f>
        <v>0</v>
      </c>
      <c r="K65" s="8">
        <f>('8.1н'!K65+'8.2н'!K65+'8.3н'!K65)/3</f>
        <v>0</v>
      </c>
      <c r="L65" s="8">
        <f>('8.1н'!L65+'8.2н'!L65+'8.3н'!L65)/3</f>
        <v>0</v>
      </c>
      <c r="M65" s="8">
        <f>('8.1н'!M65+'8.2н'!M65+'8.3н'!M65)/3</f>
        <v>0</v>
      </c>
      <c r="N65" s="8">
        <f>('8.1н'!N65+'8.2н'!N65+'8.3н'!N65)/3</f>
        <v>0</v>
      </c>
      <c r="O65" s="8">
        <f>('8.1н'!O65+'8.2н'!O65+'8.3н'!O65)/3</f>
        <v>0</v>
      </c>
      <c r="P65" s="8">
        <f>('8.1н'!P65+'8.2н'!P65+'8.3н'!P65)/3</f>
        <v>0</v>
      </c>
      <c r="Q65" s="8">
        <f>('8.1н'!Q65+'8.2н'!Q65+'8.3н'!Q65)/3</f>
        <v>0</v>
      </c>
      <c r="R65" s="8">
        <f>('8.1н'!B65+'8.2н'!B65+'8.3н'!B65)/3</f>
        <v>1.018461471610592E-3</v>
      </c>
    </row>
    <row r="66" spans="1:18" ht="15.75" customHeight="1">
      <c r="A66" s="41">
        <v>65</v>
      </c>
      <c r="B66" s="42" t="s">
        <v>67</v>
      </c>
      <c r="C66" s="8" t="e">
        <f>('8.1н'!#REF!+'8.2н'!#REF!+'8.3н'!#REF!)/3</f>
        <v>#REF!</v>
      </c>
      <c r="D66" s="8" t="e">
        <f>('8.1н'!#REF!+'8.2н'!#REF!+'8.3н'!#REF!)/3</f>
        <v>#REF!</v>
      </c>
      <c r="E66" s="8">
        <f>('8.1н'!E66+'8.2н'!E66+'8.3н'!E66)/3</f>
        <v>0</v>
      </c>
      <c r="F66" s="8">
        <f>('8.1н'!F66+'8.2н'!F66+'8.3н'!F66)/3</f>
        <v>0</v>
      </c>
      <c r="G66" s="8">
        <f>('8.1н'!G66+'8.2н'!G66+'8.3н'!G66)/3</f>
        <v>0</v>
      </c>
      <c r="H66" s="8">
        <f>('8.1н'!H66+'8.2н'!H66+'8.3н'!H66)/3</f>
        <v>0</v>
      </c>
      <c r="I66" s="8">
        <f>('8.1н'!I66+'8.2н'!I66+'8.3н'!I66)/3</f>
        <v>0</v>
      </c>
      <c r="J66" s="8">
        <f>('8.1н'!J66+'8.2н'!J66+'8.3н'!J66)/3</f>
        <v>0</v>
      </c>
      <c r="K66" s="8">
        <f>('8.1н'!K66+'8.2н'!K66+'8.3н'!K66)/3</f>
        <v>0</v>
      </c>
      <c r="L66" s="8">
        <f>('8.1н'!L66+'8.2н'!L66+'8.3н'!L66)/3</f>
        <v>0</v>
      </c>
      <c r="M66" s="8">
        <f>('8.1н'!M66+'8.2н'!M66+'8.3н'!M66)/3</f>
        <v>0</v>
      </c>
      <c r="N66" s="8">
        <f>('8.1н'!N66+'8.2н'!N66+'8.3н'!N66)/3</f>
        <v>0</v>
      </c>
      <c r="O66" s="8">
        <f>('8.1н'!O66+'8.2н'!O66+'8.3н'!O66)/3</f>
        <v>0</v>
      </c>
      <c r="P66" s="8">
        <f>('8.1н'!P66+'8.2н'!P66+'8.3н'!P66)/3</f>
        <v>0</v>
      </c>
      <c r="Q66" s="8">
        <f>('8.1н'!Q66+'8.2н'!Q66+'8.3н'!Q66)/3</f>
        <v>0</v>
      </c>
      <c r="R66" s="8">
        <f>('8.1н'!B66+'8.2н'!B66+'8.3н'!B66)/3</f>
        <v>0.26794313207479153</v>
      </c>
    </row>
    <row r="67" spans="1:18" ht="15.75" customHeight="1">
      <c r="A67" s="41">
        <v>66</v>
      </c>
      <c r="B67" s="42" t="s">
        <v>68</v>
      </c>
      <c r="C67" s="8" t="e">
        <f>('8.1н'!#REF!+'8.2н'!#REF!+'8.3н'!#REF!)/3</f>
        <v>#REF!</v>
      </c>
      <c r="D67" s="8" t="e">
        <f>('8.1н'!#REF!+'8.2н'!#REF!+'8.3н'!#REF!)/3</f>
        <v>#REF!</v>
      </c>
      <c r="E67" s="8">
        <f>('8.1н'!E67+'8.2н'!E67+'8.3н'!E67)/3</f>
        <v>0</v>
      </c>
      <c r="F67" s="8">
        <f>('8.1н'!F67+'8.2н'!F67+'8.3н'!F67)/3</f>
        <v>0</v>
      </c>
      <c r="G67" s="8">
        <f>('8.1н'!G67+'8.2н'!G67+'8.3н'!G67)/3</f>
        <v>0</v>
      </c>
      <c r="H67" s="8">
        <f>('8.1н'!H67+'8.2н'!H67+'8.3н'!H67)/3</f>
        <v>0</v>
      </c>
      <c r="I67" s="8">
        <f>('8.1н'!I67+'8.2н'!I67+'8.3н'!I67)/3</f>
        <v>0</v>
      </c>
      <c r="J67" s="8">
        <f>('8.1н'!J67+'8.2н'!J67+'8.3н'!J67)/3</f>
        <v>0</v>
      </c>
      <c r="K67" s="8">
        <f>('8.1н'!K67+'8.2н'!K67+'8.3н'!K67)/3</f>
        <v>0</v>
      </c>
      <c r="L67" s="8">
        <f>('8.1н'!L67+'8.2н'!L67+'8.3н'!L67)/3</f>
        <v>0</v>
      </c>
      <c r="M67" s="8">
        <f>('8.1н'!M67+'8.2н'!M67+'8.3н'!M67)/3</f>
        <v>0</v>
      </c>
      <c r="N67" s="8">
        <f>('8.1н'!N67+'8.2н'!N67+'8.3н'!N67)/3</f>
        <v>0</v>
      </c>
      <c r="O67" s="8">
        <f>('8.1н'!O67+'8.2н'!O67+'8.3н'!O67)/3</f>
        <v>0</v>
      </c>
      <c r="P67" s="8">
        <f>('8.1н'!P67+'8.2н'!P67+'8.3н'!P67)/3</f>
        <v>0</v>
      </c>
      <c r="Q67" s="8">
        <f>('8.1н'!Q67+'8.2н'!Q67+'8.3н'!Q67)/3</f>
        <v>0</v>
      </c>
      <c r="R67" s="8">
        <f>('8.1н'!B67+'8.2н'!B67+'8.3н'!B67)/3</f>
        <v>1.9035009852359255E-2</v>
      </c>
    </row>
    <row r="68" spans="1:18" ht="15.75" customHeight="1">
      <c r="A68" s="41">
        <v>67</v>
      </c>
      <c r="B68" s="42" t="s">
        <v>69</v>
      </c>
      <c r="C68" s="8" t="e">
        <f>('8.1н'!#REF!+'8.2н'!#REF!+'8.3н'!#REF!)/3</f>
        <v>#REF!</v>
      </c>
      <c r="D68" s="8" t="e">
        <f>('8.1н'!#REF!+'8.2н'!#REF!+'8.3н'!#REF!)/3</f>
        <v>#REF!</v>
      </c>
      <c r="E68" s="8">
        <f>('8.1н'!E68+'8.2н'!E68+'8.3н'!E68)/3</f>
        <v>0</v>
      </c>
      <c r="F68" s="8">
        <f>('8.1н'!F68+'8.2н'!F68+'8.3н'!F68)/3</f>
        <v>0</v>
      </c>
      <c r="G68" s="8">
        <f>('8.1н'!G68+'8.2н'!G68+'8.3н'!G68)/3</f>
        <v>0</v>
      </c>
      <c r="H68" s="8">
        <f>('8.1н'!H68+'8.2н'!H68+'8.3н'!H68)/3</f>
        <v>0</v>
      </c>
      <c r="I68" s="8">
        <f>('8.1н'!I68+'8.2н'!I68+'8.3н'!I68)/3</f>
        <v>0</v>
      </c>
      <c r="J68" s="8">
        <f>('8.1н'!J68+'8.2н'!J68+'8.3н'!J68)/3</f>
        <v>0</v>
      </c>
      <c r="K68" s="8">
        <f>('8.1н'!K68+'8.2н'!K68+'8.3н'!K68)/3</f>
        <v>0</v>
      </c>
      <c r="L68" s="8">
        <f>('8.1н'!L68+'8.2н'!L68+'8.3н'!L68)/3</f>
        <v>0</v>
      </c>
      <c r="M68" s="8">
        <f>('8.1н'!M68+'8.2н'!M68+'8.3н'!M68)/3</f>
        <v>0</v>
      </c>
      <c r="N68" s="8">
        <f>('8.1н'!N68+'8.2н'!N68+'8.3н'!N68)/3</f>
        <v>0</v>
      </c>
      <c r="O68" s="8">
        <f>('8.1н'!O68+'8.2н'!O68+'8.3н'!O68)/3</f>
        <v>0</v>
      </c>
      <c r="P68" s="8">
        <f>('8.1н'!P68+'8.2н'!P68+'8.3н'!P68)/3</f>
        <v>0</v>
      </c>
      <c r="Q68" s="8">
        <f>('8.1н'!Q68+'8.2н'!Q68+'8.3н'!Q68)/3</f>
        <v>0</v>
      </c>
      <c r="R68" s="8">
        <f>('8.1н'!B68+'8.2н'!B68+'8.3н'!B68)/3</f>
        <v>0.11417307592614949</v>
      </c>
    </row>
    <row r="69" spans="1:18" ht="15.75" customHeight="1">
      <c r="A69" s="41">
        <v>68</v>
      </c>
      <c r="B69" s="42" t="s">
        <v>70</v>
      </c>
      <c r="C69" s="8" t="e">
        <f>('8.1н'!#REF!+'8.2н'!#REF!+'8.3н'!#REF!)/3</f>
        <v>#REF!</v>
      </c>
      <c r="D69" s="8" t="e">
        <f>('8.1н'!#REF!+'8.2н'!#REF!+'8.3н'!#REF!)/3</f>
        <v>#REF!</v>
      </c>
      <c r="E69" s="8">
        <f>('8.1н'!E69+'8.2н'!E69+'8.3н'!E69)/3</f>
        <v>0</v>
      </c>
      <c r="F69" s="8">
        <f>('8.1н'!F69+'8.2н'!F69+'8.3н'!F69)/3</f>
        <v>0</v>
      </c>
      <c r="G69" s="8">
        <f>('8.1н'!G69+'8.2н'!G69+'8.3н'!G69)/3</f>
        <v>0</v>
      </c>
      <c r="H69" s="8">
        <f>('8.1н'!H69+'8.2н'!H69+'8.3н'!H69)/3</f>
        <v>0</v>
      </c>
      <c r="I69" s="8">
        <f>('8.1н'!I69+'8.2н'!I69+'8.3н'!I69)/3</f>
        <v>0</v>
      </c>
      <c r="J69" s="8">
        <f>('8.1н'!J69+'8.2н'!J69+'8.3н'!J69)/3</f>
        <v>0</v>
      </c>
      <c r="K69" s="8">
        <f>('8.1н'!K69+'8.2н'!K69+'8.3н'!K69)/3</f>
        <v>0</v>
      </c>
      <c r="L69" s="8">
        <f>('8.1н'!L69+'8.2н'!L69+'8.3н'!L69)/3</f>
        <v>0</v>
      </c>
      <c r="M69" s="8">
        <f>('8.1н'!M69+'8.2н'!M69+'8.3н'!M69)/3</f>
        <v>0</v>
      </c>
      <c r="N69" s="8">
        <f>('8.1н'!N69+'8.2н'!N69+'8.3н'!N69)/3</f>
        <v>0</v>
      </c>
      <c r="O69" s="8">
        <f>('8.1н'!O69+'8.2н'!O69+'8.3н'!O69)/3</f>
        <v>0</v>
      </c>
      <c r="P69" s="8">
        <f>('8.1н'!P69+'8.2н'!P69+'8.3н'!P69)/3</f>
        <v>0</v>
      </c>
      <c r="Q69" s="8">
        <f>('8.1н'!Q69+'8.2н'!Q69+'8.3н'!Q69)/3</f>
        <v>0</v>
      </c>
      <c r="R69" s="8">
        <f>('8.1н'!B69+'8.2н'!B69+'8.3н'!B69)/3</f>
        <v>0.28170189548051944</v>
      </c>
    </row>
    <row r="70" spans="1:18" ht="15.75" customHeight="1">
      <c r="A70" s="41">
        <v>69</v>
      </c>
      <c r="B70" s="42" t="s">
        <v>71</v>
      </c>
      <c r="C70" s="8" t="e">
        <f>('8.1н'!#REF!+'8.2н'!#REF!+'8.3н'!#REF!)/3</f>
        <v>#REF!</v>
      </c>
      <c r="D70" s="8" t="e">
        <f>('8.1н'!#REF!+'8.2н'!#REF!+'8.3н'!#REF!)/3</f>
        <v>#REF!</v>
      </c>
      <c r="E70" s="8">
        <f>('8.1н'!E70+'8.2н'!E70+'8.3н'!E70)/3</f>
        <v>0</v>
      </c>
      <c r="F70" s="8">
        <f>('8.1н'!F70+'8.2н'!F70+'8.3н'!F70)/3</f>
        <v>0</v>
      </c>
      <c r="G70" s="8">
        <f>('8.1н'!G70+'8.2н'!G70+'8.3н'!G70)/3</f>
        <v>0</v>
      </c>
      <c r="H70" s="8">
        <f>('8.1н'!H70+'8.2н'!H70+'8.3н'!H70)/3</f>
        <v>0</v>
      </c>
      <c r="I70" s="8">
        <f>('8.1н'!I70+'8.2н'!I70+'8.3н'!I70)/3</f>
        <v>0</v>
      </c>
      <c r="J70" s="8">
        <f>('8.1н'!J70+'8.2н'!J70+'8.3н'!J70)/3</f>
        <v>0</v>
      </c>
      <c r="K70" s="8">
        <f>('8.1н'!K70+'8.2н'!K70+'8.3н'!K70)/3</f>
        <v>0</v>
      </c>
      <c r="L70" s="8">
        <f>('8.1н'!L70+'8.2н'!L70+'8.3н'!L70)/3</f>
        <v>0</v>
      </c>
      <c r="M70" s="8">
        <f>('8.1н'!M70+'8.2н'!M70+'8.3н'!M70)/3</f>
        <v>0</v>
      </c>
      <c r="N70" s="8">
        <f>('8.1н'!N70+'8.2н'!N70+'8.3н'!N70)/3</f>
        <v>0</v>
      </c>
      <c r="O70" s="8">
        <f>('8.1н'!O70+'8.2н'!O70+'8.3н'!O70)/3</f>
        <v>0</v>
      </c>
      <c r="P70" s="8">
        <f>('8.1н'!P70+'8.2н'!P70+'8.3н'!P70)/3</f>
        <v>0</v>
      </c>
      <c r="Q70" s="8">
        <f>('8.1н'!Q70+'8.2н'!Q70+'8.3н'!Q70)/3</f>
        <v>0</v>
      </c>
      <c r="R70" s="8">
        <f>('8.1н'!B70+'8.2н'!B70+'8.3н'!B70)/3</f>
        <v>0.45984375418331219</v>
      </c>
    </row>
    <row r="71" spans="1:18" ht="15.75" customHeight="1">
      <c r="A71" s="41">
        <v>70</v>
      </c>
      <c r="B71" s="42" t="s">
        <v>72</v>
      </c>
      <c r="C71" s="8" t="e">
        <f>('8.1н'!#REF!+'8.2н'!#REF!+'8.3н'!#REF!)/3</f>
        <v>#REF!</v>
      </c>
      <c r="D71" s="8" t="e">
        <f>('8.1н'!#REF!+'8.2н'!#REF!+'8.3н'!#REF!)/3</f>
        <v>#REF!</v>
      </c>
      <c r="E71" s="8">
        <f>('8.1н'!E71+'8.2н'!E71+'8.3н'!E71)/3</f>
        <v>0</v>
      </c>
      <c r="F71" s="8">
        <f>('8.1н'!F71+'8.2н'!F71+'8.3н'!F71)/3</f>
        <v>0</v>
      </c>
      <c r="G71" s="8">
        <f>('8.1н'!G71+'8.2н'!G71+'8.3н'!G71)/3</f>
        <v>0</v>
      </c>
      <c r="H71" s="8">
        <f>('8.1н'!H71+'8.2н'!H71+'8.3н'!H71)/3</f>
        <v>0</v>
      </c>
      <c r="I71" s="8">
        <f>('8.1н'!I71+'8.2н'!I71+'8.3н'!I71)/3</f>
        <v>0</v>
      </c>
      <c r="J71" s="8">
        <f>('8.1н'!J71+'8.2н'!J71+'8.3н'!J71)/3</f>
        <v>0</v>
      </c>
      <c r="K71" s="8">
        <f>('8.1н'!K71+'8.2н'!K71+'8.3н'!K71)/3</f>
        <v>0</v>
      </c>
      <c r="L71" s="8">
        <f>('8.1н'!L71+'8.2н'!L71+'8.3н'!L71)/3</f>
        <v>0</v>
      </c>
      <c r="M71" s="8">
        <f>('8.1н'!M71+'8.2н'!M71+'8.3н'!M71)/3</f>
        <v>0</v>
      </c>
      <c r="N71" s="8">
        <f>('8.1н'!N71+'8.2н'!N71+'8.3н'!N71)/3</f>
        <v>0</v>
      </c>
      <c r="O71" s="8">
        <f>('8.1н'!O71+'8.2н'!O71+'8.3н'!O71)/3</f>
        <v>0</v>
      </c>
      <c r="P71" s="8">
        <f>('8.1н'!P71+'8.2н'!P71+'8.3н'!P71)/3</f>
        <v>0</v>
      </c>
      <c r="Q71" s="8">
        <f>('8.1н'!Q71+'8.2н'!Q71+'8.3н'!Q71)/3</f>
        <v>0</v>
      </c>
      <c r="R71" s="8">
        <f>('8.1н'!B71+'8.2н'!B71+'8.3н'!B71)/3</f>
        <v>0.25726202704308954</v>
      </c>
    </row>
    <row r="72" spans="1:18" ht="15.75" customHeight="1">
      <c r="A72" s="41">
        <v>71</v>
      </c>
      <c r="B72" s="42" t="s">
        <v>73</v>
      </c>
      <c r="C72" s="8" t="e">
        <f>('8.1н'!#REF!+'8.2н'!#REF!+'8.3н'!#REF!)/3</f>
        <v>#REF!</v>
      </c>
      <c r="D72" s="8" t="e">
        <f>('8.1н'!#REF!+'8.2н'!#REF!+'8.3н'!#REF!)/3</f>
        <v>#REF!</v>
      </c>
      <c r="E72" s="8">
        <f>('8.1н'!E72+'8.2н'!E72+'8.3н'!E72)/3</f>
        <v>0</v>
      </c>
      <c r="F72" s="8">
        <f>('8.1н'!F72+'8.2н'!F72+'8.3н'!F72)/3</f>
        <v>0</v>
      </c>
      <c r="G72" s="8">
        <f>('8.1н'!G72+'8.2н'!G72+'8.3н'!G72)/3</f>
        <v>0</v>
      </c>
      <c r="H72" s="8">
        <f>('8.1н'!H72+'8.2н'!H72+'8.3н'!H72)/3</f>
        <v>0</v>
      </c>
      <c r="I72" s="8">
        <f>('8.1н'!I72+'8.2н'!I72+'8.3н'!I72)/3</f>
        <v>0</v>
      </c>
      <c r="J72" s="8">
        <f>('8.1н'!J72+'8.2н'!J72+'8.3н'!J72)/3</f>
        <v>0</v>
      </c>
      <c r="K72" s="8">
        <f>('8.1н'!K72+'8.2н'!K72+'8.3н'!K72)/3</f>
        <v>0</v>
      </c>
      <c r="L72" s="8">
        <f>('8.1н'!L72+'8.2н'!L72+'8.3н'!L72)/3</f>
        <v>0</v>
      </c>
      <c r="M72" s="8">
        <f>('8.1н'!M72+'8.2н'!M72+'8.3н'!M72)/3</f>
        <v>0</v>
      </c>
      <c r="N72" s="8">
        <f>('8.1н'!N72+'8.2н'!N72+'8.3н'!N72)/3</f>
        <v>0</v>
      </c>
      <c r="O72" s="8">
        <f>('8.1н'!O72+'8.2н'!O72+'8.3н'!O72)/3</f>
        <v>0</v>
      </c>
      <c r="P72" s="8">
        <f>('8.1н'!P72+'8.2н'!P72+'8.3н'!P72)/3</f>
        <v>0</v>
      </c>
      <c r="Q72" s="8">
        <f>('8.1н'!Q72+'8.2н'!Q72+'8.3н'!Q72)/3</f>
        <v>0</v>
      </c>
      <c r="R72" s="8">
        <f>('8.1н'!B72+'8.2н'!B72+'8.3н'!B72)/3</f>
        <v>0.43913390033735755</v>
      </c>
    </row>
    <row r="73" spans="1:18" ht="15.75" customHeight="1">
      <c r="A73" s="41">
        <v>72</v>
      </c>
      <c r="B73" s="42" t="s">
        <v>74</v>
      </c>
      <c r="C73" s="8" t="e">
        <f>('8.1н'!#REF!+'8.2н'!#REF!+'8.3н'!#REF!)/3</f>
        <v>#REF!</v>
      </c>
      <c r="D73" s="8" t="e">
        <f>('8.1н'!#REF!+'8.2н'!#REF!+'8.3н'!#REF!)/3</f>
        <v>#REF!</v>
      </c>
      <c r="E73" s="8">
        <f>('8.1н'!E73+'8.2н'!E73+'8.3н'!E73)/3</f>
        <v>0</v>
      </c>
      <c r="F73" s="8">
        <f>('8.1н'!F73+'8.2н'!F73+'8.3н'!F73)/3</f>
        <v>0</v>
      </c>
      <c r="G73" s="8">
        <f>('8.1н'!G73+'8.2н'!G73+'8.3н'!G73)/3</f>
        <v>0</v>
      </c>
      <c r="H73" s="8">
        <f>('8.1н'!H73+'8.2н'!H73+'8.3н'!H73)/3</f>
        <v>0</v>
      </c>
      <c r="I73" s="8">
        <f>('8.1н'!I73+'8.2н'!I73+'8.3н'!I73)/3</f>
        <v>0</v>
      </c>
      <c r="J73" s="8">
        <f>('8.1н'!J73+'8.2н'!J73+'8.3н'!J73)/3</f>
        <v>0</v>
      </c>
      <c r="K73" s="8">
        <f>('8.1н'!K73+'8.2н'!K73+'8.3н'!K73)/3</f>
        <v>0</v>
      </c>
      <c r="L73" s="8">
        <f>('8.1н'!L73+'8.2н'!L73+'8.3н'!L73)/3</f>
        <v>0</v>
      </c>
      <c r="M73" s="8">
        <f>('8.1н'!M73+'8.2н'!M73+'8.3н'!M73)/3</f>
        <v>0</v>
      </c>
      <c r="N73" s="8">
        <f>('8.1н'!N73+'8.2н'!N73+'8.3н'!N73)/3</f>
        <v>0</v>
      </c>
      <c r="O73" s="8">
        <f>('8.1н'!O73+'8.2н'!O73+'8.3н'!O73)/3</f>
        <v>0</v>
      </c>
      <c r="P73" s="8">
        <f>('8.1н'!P73+'8.2н'!P73+'8.3н'!P73)/3</f>
        <v>0</v>
      </c>
      <c r="Q73" s="8">
        <f>('8.1н'!Q73+'8.2н'!Q73+'8.3н'!Q73)/3</f>
        <v>0</v>
      </c>
      <c r="R73" s="8">
        <f>('8.1н'!B73+'8.2н'!B73+'8.3н'!B73)/3</f>
        <v>0.12333879125574786</v>
      </c>
    </row>
    <row r="74" spans="1:18" ht="15.75" customHeight="1">
      <c r="A74" s="46">
        <v>73</v>
      </c>
      <c r="B74" s="47" t="s">
        <v>75</v>
      </c>
      <c r="C74" s="8" t="e">
        <f>('8.1н'!#REF!+'8.2н'!#REF!+'8.3н'!#REF!)/3</f>
        <v>#REF!</v>
      </c>
      <c r="D74" s="8" t="e">
        <f>('8.1н'!#REF!+'8.2н'!#REF!+'8.3н'!#REF!)/3</f>
        <v>#REF!</v>
      </c>
      <c r="E74" s="8">
        <f>('8.1н'!E74+'8.2н'!E74+'8.3н'!E74)/3</f>
        <v>0</v>
      </c>
      <c r="F74" s="8">
        <f>('8.1н'!F74+'8.2н'!F74+'8.3н'!F74)/3</f>
        <v>0</v>
      </c>
      <c r="G74" s="8">
        <f>('8.1н'!G74+'8.2н'!G74+'8.3н'!G74)/3</f>
        <v>0</v>
      </c>
      <c r="H74" s="8">
        <f>('8.1н'!H74+'8.2н'!H74+'8.3н'!H74)/3</f>
        <v>0</v>
      </c>
      <c r="I74" s="8">
        <f>('8.1н'!I74+'8.2н'!I74+'8.3н'!I74)/3</f>
        <v>0</v>
      </c>
      <c r="J74" s="8">
        <f>('8.1н'!J74+'8.2н'!J74+'8.3н'!J74)/3</f>
        <v>0</v>
      </c>
      <c r="K74" s="8">
        <f>('8.1н'!K74+'8.2н'!K74+'8.3н'!K74)/3</f>
        <v>0</v>
      </c>
      <c r="L74" s="8">
        <f>('8.1н'!L74+'8.2н'!L74+'8.3н'!L74)/3</f>
        <v>0</v>
      </c>
      <c r="M74" s="8">
        <f>('8.1н'!M74+'8.2н'!M74+'8.3н'!M74)/3</f>
        <v>0</v>
      </c>
      <c r="N74" s="8">
        <f>('8.1н'!N74+'8.2н'!N74+'8.3н'!N74)/3</f>
        <v>0</v>
      </c>
      <c r="O74" s="8">
        <f>('8.1н'!O74+'8.2н'!O74+'8.3н'!O74)/3</f>
        <v>0</v>
      </c>
      <c r="P74" s="8">
        <f>('8.1н'!P74+'8.2н'!P74+'8.3н'!P74)/3</f>
        <v>0</v>
      </c>
      <c r="Q74" s="8">
        <f>('8.1н'!Q74+'8.2н'!Q74+'8.3н'!Q74)/3</f>
        <v>0</v>
      </c>
      <c r="R74" s="8">
        <f>('8.1н'!B74+'8.2н'!B74+'8.3н'!B74)/3</f>
        <v>0.29295243210694438</v>
      </c>
    </row>
    <row r="75" spans="1:18" ht="15.75" customHeight="1">
      <c r="A75" s="39">
        <v>74</v>
      </c>
      <c r="B75" s="54" t="s">
        <v>76</v>
      </c>
      <c r="C75" s="8" t="e">
        <f>('8.1н'!#REF!+'8.2н'!#REF!+'8.3н'!#REF!)/3</f>
        <v>#REF!</v>
      </c>
      <c r="D75" s="8" t="e">
        <f>('8.1н'!#REF!+'8.2н'!#REF!+'8.3н'!#REF!)/3</f>
        <v>#REF!</v>
      </c>
      <c r="E75" s="8">
        <f>('8.1н'!E75+'8.2н'!E75+'8.3н'!E75)/3</f>
        <v>0</v>
      </c>
      <c r="F75" s="8">
        <f>('8.1н'!F75+'8.2н'!F75+'8.3н'!F75)/3</f>
        <v>0</v>
      </c>
      <c r="G75" s="8">
        <f>('8.1н'!G75+'8.2н'!G75+'8.3н'!G75)/3</f>
        <v>0</v>
      </c>
      <c r="H75" s="8">
        <f>('8.1н'!H75+'8.2н'!H75+'8.3н'!H75)/3</f>
        <v>0</v>
      </c>
      <c r="I75" s="8">
        <f>('8.1н'!I75+'8.2н'!I75+'8.3н'!I75)/3</f>
        <v>0</v>
      </c>
      <c r="J75" s="8">
        <f>('8.1н'!J75+'8.2н'!J75+'8.3н'!J75)/3</f>
        <v>0</v>
      </c>
      <c r="K75" s="8">
        <f>('8.1н'!K75+'8.2н'!K75+'8.3н'!K75)/3</f>
        <v>0</v>
      </c>
      <c r="L75" s="8">
        <f>('8.1н'!L75+'8.2н'!L75+'8.3н'!L75)/3</f>
        <v>0</v>
      </c>
      <c r="M75" s="8">
        <f>('8.1н'!M75+'8.2н'!M75+'8.3н'!M75)/3</f>
        <v>0</v>
      </c>
      <c r="N75" s="8">
        <f>('8.1н'!N75+'8.2н'!N75+'8.3н'!N75)/3</f>
        <v>0</v>
      </c>
      <c r="O75" s="8">
        <f>('8.1н'!O75+'8.2н'!O75+'8.3н'!O75)/3</f>
        <v>0</v>
      </c>
      <c r="P75" s="8">
        <f>('8.1н'!P75+'8.2н'!P75+'8.3н'!P75)/3</f>
        <v>0</v>
      </c>
      <c r="Q75" s="8">
        <f>('8.1н'!Q75+'8.2н'!Q75+'8.3н'!Q75)/3</f>
        <v>0</v>
      </c>
      <c r="R75" s="8">
        <f>('8.1н'!B75+'8.2н'!B75+'8.3н'!B75)/3</f>
        <v>0.22472624499549068</v>
      </c>
    </row>
    <row r="76" spans="1:18" ht="15.75" customHeight="1">
      <c r="A76" s="41">
        <v>75</v>
      </c>
      <c r="B76" s="51" t="s">
        <v>77</v>
      </c>
      <c r="C76" s="8" t="e">
        <f>('8.1н'!#REF!+'8.2н'!#REF!+'8.3н'!#REF!)/3</f>
        <v>#REF!</v>
      </c>
      <c r="D76" s="8" t="e">
        <f>('8.1н'!#REF!+'8.2н'!#REF!+'8.3н'!#REF!)/3</f>
        <v>#REF!</v>
      </c>
      <c r="E76" s="8">
        <f>('8.1н'!E76+'8.2н'!E76+'8.3н'!E76)/3</f>
        <v>0</v>
      </c>
      <c r="F76" s="8">
        <f>('8.1н'!F76+'8.2н'!F76+'8.3н'!F76)/3</f>
        <v>0</v>
      </c>
      <c r="G76" s="8">
        <f>('8.1н'!G76+'8.2н'!G76+'8.3н'!G76)/3</f>
        <v>0</v>
      </c>
      <c r="H76" s="8">
        <f>('8.1н'!H76+'8.2н'!H76+'8.3н'!H76)/3</f>
        <v>0</v>
      </c>
      <c r="I76" s="8">
        <f>('8.1н'!I76+'8.2н'!I76+'8.3н'!I76)/3</f>
        <v>0</v>
      </c>
      <c r="J76" s="8">
        <f>('8.1н'!J76+'8.2н'!J76+'8.3н'!J76)/3</f>
        <v>0</v>
      </c>
      <c r="K76" s="8">
        <f>('8.1н'!K76+'8.2н'!K76+'8.3н'!K76)/3</f>
        <v>0</v>
      </c>
      <c r="L76" s="8">
        <f>('8.1н'!L76+'8.2н'!L76+'8.3н'!L76)/3</f>
        <v>0</v>
      </c>
      <c r="M76" s="8">
        <f>('8.1н'!M76+'8.2н'!M76+'8.3н'!M76)/3</f>
        <v>0</v>
      </c>
      <c r="N76" s="8">
        <f>('8.1н'!N76+'8.2н'!N76+'8.3н'!N76)/3</f>
        <v>0</v>
      </c>
      <c r="O76" s="8">
        <f>('8.1н'!O76+'8.2н'!O76+'8.3н'!O76)/3</f>
        <v>0</v>
      </c>
      <c r="P76" s="8">
        <f>('8.1н'!P76+'8.2н'!P76+'8.3н'!P76)/3</f>
        <v>0</v>
      </c>
      <c r="Q76" s="8">
        <f>('8.1н'!Q76+'8.2н'!Q76+'8.3н'!Q76)/3</f>
        <v>0</v>
      </c>
      <c r="R76" s="8">
        <f>('8.1н'!B76+'8.2н'!B76+'8.3н'!B76)/3</f>
        <v>0.27840109542640384</v>
      </c>
    </row>
    <row r="77" spans="1:18" ht="15.75" customHeight="1">
      <c r="A77" s="41">
        <v>76</v>
      </c>
      <c r="B77" s="51" t="s">
        <v>78</v>
      </c>
      <c r="C77" s="8" t="e">
        <f>('8.1н'!#REF!+'8.2н'!#REF!+'8.3н'!#REF!)/3</f>
        <v>#REF!</v>
      </c>
      <c r="D77" s="8" t="e">
        <f>('8.1н'!#REF!+'8.2н'!#REF!+'8.3н'!#REF!)/3</f>
        <v>#REF!</v>
      </c>
      <c r="E77" s="8">
        <f>('8.1н'!E77+'8.2н'!E77+'8.3н'!E77)/3</f>
        <v>0</v>
      </c>
      <c r="F77" s="8">
        <f>('8.1н'!F77+'8.2н'!F77+'8.3н'!F77)/3</f>
        <v>0</v>
      </c>
      <c r="G77" s="8">
        <f>('8.1н'!G77+'8.2н'!G77+'8.3н'!G77)/3</f>
        <v>0</v>
      </c>
      <c r="H77" s="8">
        <f>('8.1н'!H77+'8.2н'!H77+'8.3н'!H77)/3</f>
        <v>0</v>
      </c>
      <c r="I77" s="8">
        <f>('8.1н'!I77+'8.2н'!I77+'8.3н'!I77)/3</f>
        <v>0</v>
      </c>
      <c r="J77" s="8">
        <f>('8.1н'!J77+'8.2н'!J77+'8.3н'!J77)/3</f>
        <v>0</v>
      </c>
      <c r="K77" s="8">
        <f>('8.1н'!K77+'8.2н'!K77+'8.3н'!K77)/3</f>
        <v>0</v>
      </c>
      <c r="L77" s="8">
        <f>('8.1н'!L77+'8.2н'!L77+'8.3н'!L77)/3</f>
        <v>0</v>
      </c>
      <c r="M77" s="8">
        <f>('8.1н'!M77+'8.2н'!M77+'8.3н'!M77)/3</f>
        <v>0</v>
      </c>
      <c r="N77" s="8">
        <f>('8.1н'!N77+'8.2н'!N77+'8.3н'!N77)/3</f>
        <v>0</v>
      </c>
      <c r="O77" s="8">
        <f>('8.1н'!O77+'8.2н'!O77+'8.3н'!O77)/3</f>
        <v>0</v>
      </c>
      <c r="P77" s="8">
        <f>('8.1н'!P77+'8.2н'!P77+'8.3н'!P77)/3</f>
        <v>0</v>
      </c>
      <c r="Q77" s="8">
        <f>('8.1н'!Q77+'8.2н'!Q77+'8.3н'!Q77)/3</f>
        <v>0</v>
      </c>
      <c r="R77" s="8">
        <f>('8.1н'!B77+'8.2н'!B77+'8.3н'!B77)/3</f>
        <v>0.37860904344327023</v>
      </c>
    </row>
    <row r="78" spans="1:18" ht="15.75" customHeight="1">
      <c r="A78" s="41">
        <v>77</v>
      </c>
      <c r="B78" s="51" t="s">
        <v>79</v>
      </c>
      <c r="C78" s="8" t="e">
        <f>('8.1н'!#REF!+'8.2н'!#REF!+'8.3н'!#REF!)/3</f>
        <v>#REF!</v>
      </c>
      <c r="D78" s="8" t="e">
        <f>('8.1н'!#REF!+'8.2н'!#REF!+'8.3н'!#REF!)/3</f>
        <v>#REF!</v>
      </c>
      <c r="E78" s="8">
        <f>('8.1н'!E78+'8.2н'!E78+'8.3н'!E78)/3</f>
        <v>0</v>
      </c>
      <c r="F78" s="8">
        <f>('8.1н'!F78+'8.2н'!F78+'8.3н'!F78)/3</f>
        <v>0</v>
      </c>
      <c r="G78" s="8">
        <f>('8.1н'!G78+'8.2н'!G78+'8.3н'!G78)/3</f>
        <v>0</v>
      </c>
      <c r="H78" s="8">
        <f>('8.1н'!H78+'8.2н'!H78+'8.3н'!H78)/3</f>
        <v>0</v>
      </c>
      <c r="I78" s="8">
        <f>('8.1н'!I78+'8.2н'!I78+'8.3н'!I78)/3</f>
        <v>0</v>
      </c>
      <c r="J78" s="8">
        <f>('8.1н'!J78+'8.2н'!J78+'8.3н'!J78)/3</f>
        <v>0</v>
      </c>
      <c r="K78" s="8">
        <f>('8.1н'!K78+'8.2н'!K78+'8.3н'!K78)/3</f>
        <v>0</v>
      </c>
      <c r="L78" s="8">
        <f>('8.1н'!L78+'8.2н'!L78+'8.3н'!L78)/3</f>
        <v>0</v>
      </c>
      <c r="M78" s="8">
        <f>('8.1н'!M78+'8.2н'!M78+'8.3н'!M78)/3</f>
        <v>0</v>
      </c>
      <c r="N78" s="8">
        <f>('8.1н'!N78+'8.2н'!N78+'8.3н'!N78)/3</f>
        <v>0</v>
      </c>
      <c r="O78" s="8">
        <f>('8.1н'!O78+'8.2н'!O78+'8.3н'!O78)/3</f>
        <v>0</v>
      </c>
      <c r="P78" s="8">
        <f>('8.1н'!P78+'8.2н'!P78+'8.3н'!P78)/3</f>
        <v>0</v>
      </c>
      <c r="Q78" s="8">
        <f>('8.1н'!Q78+'8.2н'!Q78+'8.3н'!Q78)/3</f>
        <v>0</v>
      </c>
      <c r="R78" s="8">
        <f>('8.1н'!B78+'8.2н'!B78+'8.3н'!B78)/3</f>
        <v>0.1815781060359011</v>
      </c>
    </row>
    <row r="79" spans="1:18" ht="15.75" customHeight="1">
      <c r="A79" s="41">
        <v>78</v>
      </c>
      <c r="B79" s="42" t="s">
        <v>80</v>
      </c>
      <c r="C79" s="8" t="e">
        <f>('8.1н'!#REF!+'8.2н'!#REF!+'8.3н'!#REF!)/3</f>
        <v>#REF!</v>
      </c>
      <c r="D79" s="8" t="e">
        <f>('8.1н'!#REF!+'8.2н'!#REF!+'8.3н'!#REF!)/3</f>
        <v>#REF!</v>
      </c>
      <c r="E79" s="8">
        <f>('8.1н'!E79+'8.2н'!E79+'8.3н'!E79)/3</f>
        <v>0</v>
      </c>
      <c r="F79" s="8">
        <f>('8.1н'!F79+'8.2н'!F79+'8.3н'!F79)/3</f>
        <v>0</v>
      </c>
      <c r="G79" s="8">
        <f>('8.1н'!G79+'8.2н'!G79+'8.3н'!G79)/3</f>
        <v>0</v>
      </c>
      <c r="H79" s="8">
        <f>('8.1н'!H79+'8.2н'!H79+'8.3н'!H79)/3</f>
        <v>0</v>
      </c>
      <c r="I79" s="8">
        <f>('8.1н'!I79+'8.2н'!I79+'8.3н'!I79)/3</f>
        <v>0</v>
      </c>
      <c r="J79" s="8">
        <f>('8.1н'!J79+'8.2н'!J79+'8.3н'!J79)/3</f>
        <v>0</v>
      </c>
      <c r="K79" s="8">
        <f>('8.1н'!K79+'8.2н'!K79+'8.3н'!K79)/3</f>
        <v>0</v>
      </c>
      <c r="L79" s="8">
        <f>('8.1н'!L79+'8.2н'!L79+'8.3н'!L79)/3</f>
        <v>0</v>
      </c>
      <c r="M79" s="8">
        <f>('8.1н'!M79+'8.2н'!M79+'8.3н'!M79)/3</f>
        <v>0</v>
      </c>
      <c r="N79" s="8">
        <f>('8.1н'!N79+'8.2н'!N79+'8.3н'!N79)/3</f>
        <v>0</v>
      </c>
      <c r="O79" s="8">
        <f>('8.1н'!O79+'8.2н'!O79+'8.3н'!O79)/3</f>
        <v>0</v>
      </c>
      <c r="P79" s="8">
        <f>('8.1н'!P79+'8.2н'!P79+'8.3н'!P79)/3</f>
        <v>0</v>
      </c>
      <c r="Q79" s="8">
        <f>('8.1н'!Q79+'8.2н'!Q79+'8.3н'!Q79)/3</f>
        <v>0</v>
      </c>
      <c r="R79" s="8">
        <f>('8.1н'!B79+'8.2н'!B79+'8.3н'!B79)/3</f>
        <v>8.023642646118341E-2</v>
      </c>
    </row>
    <row r="80" spans="1:18" ht="15.75" customHeight="1">
      <c r="A80" s="41">
        <v>79</v>
      </c>
      <c r="B80" s="42" t="s">
        <v>81</v>
      </c>
      <c r="C80" s="8" t="e">
        <f>('8.1н'!#REF!+'8.2н'!#REF!+'8.3н'!#REF!)/3</f>
        <v>#REF!</v>
      </c>
      <c r="D80" s="8" t="e">
        <f>('8.1н'!#REF!+'8.2н'!#REF!+'8.3н'!#REF!)/3</f>
        <v>#REF!</v>
      </c>
      <c r="E80" s="8">
        <f>('8.1н'!E80+'8.2н'!E80+'8.3н'!E80)/3</f>
        <v>0</v>
      </c>
      <c r="F80" s="8">
        <f>('8.1н'!F80+'8.2н'!F80+'8.3н'!F80)/3</f>
        <v>0</v>
      </c>
      <c r="G80" s="8">
        <f>('8.1н'!G80+'8.2н'!G80+'8.3н'!G80)/3</f>
        <v>0</v>
      </c>
      <c r="H80" s="8">
        <f>('8.1н'!H80+'8.2н'!H80+'8.3н'!H80)/3</f>
        <v>0</v>
      </c>
      <c r="I80" s="8">
        <f>('8.1н'!I80+'8.2н'!I80+'8.3н'!I80)/3</f>
        <v>0</v>
      </c>
      <c r="J80" s="8">
        <f>('8.1н'!J80+'8.2н'!J80+'8.3н'!J80)/3</f>
        <v>0</v>
      </c>
      <c r="K80" s="8">
        <f>('8.1н'!K80+'8.2н'!K80+'8.3н'!K80)/3</f>
        <v>0</v>
      </c>
      <c r="L80" s="8">
        <f>('8.1н'!L80+'8.2н'!L80+'8.3н'!L80)/3</f>
        <v>0</v>
      </c>
      <c r="M80" s="8">
        <f>('8.1н'!M80+'8.2н'!M80+'8.3н'!M80)/3</f>
        <v>0</v>
      </c>
      <c r="N80" s="8">
        <f>('8.1н'!N80+'8.2н'!N80+'8.3н'!N80)/3</f>
        <v>0</v>
      </c>
      <c r="O80" s="8">
        <f>('8.1н'!O80+'8.2н'!O80+'8.3н'!O80)/3</f>
        <v>0</v>
      </c>
      <c r="P80" s="8">
        <f>('8.1н'!P80+'8.2н'!P80+'8.3н'!P80)/3</f>
        <v>0</v>
      </c>
      <c r="Q80" s="8">
        <f>('8.1н'!Q80+'8.2н'!Q80+'8.3н'!Q80)/3</f>
        <v>0</v>
      </c>
      <c r="R80" s="8">
        <f>('8.1н'!B80+'8.2н'!B80+'8.3н'!B80)/3</f>
        <v>0.27762001388186519</v>
      </c>
    </row>
    <row r="81" spans="1:18" ht="15.75" customHeight="1">
      <c r="A81" s="41">
        <v>80</v>
      </c>
      <c r="B81" s="42" t="s">
        <v>82</v>
      </c>
      <c r="C81" s="8" t="e">
        <f>('8.1н'!#REF!+'8.2н'!#REF!+'8.3н'!#REF!)/3</f>
        <v>#REF!</v>
      </c>
      <c r="D81" s="8" t="e">
        <f>('8.1н'!#REF!+'8.2н'!#REF!+'8.3н'!#REF!)/3</f>
        <v>#REF!</v>
      </c>
      <c r="E81" s="8">
        <f>('8.1н'!E81+'8.2н'!E81+'8.3н'!E81)/3</f>
        <v>0</v>
      </c>
      <c r="F81" s="8">
        <f>('8.1н'!F81+'8.2н'!F81+'8.3н'!F81)/3</f>
        <v>0</v>
      </c>
      <c r="G81" s="8">
        <f>('8.1н'!G81+'8.2н'!G81+'8.3н'!G81)/3</f>
        <v>0</v>
      </c>
      <c r="H81" s="8">
        <f>('8.1н'!H81+'8.2н'!H81+'8.3н'!H81)/3</f>
        <v>0</v>
      </c>
      <c r="I81" s="8">
        <f>('8.1н'!I81+'8.2н'!I81+'8.3н'!I81)/3</f>
        <v>0</v>
      </c>
      <c r="J81" s="8">
        <f>('8.1н'!J81+'8.2н'!J81+'8.3н'!J81)/3</f>
        <v>0</v>
      </c>
      <c r="K81" s="8">
        <f>('8.1н'!K81+'8.2н'!K81+'8.3н'!K81)/3</f>
        <v>0</v>
      </c>
      <c r="L81" s="8">
        <f>('8.1н'!L81+'8.2н'!L81+'8.3н'!L81)/3</f>
        <v>0</v>
      </c>
      <c r="M81" s="8">
        <f>('8.1н'!M81+'8.2н'!M81+'8.3н'!M81)/3</f>
        <v>0</v>
      </c>
      <c r="N81" s="8">
        <f>('8.1н'!N81+'8.2н'!N81+'8.3н'!N81)/3</f>
        <v>0</v>
      </c>
      <c r="O81" s="8">
        <f>('8.1н'!O81+'8.2н'!O81+'8.3н'!O81)/3</f>
        <v>0</v>
      </c>
      <c r="P81" s="8">
        <f>('8.1н'!P81+'8.2н'!P81+'8.3н'!P81)/3</f>
        <v>0</v>
      </c>
      <c r="Q81" s="8">
        <f>('8.1н'!Q81+'8.2н'!Q81+'8.3н'!Q81)/3</f>
        <v>0</v>
      </c>
      <c r="R81" s="8">
        <f>('8.1н'!B81+'8.2н'!B81+'8.3н'!B81)/3</f>
        <v>0.72347600378647225</v>
      </c>
    </row>
    <row r="82" spans="1:18" ht="15.75" customHeight="1">
      <c r="A82" s="41">
        <v>81</v>
      </c>
      <c r="B82" s="42" t="s">
        <v>83</v>
      </c>
      <c r="C82" s="8" t="e">
        <f>('8.1н'!#REF!+'8.2н'!#REF!+'8.3н'!#REF!)/3</f>
        <v>#REF!</v>
      </c>
      <c r="D82" s="8" t="e">
        <f>('8.1н'!#REF!+'8.2н'!#REF!+'8.3н'!#REF!)/3</f>
        <v>#REF!</v>
      </c>
      <c r="E82" s="8">
        <f>('8.1н'!E82+'8.2н'!E82+'8.3н'!E82)/3</f>
        <v>0</v>
      </c>
      <c r="F82" s="8">
        <f>('8.1н'!F82+'8.2н'!F82+'8.3н'!F82)/3</f>
        <v>0</v>
      </c>
      <c r="G82" s="8">
        <f>('8.1н'!G82+'8.2н'!G82+'8.3н'!G82)/3</f>
        <v>0</v>
      </c>
      <c r="H82" s="8">
        <f>('8.1н'!H82+'8.2н'!H82+'8.3н'!H82)/3</f>
        <v>0</v>
      </c>
      <c r="I82" s="8">
        <f>('8.1н'!I82+'8.2н'!I82+'8.3н'!I82)/3</f>
        <v>0</v>
      </c>
      <c r="J82" s="8">
        <f>('8.1н'!J82+'8.2н'!J82+'8.3н'!J82)/3</f>
        <v>0</v>
      </c>
      <c r="K82" s="8">
        <f>('8.1н'!K82+'8.2н'!K82+'8.3н'!K82)/3</f>
        <v>0</v>
      </c>
      <c r="L82" s="8">
        <f>('8.1н'!L82+'8.2н'!L82+'8.3н'!L82)/3</f>
        <v>0</v>
      </c>
      <c r="M82" s="8">
        <f>('8.1н'!M82+'8.2н'!M82+'8.3н'!M82)/3</f>
        <v>0</v>
      </c>
      <c r="N82" s="8">
        <f>('8.1н'!N82+'8.2н'!N82+'8.3н'!N82)/3</f>
        <v>0</v>
      </c>
      <c r="O82" s="8">
        <f>('8.1н'!O82+'8.2н'!O82+'8.3н'!O82)/3</f>
        <v>0</v>
      </c>
      <c r="P82" s="8">
        <f>('8.1н'!P82+'8.2н'!P82+'8.3н'!P82)/3</f>
        <v>0</v>
      </c>
      <c r="Q82" s="8">
        <f>('8.1н'!Q82+'8.2н'!Q82+'8.3н'!Q82)/3</f>
        <v>0</v>
      </c>
      <c r="R82" s="8">
        <f>('8.1н'!B82+'8.2н'!B82+'8.3н'!B82)/3</f>
        <v>0.11122693881769447</v>
      </c>
    </row>
    <row r="83" spans="1:18" ht="15.75" customHeight="1">
      <c r="A83" s="55">
        <v>82</v>
      </c>
      <c r="B83" s="47" t="s">
        <v>84</v>
      </c>
      <c r="C83" s="8" t="e">
        <f>('8.1н'!#REF!+'8.2н'!#REF!+'8.3н'!#REF!)/3</f>
        <v>#REF!</v>
      </c>
      <c r="D83" s="8" t="e">
        <f>('8.1н'!#REF!+'8.2н'!#REF!+'8.3н'!#REF!)/3</f>
        <v>#REF!</v>
      </c>
      <c r="E83" s="8">
        <f>('8.1н'!E83+'8.2н'!E83+'8.3н'!E83)/3</f>
        <v>0</v>
      </c>
      <c r="F83" s="8">
        <f>('8.1н'!F83+'8.2н'!F83+'8.3н'!F83)/3</f>
        <v>0</v>
      </c>
      <c r="G83" s="8">
        <f>('8.1н'!G83+'8.2н'!G83+'8.3н'!G83)/3</f>
        <v>0</v>
      </c>
      <c r="H83" s="8">
        <f>('8.1н'!H83+'8.2н'!H83+'8.3н'!H83)/3</f>
        <v>0</v>
      </c>
      <c r="I83" s="8">
        <f>('8.1н'!I83+'8.2н'!I83+'8.3н'!I83)/3</f>
        <v>0</v>
      </c>
      <c r="J83" s="8">
        <f>('8.1н'!J83+'8.2н'!J83+'8.3н'!J83)/3</f>
        <v>0</v>
      </c>
      <c r="K83" s="8">
        <f>('8.1н'!K83+'8.2н'!K83+'8.3н'!K83)/3</f>
        <v>0</v>
      </c>
      <c r="L83" s="8">
        <f>('8.1н'!L83+'8.2н'!L83+'8.3н'!L83)/3</f>
        <v>0</v>
      </c>
      <c r="M83" s="8">
        <f>('8.1н'!M83+'8.2н'!M83+'8.3н'!M83)/3</f>
        <v>0</v>
      </c>
      <c r="N83" s="8">
        <f>('8.1н'!N83+'8.2н'!N83+'8.3н'!N83)/3</f>
        <v>0</v>
      </c>
      <c r="O83" s="8">
        <f>('8.1н'!O83+'8.2н'!O83+'8.3н'!O83)/3</f>
        <v>0</v>
      </c>
      <c r="P83" s="8">
        <f>('8.1н'!P83+'8.2н'!P83+'8.3н'!P83)/3</f>
        <v>0</v>
      </c>
      <c r="Q83" s="8">
        <f>('8.1н'!Q83+'8.2н'!Q83+'8.3н'!Q83)/3</f>
        <v>0</v>
      </c>
      <c r="R83" s="8">
        <f>('8.1н'!B83+'8.2н'!B83+'8.3н'!B83)/3</f>
        <v>0.44213991292081617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I1000"/>
  <sheetViews>
    <sheetView topLeftCell="A6" workbookViewId="0">
      <selection activeCell="C5" sqref="C5"/>
    </sheetView>
  </sheetViews>
  <sheetFormatPr defaultColWidth="12.625" defaultRowHeight="15" customHeight="1"/>
  <cols>
    <col min="1" max="1" width="3.625" customWidth="1"/>
    <col min="2" max="2" width="15.75" customWidth="1"/>
    <col min="3" max="3" width="25.75" customWidth="1"/>
    <col min="4" max="4" width="10" customWidth="1"/>
    <col min="5" max="5" width="22.75" customWidth="1"/>
    <col min="6" max="6" width="19.875" customWidth="1"/>
    <col min="7" max="7" width="10.375" customWidth="1"/>
    <col min="8" max="8" width="9.625" customWidth="1"/>
    <col min="9" max="9" width="22.25" customWidth="1"/>
    <col min="10" max="26" width="11" customWidth="1"/>
  </cols>
  <sheetData>
    <row r="1" spans="1:9" ht="15" customHeight="1">
      <c r="A1" s="510" t="s">
        <v>1</v>
      </c>
      <c r="B1" s="511" t="s">
        <v>422</v>
      </c>
      <c r="C1" s="511" t="s">
        <v>423</v>
      </c>
      <c r="D1" s="512" t="s">
        <v>424</v>
      </c>
      <c r="E1" s="511" t="s">
        <v>425</v>
      </c>
      <c r="F1" s="511" t="s">
        <v>426</v>
      </c>
      <c r="G1" s="512" t="s">
        <v>427</v>
      </c>
      <c r="H1" s="511" t="s">
        <v>428</v>
      </c>
      <c r="I1" s="511" t="s">
        <v>426</v>
      </c>
    </row>
    <row r="2" spans="1:9" ht="135">
      <c r="A2" s="513">
        <v>44201</v>
      </c>
      <c r="B2" s="563" t="s">
        <v>429</v>
      </c>
      <c r="C2" s="514" t="s">
        <v>411</v>
      </c>
      <c r="D2" s="515" t="s">
        <v>480</v>
      </c>
      <c r="E2" s="541" t="s">
        <v>430</v>
      </c>
      <c r="F2" s="516" t="s">
        <v>431</v>
      </c>
      <c r="G2" s="517" t="s">
        <v>432</v>
      </c>
      <c r="H2" s="518">
        <v>3.5</v>
      </c>
      <c r="I2" s="517" t="s">
        <v>433</v>
      </c>
    </row>
    <row r="3" spans="1:9" ht="120">
      <c r="A3" s="513">
        <v>44232</v>
      </c>
      <c r="B3" s="564"/>
      <c r="C3" s="517" t="s">
        <v>490</v>
      </c>
      <c r="D3" s="515" t="s">
        <v>434</v>
      </c>
      <c r="E3" s="541" t="s">
        <v>435</v>
      </c>
      <c r="F3" s="542" t="s">
        <v>436</v>
      </c>
      <c r="G3" s="517" t="s">
        <v>437</v>
      </c>
      <c r="H3" s="518">
        <v>6</v>
      </c>
      <c r="I3" s="517" t="s">
        <v>438</v>
      </c>
    </row>
    <row r="4" spans="1:9" ht="135">
      <c r="A4" s="513">
        <v>44260</v>
      </c>
      <c r="B4" s="565"/>
      <c r="C4" s="517" t="s">
        <v>439</v>
      </c>
      <c r="D4" s="515" t="s">
        <v>480</v>
      </c>
      <c r="E4" s="541" t="s">
        <v>440</v>
      </c>
      <c r="F4" s="542" t="s">
        <v>481</v>
      </c>
      <c r="G4" s="517" t="s">
        <v>441</v>
      </c>
      <c r="H4" s="518">
        <v>7</v>
      </c>
      <c r="I4" s="517" t="s">
        <v>438</v>
      </c>
    </row>
    <row r="5" spans="1:9" ht="120">
      <c r="A5" s="519">
        <v>44202</v>
      </c>
      <c r="B5" s="563" t="s">
        <v>442</v>
      </c>
      <c r="C5" s="517" t="s">
        <v>489</v>
      </c>
      <c r="D5" s="517" t="s">
        <v>443</v>
      </c>
      <c r="E5" s="543" t="s">
        <v>444</v>
      </c>
      <c r="F5" s="516" t="s">
        <v>445</v>
      </c>
      <c r="G5" s="517" t="s">
        <v>446</v>
      </c>
      <c r="H5" s="518">
        <v>0</v>
      </c>
      <c r="I5" s="517" t="s">
        <v>447</v>
      </c>
    </row>
    <row r="6" spans="1:9" ht="165">
      <c r="A6" s="519">
        <v>44233</v>
      </c>
      <c r="B6" s="564"/>
      <c r="C6" s="517" t="s">
        <v>412</v>
      </c>
      <c r="D6" s="517" t="s">
        <v>448</v>
      </c>
      <c r="E6" s="543" t="s">
        <v>449</v>
      </c>
      <c r="F6" s="516" t="s">
        <v>450</v>
      </c>
      <c r="G6" s="517" t="s">
        <v>451</v>
      </c>
      <c r="H6" s="518">
        <v>80</v>
      </c>
      <c r="I6" s="517" t="s">
        <v>447</v>
      </c>
    </row>
    <row r="7" spans="1:9" ht="240">
      <c r="A7" s="519">
        <v>44261</v>
      </c>
      <c r="B7" s="565"/>
      <c r="C7" s="517" t="s">
        <v>488</v>
      </c>
      <c r="D7" s="517" t="s">
        <v>443</v>
      </c>
      <c r="E7" s="543" t="s">
        <v>452</v>
      </c>
      <c r="F7" s="516" t="s">
        <v>453</v>
      </c>
      <c r="G7" s="517" t="s">
        <v>446</v>
      </c>
      <c r="H7" s="518">
        <v>0</v>
      </c>
      <c r="I7" s="517" t="s">
        <v>447</v>
      </c>
    </row>
    <row r="8" spans="1:9" ht="165">
      <c r="A8" s="520">
        <v>44203</v>
      </c>
      <c r="B8" s="563" t="s">
        <v>454</v>
      </c>
      <c r="C8" s="517" t="s">
        <v>413</v>
      </c>
      <c r="D8" s="515" t="s">
        <v>434</v>
      </c>
      <c r="E8" s="541" t="s">
        <v>455</v>
      </c>
      <c r="F8" s="516" t="s">
        <v>456</v>
      </c>
      <c r="G8" s="517" t="s">
        <v>457</v>
      </c>
      <c r="H8" s="518">
        <v>0.15</v>
      </c>
      <c r="I8" s="517" t="s">
        <v>458</v>
      </c>
    </row>
    <row r="9" spans="1:9" ht="135">
      <c r="A9" s="520">
        <v>44234</v>
      </c>
      <c r="B9" s="564"/>
      <c r="C9" s="517" t="s">
        <v>414</v>
      </c>
      <c r="D9" s="517" t="s">
        <v>459</v>
      </c>
      <c r="E9" s="541" t="s">
        <v>460</v>
      </c>
      <c r="F9" s="516" t="s">
        <v>461</v>
      </c>
      <c r="G9" s="517" t="s">
        <v>462</v>
      </c>
      <c r="H9" s="518">
        <v>1</v>
      </c>
      <c r="I9" s="517" t="s">
        <v>463</v>
      </c>
    </row>
    <row r="10" spans="1:9" ht="135">
      <c r="A10" s="520">
        <v>44262</v>
      </c>
      <c r="B10" s="565"/>
      <c r="C10" s="517" t="s">
        <v>464</v>
      </c>
      <c r="D10" s="521" t="s">
        <v>465</v>
      </c>
      <c r="E10" s="541" t="s">
        <v>466</v>
      </c>
      <c r="F10" s="516" t="s">
        <v>467</v>
      </c>
      <c r="G10" s="517" t="s">
        <v>462</v>
      </c>
      <c r="H10" s="518">
        <v>1.5</v>
      </c>
      <c r="I10" s="517" t="s">
        <v>468</v>
      </c>
    </row>
    <row r="11" spans="1:9" ht="165">
      <c r="A11" s="522">
        <v>44204</v>
      </c>
      <c r="B11" s="563" t="s">
        <v>469</v>
      </c>
      <c r="C11" s="517" t="s">
        <v>483</v>
      </c>
      <c r="D11" s="521" t="s">
        <v>470</v>
      </c>
      <c r="E11" s="544" t="s">
        <v>482</v>
      </c>
      <c r="F11" s="516" t="s">
        <v>471</v>
      </c>
      <c r="G11" s="517" t="s">
        <v>472</v>
      </c>
      <c r="H11" s="518">
        <v>2000</v>
      </c>
      <c r="I11" s="517" t="s">
        <v>447</v>
      </c>
    </row>
    <row r="12" spans="1:9" ht="165">
      <c r="A12" s="522">
        <v>44235</v>
      </c>
      <c r="B12" s="564"/>
      <c r="C12" s="517" t="s">
        <v>484</v>
      </c>
      <c r="D12" s="521" t="s">
        <v>470</v>
      </c>
      <c r="E12" s="544" t="s">
        <v>473</v>
      </c>
      <c r="F12" s="516" t="s">
        <v>474</v>
      </c>
      <c r="G12" s="517" t="s">
        <v>472</v>
      </c>
      <c r="H12" s="518">
        <v>1500</v>
      </c>
      <c r="I12" s="517" t="s">
        <v>447</v>
      </c>
    </row>
    <row r="13" spans="1:9" ht="105">
      <c r="A13" s="522">
        <v>44263</v>
      </c>
      <c r="B13" s="565"/>
      <c r="C13" s="517" t="s">
        <v>475</v>
      </c>
      <c r="D13" s="517" t="s">
        <v>476</v>
      </c>
      <c r="E13" s="544" t="s">
        <v>477</v>
      </c>
      <c r="F13" s="516" t="s">
        <v>478</v>
      </c>
      <c r="G13" s="517" t="s">
        <v>472</v>
      </c>
      <c r="H13" s="518">
        <v>4.54</v>
      </c>
      <c r="I13" s="517" t="s">
        <v>479</v>
      </c>
    </row>
    <row r="14" spans="1:9">
      <c r="A14" s="5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B4"/>
    <mergeCell ref="B5:B7"/>
    <mergeCell ref="B8:B10"/>
    <mergeCell ref="B11:B13"/>
  </mergeCells>
  <hyperlinks>
    <hyperlink ref="F2" r:id="rId1" xr:uid="{00000000-0004-0000-3200-000000000000}"/>
    <hyperlink ref="F3" r:id="rId2" xr:uid="{00000000-0004-0000-3200-000001000000}"/>
    <hyperlink ref="F5" r:id="rId3" xr:uid="{00000000-0004-0000-3200-000002000000}"/>
    <hyperlink ref="F6" r:id="rId4" xr:uid="{00000000-0004-0000-3200-000003000000}"/>
    <hyperlink ref="F7" r:id="rId5" xr:uid="{00000000-0004-0000-3200-000004000000}"/>
    <hyperlink ref="F8" r:id="rId6" xr:uid="{00000000-0004-0000-3200-000005000000}"/>
    <hyperlink ref="F9" r:id="rId7" xr:uid="{00000000-0004-0000-3200-000006000000}"/>
    <hyperlink ref="F10" r:id="rId8" xr:uid="{00000000-0004-0000-3200-000007000000}"/>
    <hyperlink ref="F11" r:id="rId9" xr:uid="{00000000-0004-0000-3200-000008000000}"/>
    <hyperlink ref="F12" r:id="rId10" xr:uid="{00000000-0004-0000-3200-000009000000}"/>
    <hyperlink ref="F13" r:id="rId11" xr:uid="{00000000-0004-0000-3200-00000A000000}"/>
    <hyperlink ref="F4" r:id="rId12" xr:uid="{00000000-0004-0000-3200-00000B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outlinePr summaryBelow="0" summaryRight="0"/>
  </sheetPr>
  <dimension ref="A1:R1000"/>
  <sheetViews>
    <sheetView topLeftCell="E1" workbookViewId="0">
      <selection activeCell="R2" sqref="R2"/>
    </sheetView>
  </sheetViews>
  <sheetFormatPr defaultColWidth="12.625" defaultRowHeight="15" customHeight="1"/>
  <cols>
    <col min="1" max="1" width="6.5" customWidth="1"/>
    <col min="2" max="2" width="27.75" customWidth="1"/>
    <col min="3" max="18" width="8.375" customWidth="1"/>
    <col min="19" max="26" width="11" customWidth="1"/>
  </cols>
  <sheetData>
    <row r="1" spans="1:18" ht="15.75">
      <c r="A1" s="139" t="s">
        <v>1</v>
      </c>
      <c r="B1" s="140" t="s">
        <v>2</v>
      </c>
      <c r="C1" s="141">
        <v>2005</v>
      </c>
      <c r="D1" s="141">
        <v>2006</v>
      </c>
      <c r="E1" s="141">
        <v>2007</v>
      </c>
      <c r="F1" s="141">
        <v>2008</v>
      </c>
      <c r="G1" s="141">
        <v>2009</v>
      </c>
      <c r="H1" s="141">
        <v>2010</v>
      </c>
      <c r="I1" s="141">
        <v>2011</v>
      </c>
      <c r="J1" s="141">
        <v>2012</v>
      </c>
      <c r="K1" s="141">
        <v>2013</v>
      </c>
      <c r="L1" s="141">
        <v>2014</v>
      </c>
      <c r="M1" s="141">
        <v>2015</v>
      </c>
      <c r="N1" s="141">
        <v>2016</v>
      </c>
      <c r="O1" s="141">
        <v>2017</v>
      </c>
      <c r="P1" s="141">
        <v>2018</v>
      </c>
      <c r="Q1" s="142">
        <v>2019</v>
      </c>
      <c r="R1" s="143">
        <v>2020</v>
      </c>
    </row>
    <row r="2" spans="1:18" ht="15" customHeight="1">
      <c r="A2" s="144">
        <v>1</v>
      </c>
      <c r="B2" s="92" t="s">
        <v>3</v>
      </c>
      <c r="C2" s="93">
        <v>71</v>
      </c>
      <c r="D2" s="94">
        <v>73.61</v>
      </c>
      <c r="E2" s="94">
        <v>83.64</v>
      </c>
      <c r="F2" s="94">
        <v>77.39</v>
      </c>
      <c r="G2" s="94">
        <v>69.900000000000006</v>
      </c>
      <c r="H2" s="94">
        <v>39</v>
      </c>
      <c r="I2" s="94">
        <v>54</v>
      </c>
      <c r="J2" s="94">
        <v>56</v>
      </c>
      <c r="K2" s="94">
        <v>43</v>
      </c>
      <c r="L2" s="94">
        <v>49</v>
      </c>
      <c r="M2" s="94">
        <v>38</v>
      </c>
      <c r="N2" s="94">
        <v>46</v>
      </c>
      <c r="O2" s="94">
        <v>18</v>
      </c>
      <c r="P2" s="145">
        <v>27</v>
      </c>
      <c r="Q2" s="94">
        <v>60</v>
      </c>
      <c r="R2" s="146">
        <v>24.9</v>
      </c>
    </row>
    <row r="3" spans="1:18" ht="15.75">
      <c r="A3" s="147">
        <v>2</v>
      </c>
      <c r="B3" s="97" t="s">
        <v>4</v>
      </c>
      <c r="C3" s="98">
        <v>-15</v>
      </c>
      <c r="D3" s="99">
        <v>-17.63</v>
      </c>
      <c r="E3" s="99">
        <v>5.0199999999999996</v>
      </c>
      <c r="F3" s="99">
        <v>-1.85</v>
      </c>
      <c r="G3" s="99">
        <v>-1.1499999999999999</v>
      </c>
      <c r="H3" s="99">
        <v>-24</v>
      </c>
      <c r="I3" s="99">
        <v>-34</v>
      </c>
      <c r="J3" s="99">
        <v>-37</v>
      </c>
      <c r="K3" s="99">
        <v>-40</v>
      </c>
      <c r="L3" s="99">
        <v>-28</v>
      </c>
      <c r="M3" s="99">
        <v>-15</v>
      </c>
      <c r="N3" s="99">
        <v>4</v>
      </c>
      <c r="O3" s="99">
        <v>-20</v>
      </c>
      <c r="P3" s="148">
        <v>-30</v>
      </c>
      <c r="Q3" s="99">
        <v>-0.3</v>
      </c>
      <c r="R3" s="149">
        <v>7</v>
      </c>
    </row>
    <row r="4" spans="1:18" ht="15.75">
      <c r="A4" s="147">
        <v>3</v>
      </c>
      <c r="B4" s="97" t="s">
        <v>5</v>
      </c>
      <c r="C4" s="98">
        <v>35</v>
      </c>
      <c r="D4" s="99">
        <v>25.91</v>
      </c>
      <c r="E4" s="99">
        <v>22.45</v>
      </c>
      <c r="F4" s="99">
        <v>18.760000000000002</v>
      </c>
      <c r="G4" s="99">
        <v>18.510000000000002</v>
      </c>
      <c r="H4" s="99">
        <v>13</v>
      </c>
      <c r="I4" s="99">
        <v>-2</v>
      </c>
      <c r="J4" s="99">
        <v>-20</v>
      </c>
      <c r="K4" s="99">
        <v>-4</v>
      </c>
      <c r="L4" s="99">
        <v>-1</v>
      </c>
      <c r="M4" s="99">
        <v>-11</v>
      </c>
      <c r="N4" s="99">
        <v>-2</v>
      </c>
      <c r="O4" s="99">
        <v>-21</v>
      </c>
      <c r="P4" s="148">
        <v>-24</v>
      </c>
      <c r="Q4" s="99">
        <v>20</v>
      </c>
      <c r="R4" s="149">
        <v>-12.7</v>
      </c>
    </row>
    <row r="5" spans="1:18" ht="15.75">
      <c r="A5" s="147">
        <v>4</v>
      </c>
      <c r="B5" s="97" t="s">
        <v>6</v>
      </c>
      <c r="C5" s="98">
        <v>85</v>
      </c>
      <c r="D5" s="99">
        <v>65.5</v>
      </c>
      <c r="E5" s="99">
        <v>44.69</v>
      </c>
      <c r="F5" s="99">
        <v>53.54</v>
      </c>
      <c r="G5" s="99">
        <v>46.72</v>
      </c>
      <c r="H5" s="99">
        <v>68</v>
      </c>
      <c r="I5" s="99">
        <v>42</v>
      </c>
      <c r="J5" s="99">
        <v>43</v>
      </c>
      <c r="K5" s="99">
        <v>42</v>
      </c>
      <c r="L5" s="99">
        <v>57</v>
      </c>
      <c r="M5" s="99">
        <v>52</v>
      </c>
      <c r="N5" s="99">
        <v>54</v>
      </c>
      <c r="O5" s="99">
        <v>43</v>
      </c>
      <c r="P5" s="148">
        <v>29</v>
      </c>
      <c r="Q5" s="99">
        <v>42</v>
      </c>
      <c r="R5" s="149">
        <v>2.5</v>
      </c>
    </row>
    <row r="6" spans="1:18" ht="15.75">
      <c r="A6" s="147">
        <v>5</v>
      </c>
      <c r="B6" s="97" t="s">
        <v>7</v>
      </c>
      <c r="C6" s="98">
        <v>-1</v>
      </c>
      <c r="D6" s="99">
        <v>-0.04</v>
      </c>
      <c r="E6" s="99">
        <v>9.11</v>
      </c>
      <c r="F6" s="99">
        <v>26.24</v>
      </c>
      <c r="G6" s="99">
        <v>18.440000000000001</v>
      </c>
      <c r="H6" s="99">
        <v>8</v>
      </c>
      <c r="I6" s="99">
        <v>8</v>
      </c>
      <c r="J6" s="99">
        <v>10</v>
      </c>
      <c r="K6" s="99">
        <v>-5</v>
      </c>
      <c r="L6" s="99">
        <v>-7</v>
      </c>
      <c r="M6" s="99">
        <v>-22</v>
      </c>
      <c r="N6" s="99">
        <v>-13</v>
      </c>
      <c r="O6" s="99">
        <v>-22</v>
      </c>
      <c r="P6" s="148">
        <v>-33</v>
      </c>
      <c r="Q6" s="99">
        <v>8</v>
      </c>
      <c r="R6" s="149">
        <v>-0.7</v>
      </c>
    </row>
    <row r="7" spans="1:18" ht="15.75">
      <c r="A7" s="147">
        <v>6</v>
      </c>
      <c r="B7" s="101" t="s">
        <v>8</v>
      </c>
      <c r="C7" s="98">
        <v>61</v>
      </c>
      <c r="D7" s="99">
        <v>52.74</v>
      </c>
      <c r="E7" s="99">
        <v>47.72</v>
      </c>
      <c r="F7" s="99">
        <v>46.76</v>
      </c>
      <c r="G7" s="99">
        <v>55.39</v>
      </c>
      <c r="H7" s="99">
        <v>-2</v>
      </c>
      <c r="I7" s="99">
        <v>35</v>
      </c>
      <c r="J7" s="99">
        <v>14</v>
      </c>
      <c r="K7" s="99">
        <v>24</v>
      </c>
      <c r="L7" s="99">
        <v>94</v>
      </c>
      <c r="M7" s="99">
        <v>17</v>
      </c>
      <c r="N7" s="99">
        <v>77</v>
      </c>
      <c r="O7" s="99">
        <v>16</v>
      </c>
      <c r="P7" s="148">
        <v>19</v>
      </c>
      <c r="Q7" s="99">
        <v>-11</v>
      </c>
      <c r="R7" s="149">
        <v>67.5</v>
      </c>
    </row>
    <row r="8" spans="1:18" ht="15.75">
      <c r="A8" s="147">
        <v>7</v>
      </c>
      <c r="B8" s="101" t="s">
        <v>9</v>
      </c>
      <c r="C8" s="98">
        <v>-59</v>
      </c>
      <c r="D8" s="99">
        <v>-52.8</v>
      </c>
      <c r="E8" s="99">
        <v>-20.89</v>
      </c>
      <c r="F8" s="99">
        <v>-13.6</v>
      </c>
      <c r="G8" s="99">
        <v>-16.440000000000001</v>
      </c>
      <c r="H8" s="99">
        <v>-42</v>
      </c>
      <c r="I8" s="99">
        <v>-27</v>
      </c>
      <c r="J8" s="99">
        <v>-11</v>
      </c>
      <c r="K8" s="99">
        <v>-5</v>
      </c>
      <c r="L8" s="99">
        <v>2</v>
      </c>
      <c r="M8" s="99">
        <v>-10</v>
      </c>
      <c r="N8" s="99">
        <v>-15</v>
      </c>
      <c r="O8" s="99">
        <v>-33</v>
      </c>
      <c r="P8" s="148">
        <v>-43</v>
      </c>
      <c r="Q8" s="99">
        <v>-5</v>
      </c>
      <c r="R8" s="149">
        <v>2.8</v>
      </c>
    </row>
    <row r="9" spans="1:18" ht="15.75">
      <c r="A9" s="147">
        <v>8</v>
      </c>
      <c r="B9" s="101" t="s">
        <v>10</v>
      </c>
      <c r="C9" s="98">
        <v>-42</v>
      </c>
      <c r="D9" s="99">
        <v>-35.74</v>
      </c>
      <c r="E9" s="99">
        <v>-3.81</v>
      </c>
      <c r="F9" s="99">
        <v>2.41</v>
      </c>
      <c r="G9" s="99">
        <v>-4.96</v>
      </c>
      <c r="H9" s="99">
        <v>-18</v>
      </c>
      <c r="I9" s="99">
        <v>17</v>
      </c>
      <c r="J9" s="99">
        <v>26</v>
      </c>
      <c r="K9" s="99">
        <v>42</v>
      </c>
      <c r="L9" s="99">
        <v>35</v>
      </c>
      <c r="M9" s="99">
        <v>70</v>
      </c>
      <c r="N9" s="99">
        <v>76</v>
      </c>
      <c r="O9" s="99">
        <v>-9</v>
      </c>
      <c r="P9" s="148">
        <v>-12</v>
      </c>
      <c r="Q9" s="99">
        <v>39</v>
      </c>
      <c r="R9" s="149">
        <v>25.1</v>
      </c>
    </row>
    <row r="10" spans="1:18" ht="15.75">
      <c r="A10" s="147">
        <v>9</v>
      </c>
      <c r="B10" s="101" t="s">
        <v>11</v>
      </c>
      <c r="C10" s="98">
        <v>46</v>
      </c>
      <c r="D10" s="99">
        <v>48.09</v>
      </c>
      <c r="E10" s="99">
        <v>35.93</v>
      </c>
      <c r="F10" s="99">
        <v>22.46</v>
      </c>
      <c r="G10" s="99">
        <v>13.24</v>
      </c>
      <c r="H10" s="99">
        <v>15</v>
      </c>
      <c r="I10" s="99">
        <v>-7</v>
      </c>
      <c r="J10" s="99">
        <v>5</v>
      </c>
      <c r="K10" s="99">
        <v>18</v>
      </c>
      <c r="L10" s="99">
        <v>21</v>
      </c>
      <c r="M10" s="99">
        <v>22</v>
      </c>
      <c r="N10" s="99">
        <v>40</v>
      </c>
      <c r="O10" s="99">
        <v>-6</v>
      </c>
      <c r="P10" s="148">
        <v>-4</v>
      </c>
      <c r="Q10" s="99">
        <v>16</v>
      </c>
      <c r="R10" s="149">
        <v>-4</v>
      </c>
    </row>
    <row r="11" spans="1:18" ht="15.75">
      <c r="A11" s="147">
        <v>10</v>
      </c>
      <c r="B11" s="101" t="s">
        <v>12</v>
      </c>
      <c r="C11" s="98">
        <v>153</v>
      </c>
      <c r="D11" s="99">
        <v>169.31</v>
      </c>
      <c r="E11" s="99">
        <v>138.79</v>
      </c>
      <c r="F11" s="99">
        <v>149.41999999999999</v>
      </c>
      <c r="G11" s="99">
        <v>141.80000000000001</v>
      </c>
      <c r="H11" s="99">
        <v>161</v>
      </c>
      <c r="I11" s="99">
        <v>160</v>
      </c>
      <c r="J11" s="99">
        <v>157</v>
      </c>
      <c r="K11" s="99">
        <v>140</v>
      </c>
      <c r="L11" s="99">
        <v>149</v>
      </c>
      <c r="M11" s="99">
        <v>120</v>
      </c>
      <c r="N11" s="99">
        <v>141</v>
      </c>
      <c r="O11" s="99">
        <v>111</v>
      </c>
      <c r="P11" s="148">
        <v>140</v>
      </c>
      <c r="Q11" s="99">
        <v>144</v>
      </c>
      <c r="R11" s="149">
        <v>65.7</v>
      </c>
    </row>
    <row r="12" spans="1:18" ht="15.75">
      <c r="A12" s="147">
        <v>11</v>
      </c>
      <c r="B12" s="101" t="s">
        <v>13</v>
      </c>
      <c r="C12" s="98">
        <v>-57</v>
      </c>
      <c r="D12" s="99">
        <v>-40.78</v>
      </c>
      <c r="E12" s="99">
        <v>3.78</v>
      </c>
      <c r="F12" s="99">
        <v>-7.46</v>
      </c>
      <c r="G12" s="99">
        <v>-8.3000000000000007</v>
      </c>
      <c r="H12" s="99">
        <v>-32</v>
      </c>
      <c r="I12" s="99">
        <v>3</v>
      </c>
      <c r="J12" s="99">
        <v>-18</v>
      </c>
      <c r="K12" s="99">
        <v>-24</v>
      </c>
      <c r="L12" s="99">
        <v>-8</v>
      </c>
      <c r="M12" s="99">
        <v>-21</v>
      </c>
      <c r="N12" s="99">
        <v>-10</v>
      </c>
      <c r="O12" s="99">
        <v>-38</v>
      </c>
      <c r="P12" s="148">
        <v>-37</v>
      </c>
      <c r="Q12" s="99">
        <v>-9</v>
      </c>
      <c r="R12" s="149">
        <v>-15.7</v>
      </c>
    </row>
    <row r="13" spans="1:18" ht="15.75">
      <c r="A13" s="147">
        <v>12</v>
      </c>
      <c r="B13" s="101" t="s">
        <v>14</v>
      </c>
      <c r="C13" s="98">
        <v>29</v>
      </c>
      <c r="D13" s="99">
        <v>44.77</v>
      </c>
      <c r="E13" s="99">
        <v>34.130000000000003</v>
      </c>
      <c r="F13" s="99">
        <v>29.11</v>
      </c>
      <c r="G13" s="99">
        <v>24.3</v>
      </c>
      <c r="H13" s="99">
        <v>-7</v>
      </c>
      <c r="I13" s="99">
        <v>32</v>
      </c>
      <c r="J13" s="99">
        <v>22</v>
      </c>
      <c r="K13" s="99">
        <v>16</v>
      </c>
      <c r="L13" s="99">
        <v>4</v>
      </c>
      <c r="M13" s="99">
        <v>0.01</v>
      </c>
      <c r="N13" s="99">
        <v>17</v>
      </c>
      <c r="O13" s="99">
        <v>8</v>
      </c>
      <c r="P13" s="148">
        <v>-4</v>
      </c>
      <c r="Q13" s="99">
        <v>21</v>
      </c>
      <c r="R13" s="149">
        <v>6.5</v>
      </c>
    </row>
    <row r="14" spans="1:18" ht="15.75">
      <c r="A14" s="147">
        <v>13</v>
      </c>
      <c r="B14" s="101" t="s">
        <v>15</v>
      </c>
      <c r="C14" s="98">
        <v>61</v>
      </c>
      <c r="D14" s="99">
        <v>43.09</v>
      </c>
      <c r="E14" s="99">
        <v>10.52</v>
      </c>
      <c r="F14" s="99">
        <v>10.78</v>
      </c>
      <c r="G14" s="99">
        <v>4.82</v>
      </c>
      <c r="H14" s="99">
        <v>-23</v>
      </c>
      <c r="I14" s="99">
        <v>39</v>
      </c>
      <c r="J14" s="99">
        <v>8</v>
      </c>
      <c r="K14" s="99">
        <v>-18</v>
      </c>
      <c r="L14" s="99">
        <v>21</v>
      </c>
      <c r="M14" s="99">
        <v>-6</v>
      </c>
      <c r="N14" s="99">
        <v>2</v>
      </c>
      <c r="O14" s="99">
        <v>24</v>
      </c>
      <c r="P14" s="148">
        <v>-2</v>
      </c>
      <c r="Q14" s="99">
        <v>-4</v>
      </c>
      <c r="R14" s="149">
        <v>-47.2</v>
      </c>
    </row>
    <row r="15" spans="1:18" ht="15.75">
      <c r="A15" s="147">
        <v>14</v>
      </c>
      <c r="B15" s="101" t="s">
        <v>16</v>
      </c>
      <c r="C15" s="98">
        <v>1</v>
      </c>
      <c r="D15" s="99">
        <v>-1.76</v>
      </c>
      <c r="E15" s="99">
        <v>-8.4700000000000006</v>
      </c>
      <c r="F15" s="99">
        <v>7.02</v>
      </c>
      <c r="G15" s="99">
        <v>5.26</v>
      </c>
      <c r="H15" s="99">
        <v>-10</v>
      </c>
      <c r="I15" s="99">
        <v>5</v>
      </c>
      <c r="J15" s="99">
        <v>2</v>
      </c>
      <c r="K15" s="99">
        <v>2</v>
      </c>
      <c r="L15" s="99">
        <v>3</v>
      </c>
      <c r="M15" s="99">
        <v>-52</v>
      </c>
      <c r="N15" s="99">
        <v>-33</v>
      </c>
      <c r="O15" s="99">
        <v>0.2</v>
      </c>
      <c r="P15" s="148">
        <v>-97</v>
      </c>
      <c r="Q15" s="99">
        <v>-18</v>
      </c>
      <c r="R15" s="149">
        <v>-18.899999999999999</v>
      </c>
    </row>
    <row r="16" spans="1:18" ht="15.75">
      <c r="A16" s="147">
        <v>15</v>
      </c>
      <c r="B16" s="101" t="s">
        <v>17</v>
      </c>
      <c r="C16" s="98">
        <v>16</v>
      </c>
      <c r="D16" s="99">
        <v>5.62</v>
      </c>
      <c r="E16" s="99">
        <v>17.95</v>
      </c>
      <c r="F16" s="99">
        <v>15.4</v>
      </c>
      <c r="G16" s="99">
        <v>15.09</v>
      </c>
      <c r="H16" s="99">
        <v>-20</v>
      </c>
      <c r="I16" s="99">
        <v>18</v>
      </c>
      <c r="J16" s="99">
        <v>6</v>
      </c>
      <c r="K16" s="99">
        <v>1</v>
      </c>
      <c r="L16" s="99">
        <v>-12</v>
      </c>
      <c r="M16" s="99">
        <v>-14</v>
      </c>
      <c r="N16" s="99">
        <v>4</v>
      </c>
      <c r="O16" s="99">
        <v>-30</v>
      </c>
      <c r="P16" s="148">
        <v>-34</v>
      </c>
      <c r="Q16" s="99">
        <v>5</v>
      </c>
      <c r="R16" s="149">
        <v>-13</v>
      </c>
    </row>
    <row r="17" spans="1:18" ht="15.75">
      <c r="A17" s="147">
        <v>16</v>
      </c>
      <c r="B17" s="101" t="s">
        <v>18</v>
      </c>
      <c r="C17" s="98">
        <v>38</v>
      </c>
      <c r="D17" s="99">
        <v>34.5</v>
      </c>
      <c r="E17" s="99">
        <v>42.37</v>
      </c>
      <c r="F17" s="99">
        <v>38.729999999999997</v>
      </c>
      <c r="G17" s="99">
        <v>22.42</v>
      </c>
      <c r="H17" s="99">
        <v>6</v>
      </c>
      <c r="I17" s="99">
        <v>45</v>
      </c>
      <c r="J17" s="99">
        <v>-2</v>
      </c>
      <c r="K17" s="99">
        <v>4</v>
      </c>
      <c r="L17" s="99">
        <v>19</v>
      </c>
      <c r="M17" s="99">
        <v>19</v>
      </c>
      <c r="N17" s="99">
        <v>21</v>
      </c>
      <c r="O17" s="99">
        <v>25</v>
      </c>
      <c r="P17" s="148">
        <v>-9</v>
      </c>
      <c r="Q17" s="99">
        <v>-4</v>
      </c>
      <c r="R17" s="149">
        <v>-3.2</v>
      </c>
    </row>
    <row r="18" spans="1:18" ht="15.75">
      <c r="A18" s="147">
        <v>17</v>
      </c>
      <c r="B18" s="101" t="s">
        <v>19</v>
      </c>
      <c r="C18" s="98">
        <v>-21</v>
      </c>
      <c r="D18" s="99">
        <v>-8.56</v>
      </c>
      <c r="E18" s="99">
        <v>19.3</v>
      </c>
      <c r="F18" s="99">
        <v>21.25</v>
      </c>
      <c r="G18" s="99">
        <v>10.25</v>
      </c>
      <c r="H18" s="99">
        <v>-12</v>
      </c>
      <c r="I18" s="99">
        <v>47</v>
      </c>
      <c r="J18" s="99">
        <v>44</v>
      </c>
      <c r="K18" s="99">
        <v>38</v>
      </c>
      <c r="L18" s="99">
        <v>35</v>
      </c>
      <c r="M18" s="99">
        <v>37</v>
      </c>
      <c r="N18" s="99">
        <v>28</v>
      </c>
      <c r="O18" s="99">
        <v>7</v>
      </c>
      <c r="P18" s="148">
        <v>3</v>
      </c>
      <c r="Q18" s="99">
        <v>8</v>
      </c>
      <c r="R18" s="149">
        <v>-8.6999999999999993</v>
      </c>
    </row>
    <row r="19" spans="1:18" ht="15.75">
      <c r="A19" s="150">
        <v>18</v>
      </c>
      <c r="B19" s="103" t="s">
        <v>20</v>
      </c>
      <c r="C19" s="104">
        <v>216</v>
      </c>
      <c r="D19" s="105">
        <v>182.3</v>
      </c>
      <c r="E19" s="105">
        <v>106.44</v>
      </c>
      <c r="F19" s="105">
        <v>98.97</v>
      </c>
      <c r="G19" s="105">
        <v>92.24</v>
      </c>
      <c r="H19" s="105">
        <v>141</v>
      </c>
      <c r="I19" s="105">
        <v>51</v>
      </c>
      <c r="J19" s="105">
        <v>89</v>
      </c>
      <c r="K19" s="105">
        <v>90</v>
      </c>
      <c r="L19" s="105">
        <v>57</v>
      </c>
      <c r="M19" s="105">
        <v>92</v>
      </c>
      <c r="N19" s="105">
        <v>24</v>
      </c>
      <c r="O19" s="105">
        <v>89</v>
      </c>
      <c r="P19" s="151">
        <v>79</v>
      </c>
      <c r="Q19" s="105">
        <v>38</v>
      </c>
      <c r="R19" s="152">
        <v>1.3</v>
      </c>
    </row>
    <row r="20" spans="1:18" ht="15.75">
      <c r="A20" s="144">
        <v>19</v>
      </c>
      <c r="B20" s="107" t="s">
        <v>21</v>
      </c>
      <c r="C20" s="93">
        <v>-115</v>
      </c>
      <c r="D20" s="94">
        <v>-92.93</v>
      </c>
      <c r="E20" s="94">
        <v>-29.3</v>
      </c>
      <c r="F20" s="94">
        <v>-33.299999999999997</v>
      </c>
      <c r="G20" s="94">
        <v>-35.83</v>
      </c>
      <c r="H20" s="94">
        <v>-54</v>
      </c>
      <c r="I20" s="94">
        <v>-18</v>
      </c>
      <c r="J20" s="94">
        <v>-15</v>
      </c>
      <c r="K20" s="94">
        <v>-13</v>
      </c>
      <c r="L20" s="94">
        <v>-7</v>
      </c>
      <c r="M20" s="94">
        <v>-12</v>
      </c>
      <c r="N20" s="94">
        <v>-16</v>
      </c>
      <c r="O20" s="94">
        <v>-31</v>
      </c>
      <c r="P20" s="145">
        <v>-21</v>
      </c>
      <c r="Q20" s="94">
        <v>-12</v>
      </c>
      <c r="R20" s="146">
        <v>-0.8</v>
      </c>
    </row>
    <row r="21" spans="1:18" ht="15.75" customHeight="1">
      <c r="A21" s="147">
        <v>20</v>
      </c>
      <c r="B21" s="101" t="s">
        <v>22</v>
      </c>
      <c r="C21" s="98">
        <v>-163</v>
      </c>
      <c r="D21" s="99">
        <v>-162.38</v>
      </c>
      <c r="E21" s="99">
        <v>-97.55</v>
      </c>
      <c r="F21" s="99">
        <v>-129.18</v>
      </c>
      <c r="G21" s="99">
        <v>-109.37</v>
      </c>
      <c r="H21" s="99">
        <v>-139</v>
      </c>
      <c r="I21" s="99">
        <v>-112</v>
      </c>
      <c r="J21" s="99">
        <v>-122</v>
      </c>
      <c r="K21" s="99">
        <v>-120</v>
      </c>
      <c r="L21" s="99">
        <v>-107</v>
      </c>
      <c r="M21" s="99">
        <v>-102</v>
      </c>
      <c r="N21" s="99">
        <v>-81</v>
      </c>
      <c r="O21" s="99">
        <v>-112</v>
      </c>
      <c r="P21" s="148">
        <v>-111</v>
      </c>
      <c r="Q21" s="99">
        <v>-94</v>
      </c>
      <c r="R21" s="149">
        <v>-41.7</v>
      </c>
    </row>
    <row r="22" spans="1:18" ht="15.75" customHeight="1">
      <c r="A22" s="147">
        <v>21</v>
      </c>
      <c r="B22" s="101" t="s">
        <v>23</v>
      </c>
      <c r="C22" s="98">
        <v>-72</v>
      </c>
      <c r="D22" s="99">
        <v>-69.91</v>
      </c>
      <c r="E22" s="99">
        <v>-46.24</v>
      </c>
      <c r="F22" s="99">
        <v>-61.03</v>
      </c>
      <c r="G22" s="99">
        <v>-49.47</v>
      </c>
      <c r="H22" s="99">
        <v>-82</v>
      </c>
      <c r="I22" s="99">
        <v>-77</v>
      </c>
      <c r="J22" s="99">
        <v>-85</v>
      </c>
      <c r="K22" s="99">
        <v>-82</v>
      </c>
      <c r="L22" s="99">
        <v>-65</v>
      </c>
      <c r="M22" s="99">
        <v>-68</v>
      </c>
      <c r="N22" s="99">
        <v>-56</v>
      </c>
      <c r="O22" s="99">
        <v>-69</v>
      </c>
      <c r="P22" s="148">
        <v>-62</v>
      </c>
      <c r="Q22" s="99">
        <v>-26</v>
      </c>
      <c r="R22" s="149">
        <v>-20.6</v>
      </c>
    </row>
    <row r="23" spans="1:18" ht="15.75" customHeight="1">
      <c r="A23" s="147">
        <v>22</v>
      </c>
      <c r="B23" s="101" t="s">
        <v>24</v>
      </c>
      <c r="C23" s="98">
        <v>-4</v>
      </c>
      <c r="D23" s="99">
        <v>-12.62</v>
      </c>
      <c r="E23" s="99">
        <v>-5.52</v>
      </c>
      <c r="F23" s="99">
        <v>-2.78</v>
      </c>
      <c r="G23" s="99">
        <v>-9.2799999999999994</v>
      </c>
      <c r="H23" s="99">
        <v>-17</v>
      </c>
      <c r="I23" s="99">
        <v>5</v>
      </c>
      <c r="J23" s="99">
        <v>-9</v>
      </c>
      <c r="K23" s="99">
        <v>-11</v>
      </c>
      <c r="L23" s="99">
        <v>-7</v>
      </c>
      <c r="M23" s="99">
        <v>-17</v>
      </c>
      <c r="N23" s="99">
        <v>-15</v>
      </c>
      <c r="O23" s="99">
        <v>-31</v>
      </c>
      <c r="P23" s="148">
        <v>-38</v>
      </c>
      <c r="Q23" s="99">
        <v>-18</v>
      </c>
      <c r="R23" s="153">
        <v>-17.8</v>
      </c>
    </row>
    <row r="24" spans="1:18" ht="15.75" customHeight="1">
      <c r="A24" s="147">
        <v>23</v>
      </c>
      <c r="B24" s="101" t="s">
        <v>25</v>
      </c>
      <c r="C24" s="98">
        <v>33</v>
      </c>
      <c r="D24" s="99">
        <v>47.67</v>
      </c>
      <c r="E24" s="99">
        <v>55.54</v>
      </c>
      <c r="F24" s="99">
        <v>54.29</v>
      </c>
      <c r="G24" s="99">
        <v>51.75</v>
      </c>
      <c r="H24" s="99">
        <v>62</v>
      </c>
      <c r="I24" s="99">
        <v>68</v>
      </c>
      <c r="J24" s="99">
        <v>92</v>
      </c>
      <c r="K24" s="99">
        <v>94</v>
      </c>
      <c r="L24" s="99">
        <v>67</v>
      </c>
      <c r="M24" s="99">
        <v>82</v>
      </c>
      <c r="N24" s="99">
        <v>101</v>
      </c>
      <c r="O24" s="99">
        <v>99</v>
      </c>
      <c r="P24" s="148">
        <v>95</v>
      </c>
      <c r="Q24" s="99">
        <v>129</v>
      </c>
      <c r="R24" s="149">
        <v>101.1</v>
      </c>
    </row>
    <row r="25" spans="1:18" ht="15.75" customHeight="1">
      <c r="A25" s="147">
        <v>24</v>
      </c>
      <c r="B25" s="101" t="s">
        <v>26</v>
      </c>
      <c r="C25" s="98">
        <v>146</v>
      </c>
      <c r="D25" s="99">
        <v>144.52000000000001</v>
      </c>
      <c r="E25" s="99">
        <v>103.7</v>
      </c>
      <c r="F25" s="99">
        <v>125.92</v>
      </c>
      <c r="G25" s="99">
        <v>109.95</v>
      </c>
      <c r="H25" s="99">
        <v>150</v>
      </c>
      <c r="I25" s="99">
        <v>149</v>
      </c>
      <c r="J25" s="99">
        <v>156</v>
      </c>
      <c r="K25" s="99">
        <v>129</v>
      </c>
      <c r="L25" s="99">
        <v>120</v>
      </c>
      <c r="M25" s="99">
        <v>68</v>
      </c>
      <c r="N25" s="99">
        <v>121</v>
      </c>
      <c r="O25" s="99">
        <v>171</v>
      </c>
      <c r="P25" s="148">
        <v>239</v>
      </c>
      <c r="Q25" s="99">
        <v>204</v>
      </c>
      <c r="R25" s="149">
        <v>168</v>
      </c>
    </row>
    <row r="26" spans="1:18" ht="15.75" customHeight="1">
      <c r="A26" s="147">
        <v>25</v>
      </c>
      <c r="B26" s="101" t="s">
        <v>27</v>
      </c>
      <c r="C26" s="98">
        <v>-169</v>
      </c>
      <c r="D26" s="99">
        <v>-155.62</v>
      </c>
      <c r="E26" s="99">
        <v>-93.32</v>
      </c>
      <c r="F26" s="99">
        <v>-105.22</v>
      </c>
      <c r="G26" s="99">
        <v>-59.97</v>
      </c>
      <c r="H26" s="99">
        <v>-69</v>
      </c>
      <c r="I26" s="99">
        <v>-77</v>
      </c>
      <c r="J26" s="99">
        <v>-101</v>
      </c>
      <c r="K26" s="99">
        <v>-129</v>
      </c>
      <c r="L26" s="99">
        <v>-65</v>
      </c>
      <c r="M26" s="99">
        <v>-57</v>
      </c>
      <c r="N26" s="99">
        <v>-57</v>
      </c>
      <c r="O26" s="99">
        <v>-46</v>
      </c>
      <c r="P26" s="148">
        <v>-59</v>
      </c>
      <c r="Q26" s="99">
        <v>-65</v>
      </c>
      <c r="R26" s="149">
        <v>-69.2</v>
      </c>
    </row>
    <row r="27" spans="1:18" ht="15.75" customHeight="1">
      <c r="A27" s="147">
        <v>26</v>
      </c>
      <c r="B27" s="101" t="s">
        <v>28</v>
      </c>
      <c r="C27" s="98">
        <v>-1</v>
      </c>
      <c r="D27" s="99">
        <v>-4.16</v>
      </c>
      <c r="E27" s="99">
        <v>11.94</v>
      </c>
      <c r="F27" s="99">
        <v>-2.4700000000000002</v>
      </c>
      <c r="G27" s="99">
        <v>4.46</v>
      </c>
      <c r="H27" s="99">
        <v>-21</v>
      </c>
      <c r="I27" s="99">
        <v>23</v>
      </c>
      <c r="J27" s="99">
        <v>-4</v>
      </c>
      <c r="K27" s="99">
        <v>5</v>
      </c>
      <c r="L27" s="99">
        <v>-6</v>
      </c>
      <c r="M27" s="99">
        <v>7</v>
      </c>
      <c r="N27" s="99">
        <v>6</v>
      </c>
      <c r="O27" s="99">
        <v>-31</v>
      </c>
      <c r="P27" s="148">
        <v>-32</v>
      </c>
      <c r="Q27" s="99">
        <v>14</v>
      </c>
      <c r="R27" s="149">
        <v>31.9</v>
      </c>
    </row>
    <row r="28" spans="1:18" ht="15.75" customHeight="1">
      <c r="A28" s="147">
        <v>27</v>
      </c>
      <c r="B28" s="101" t="s">
        <v>29</v>
      </c>
      <c r="C28" s="98">
        <v>-31</v>
      </c>
      <c r="D28" s="99">
        <v>-31.47</v>
      </c>
      <c r="E28" s="99">
        <v>-10.47</v>
      </c>
      <c r="F28" s="99">
        <v>-16.11</v>
      </c>
      <c r="G28" s="99">
        <v>-16.21</v>
      </c>
      <c r="H28" s="99">
        <v>-50</v>
      </c>
      <c r="I28" s="99">
        <v>24</v>
      </c>
      <c r="J28" s="99">
        <v>4</v>
      </c>
      <c r="K28" s="99">
        <v>1</v>
      </c>
      <c r="L28" s="99">
        <v>-8</v>
      </c>
      <c r="M28" s="99">
        <v>-1</v>
      </c>
      <c r="N28" s="99">
        <v>3</v>
      </c>
      <c r="O28" s="99">
        <v>-9</v>
      </c>
      <c r="P28" s="148">
        <v>-29</v>
      </c>
      <c r="Q28" s="99">
        <v>28</v>
      </c>
      <c r="R28" s="149">
        <v>16.7</v>
      </c>
    </row>
    <row r="29" spans="1:18" ht="15.75" customHeight="1">
      <c r="A29" s="150">
        <v>28</v>
      </c>
      <c r="B29" s="103" t="s">
        <v>30</v>
      </c>
      <c r="C29" s="104">
        <v>128</v>
      </c>
      <c r="D29" s="105">
        <v>136.65</v>
      </c>
      <c r="E29" s="105">
        <v>87.26</v>
      </c>
      <c r="F29" s="105">
        <v>111.05</v>
      </c>
      <c r="G29" s="105">
        <v>97.32</v>
      </c>
      <c r="H29" s="105">
        <v>157</v>
      </c>
      <c r="I29" s="105">
        <v>119</v>
      </c>
      <c r="J29" s="105">
        <v>148</v>
      </c>
      <c r="K29" s="105">
        <v>197</v>
      </c>
      <c r="L29" s="105">
        <v>102</v>
      </c>
      <c r="M29" s="105">
        <v>49</v>
      </c>
      <c r="N29" s="105">
        <v>85</v>
      </c>
      <c r="O29" s="105">
        <v>121</v>
      </c>
      <c r="P29" s="151">
        <v>52</v>
      </c>
      <c r="Q29" s="105">
        <v>27</v>
      </c>
      <c r="R29" s="152">
        <v>7.8</v>
      </c>
    </row>
    <row r="30" spans="1:18" ht="15.75" customHeight="1">
      <c r="A30" s="154">
        <v>29</v>
      </c>
      <c r="B30" s="109" t="s">
        <v>31</v>
      </c>
      <c r="C30" s="93">
        <v>-3</v>
      </c>
      <c r="D30" s="94">
        <v>-7.05</v>
      </c>
      <c r="E30" s="94">
        <v>12.34</v>
      </c>
      <c r="F30" s="94">
        <v>55.55</v>
      </c>
      <c r="G30" s="94">
        <v>24.7</v>
      </c>
      <c r="H30" s="94">
        <v>15</v>
      </c>
      <c r="I30" s="94">
        <v>69</v>
      </c>
      <c r="J30" s="94">
        <v>49</v>
      </c>
      <c r="K30" s="94">
        <v>50</v>
      </c>
      <c r="L30" s="94">
        <v>67</v>
      </c>
      <c r="M30" s="94">
        <v>56</v>
      </c>
      <c r="N30" s="94">
        <v>51</v>
      </c>
      <c r="O30" s="94">
        <v>21</v>
      </c>
      <c r="P30" s="145">
        <v>54</v>
      </c>
      <c r="Q30" s="94">
        <v>214</v>
      </c>
      <c r="R30" s="146">
        <v>39.200000000000003</v>
      </c>
    </row>
    <row r="31" spans="1:18" ht="15.75" customHeight="1">
      <c r="A31" s="155">
        <v>30</v>
      </c>
      <c r="B31" s="111" t="s">
        <v>32</v>
      </c>
      <c r="C31" s="98">
        <v>-3</v>
      </c>
      <c r="D31" s="99">
        <v>-38.090000000000003</v>
      </c>
      <c r="E31" s="99">
        <v>-80.8</v>
      </c>
      <c r="F31" s="99">
        <v>-94.69</v>
      </c>
      <c r="G31" s="99">
        <v>-60.7</v>
      </c>
      <c r="H31" s="99">
        <v>-70</v>
      </c>
      <c r="I31" s="99">
        <v>-121</v>
      </c>
      <c r="J31" s="99">
        <v>-138</v>
      </c>
      <c r="K31" s="99">
        <v>-122</v>
      </c>
      <c r="L31" s="99">
        <v>-94</v>
      </c>
      <c r="M31" s="99">
        <v>-103</v>
      </c>
      <c r="N31" s="99">
        <v>-60</v>
      </c>
      <c r="O31" s="99">
        <v>-97</v>
      </c>
      <c r="P31" s="148">
        <v>-116</v>
      </c>
      <c r="Q31" s="99">
        <v>-65</v>
      </c>
      <c r="R31" s="149">
        <v>-33.1</v>
      </c>
    </row>
    <row r="32" spans="1:18" ht="15.75" customHeight="1">
      <c r="A32" s="155">
        <v>31</v>
      </c>
      <c r="B32" s="111" t="s">
        <v>33</v>
      </c>
      <c r="C32" s="156"/>
      <c r="D32" s="113"/>
      <c r="E32" s="113"/>
      <c r="F32" s="113"/>
      <c r="G32" s="113"/>
      <c r="H32" s="157"/>
      <c r="I32" s="157"/>
      <c r="J32" s="157"/>
      <c r="K32" s="157"/>
      <c r="L32" s="99" t="s">
        <v>408</v>
      </c>
      <c r="M32" s="99">
        <v>86</v>
      </c>
      <c r="N32" s="99">
        <v>58</v>
      </c>
      <c r="O32" s="99">
        <v>43</v>
      </c>
      <c r="P32" s="148">
        <v>25</v>
      </c>
      <c r="Q32" s="99">
        <v>44</v>
      </c>
      <c r="R32" s="149">
        <v>4.7</v>
      </c>
    </row>
    <row r="33" spans="1:18" ht="15.75" customHeight="1">
      <c r="A33" s="155">
        <v>32</v>
      </c>
      <c r="B33" s="111" t="s">
        <v>34</v>
      </c>
      <c r="C33" s="98">
        <v>70</v>
      </c>
      <c r="D33" s="99">
        <v>73.510000000000005</v>
      </c>
      <c r="E33" s="99">
        <v>84.57</v>
      </c>
      <c r="F33" s="99">
        <v>66.209999999999994</v>
      </c>
      <c r="G33" s="99">
        <v>51.01</v>
      </c>
      <c r="H33" s="99">
        <v>44</v>
      </c>
      <c r="I33" s="99">
        <v>117</v>
      </c>
      <c r="J33" s="99">
        <v>87</v>
      </c>
      <c r="K33" s="99">
        <v>135</v>
      </c>
      <c r="L33" s="99">
        <v>84</v>
      </c>
      <c r="M33" s="99">
        <v>105</v>
      </c>
      <c r="N33" s="99">
        <v>101</v>
      </c>
      <c r="O33" s="99">
        <v>63</v>
      </c>
      <c r="P33" s="148">
        <v>85</v>
      </c>
      <c r="Q33" s="99">
        <v>64</v>
      </c>
      <c r="R33" s="153">
        <v>55.1</v>
      </c>
    </row>
    <row r="34" spans="1:18" ht="15.75" customHeight="1">
      <c r="A34" s="155">
        <v>33</v>
      </c>
      <c r="B34" s="111" t="s">
        <v>35</v>
      </c>
      <c r="C34" s="98">
        <v>-6</v>
      </c>
      <c r="D34" s="99">
        <v>10.6</v>
      </c>
      <c r="E34" s="99">
        <v>51.93</v>
      </c>
      <c r="F34" s="99">
        <v>34.4</v>
      </c>
      <c r="G34" s="99">
        <v>3.7</v>
      </c>
      <c r="H34" s="99">
        <v>-20</v>
      </c>
      <c r="I34" s="99">
        <v>39</v>
      </c>
      <c r="J34" s="99">
        <v>-36</v>
      </c>
      <c r="K34" s="99">
        <v>0.2</v>
      </c>
      <c r="L34" s="99">
        <v>24</v>
      </c>
      <c r="M34" s="99">
        <v>-49</v>
      </c>
      <c r="N34" s="99">
        <v>-17</v>
      </c>
      <c r="O34" s="99">
        <v>-20</v>
      </c>
      <c r="P34" s="148">
        <v>-34</v>
      </c>
      <c r="Q34" s="99">
        <v>-78</v>
      </c>
      <c r="R34" s="149">
        <v>-53.1</v>
      </c>
    </row>
    <row r="35" spans="1:18" ht="15.75" customHeight="1">
      <c r="A35" s="155">
        <v>34</v>
      </c>
      <c r="B35" s="111" t="s">
        <v>36</v>
      </c>
      <c r="C35" s="98">
        <v>3</v>
      </c>
      <c r="D35" s="99">
        <v>14.43</v>
      </c>
      <c r="E35" s="99">
        <v>12.76</v>
      </c>
      <c r="F35" s="99">
        <v>12.56</v>
      </c>
      <c r="G35" s="99">
        <v>16.3</v>
      </c>
      <c r="H35" s="99">
        <v>8</v>
      </c>
      <c r="I35" s="99">
        <v>-22</v>
      </c>
      <c r="J35" s="99">
        <v>-27</v>
      </c>
      <c r="K35" s="99">
        <v>-34</v>
      </c>
      <c r="L35" s="99">
        <v>-25</v>
      </c>
      <c r="M35" s="99">
        <v>-22</v>
      </c>
      <c r="N35" s="99">
        <v>-18</v>
      </c>
      <c r="O35" s="99">
        <v>-23</v>
      </c>
      <c r="P35" s="148">
        <v>-15</v>
      </c>
      <c r="Q35" s="99">
        <v>-19</v>
      </c>
      <c r="R35" s="149">
        <v>13.2</v>
      </c>
    </row>
    <row r="36" spans="1:18" ht="15.75" customHeight="1">
      <c r="A36" s="155">
        <v>35</v>
      </c>
      <c r="B36" s="111" t="s">
        <v>37</v>
      </c>
      <c r="C36" s="98">
        <v>21</v>
      </c>
      <c r="D36" s="99">
        <v>18.420000000000002</v>
      </c>
      <c r="E36" s="99">
        <v>7.4</v>
      </c>
      <c r="F36" s="99">
        <v>29.81</v>
      </c>
      <c r="G36" s="99">
        <v>19.77</v>
      </c>
      <c r="H36" s="99">
        <v>16</v>
      </c>
      <c r="I36" s="99">
        <v>-1</v>
      </c>
      <c r="J36" s="99">
        <v>9</v>
      </c>
      <c r="K36" s="99">
        <v>-0.3</v>
      </c>
      <c r="L36" s="99">
        <v>12</v>
      </c>
      <c r="M36" s="99">
        <v>4</v>
      </c>
      <c r="N36" s="99">
        <v>12</v>
      </c>
      <c r="O36" s="99">
        <v>5</v>
      </c>
      <c r="P36" s="148">
        <v>-6</v>
      </c>
      <c r="Q36" s="99">
        <v>32</v>
      </c>
      <c r="R36" s="149">
        <v>28.5</v>
      </c>
    </row>
    <row r="37" spans="1:18" ht="15.75" customHeight="1">
      <c r="A37" s="158">
        <v>36</v>
      </c>
      <c r="B37" s="117" t="s">
        <v>38</v>
      </c>
      <c r="C37" s="159"/>
      <c r="D37" s="119"/>
      <c r="E37" s="119"/>
      <c r="F37" s="119"/>
      <c r="G37" s="119"/>
      <c r="H37" s="160"/>
      <c r="I37" s="160"/>
      <c r="J37" s="160"/>
      <c r="K37" s="160"/>
      <c r="L37" s="105" t="s">
        <v>408</v>
      </c>
      <c r="M37" s="105">
        <v>439</v>
      </c>
      <c r="N37" s="105">
        <v>308</v>
      </c>
      <c r="O37" s="105">
        <v>202</v>
      </c>
      <c r="P37" s="151">
        <v>176</v>
      </c>
      <c r="Q37" s="105">
        <v>167</v>
      </c>
      <c r="R37" s="152">
        <v>1313.4</v>
      </c>
    </row>
    <row r="38" spans="1:18" ht="15.75" customHeight="1">
      <c r="A38" s="154">
        <v>37</v>
      </c>
      <c r="B38" s="109" t="s">
        <v>39</v>
      </c>
      <c r="C38" s="93">
        <v>55</v>
      </c>
      <c r="D38" s="94">
        <v>68.2</v>
      </c>
      <c r="E38" s="94">
        <v>81.99</v>
      </c>
      <c r="F38" s="94">
        <v>15.15</v>
      </c>
      <c r="G38" s="94">
        <v>30.04</v>
      </c>
      <c r="H38" s="94">
        <v>36</v>
      </c>
      <c r="I38" s="94">
        <v>-74</v>
      </c>
      <c r="J38" s="94">
        <v>-82</v>
      </c>
      <c r="K38" s="94">
        <v>-73</v>
      </c>
      <c r="L38" s="94">
        <v>-47</v>
      </c>
      <c r="M38" s="94">
        <v>-45</v>
      </c>
      <c r="N38" s="94">
        <v>-36</v>
      </c>
      <c r="O38" s="94">
        <v>-42</v>
      </c>
      <c r="P38" s="145">
        <v>-36</v>
      </c>
      <c r="Q38" s="94">
        <v>-20</v>
      </c>
      <c r="R38" s="146">
        <v>-15.6</v>
      </c>
    </row>
    <row r="39" spans="1:18" ht="15.75" customHeight="1">
      <c r="A39" s="155">
        <v>38</v>
      </c>
      <c r="B39" s="111" t="s">
        <v>40</v>
      </c>
      <c r="C39" s="98">
        <v>-499</v>
      </c>
      <c r="D39" s="99">
        <v>-393.49</v>
      </c>
      <c r="E39" s="99">
        <v>-166.65</v>
      </c>
      <c r="F39" s="99">
        <v>-124.17</v>
      </c>
      <c r="G39" s="99">
        <v>-125.93</v>
      </c>
      <c r="H39" s="99">
        <v>-158</v>
      </c>
      <c r="I39" s="99">
        <v>148</v>
      </c>
      <c r="J39" s="99">
        <v>92</v>
      </c>
      <c r="K39" s="99">
        <v>63</v>
      </c>
      <c r="L39" s="99">
        <v>57</v>
      </c>
      <c r="M39" s="99">
        <v>38</v>
      </c>
      <c r="N39" s="99">
        <v>32</v>
      </c>
      <c r="O39" s="99">
        <v>25</v>
      </c>
      <c r="P39" s="148">
        <v>58</v>
      </c>
      <c r="Q39" s="99">
        <v>59</v>
      </c>
      <c r="R39" s="149">
        <v>41.1</v>
      </c>
    </row>
    <row r="40" spans="1:18" ht="15.75" customHeight="1">
      <c r="A40" s="155">
        <v>39</v>
      </c>
      <c r="B40" s="122" t="s">
        <v>41</v>
      </c>
      <c r="C40" s="98">
        <v>-127</v>
      </c>
      <c r="D40" s="99">
        <v>-95.59</v>
      </c>
      <c r="E40" s="99">
        <v>-48.19</v>
      </c>
      <c r="F40" s="99">
        <v>-36.299999999999997</v>
      </c>
      <c r="G40" s="99">
        <v>-26.63</v>
      </c>
      <c r="H40" s="99">
        <v>-50</v>
      </c>
      <c r="I40" s="99">
        <v>-65</v>
      </c>
      <c r="J40" s="99">
        <v>-72</v>
      </c>
      <c r="K40" s="99">
        <v>-72</v>
      </c>
      <c r="L40" s="99">
        <v>-41</v>
      </c>
      <c r="M40" s="99">
        <v>-41</v>
      </c>
      <c r="N40" s="99">
        <v>-29</v>
      </c>
      <c r="O40" s="99">
        <v>-28</v>
      </c>
      <c r="P40" s="148">
        <v>-39</v>
      </c>
      <c r="Q40" s="99">
        <v>-7</v>
      </c>
      <c r="R40" s="149">
        <v>-10.6</v>
      </c>
    </row>
    <row r="41" spans="1:18" ht="15.75" customHeight="1">
      <c r="A41" s="155">
        <v>40</v>
      </c>
      <c r="B41" s="122" t="s">
        <v>42</v>
      </c>
      <c r="C41" s="98">
        <v>93</v>
      </c>
      <c r="D41" s="99">
        <v>154.01</v>
      </c>
      <c r="E41" s="99">
        <v>70.599999999999994</v>
      </c>
      <c r="F41" s="99">
        <v>44.1</v>
      </c>
      <c r="G41" s="99">
        <v>47.44</v>
      </c>
      <c r="H41" s="99">
        <v>46</v>
      </c>
      <c r="I41" s="99">
        <v>-91</v>
      </c>
      <c r="J41" s="99">
        <v>-99</v>
      </c>
      <c r="K41" s="99">
        <v>-87</v>
      </c>
      <c r="L41" s="99">
        <v>-54</v>
      </c>
      <c r="M41" s="99">
        <v>-54</v>
      </c>
      <c r="N41" s="99">
        <v>-53</v>
      </c>
      <c r="O41" s="99">
        <v>-21</v>
      </c>
      <c r="P41" s="148">
        <v>-34</v>
      </c>
      <c r="Q41" s="99">
        <v>-19</v>
      </c>
      <c r="R41" s="149">
        <v>-5.8</v>
      </c>
    </row>
    <row r="42" spans="1:18" ht="15.75" customHeight="1">
      <c r="A42" s="155">
        <v>41</v>
      </c>
      <c r="B42" s="111" t="s">
        <v>43</v>
      </c>
      <c r="C42" s="98">
        <v>18</v>
      </c>
      <c r="D42" s="99">
        <v>24.49</v>
      </c>
      <c r="E42" s="99">
        <v>13.5</v>
      </c>
      <c r="F42" s="99">
        <v>-26.06</v>
      </c>
      <c r="G42" s="99">
        <v>-27.63</v>
      </c>
      <c r="H42" s="99">
        <v>-25</v>
      </c>
      <c r="I42" s="99">
        <v>-86</v>
      </c>
      <c r="J42" s="99">
        <v>-87</v>
      </c>
      <c r="K42" s="99">
        <v>-78</v>
      </c>
      <c r="L42" s="99">
        <v>-28</v>
      </c>
      <c r="M42" s="99">
        <v>-61</v>
      </c>
      <c r="N42" s="99">
        <v>-43</v>
      </c>
      <c r="O42" s="99">
        <v>-47</v>
      </c>
      <c r="P42" s="148">
        <v>-64</v>
      </c>
      <c r="Q42" s="99">
        <v>-54</v>
      </c>
      <c r="R42" s="149">
        <v>-48.8</v>
      </c>
    </row>
    <row r="43" spans="1:18" ht="15.75" customHeight="1">
      <c r="A43" s="155">
        <v>42</v>
      </c>
      <c r="B43" s="122" t="s">
        <v>44</v>
      </c>
      <c r="C43" s="98">
        <v>-32</v>
      </c>
      <c r="D43" s="99">
        <v>-21.17</v>
      </c>
      <c r="E43" s="99">
        <v>-15.83</v>
      </c>
      <c r="F43" s="99">
        <v>-24.63</v>
      </c>
      <c r="G43" s="99">
        <v>-35.520000000000003</v>
      </c>
      <c r="H43" s="99">
        <v>-44</v>
      </c>
      <c r="I43" s="99">
        <v>-27</v>
      </c>
      <c r="J43" s="99">
        <v>-35</v>
      </c>
      <c r="K43" s="99">
        <v>-35</v>
      </c>
      <c r="L43" s="99">
        <v>-17</v>
      </c>
      <c r="M43" s="99">
        <v>-8</v>
      </c>
      <c r="N43" s="99">
        <v>-19</v>
      </c>
      <c r="O43" s="99">
        <v>-19</v>
      </c>
      <c r="P43" s="148">
        <v>-25</v>
      </c>
      <c r="Q43" s="99">
        <v>-11</v>
      </c>
      <c r="R43" s="149">
        <v>-8.1</v>
      </c>
    </row>
    <row r="44" spans="1:18" ht="15.75" customHeight="1">
      <c r="A44" s="158">
        <v>43</v>
      </c>
      <c r="B44" s="125" t="s">
        <v>45</v>
      </c>
      <c r="C44" s="104">
        <v>64</v>
      </c>
      <c r="D44" s="105">
        <v>40.83</v>
      </c>
      <c r="E44" s="105">
        <v>65.81</v>
      </c>
      <c r="F44" s="105">
        <v>40.47</v>
      </c>
      <c r="G44" s="105">
        <v>46.91</v>
      </c>
      <c r="H44" s="105">
        <v>34</v>
      </c>
      <c r="I44" s="105">
        <v>10</v>
      </c>
      <c r="J44" s="105">
        <v>8</v>
      </c>
      <c r="K44" s="105">
        <v>4</v>
      </c>
      <c r="L44" s="105">
        <v>5</v>
      </c>
      <c r="M44" s="105">
        <v>-6</v>
      </c>
      <c r="N44" s="105">
        <v>-3</v>
      </c>
      <c r="O44" s="105">
        <v>-16</v>
      </c>
      <c r="P44" s="105">
        <v>-14</v>
      </c>
      <c r="Q44" s="105">
        <v>43</v>
      </c>
      <c r="R44" s="152">
        <v>-5.6</v>
      </c>
    </row>
    <row r="45" spans="1:18" ht="15.75" customHeight="1">
      <c r="A45" s="154">
        <v>44</v>
      </c>
      <c r="B45" s="109" t="s">
        <v>46</v>
      </c>
      <c r="C45" s="161">
        <v>-3</v>
      </c>
      <c r="D45" s="94">
        <v>-6.3</v>
      </c>
      <c r="E45" s="94">
        <v>12.51</v>
      </c>
      <c r="F45" s="94">
        <v>13.87</v>
      </c>
      <c r="G45" s="94">
        <v>16.760000000000002</v>
      </c>
      <c r="H45" s="145">
        <v>2</v>
      </c>
      <c r="I45" s="145">
        <v>-23</v>
      </c>
      <c r="J45" s="145">
        <v>-22</v>
      </c>
      <c r="K45" s="145">
        <v>7</v>
      </c>
      <c r="L45" s="145">
        <v>-11</v>
      </c>
      <c r="M45" s="145">
        <v>-15</v>
      </c>
      <c r="N45" s="145">
        <v>-18</v>
      </c>
      <c r="O45" s="145">
        <v>-6</v>
      </c>
      <c r="P45" s="145">
        <v>-22</v>
      </c>
      <c r="Q45" s="94">
        <v>-14</v>
      </c>
      <c r="R45" s="162">
        <v>-12.9</v>
      </c>
    </row>
    <row r="46" spans="1:18" ht="15.75" customHeight="1">
      <c r="A46" s="155">
        <v>45</v>
      </c>
      <c r="B46" s="111" t="s">
        <v>47</v>
      </c>
      <c r="C46" s="163">
        <v>-1</v>
      </c>
      <c r="D46" s="99">
        <v>-16.04</v>
      </c>
      <c r="E46" s="99">
        <v>-16.39</v>
      </c>
      <c r="F46" s="99">
        <v>-17.93</v>
      </c>
      <c r="G46" s="99">
        <v>-9.73</v>
      </c>
      <c r="H46" s="148">
        <v>-31</v>
      </c>
      <c r="I46" s="148">
        <v>-33</v>
      </c>
      <c r="J46" s="148">
        <v>-36</v>
      </c>
      <c r="K46" s="148">
        <v>-33</v>
      </c>
      <c r="L46" s="148">
        <v>-28</v>
      </c>
      <c r="M46" s="148">
        <v>-30</v>
      </c>
      <c r="N46" s="148">
        <v>-24</v>
      </c>
      <c r="O46" s="148">
        <v>-29</v>
      </c>
      <c r="P46" s="148">
        <v>-10</v>
      </c>
      <c r="Q46" s="99">
        <v>8</v>
      </c>
      <c r="R46" s="149">
        <v>-14</v>
      </c>
    </row>
    <row r="47" spans="1:18" ht="15.75" customHeight="1">
      <c r="A47" s="155">
        <v>46</v>
      </c>
      <c r="B47" s="111" t="s">
        <v>48</v>
      </c>
      <c r="C47" s="163">
        <v>3</v>
      </c>
      <c r="D47" s="99">
        <v>-2.1800000000000002</v>
      </c>
      <c r="E47" s="99">
        <v>-7.64</v>
      </c>
      <c r="F47" s="99">
        <v>-20.56</v>
      </c>
      <c r="G47" s="99">
        <v>-10.15</v>
      </c>
      <c r="H47" s="148">
        <v>-9</v>
      </c>
      <c r="I47" s="148">
        <v>-41</v>
      </c>
      <c r="J47" s="148">
        <v>-38</v>
      </c>
      <c r="K47" s="148">
        <v>-32</v>
      </c>
      <c r="L47" s="148">
        <v>3</v>
      </c>
      <c r="M47" s="148">
        <v>26</v>
      </c>
      <c r="N47" s="148">
        <v>56</v>
      </c>
      <c r="O47" s="148">
        <v>6</v>
      </c>
      <c r="P47" s="148">
        <v>-69</v>
      </c>
      <c r="Q47" s="99">
        <v>-10</v>
      </c>
      <c r="R47" s="149">
        <v>-46.7</v>
      </c>
    </row>
    <row r="48" spans="1:18" ht="15.75" customHeight="1">
      <c r="A48" s="155">
        <v>47</v>
      </c>
      <c r="B48" s="111" t="s">
        <v>49</v>
      </c>
      <c r="C48" s="163">
        <v>22</v>
      </c>
      <c r="D48" s="99">
        <v>35.67</v>
      </c>
      <c r="E48" s="99">
        <v>31.18</v>
      </c>
      <c r="F48" s="99">
        <v>30.26</v>
      </c>
      <c r="G48" s="99">
        <v>32.33</v>
      </c>
      <c r="H48" s="148">
        <v>10</v>
      </c>
      <c r="I48" s="148">
        <v>32</v>
      </c>
      <c r="J48" s="148">
        <v>26</v>
      </c>
      <c r="K48" s="148">
        <v>15</v>
      </c>
      <c r="L48" s="148">
        <v>19</v>
      </c>
      <c r="M48" s="148">
        <v>9</v>
      </c>
      <c r="N48" s="148">
        <v>15</v>
      </c>
      <c r="O48" s="148">
        <v>12</v>
      </c>
      <c r="P48" s="148">
        <v>7</v>
      </c>
      <c r="Q48" s="99">
        <v>11</v>
      </c>
      <c r="R48" s="149">
        <v>10.8</v>
      </c>
    </row>
    <row r="49" spans="1:18" ht="15.75" customHeight="1">
      <c r="A49" s="155">
        <v>48</v>
      </c>
      <c r="B49" s="111" t="s">
        <v>50</v>
      </c>
      <c r="C49" s="163">
        <v>-12</v>
      </c>
      <c r="D49" s="99">
        <v>-17.43</v>
      </c>
      <c r="E49" s="99">
        <v>-23.42</v>
      </c>
      <c r="F49" s="99">
        <v>-24.15</v>
      </c>
      <c r="G49" s="99">
        <v>-26.21</v>
      </c>
      <c r="H49" s="148">
        <v>-35</v>
      </c>
      <c r="I49" s="148">
        <v>-25</v>
      </c>
      <c r="J49" s="148">
        <v>-27</v>
      </c>
      <c r="K49" s="148">
        <v>-23</v>
      </c>
      <c r="L49" s="148">
        <v>-14</v>
      </c>
      <c r="M49" s="148">
        <v>-19</v>
      </c>
      <c r="N49" s="148">
        <v>-14</v>
      </c>
      <c r="O49" s="148">
        <v>-23</v>
      </c>
      <c r="P49" s="148">
        <v>-27</v>
      </c>
      <c r="Q49" s="99">
        <v>-21</v>
      </c>
      <c r="R49" s="149">
        <v>-5.8</v>
      </c>
    </row>
    <row r="50" spans="1:18" ht="15.75" customHeight="1">
      <c r="A50" s="155">
        <v>49</v>
      </c>
      <c r="B50" s="111" t="s">
        <v>51</v>
      </c>
      <c r="C50" s="163">
        <v>-44</v>
      </c>
      <c r="D50" s="99">
        <v>-36.75</v>
      </c>
      <c r="E50" s="99">
        <v>-14.15</v>
      </c>
      <c r="F50" s="99">
        <v>-10.38</v>
      </c>
      <c r="G50" s="99">
        <v>-7.94</v>
      </c>
      <c r="H50" s="148">
        <v>-27</v>
      </c>
      <c r="I50" s="148">
        <v>-22</v>
      </c>
      <c r="J50" s="148">
        <v>-36</v>
      </c>
      <c r="K50" s="148">
        <v>-36</v>
      </c>
      <c r="L50" s="148">
        <v>-21</v>
      </c>
      <c r="M50" s="148">
        <v>-19</v>
      </c>
      <c r="N50" s="148">
        <v>-7</v>
      </c>
      <c r="O50" s="148">
        <v>-25</v>
      </c>
      <c r="P50" s="148">
        <v>-43</v>
      </c>
      <c r="Q50" s="99">
        <v>-16</v>
      </c>
      <c r="R50" s="149">
        <v>-19.8</v>
      </c>
    </row>
    <row r="51" spans="1:18" ht="15.75" customHeight="1">
      <c r="A51" s="155">
        <v>50</v>
      </c>
      <c r="B51" s="111" t="s">
        <v>52</v>
      </c>
      <c r="C51" s="163">
        <v>-49</v>
      </c>
      <c r="D51" s="99">
        <v>-45.57</v>
      </c>
      <c r="E51" s="99">
        <v>-29.51</v>
      </c>
      <c r="F51" s="99">
        <v>-25.02</v>
      </c>
      <c r="G51" s="99">
        <v>-26.9</v>
      </c>
      <c r="H51" s="148">
        <v>-46</v>
      </c>
      <c r="I51" s="148">
        <v>-3</v>
      </c>
      <c r="J51" s="148">
        <v>7</v>
      </c>
      <c r="K51" s="148">
        <v>0.1</v>
      </c>
      <c r="L51" s="148">
        <v>-4</v>
      </c>
      <c r="M51" s="148">
        <v>-15</v>
      </c>
      <c r="N51" s="148">
        <v>-12</v>
      </c>
      <c r="O51" s="148">
        <v>-23</v>
      </c>
      <c r="P51" s="148">
        <v>-25</v>
      </c>
      <c r="Q51" s="99">
        <v>-14</v>
      </c>
      <c r="R51" s="149">
        <v>-20.3</v>
      </c>
    </row>
    <row r="52" spans="1:18" ht="15.75" customHeight="1">
      <c r="A52" s="155">
        <v>51</v>
      </c>
      <c r="B52" s="111" t="s">
        <v>53</v>
      </c>
      <c r="C52" s="163">
        <v>-86</v>
      </c>
      <c r="D52" s="99">
        <v>-79.650000000000006</v>
      </c>
      <c r="E52" s="99">
        <v>-56.43</v>
      </c>
      <c r="F52" s="99">
        <v>-45.22</v>
      </c>
      <c r="G52" s="99">
        <v>-37.04</v>
      </c>
      <c r="H52" s="148">
        <v>-54</v>
      </c>
      <c r="I52" s="148">
        <v>-42</v>
      </c>
      <c r="J52" s="148">
        <v>-39</v>
      </c>
      <c r="K52" s="148">
        <v>-38</v>
      </c>
      <c r="L52" s="148">
        <v>-27</v>
      </c>
      <c r="M52" s="148">
        <v>-28</v>
      </c>
      <c r="N52" s="148">
        <v>-21</v>
      </c>
      <c r="O52" s="148">
        <v>-28</v>
      </c>
      <c r="P52" s="148">
        <v>-37</v>
      </c>
      <c r="Q52" s="99">
        <v>-22</v>
      </c>
      <c r="R52" s="149">
        <v>-13.3</v>
      </c>
    </row>
    <row r="53" spans="1:18" ht="15.75" customHeight="1">
      <c r="A53" s="155">
        <v>52</v>
      </c>
      <c r="B53" s="111" t="s">
        <v>54</v>
      </c>
      <c r="C53" s="163">
        <v>13</v>
      </c>
      <c r="D53" s="99">
        <v>10.67</v>
      </c>
      <c r="E53" s="99">
        <v>20.75</v>
      </c>
      <c r="F53" s="99">
        <v>19.5</v>
      </c>
      <c r="G53" s="99">
        <v>15.18</v>
      </c>
      <c r="H53" s="148">
        <v>11</v>
      </c>
      <c r="I53" s="148">
        <v>21</v>
      </c>
      <c r="J53" s="148">
        <v>21</v>
      </c>
      <c r="K53" s="148">
        <v>15</v>
      </c>
      <c r="L53" s="148">
        <v>5</v>
      </c>
      <c r="M53" s="148">
        <v>2</v>
      </c>
      <c r="N53" s="148">
        <v>-3</v>
      </c>
      <c r="O53" s="148">
        <v>2</v>
      </c>
      <c r="P53" s="148">
        <v>-12</v>
      </c>
      <c r="Q53" s="99">
        <v>20</v>
      </c>
      <c r="R53" s="149">
        <v>3.9</v>
      </c>
    </row>
    <row r="54" spans="1:18" ht="15.75" customHeight="1">
      <c r="A54" s="155">
        <v>53</v>
      </c>
      <c r="B54" s="111" t="s">
        <v>55</v>
      </c>
      <c r="C54" s="163">
        <v>-87</v>
      </c>
      <c r="D54" s="99">
        <v>-83.42</v>
      </c>
      <c r="E54" s="99">
        <v>-33.79</v>
      </c>
      <c r="F54" s="99">
        <v>-36.53</v>
      </c>
      <c r="G54" s="99">
        <v>-5.59</v>
      </c>
      <c r="H54" s="148">
        <v>-47</v>
      </c>
      <c r="I54" s="148">
        <v>-35</v>
      </c>
      <c r="J54" s="148">
        <v>-44</v>
      </c>
      <c r="K54" s="148">
        <v>-47</v>
      </c>
      <c r="L54" s="148">
        <v>-41</v>
      </c>
      <c r="M54" s="148">
        <v>-33</v>
      </c>
      <c r="N54" s="148">
        <v>-25</v>
      </c>
      <c r="O54" s="148">
        <v>-43</v>
      </c>
      <c r="P54" s="148">
        <v>-52</v>
      </c>
      <c r="Q54" s="99">
        <v>-1</v>
      </c>
      <c r="R54" s="149">
        <v>-4</v>
      </c>
    </row>
    <row r="55" spans="1:18" ht="15.75" customHeight="1">
      <c r="A55" s="155">
        <v>54</v>
      </c>
      <c r="B55" s="111" t="s">
        <v>56</v>
      </c>
      <c r="C55" s="163">
        <v>21</v>
      </c>
      <c r="D55" s="99">
        <v>25.2</v>
      </c>
      <c r="E55" s="99">
        <v>18.399999999999999</v>
      </c>
      <c r="F55" s="99">
        <v>8.66</v>
      </c>
      <c r="G55" s="99">
        <v>13.09</v>
      </c>
      <c r="H55" s="148">
        <v>-3</v>
      </c>
      <c r="I55" s="148">
        <v>-3</v>
      </c>
      <c r="J55" s="148">
        <v>-16</v>
      </c>
      <c r="K55" s="148">
        <v>-19</v>
      </c>
      <c r="L55" s="148">
        <v>3</v>
      </c>
      <c r="M55" s="148">
        <v>-10</v>
      </c>
      <c r="N55" s="148">
        <v>-10</v>
      </c>
      <c r="O55" s="148">
        <v>-22</v>
      </c>
      <c r="P55" s="148">
        <v>-44</v>
      </c>
      <c r="Q55" s="99">
        <v>-34</v>
      </c>
      <c r="R55" s="153">
        <v>-12.1</v>
      </c>
    </row>
    <row r="56" spans="1:18" ht="15.75" customHeight="1">
      <c r="A56" s="155">
        <v>55</v>
      </c>
      <c r="B56" s="111" t="s">
        <v>57</v>
      </c>
      <c r="C56" s="163">
        <v>65</v>
      </c>
      <c r="D56" s="99">
        <v>50</v>
      </c>
      <c r="E56" s="99">
        <v>36.4</v>
      </c>
      <c r="F56" s="99">
        <v>39.54</v>
      </c>
      <c r="G56" s="99">
        <v>31.45</v>
      </c>
      <c r="H56" s="148">
        <v>19</v>
      </c>
      <c r="I56" s="148">
        <v>26</v>
      </c>
      <c r="J56" s="148">
        <v>16</v>
      </c>
      <c r="K56" s="148">
        <v>13</v>
      </c>
      <c r="L56" s="148">
        <v>22</v>
      </c>
      <c r="M56" s="148">
        <v>-6</v>
      </c>
      <c r="N56" s="148">
        <v>6</v>
      </c>
      <c r="O56" s="148">
        <v>-3</v>
      </c>
      <c r="P56" s="148">
        <v>-1</v>
      </c>
      <c r="Q56" s="99">
        <v>28</v>
      </c>
      <c r="R56" s="149">
        <v>-1.2</v>
      </c>
    </row>
    <row r="57" spans="1:18" ht="15.75" customHeight="1">
      <c r="A57" s="155">
        <v>56</v>
      </c>
      <c r="B57" s="111" t="s">
        <v>58</v>
      </c>
      <c r="C57" s="163">
        <v>-16</v>
      </c>
      <c r="D57" s="99">
        <v>-8.2799999999999994</v>
      </c>
      <c r="E57" s="99">
        <v>-2.97</v>
      </c>
      <c r="F57" s="99">
        <v>-4.6900000000000004</v>
      </c>
      <c r="G57" s="99">
        <v>4.82</v>
      </c>
      <c r="H57" s="148">
        <v>-15</v>
      </c>
      <c r="I57" s="148">
        <v>-4</v>
      </c>
      <c r="J57" s="148">
        <v>7</v>
      </c>
      <c r="K57" s="148">
        <v>2</v>
      </c>
      <c r="L57" s="148">
        <v>12</v>
      </c>
      <c r="M57" s="148">
        <v>5</v>
      </c>
      <c r="N57" s="148">
        <v>-2</v>
      </c>
      <c r="O57" s="148">
        <v>-25</v>
      </c>
      <c r="P57" s="148">
        <v>-42</v>
      </c>
      <c r="Q57" s="99">
        <v>-23</v>
      </c>
      <c r="R57" s="149">
        <v>-20.5</v>
      </c>
    </row>
    <row r="58" spans="1:18" ht="15.75" customHeight="1">
      <c r="A58" s="158">
        <v>57</v>
      </c>
      <c r="B58" s="117" t="s">
        <v>59</v>
      </c>
      <c r="C58" s="164">
        <v>-23</v>
      </c>
      <c r="D58" s="105">
        <v>-31.93</v>
      </c>
      <c r="E58" s="105">
        <v>-8.9600000000000009</v>
      </c>
      <c r="F58" s="105">
        <v>-7.56</v>
      </c>
      <c r="G58" s="105">
        <v>-9.15</v>
      </c>
      <c r="H58" s="151">
        <v>-35</v>
      </c>
      <c r="I58" s="151">
        <v>-25</v>
      </c>
      <c r="J58" s="151">
        <v>-33</v>
      </c>
      <c r="K58" s="151">
        <v>-27</v>
      </c>
      <c r="L58" s="151">
        <v>-12</v>
      </c>
      <c r="M58" s="151">
        <v>-9</v>
      </c>
      <c r="N58" s="151">
        <v>-6</v>
      </c>
      <c r="O58" s="151">
        <v>-11</v>
      </c>
      <c r="P58" s="151">
        <v>-21</v>
      </c>
      <c r="Q58" s="105">
        <v>-19</v>
      </c>
      <c r="R58" s="152">
        <v>-9</v>
      </c>
    </row>
    <row r="59" spans="1:18" ht="15.75" customHeight="1">
      <c r="A59" s="154">
        <v>58</v>
      </c>
      <c r="B59" s="109" t="s">
        <v>60</v>
      </c>
      <c r="C59" s="161">
        <v>-124</v>
      </c>
      <c r="D59" s="94">
        <v>-105.14</v>
      </c>
      <c r="E59" s="94">
        <v>-78.5</v>
      </c>
      <c r="F59" s="94">
        <v>-61.01</v>
      </c>
      <c r="G59" s="94">
        <v>-39.590000000000003</v>
      </c>
      <c r="H59" s="145">
        <v>-76</v>
      </c>
      <c r="I59" s="145">
        <v>-110</v>
      </c>
      <c r="J59" s="145">
        <v>-97</v>
      </c>
      <c r="K59" s="145">
        <v>-77</v>
      </c>
      <c r="L59" s="145">
        <v>-60</v>
      </c>
      <c r="M59" s="145">
        <v>-64</v>
      </c>
      <c r="N59" s="145">
        <v>-56</v>
      </c>
      <c r="O59" s="145">
        <v>-60</v>
      </c>
      <c r="P59" s="145">
        <v>-77</v>
      </c>
      <c r="Q59" s="94">
        <v>-30</v>
      </c>
      <c r="R59" s="146">
        <v>-20.6</v>
      </c>
    </row>
    <row r="60" spans="1:18" ht="15.75" customHeight="1">
      <c r="A60" s="155">
        <v>59</v>
      </c>
      <c r="B60" s="111" t="s">
        <v>61</v>
      </c>
      <c r="C60" s="163">
        <v>-23</v>
      </c>
      <c r="D60" s="99">
        <v>-13.65</v>
      </c>
      <c r="E60" s="99">
        <v>7.72</v>
      </c>
      <c r="F60" s="99">
        <v>10.56</v>
      </c>
      <c r="G60" s="99">
        <v>1.98</v>
      </c>
      <c r="H60" s="148">
        <v>-17</v>
      </c>
      <c r="I60" s="148">
        <v>31</v>
      </c>
      <c r="J60" s="148">
        <v>16</v>
      </c>
      <c r="K60" s="148">
        <v>4</v>
      </c>
      <c r="L60" s="148">
        <v>11</v>
      </c>
      <c r="M60" s="148">
        <v>4</v>
      </c>
      <c r="N60" s="148">
        <v>1</v>
      </c>
      <c r="O60" s="148">
        <v>0.5</v>
      </c>
      <c r="P60" s="148">
        <v>-3</v>
      </c>
      <c r="Q60" s="99">
        <v>15</v>
      </c>
      <c r="R60" s="149">
        <v>7.4</v>
      </c>
    </row>
    <row r="61" spans="1:18" ht="15.75" customHeight="1">
      <c r="A61" s="155">
        <v>60</v>
      </c>
      <c r="B61" s="111" t="s">
        <v>62</v>
      </c>
      <c r="C61" s="163">
        <v>-15</v>
      </c>
      <c r="D61" s="99">
        <v>-0.97</v>
      </c>
      <c r="E61" s="99">
        <v>18.72</v>
      </c>
      <c r="F61" s="99">
        <v>2.14</v>
      </c>
      <c r="G61" s="99">
        <v>12.62</v>
      </c>
      <c r="H61" s="148">
        <v>7</v>
      </c>
      <c r="I61" s="148">
        <v>82</v>
      </c>
      <c r="J61" s="148">
        <v>59</v>
      </c>
      <c r="K61" s="148">
        <v>13</v>
      </c>
      <c r="L61" s="148">
        <v>10</v>
      </c>
      <c r="M61" s="148">
        <v>11</v>
      </c>
      <c r="N61" s="148">
        <v>47</v>
      </c>
      <c r="O61" s="148">
        <v>25</v>
      </c>
      <c r="P61" s="148">
        <v>28</v>
      </c>
      <c r="Q61" s="99">
        <v>39</v>
      </c>
      <c r="R61" s="149">
        <v>26.5</v>
      </c>
    </row>
    <row r="62" spans="1:18" ht="15.75" customHeight="1">
      <c r="A62" s="158">
        <v>61</v>
      </c>
      <c r="B62" s="125" t="s">
        <v>63</v>
      </c>
      <c r="C62" s="164">
        <v>-12</v>
      </c>
      <c r="D62" s="105">
        <v>-9.52</v>
      </c>
      <c r="E62" s="105">
        <v>8.8800000000000008</v>
      </c>
      <c r="F62" s="105">
        <v>9.7799999999999994</v>
      </c>
      <c r="G62" s="105">
        <v>4.28</v>
      </c>
      <c r="H62" s="151">
        <v>-8</v>
      </c>
      <c r="I62" s="151">
        <v>19</v>
      </c>
      <c r="J62" s="151">
        <v>13</v>
      </c>
      <c r="K62" s="151">
        <v>12</v>
      </c>
      <c r="L62" s="151">
        <v>16</v>
      </c>
      <c r="M62" s="151">
        <v>10</v>
      </c>
      <c r="N62" s="151">
        <v>8</v>
      </c>
      <c r="O62" s="151">
        <v>-11</v>
      </c>
      <c r="P62" s="151">
        <v>-26</v>
      </c>
      <c r="Q62" s="105">
        <v>5</v>
      </c>
      <c r="R62" s="152">
        <v>-4.41</v>
      </c>
    </row>
    <row r="63" spans="1:18" ht="15.75" customHeight="1">
      <c r="A63" s="154">
        <v>62</v>
      </c>
      <c r="B63" s="126" t="s">
        <v>64</v>
      </c>
      <c r="C63" s="161">
        <v>-49</v>
      </c>
      <c r="D63" s="94">
        <v>-24.2</v>
      </c>
      <c r="E63" s="94">
        <v>-5.34</v>
      </c>
      <c r="F63" s="94">
        <v>-16.38</v>
      </c>
      <c r="G63" s="94">
        <v>-52.43</v>
      </c>
      <c r="H63" s="145">
        <v>-28</v>
      </c>
      <c r="I63" s="145">
        <v>-14</v>
      </c>
      <c r="J63" s="145">
        <v>-17</v>
      </c>
      <c r="K63" s="145">
        <v>-35</v>
      </c>
      <c r="L63" s="145">
        <v>1</v>
      </c>
      <c r="M63" s="145">
        <v>-10</v>
      </c>
      <c r="N63" s="145">
        <v>4</v>
      </c>
      <c r="O63" s="145">
        <v>-13</v>
      </c>
      <c r="P63" s="145">
        <v>-16</v>
      </c>
      <c r="Q63" s="94">
        <v>25</v>
      </c>
      <c r="R63" s="146">
        <v>15.2</v>
      </c>
    </row>
    <row r="64" spans="1:18" ht="15.75" customHeight="1">
      <c r="A64" s="155">
        <v>63</v>
      </c>
      <c r="B64" s="111" t="s">
        <v>65</v>
      </c>
      <c r="C64" s="163">
        <v>-26</v>
      </c>
      <c r="D64" s="99">
        <v>-26.89</v>
      </c>
      <c r="E64" s="99">
        <v>-21.59</v>
      </c>
      <c r="F64" s="99">
        <v>-20.56</v>
      </c>
      <c r="G64" s="99">
        <v>-11.59</v>
      </c>
      <c r="H64" s="148">
        <v>-24</v>
      </c>
      <c r="I64" s="148">
        <v>-45</v>
      </c>
      <c r="J64" s="148">
        <v>-47</v>
      </c>
      <c r="K64" s="148">
        <v>-37</v>
      </c>
      <c r="L64" s="148">
        <v>-13</v>
      </c>
      <c r="M64" s="148">
        <v>-20</v>
      </c>
      <c r="N64" s="148">
        <v>-33</v>
      </c>
      <c r="O64" s="148">
        <v>-35</v>
      </c>
      <c r="P64" s="148">
        <v>-47</v>
      </c>
      <c r="Q64" s="99">
        <v>11</v>
      </c>
      <c r="R64" s="149">
        <v>-14.2</v>
      </c>
    </row>
    <row r="65" spans="1:18" ht="15.75" customHeight="1">
      <c r="A65" s="155">
        <v>64</v>
      </c>
      <c r="B65" s="122" t="s">
        <v>66</v>
      </c>
      <c r="C65" s="163">
        <v>-93</v>
      </c>
      <c r="D65" s="99">
        <v>-88.56</v>
      </c>
      <c r="E65" s="99">
        <v>-81.010000000000005</v>
      </c>
      <c r="F65" s="99">
        <v>-92.77</v>
      </c>
      <c r="G65" s="99">
        <v>-83.55</v>
      </c>
      <c r="H65" s="148">
        <v>-126</v>
      </c>
      <c r="I65" s="148">
        <v>-125</v>
      </c>
      <c r="J65" s="148">
        <v>-119</v>
      </c>
      <c r="K65" s="148">
        <v>-110</v>
      </c>
      <c r="L65" s="148">
        <v>-79</v>
      </c>
      <c r="M65" s="148">
        <v>-76</v>
      </c>
      <c r="N65" s="148">
        <v>-42</v>
      </c>
      <c r="O65" s="148">
        <v>-33</v>
      </c>
      <c r="P65" s="148">
        <v>-30</v>
      </c>
      <c r="Q65" s="99">
        <v>-12</v>
      </c>
      <c r="R65" s="149">
        <v>-17.8</v>
      </c>
    </row>
    <row r="66" spans="1:18" ht="15.75" customHeight="1">
      <c r="A66" s="155">
        <v>65</v>
      </c>
      <c r="B66" s="111" t="s">
        <v>67</v>
      </c>
      <c r="C66" s="163">
        <v>-17</v>
      </c>
      <c r="D66" s="99">
        <v>-22.95</v>
      </c>
      <c r="E66" s="99">
        <v>2.0099999999999998</v>
      </c>
      <c r="F66" s="99">
        <v>1.1100000000000001</v>
      </c>
      <c r="G66" s="99">
        <v>1.0900000000000001</v>
      </c>
      <c r="H66" s="148">
        <v>-21</v>
      </c>
      <c r="I66" s="148">
        <v>-19</v>
      </c>
      <c r="J66" s="148">
        <v>-10</v>
      </c>
      <c r="K66" s="148">
        <v>-6</v>
      </c>
      <c r="L66" s="148">
        <v>11</v>
      </c>
      <c r="M66" s="148">
        <v>6</v>
      </c>
      <c r="N66" s="148">
        <v>4</v>
      </c>
      <c r="O66" s="148">
        <v>-1</v>
      </c>
      <c r="P66" s="148">
        <v>-17</v>
      </c>
      <c r="Q66" s="99">
        <v>-15</v>
      </c>
      <c r="R66" s="149">
        <v>-2</v>
      </c>
    </row>
    <row r="67" spans="1:18" ht="15.75" customHeight="1">
      <c r="A67" s="155">
        <v>66</v>
      </c>
      <c r="B67" s="111" t="s">
        <v>68</v>
      </c>
      <c r="C67" s="163">
        <v>-78</v>
      </c>
      <c r="D67" s="99">
        <v>-70.42</v>
      </c>
      <c r="E67" s="99">
        <v>-42.75</v>
      </c>
      <c r="F67" s="99">
        <v>-31.85</v>
      </c>
      <c r="G67" s="99">
        <v>-13.46</v>
      </c>
      <c r="H67" s="148">
        <v>-33</v>
      </c>
      <c r="I67" s="148">
        <v>-24</v>
      </c>
      <c r="J67" s="148">
        <v>-26</v>
      </c>
      <c r="K67" s="148">
        <v>-27</v>
      </c>
      <c r="L67" s="148">
        <v>-14</v>
      </c>
      <c r="M67" s="148">
        <v>-19</v>
      </c>
      <c r="N67" s="148">
        <v>-27</v>
      </c>
      <c r="O67" s="148">
        <v>-34</v>
      </c>
      <c r="P67" s="148">
        <v>-32</v>
      </c>
      <c r="Q67" s="99">
        <v>-18</v>
      </c>
      <c r="R67" s="149">
        <v>-11.4</v>
      </c>
    </row>
    <row r="68" spans="1:18" ht="15.75" customHeight="1">
      <c r="A68" s="155">
        <v>67</v>
      </c>
      <c r="B68" s="111" t="s">
        <v>69</v>
      </c>
      <c r="C68" s="163">
        <v>-47</v>
      </c>
      <c r="D68" s="99">
        <v>-56.86</v>
      </c>
      <c r="E68" s="99">
        <v>-37.46</v>
      </c>
      <c r="F68" s="99">
        <v>-35.700000000000003</v>
      </c>
      <c r="G68" s="99">
        <v>-25.11</v>
      </c>
      <c r="H68" s="148">
        <v>-46</v>
      </c>
      <c r="I68" s="148">
        <v>-84</v>
      </c>
      <c r="J68" s="148">
        <v>-69</v>
      </c>
      <c r="K68" s="148">
        <v>-78</v>
      </c>
      <c r="L68" s="148">
        <v>-62</v>
      </c>
      <c r="M68" s="148">
        <v>-66</v>
      </c>
      <c r="N68" s="148">
        <v>-60</v>
      </c>
      <c r="O68" s="148">
        <v>-74</v>
      </c>
      <c r="P68" s="148">
        <v>-69</v>
      </c>
      <c r="Q68" s="99">
        <v>-52</v>
      </c>
      <c r="R68" s="149">
        <v>-39.9</v>
      </c>
    </row>
    <row r="69" spans="1:18" ht="15.75" customHeight="1">
      <c r="A69" s="155">
        <v>68</v>
      </c>
      <c r="B69" s="111" t="s">
        <v>70</v>
      </c>
      <c r="C69" s="163">
        <v>-64</v>
      </c>
      <c r="D69" s="99">
        <v>-53.64</v>
      </c>
      <c r="E69" s="99">
        <v>-14.6</v>
      </c>
      <c r="F69" s="99">
        <v>-8.17</v>
      </c>
      <c r="G69" s="99">
        <v>-0.89</v>
      </c>
      <c r="H69" s="148">
        <v>-15</v>
      </c>
      <c r="I69" s="148">
        <v>28</v>
      </c>
      <c r="J69" s="148">
        <v>13</v>
      </c>
      <c r="K69" s="148">
        <v>5</v>
      </c>
      <c r="L69" s="148">
        <v>3</v>
      </c>
      <c r="M69" s="148">
        <v>10</v>
      </c>
      <c r="N69" s="148">
        <v>17</v>
      </c>
      <c r="O69" s="148">
        <v>3</v>
      </c>
      <c r="P69" s="148">
        <v>-1</v>
      </c>
      <c r="Q69" s="99">
        <v>-10</v>
      </c>
      <c r="R69" s="149">
        <v>5.4</v>
      </c>
    </row>
    <row r="70" spans="1:18" ht="15.75" customHeight="1">
      <c r="A70" s="155">
        <v>69</v>
      </c>
      <c r="B70" s="111" t="s">
        <v>71</v>
      </c>
      <c r="C70" s="163">
        <v>-76</v>
      </c>
      <c r="D70" s="99">
        <v>-71.14</v>
      </c>
      <c r="E70" s="99">
        <v>-46.84</v>
      </c>
      <c r="F70" s="99">
        <v>-37.979999999999997</v>
      </c>
      <c r="G70" s="99">
        <v>-45.3</v>
      </c>
      <c r="H70" s="148">
        <v>-59</v>
      </c>
      <c r="I70" s="148">
        <v>-28</v>
      </c>
      <c r="J70" s="148">
        <v>-30</v>
      </c>
      <c r="K70" s="148">
        <v>-35</v>
      </c>
      <c r="L70" s="148">
        <v>-30</v>
      </c>
      <c r="M70" s="148">
        <v>-25</v>
      </c>
      <c r="N70" s="148">
        <v>-30</v>
      </c>
      <c r="O70" s="148">
        <v>-25</v>
      </c>
      <c r="P70" s="148">
        <v>-25</v>
      </c>
      <c r="Q70" s="99">
        <v>-14</v>
      </c>
      <c r="R70" s="149">
        <v>-31.2</v>
      </c>
    </row>
    <row r="71" spans="1:18" ht="15.75" customHeight="1">
      <c r="A71" s="155">
        <v>70</v>
      </c>
      <c r="B71" s="111" t="s">
        <v>72</v>
      </c>
      <c r="C71" s="163">
        <v>-17</v>
      </c>
      <c r="D71" s="99">
        <v>-11.21</v>
      </c>
      <c r="E71" s="99">
        <v>24.45</v>
      </c>
      <c r="F71" s="99">
        <v>20.05</v>
      </c>
      <c r="G71" s="99">
        <v>13.92</v>
      </c>
      <c r="H71" s="148">
        <v>-13</v>
      </c>
      <c r="I71" s="148">
        <v>-10</v>
      </c>
      <c r="J71" s="148">
        <v>-17</v>
      </c>
      <c r="K71" s="148">
        <v>-22</v>
      </c>
      <c r="L71" s="148">
        <v>-19</v>
      </c>
      <c r="M71" s="148">
        <v>-7</v>
      </c>
      <c r="N71" s="148">
        <v>-10</v>
      </c>
      <c r="O71" s="148">
        <v>-15</v>
      </c>
      <c r="P71" s="148">
        <v>-31</v>
      </c>
      <c r="Q71" s="99">
        <v>-9</v>
      </c>
      <c r="R71" s="149">
        <v>-15.4</v>
      </c>
    </row>
    <row r="72" spans="1:18" ht="15.75" customHeight="1">
      <c r="A72" s="155">
        <v>71</v>
      </c>
      <c r="B72" s="111" t="s">
        <v>73</v>
      </c>
      <c r="C72" s="163">
        <v>12</v>
      </c>
      <c r="D72" s="99">
        <v>17.64</v>
      </c>
      <c r="E72" s="99">
        <v>15.93</v>
      </c>
      <c r="F72" s="99">
        <v>43.34</v>
      </c>
      <c r="G72" s="99">
        <v>58.84</v>
      </c>
      <c r="H72" s="148">
        <v>26</v>
      </c>
      <c r="I72" s="148">
        <v>81</v>
      </c>
      <c r="J72" s="148">
        <v>80</v>
      </c>
      <c r="K72" s="148">
        <v>73</v>
      </c>
      <c r="L72" s="148">
        <v>50</v>
      </c>
      <c r="M72" s="148">
        <v>45</v>
      </c>
      <c r="N72" s="148">
        <v>55</v>
      </c>
      <c r="O72" s="148">
        <v>38</v>
      </c>
      <c r="P72" s="148">
        <v>29</v>
      </c>
      <c r="Q72" s="99">
        <v>37</v>
      </c>
      <c r="R72" s="149">
        <v>5.9</v>
      </c>
    </row>
    <row r="73" spans="1:18" ht="15.75" customHeight="1">
      <c r="A73" s="155">
        <v>72</v>
      </c>
      <c r="B73" s="111" t="s">
        <v>74</v>
      </c>
      <c r="C73" s="163">
        <v>-37</v>
      </c>
      <c r="D73" s="99">
        <v>-21.26</v>
      </c>
      <c r="E73" s="99">
        <v>-20.51</v>
      </c>
      <c r="F73" s="99">
        <v>-9.07</v>
      </c>
      <c r="G73" s="99">
        <v>-10.220000000000001</v>
      </c>
      <c r="H73" s="148">
        <v>-31</v>
      </c>
      <c r="I73" s="148">
        <v>-9</v>
      </c>
      <c r="J73" s="148">
        <v>-16</v>
      </c>
      <c r="K73" s="148">
        <v>-14</v>
      </c>
      <c r="L73" s="148">
        <v>4</v>
      </c>
      <c r="M73" s="148">
        <v>-9</v>
      </c>
      <c r="N73" s="148">
        <v>-30</v>
      </c>
      <c r="O73" s="148">
        <v>-50</v>
      </c>
      <c r="P73" s="148">
        <v>-62</v>
      </c>
      <c r="Q73" s="99">
        <v>-63</v>
      </c>
      <c r="R73" s="149">
        <v>-57.3</v>
      </c>
    </row>
    <row r="74" spans="1:18" ht="15.75" customHeight="1">
      <c r="A74" s="158">
        <v>73</v>
      </c>
      <c r="B74" s="117" t="s">
        <v>75</v>
      </c>
      <c r="C74" s="164">
        <v>-17</v>
      </c>
      <c r="D74" s="105">
        <v>11.68</v>
      </c>
      <c r="E74" s="105">
        <v>39.700000000000003</v>
      </c>
      <c r="F74" s="105">
        <v>51.12</v>
      </c>
      <c r="G74" s="105">
        <v>81</v>
      </c>
      <c r="H74" s="151">
        <v>75</v>
      </c>
      <c r="I74" s="151">
        <v>79</v>
      </c>
      <c r="J74" s="151">
        <v>45</v>
      </c>
      <c r="K74" s="151">
        <v>35</v>
      </c>
      <c r="L74" s="151">
        <v>21</v>
      </c>
      <c r="M74" s="151">
        <v>1</v>
      </c>
      <c r="N74" s="151">
        <v>2</v>
      </c>
      <c r="O74" s="151">
        <v>-11</v>
      </c>
      <c r="P74" s="151">
        <v>-6</v>
      </c>
      <c r="Q74" s="105">
        <v>30</v>
      </c>
      <c r="R74" s="152">
        <v>-42.2</v>
      </c>
    </row>
    <row r="75" spans="1:18" ht="15.75" customHeight="1">
      <c r="A75" s="154">
        <v>74</v>
      </c>
      <c r="B75" s="126" t="s">
        <v>76</v>
      </c>
      <c r="C75" s="161">
        <v>-28</v>
      </c>
      <c r="D75" s="94">
        <v>-28.93</v>
      </c>
      <c r="E75" s="94">
        <v>-34.04</v>
      </c>
      <c r="F75" s="94">
        <v>-69.459999999999994</v>
      </c>
      <c r="G75" s="94">
        <v>-66.12</v>
      </c>
      <c r="H75" s="145">
        <v>-71</v>
      </c>
      <c r="I75" s="145">
        <v>-102</v>
      </c>
      <c r="J75" s="145">
        <v>-87</v>
      </c>
      <c r="K75" s="145">
        <v>-96</v>
      </c>
      <c r="L75" s="145">
        <v>-70</v>
      </c>
      <c r="M75" s="145">
        <v>-56</v>
      </c>
      <c r="N75" s="145">
        <v>-43</v>
      </c>
      <c r="O75" s="145">
        <v>-48</v>
      </c>
      <c r="P75" s="145">
        <v>-31</v>
      </c>
      <c r="Q75" s="94">
        <v>-2</v>
      </c>
      <c r="R75" s="146">
        <v>61</v>
      </c>
    </row>
    <row r="76" spans="1:18" ht="15.75" customHeight="1">
      <c r="A76" s="155">
        <v>75</v>
      </c>
      <c r="B76" s="122" t="s">
        <v>77</v>
      </c>
      <c r="C76" s="163">
        <v>-199</v>
      </c>
      <c r="D76" s="99">
        <v>-170.31</v>
      </c>
      <c r="E76" s="99">
        <v>-88.93</v>
      </c>
      <c r="F76" s="99">
        <v>-87.77</v>
      </c>
      <c r="G76" s="99">
        <v>-63.03</v>
      </c>
      <c r="H76" s="148">
        <v>-41</v>
      </c>
      <c r="I76" s="148">
        <v>-51</v>
      </c>
      <c r="J76" s="148">
        <v>-2</v>
      </c>
      <c r="K76" s="148">
        <v>-38</v>
      </c>
      <c r="L76" s="148">
        <v>-98</v>
      </c>
      <c r="M76" s="148">
        <v>-53</v>
      </c>
      <c r="N76" s="148">
        <v>-57</v>
      </c>
      <c r="O76" s="148">
        <v>17</v>
      </c>
      <c r="P76" s="148">
        <v>-22</v>
      </c>
      <c r="Q76" s="99">
        <v>-50</v>
      </c>
      <c r="R76" s="149">
        <v>-19.7</v>
      </c>
    </row>
    <row r="77" spans="1:18" ht="15.75" customHeight="1">
      <c r="A77" s="155">
        <v>76</v>
      </c>
      <c r="B77" s="122" t="s">
        <v>78</v>
      </c>
      <c r="C77" s="163">
        <v>-51</v>
      </c>
      <c r="D77" s="99">
        <v>-44.25</v>
      </c>
      <c r="E77" s="99">
        <v>-22.81</v>
      </c>
      <c r="F77" s="99">
        <v>-7.34</v>
      </c>
      <c r="G77" s="99">
        <v>-2.2200000000000002</v>
      </c>
      <c r="H77" s="148">
        <v>-35</v>
      </c>
      <c r="I77" s="148">
        <v>6</v>
      </c>
      <c r="J77" s="148">
        <v>-6</v>
      </c>
      <c r="K77" s="148">
        <v>-37</v>
      </c>
      <c r="L77" s="148">
        <v>-20</v>
      </c>
      <c r="M77" s="148">
        <v>-14</v>
      </c>
      <c r="N77" s="148">
        <v>-17</v>
      </c>
      <c r="O77" s="148">
        <v>-29</v>
      </c>
      <c r="P77" s="148">
        <v>-24</v>
      </c>
      <c r="Q77" s="99">
        <v>4</v>
      </c>
      <c r="R77" s="149">
        <v>-36.71</v>
      </c>
    </row>
    <row r="78" spans="1:18" ht="15.75" customHeight="1">
      <c r="A78" s="155">
        <v>77</v>
      </c>
      <c r="B78" s="122" t="s">
        <v>79</v>
      </c>
      <c r="C78" s="163">
        <v>-93</v>
      </c>
      <c r="D78" s="99">
        <v>-80.16</v>
      </c>
      <c r="E78" s="99">
        <v>-10.33</v>
      </c>
      <c r="F78" s="99">
        <v>-9.0399999999999991</v>
      </c>
      <c r="G78" s="99">
        <v>-2.6</v>
      </c>
      <c r="H78" s="148">
        <v>-31</v>
      </c>
      <c r="I78" s="148">
        <v>14</v>
      </c>
      <c r="J78" s="148">
        <v>-4</v>
      </c>
      <c r="K78" s="148">
        <v>-22</v>
      </c>
      <c r="L78" s="148">
        <v>-19</v>
      </c>
      <c r="M78" s="148">
        <v>-37</v>
      </c>
      <c r="N78" s="148">
        <v>-12</v>
      </c>
      <c r="O78" s="148">
        <v>-28</v>
      </c>
      <c r="P78" s="148">
        <v>-37</v>
      </c>
      <c r="Q78" s="99">
        <v>-21</v>
      </c>
      <c r="R78" s="149">
        <v>-60.2</v>
      </c>
    </row>
    <row r="79" spans="1:18" ht="15.75" customHeight="1">
      <c r="A79" s="155">
        <v>78</v>
      </c>
      <c r="B79" s="111" t="s">
        <v>80</v>
      </c>
      <c r="C79" s="163">
        <v>-100</v>
      </c>
      <c r="D79" s="99">
        <v>-85.42</v>
      </c>
      <c r="E79" s="99">
        <v>-55.34</v>
      </c>
      <c r="F79" s="99">
        <v>-42.07</v>
      </c>
      <c r="G79" s="99">
        <v>-32.65</v>
      </c>
      <c r="H79" s="148">
        <v>-60</v>
      </c>
      <c r="I79" s="148">
        <v>-74</v>
      </c>
      <c r="J79" s="148">
        <v>-53</v>
      </c>
      <c r="K79" s="148">
        <v>-71</v>
      </c>
      <c r="L79" s="148">
        <v>-16</v>
      </c>
      <c r="M79" s="148">
        <v>-47</v>
      </c>
      <c r="N79" s="148">
        <v>-41</v>
      </c>
      <c r="O79" s="148">
        <v>-26</v>
      </c>
      <c r="P79" s="148">
        <v>-43</v>
      </c>
      <c r="Q79" s="99">
        <v>0.2</v>
      </c>
      <c r="R79" s="149">
        <v>-41.8</v>
      </c>
    </row>
    <row r="80" spans="1:18" ht="15.75" customHeight="1">
      <c r="A80" s="155">
        <v>79</v>
      </c>
      <c r="B80" s="111" t="s">
        <v>81</v>
      </c>
      <c r="C80" s="163">
        <v>-180</v>
      </c>
      <c r="D80" s="99">
        <v>-182.22</v>
      </c>
      <c r="E80" s="99">
        <v>-153.11000000000001</v>
      </c>
      <c r="F80" s="99">
        <v>-158.32</v>
      </c>
      <c r="G80" s="99">
        <v>-108.4</v>
      </c>
      <c r="H80" s="148">
        <v>-141</v>
      </c>
      <c r="I80" s="148">
        <v>-118</v>
      </c>
      <c r="J80" s="148">
        <v>-137</v>
      </c>
      <c r="K80" s="99">
        <v>-142</v>
      </c>
      <c r="L80" s="148">
        <v>-153</v>
      </c>
      <c r="M80" s="148">
        <v>-118</v>
      </c>
      <c r="N80" s="148">
        <v>-51</v>
      </c>
      <c r="O80" s="148">
        <v>-97</v>
      </c>
      <c r="P80" s="148">
        <v>-187</v>
      </c>
      <c r="Q80" s="99">
        <v>-53</v>
      </c>
      <c r="R80" s="149">
        <v>-48.4</v>
      </c>
    </row>
    <row r="81" spans="1:18" ht="15.75" customHeight="1">
      <c r="A81" s="155">
        <v>80</v>
      </c>
      <c r="B81" s="111" t="s">
        <v>82</v>
      </c>
      <c r="C81" s="163">
        <v>-104</v>
      </c>
      <c r="D81" s="99">
        <v>-109.56</v>
      </c>
      <c r="E81" s="99">
        <v>-55.67</v>
      </c>
      <c r="F81" s="99">
        <v>-65.91</v>
      </c>
      <c r="G81" s="99">
        <v>-47.59</v>
      </c>
      <c r="H81" s="148">
        <v>-63</v>
      </c>
      <c r="I81" s="148">
        <v>-4</v>
      </c>
      <c r="J81" s="148">
        <v>-31</v>
      </c>
      <c r="K81" s="148">
        <v>-44</v>
      </c>
      <c r="L81" s="148">
        <v>-59</v>
      </c>
      <c r="M81" s="148">
        <v>-27</v>
      </c>
      <c r="N81" s="148">
        <v>-10</v>
      </c>
      <c r="O81" s="148">
        <v>49</v>
      </c>
      <c r="P81" s="148">
        <v>-7</v>
      </c>
      <c r="Q81" s="99">
        <v>-22</v>
      </c>
      <c r="R81" s="149">
        <v>-31.5</v>
      </c>
    </row>
    <row r="82" spans="1:18" ht="15.75" customHeight="1">
      <c r="A82" s="155">
        <v>81</v>
      </c>
      <c r="B82" s="111" t="s">
        <v>83</v>
      </c>
      <c r="C82" s="163">
        <v>-159</v>
      </c>
      <c r="D82" s="99">
        <v>-84.76</v>
      </c>
      <c r="E82" s="99">
        <v>-17.77</v>
      </c>
      <c r="F82" s="99">
        <v>-17.489999999999998</v>
      </c>
      <c r="G82" s="99">
        <v>-19.52</v>
      </c>
      <c r="H82" s="148">
        <v>-49</v>
      </c>
      <c r="I82" s="148">
        <v>-95</v>
      </c>
      <c r="J82" s="148">
        <v>-89</v>
      </c>
      <c r="K82" s="148">
        <v>-125</v>
      </c>
      <c r="L82" s="148">
        <v>-108</v>
      </c>
      <c r="M82" s="148">
        <v>-120</v>
      </c>
      <c r="N82" s="148">
        <v>-97</v>
      </c>
      <c r="O82" s="148">
        <v>-119</v>
      </c>
      <c r="P82" s="148">
        <v>-111</v>
      </c>
      <c r="Q82" s="99">
        <v>-65</v>
      </c>
      <c r="R82" s="149">
        <v>-58.9</v>
      </c>
    </row>
    <row r="83" spans="1:18" ht="15.75" customHeight="1">
      <c r="A83" s="165">
        <v>82</v>
      </c>
      <c r="B83" s="117" t="s">
        <v>84</v>
      </c>
      <c r="C83" s="164">
        <v>73</v>
      </c>
      <c r="D83" s="105">
        <v>63.81</v>
      </c>
      <c r="E83" s="105">
        <v>-55.61</v>
      </c>
      <c r="F83" s="105">
        <v>-155.87</v>
      </c>
      <c r="G83" s="105">
        <v>-196.29</v>
      </c>
      <c r="H83" s="151">
        <v>-174</v>
      </c>
      <c r="I83" s="151">
        <v>102</v>
      </c>
      <c r="J83" s="151">
        <v>-66</v>
      </c>
      <c r="K83" s="151">
        <v>-70</v>
      </c>
      <c r="L83" s="151">
        <v>-30</v>
      </c>
      <c r="M83" s="151">
        <v>-117</v>
      </c>
      <c r="N83" s="151">
        <v>-103</v>
      </c>
      <c r="O83" s="151">
        <v>-132</v>
      </c>
      <c r="P83" s="151">
        <v>48</v>
      </c>
      <c r="Q83" s="105">
        <v>111</v>
      </c>
      <c r="R83" s="166">
        <v>-157.31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outlinePr summaryBelow="0" summaryRight="0"/>
  </sheetPr>
  <dimension ref="A1:R1000"/>
  <sheetViews>
    <sheetView topLeftCell="E1" workbookViewId="0">
      <selection activeCell="R4" sqref="R4"/>
    </sheetView>
  </sheetViews>
  <sheetFormatPr defaultColWidth="12.625" defaultRowHeight="15" customHeight="1"/>
  <cols>
    <col min="1" max="1" width="8.375" customWidth="1"/>
    <col min="2" max="2" width="37.25" customWidth="1"/>
    <col min="3" max="18" width="8.375" customWidth="1"/>
    <col min="19" max="26" width="11" customWidth="1"/>
  </cols>
  <sheetData>
    <row r="1" spans="1:18" ht="15.75">
      <c r="A1" s="167" t="s">
        <v>1</v>
      </c>
      <c r="B1" s="168" t="s">
        <v>2</v>
      </c>
      <c r="C1" s="169">
        <v>2005</v>
      </c>
      <c r="D1" s="169">
        <v>2006</v>
      </c>
      <c r="E1" s="169">
        <v>2007</v>
      </c>
      <c r="F1" s="169">
        <v>2008</v>
      </c>
      <c r="G1" s="169">
        <v>2009</v>
      </c>
      <c r="H1" s="169">
        <v>2010</v>
      </c>
      <c r="I1" s="169">
        <v>2011</v>
      </c>
      <c r="J1" s="169">
        <v>2012</v>
      </c>
      <c r="K1" s="169">
        <v>2013</v>
      </c>
      <c r="L1" s="169">
        <v>2014</v>
      </c>
      <c r="M1" s="169">
        <v>2015</v>
      </c>
      <c r="N1" s="169">
        <v>2016</v>
      </c>
      <c r="O1" s="169">
        <v>2017</v>
      </c>
      <c r="P1" s="169">
        <v>2018</v>
      </c>
      <c r="Q1" s="170">
        <v>2019</v>
      </c>
      <c r="R1" s="171">
        <v>2020</v>
      </c>
    </row>
    <row r="2" spans="1:18" ht="15" customHeight="1">
      <c r="A2" s="172">
        <v>1</v>
      </c>
      <c r="B2" s="92" t="s">
        <v>3</v>
      </c>
      <c r="C2" s="93">
        <v>0.4</v>
      </c>
      <c r="D2" s="94">
        <v>0.3</v>
      </c>
      <c r="E2" s="94">
        <v>0.2</v>
      </c>
      <c r="F2" s="94">
        <v>0.2</v>
      </c>
      <c r="G2" s="94">
        <v>0.2</v>
      </c>
      <c r="H2" s="145">
        <v>0.1</v>
      </c>
      <c r="I2" s="145">
        <v>0.3</v>
      </c>
      <c r="J2" s="145">
        <v>0.3</v>
      </c>
      <c r="K2" s="145">
        <v>0.4</v>
      </c>
      <c r="L2" s="145">
        <v>0.4</v>
      </c>
      <c r="M2" s="145">
        <v>0.2</v>
      </c>
      <c r="N2" s="145">
        <v>0.2</v>
      </c>
      <c r="O2" s="145">
        <v>0.2</v>
      </c>
      <c r="P2" s="145">
        <v>0.1</v>
      </c>
      <c r="Q2" s="145">
        <v>0.1</v>
      </c>
      <c r="R2" s="173">
        <v>0.1</v>
      </c>
    </row>
    <row r="3" spans="1:18" ht="15.75">
      <c r="A3" s="174">
        <v>2</v>
      </c>
      <c r="B3" s="97" t="s">
        <v>4</v>
      </c>
      <c r="C3" s="98">
        <v>2.9</v>
      </c>
      <c r="D3" s="99">
        <v>3.5</v>
      </c>
      <c r="E3" s="99">
        <v>2.9</v>
      </c>
      <c r="F3" s="99">
        <v>2.5</v>
      </c>
      <c r="G3" s="99">
        <v>2.8</v>
      </c>
      <c r="H3" s="148">
        <v>2.8</v>
      </c>
      <c r="I3" s="148">
        <v>3</v>
      </c>
      <c r="J3" s="148">
        <v>3.2</v>
      </c>
      <c r="K3" s="148">
        <v>3.5</v>
      </c>
      <c r="L3" s="148">
        <v>3.3</v>
      </c>
      <c r="M3" s="148">
        <v>3.1</v>
      </c>
      <c r="N3" s="148">
        <v>3</v>
      </c>
      <c r="O3" s="148">
        <v>3.1</v>
      </c>
      <c r="P3" s="148">
        <v>2.9</v>
      </c>
      <c r="Q3" s="148">
        <v>3</v>
      </c>
      <c r="R3" s="175">
        <v>3</v>
      </c>
    </row>
    <row r="4" spans="1:18" ht="15.75">
      <c r="A4" s="174">
        <v>3</v>
      </c>
      <c r="B4" s="97" t="s">
        <v>5</v>
      </c>
      <c r="C4" s="98">
        <v>4.4000000000000004</v>
      </c>
      <c r="D4" s="99">
        <v>4.5999999999999996</v>
      </c>
      <c r="E4" s="99">
        <v>5.0999999999999996</v>
      </c>
      <c r="F4" s="99">
        <v>5.6</v>
      </c>
      <c r="G4" s="99">
        <v>5.7</v>
      </c>
      <c r="H4" s="148">
        <v>5.3</v>
      </c>
      <c r="I4" s="148">
        <v>5.7</v>
      </c>
      <c r="J4" s="148">
        <v>6</v>
      </c>
      <c r="K4" s="148">
        <v>7.1</v>
      </c>
      <c r="L4" s="148">
        <v>5.9</v>
      </c>
      <c r="M4" s="148">
        <v>6</v>
      </c>
      <c r="N4" s="148">
        <v>4.9000000000000004</v>
      </c>
      <c r="O4" s="148">
        <v>7.1</v>
      </c>
      <c r="P4" s="148">
        <v>4.9000000000000004</v>
      </c>
      <c r="Q4" s="148">
        <v>5.2</v>
      </c>
      <c r="R4" s="175">
        <v>5.7</v>
      </c>
    </row>
    <row r="5" spans="1:18" ht="15.75">
      <c r="A5" s="174">
        <v>4</v>
      </c>
      <c r="B5" s="97" t="s">
        <v>6</v>
      </c>
      <c r="C5" s="98">
        <v>1.1000000000000001</v>
      </c>
      <c r="D5" s="99">
        <v>1.1000000000000001</v>
      </c>
      <c r="E5" s="99">
        <v>1.1000000000000001</v>
      </c>
      <c r="F5" s="99">
        <v>1.2</v>
      </c>
      <c r="G5" s="99">
        <v>1.1000000000000001</v>
      </c>
      <c r="H5" s="148">
        <v>1.1000000000000001</v>
      </c>
      <c r="I5" s="148">
        <v>1.8</v>
      </c>
      <c r="J5" s="148">
        <v>3</v>
      </c>
      <c r="K5" s="148">
        <v>2.7</v>
      </c>
      <c r="L5" s="148">
        <v>2.7</v>
      </c>
      <c r="M5" s="148">
        <v>2.6</v>
      </c>
      <c r="N5" s="148">
        <v>2.2999999999999998</v>
      </c>
      <c r="O5" s="148">
        <v>2.2000000000000002</v>
      </c>
      <c r="P5" s="148">
        <v>1.5</v>
      </c>
      <c r="Q5" s="148">
        <v>1.7</v>
      </c>
      <c r="R5" s="175">
        <v>1.9</v>
      </c>
    </row>
    <row r="6" spans="1:18" ht="15.75">
      <c r="A6" s="174">
        <v>5</v>
      </c>
      <c r="B6" s="97" t="s">
        <v>7</v>
      </c>
      <c r="C6" s="98">
        <v>2.1</v>
      </c>
      <c r="D6" s="99">
        <v>2.2000000000000002</v>
      </c>
      <c r="E6" s="99">
        <v>2.6</v>
      </c>
      <c r="F6" s="99">
        <v>2.5</v>
      </c>
      <c r="G6" s="99">
        <v>2.6</v>
      </c>
      <c r="H6" s="148">
        <v>1.6</v>
      </c>
      <c r="I6" s="148">
        <v>2.2000000000000002</v>
      </c>
      <c r="J6" s="148">
        <v>3.1</v>
      </c>
      <c r="K6" s="148">
        <v>4</v>
      </c>
      <c r="L6" s="148">
        <v>4.8</v>
      </c>
      <c r="M6" s="148">
        <v>4.5999999999999996</v>
      </c>
      <c r="N6" s="148">
        <v>4.2</v>
      </c>
      <c r="O6" s="148">
        <v>5</v>
      </c>
      <c r="P6" s="148">
        <v>4.5</v>
      </c>
      <c r="Q6" s="148">
        <v>4.2</v>
      </c>
      <c r="R6" s="175">
        <v>4.4000000000000004</v>
      </c>
    </row>
    <row r="7" spans="1:18" ht="15.75">
      <c r="A7" s="174">
        <v>6</v>
      </c>
      <c r="B7" s="101" t="s">
        <v>8</v>
      </c>
      <c r="C7" s="98">
        <v>2.2000000000000002</v>
      </c>
      <c r="D7" s="99">
        <v>2.1</v>
      </c>
      <c r="E7" s="99">
        <v>2</v>
      </c>
      <c r="F7" s="99">
        <v>2.4</v>
      </c>
      <c r="G7" s="99">
        <v>2.2999999999999998</v>
      </c>
      <c r="H7" s="148">
        <v>2.2999999999999998</v>
      </c>
      <c r="I7" s="148">
        <v>2.2999999999999998</v>
      </c>
      <c r="J7" s="148">
        <v>2.5</v>
      </c>
      <c r="K7" s="148">
        <v>2.4</v>
      </c>
      <c r="L7" s="148">
        <v>3.1</v>
      </c>
      <c r="M7" s="148">
        <v>3.2</v>
      </c>
      <c r="N7" s="148">
        <v>3.2</v>
      </c>
      <c r="O7" s="148">
        <v>4</v>
      </c>
      <c r="P7" s="148">
        <v>4.0999999999999996</v>
      </c>
      <c r="Q7" s="148">
        <v>4.4000000000000004</v>
      </c>
      <c r="R7" s="175">
        <v>5.5</v>
      </c>
    </row>
    <row r="8" spans="1:18" ht="15.75">
      <c r="A8" s="174">
        <v>7</v>
      </c>
      <c r="B8" s="101" t="s">
        <v>9</v>
      </c>
      <c r="C8" s="98">
        <v>10</v>
      </c>
      <c r="D8" s="99">
        <v>13.3</v>
      </c>
      <c r="E8" s="99">
        <v>11.7</v>
      </c>
      <c r="F8" s="99">
        <v>11.5</v>
      </c>
      <c r="G8" s="99">
        <v>22.5</v>
      </c>
      <c r="H8" s="148">
        <v>25.2</v>
      </c>
      <c r="I8" s="148">
        <v>11</v>
      </c>
      <c r="J8" s="148">
        <v>11.8</v>
      </c>
      <c r="K8" s="148">
        <v>15.3</v>
      </c>
      <c r="L8" s="148">
        <v>13.6</v>
      </c>
      <c r="M8" s="148">
        <v>15.1</v>
      </c>
      <c r="N8" s="148">
        <v>16.399999999999999</v>
      </c>
      <c r="O8" s="148">
        <v>17.7</v>
      </c>
      <c r="P8" s="148">
        <v>18.600000000000001</v>
      </c>
      <c r="Q8" s="148">
        <v>23</v>
      </c>
      <c r="R8" s="175">
        <v>24</v>
      </c>
    </row>
    <row r="9" spans="1:18" ht="15.75">
      <c r="A9" s="174">
        <v>8</v>
      </c>
      <c r="B9" s="101" t="s">
        <v>10</v>
      </c>
      <c r="C9" s="98">
        <v>0.5</v>
      </c>
      <c r="D9" s="99">
        <v>0.4</v>
      </c>
      <c r="E9" s="99">
        <v>0.4</v>
      </c>
      <c r="F9" s="99">
        <v>0.4</v>
      </c>
      <c r="G9" s="99">
        <v>0.4</v>
      </c>
      <c r="H9" s="148">
        <v>0.3</v>
      </c>
      <c r="I9" s="148">
        <v>0.4</v>
      </c>
      <c r="J9" s="148">
        <v>0.6</v>
      </c>
      <c r="K9" s="148">
        <v>0.6</v>
      </c>
      <c r="L9" s="148">
        <v>0.6</v>
      </c>
      <c r="M9" s="148">
        <v>0.5</v>
      </c>
      <c r="N9" s="148">
        <v>0.4</v>
      </c>
      <c r="O9" s="148">
        <v>0.5</v>
      </c>
      <c r="P9" s="148">
        <v>0.4</v>
      </c>
      <c r="Q9" s="148">
        <v>0.4</v>
      </c>
      <c r="R9" s="175">
        <v>0.4</v>
      </c>
    </row>
    <row r="10" spans="1:18" ht="15.75">
      <c r="A10" s="174">
        <v>9</v>
      </c>
      <c r="B10" s="101" t="s">
        <v>11</v>
      </c>
      <c r="C10" s="98">
        <v>0.4</v>
      </c>
      <c r="D10" s="99">
        <v>0.4</v>
      </c>
      <c r="E10" s="99">
        <v>0.4</v>
      </c>
      <c r="F10" s="99">
        <v>0.4</v>
      </c>
      <c r="G10" s="99">
        <v>0.4</v>
      </c>
      <c r="H10" s="148">
        <v>0.4</v>
      </c>
      <c r="I10" s="148">
        <v>1.4</v>
      </c>
      <c r="J10" s="148">
        <v>1.5</v>
      </c>
      <c r="K10" s="148">
        <v>1.4</v>
      </c>
      <c r="L10" s="148">
        <v>1.5</v>
      </c>
      <c r="M10" s="148">
        <v>1.1000000000000001</v>
      </c>
      <c r="N10" s="148">
        <v>1.4</v>
      </c>
      <c r="O10" s="148">
        <v>0.6</v>
      </c>
      <c r="P10" s="148">
        <v>0.5</v>
      </c>
      <c r="Q10" s="148">
        <v>0.5</v>
      </c>
      <c r="R10" s="175">
        <v>0.3</v>
      </c>
    </row>
    <row r="11" spans="1:18" ht="15.75">
      <c r="A11" s="174">
        <v>10</v>
      </c>
      <c r="B11" s="101" t="s">
        <v>12</v>
      </c>
      <c r="C11" s="98">
        <v>6.7</v>
      </c>
      <c r="D11" s="99">
        <v>7.2</v>
      </c>
      <c r="E11" s="99">
        <v>8.1</v>
      </c>
      <c r="F11" s="99">
        <v>5</v>
      </c>
      <c r="G11" s="99">
        <v>4.5</v>
      </c>
      <c r="H11" s="148">
        <v>2.7</v>
      </c>
      <c r="I11" s="148">
        <v>3.4</v>
      </c>
      <c r="J11" s="148">
        <v>1.1000000000000001</v>
      </c>
      <c r="K11" s="148">
        <v>6.2</v>
      </c>
      <c r="L11" s="148">
        <v>7</v>
      </c>
      <c r="M11" s="148">
        <v>8.9</v>
      </c>
      <c r="N11" s="148">
        <v>11.2</v>
      </c>
      <c r="O11" s="148">
        <v>6.2</v>
      </c>
      <c r="P11" s="148">
        <v>4.4000000000000004</v>
      </c>
      <c r="Q11" s="176">
        <v>1E-3</v>
      </c>
      <c r="R11" s="175">
        <v>2.6</v>
      </c>
    </row>
    <row r="12" spans="1:18" ht="15.75">
      <c r="A12" s="174">
        <v>11</v>
      </c>
      <c r="B12" s="101" t="s">
        <v>13</v>
      </c>
      <c r="C12" s="98">
        <v>0.2</v>
      </c>
      <c r="D12" s="99">
        <v>0.2</v>
      </c>
      <c r="E12" s="99">
        <v>0.2</v>
      </c>
      <c r="F12" s="99">
        <v>0.2</v>
      </c>
      <c r="G12" s="99">
        <v>0.2</v>
      </c>
      <c r="H12" s="148">
        <v>1E-3</v>
      </c>
      <c r="I12" s="148">
        <v>0.1</v>
      </c>
      <c r="J12" s="148">
        <v>0.1</v>
      </c>
      <c r="K12" s="148">
        <v>1E-3</v>
      </c>
      <c r="L12" s="148">
        <v>0.1</v>
      </c>
      <c r="M12" s="148">
        <v>0.1</v>
      </c>
      <c r="N12" s="148">
        <v>0.2</v>
      </c>
      <c r="O12" s="148">
        <v>0.1</v>
      </c>
      <c r="P12" s="148">
        <v>0.1</v>
      </c>
      <c r="Q12" s="148">
        <v>0.1</v>
      </c>
      <c r="R12" s="175">
        <v>0.6</v>
      </c>
    </row>
    <row r="13" spans="1:18" ht="15.75">
      <c r="A13" s="174">
        <v>12</v>
      </c>
      <c r="B13" s="101" t="s">
        <v>14</v>
      </c>
      <c r="C13" s="98">
        <v>2.1</v>
      </c>
      <c r="D13" s="99">
        <v>2.2999999999999998</v>
      </c>
      <c r="E13" s="99">
        <v>2.8</v>
      </c>
      <c r="F13" s="99">
        <v>2.8</v>
      </c>
      <c r="G13" s="99">
        <v>2.6</v>
      </c>
      <c r="H13" s="148">
        <v>2.4</v>
      </c>
      <c r="I13" s="148">
        <v>9.4</v>
      </c>
      <c r="J13" s="148">
        <v>7.2</v>
      </c>
      <c r="K13" s="148">
        <v>7.4</v>
      </c>
      <c r="L13" s="148">
        <v>7.5</v>
      </c>
      <c r="M13" s="148">
        <v>5.5</v>
      </c>
      <c r="N13" s="148">
        <v>5.0999999999999996</v>
      </c>
      <c r="O13" s="148">
        <v>6.6</v>
      </c>
      <c r="P13" s="148">
        <v>2.5</v>
      </c>
      <c r="Q13" s="148">
        <v>3.7</v>
      </c>
      <c r="R13" s="175">
        <v>3.2</v>
      </c>
    </row>
    <row r="14" spans="1:18" ht="15.75">
      <c r="A14" s="174">
        <v>13</v>
      </c>
      <c r="B14" s="101" t="s">
        <v>15</v>
      </c>
      <c r="C14" s="98">
        <v>2.8</v>
      </c>
      <c r="D14" s="99">
        <v>2.8</v>
      </c>
      <c r="E14" s="99">
        <v>3.1</v>
      </c>
      <c r="F14" s="99">
        <v>4</v>
      </c>
      <c r="G14" s="99">
        <v>3.1</v>
      </c>
      <c r="H14" s="148">
        <v>3</v>
      </c>
      <c r="I14" s="148">
        <v>3.3</v>
      </c>
      <c r="J14" s="148">
        <v>3.4</v>
      </c>
      <c r="K14" s="148">
        <v>4.0999999999999996</v>
      </c>
      <c r="L14" s="148">
        <v>4.4000000000000004</v>
      </c>
      <c r="M14" s="148">
        <v>4.4000000000000004</v>
      </c>
      <c r="N14" s="148">
        <v>4.5</v>
      </c>
      <c r="O14" s="148">
        <v>6.4</v>
      </c>
      <c r="P14" s="148">
        <v>6.3</v>
      </c>
      <c r="Q14" s="148">
        <v>7.5</v>
      </c>
      <c r="R14" s="175">
        <v>7.1</v>
      </c>
    </row>
    <row r="15" spans="1:18" ht="15.75">
      <c r="A15" s="174">
        <v>14</v>
      </c>
      <c r="B15" s="101" t="s">
        <v>16</v>
      </c>
      <c r="C15" s="98">
        <v>0.6</v>
      </c>
      <c r="D15" s="99">
        <v>0.8</v>
      </c>
      <c r="E15" s="99">
        <v>0.8</v>
      </c>
      <c r="F15" s="99">
        <v>1</v>
      </c>
      <c r="G15" s="99">
        <v>1</v>
      </c>
      <c r="H15" s="148">
        <v>0.8</v>
      </c>
      <c r="I15" s="148">
        <v>1.2</v>
      </c>
      <c r="J15" s="148">
        <v>1.3</v>
      </c>
      <c r="K15" s="148">
        <v>0.9</v>
      </c>
      <c r="L15" s="148">
        <v>1</v>
      </c>
      <c r="M15" s="148">
        <v>1</v>
      </c>
      <c r="N15" s="148">
        <v>1.2</v>
      </c>
      <c r="O15" s="148">
        <v>1.1000000000000001</v>
      </c>
      <c r="P15" s="148">
        <v>0.9</v>
      </c>
      <c r="Q15" s="148">
        <v>0.9</v>
      </c>
      <c r="R15" s="175">
        <v>0.9</v>
      </c>
    </row>
    <row r="16" spans="1:18" ht="15.75">
      <c r="A16" s="174">
        <v>15</v>
      </c>
      <c r="B16" s="101" t="s">
        <v>17</v>
      </c>
      <c r="C16" s="98">
        <v>13</v>
      </c>
      <c r="D16" s="99">
        <v>13.7</v>
      </c>
      <c r="E16" s="99">
        <v>13.6</v>
      </c>
      <c r="F16" s="99">
        <v>12.7</v>
      </c>
      <c r="G16" s="99">
        <v>12.1</v>
      </c>
      <c r="H16" s="148">
        <v>11</v>
      </c>
      <c r="I16" s="148">
        <v>11.4</v>
      </c>
      <c r="J16" s="148">
        <v>11.8</v>
      </c>
      <c r="K16" s="148">
        <v>11.1</v>
      </c>
      <c r="L16" s="148">
        <v>11.6</v>
      </c>
      <c r="M16" s="148">
        <v>12.3</v>
      </c>
      <c r="N16" s="148">
        <v>14.2</v>
      </c>
      <c r="O16" s="148">
        <v>18.3</v>
      </c>
      <c r="P16" s="148">
        <v>15.9</v>
      </c>
      <c r="Q16" s="148">
        <v>18.2</v>
      </c>
      <c r="R16" s="175">
        <v>22.8</v>
      </c>
    </row>
    <row r="17" spans="1:18" ht="15.75">
      <c r="A17" s="174">
        <v>16</v>
      </c>
      <c r="B17" s="101" t="s">
        <v>18</v>
      </c>
      <c r="C17" s="98">
        <v>0.3</v>
      </c>
      <c r="D17" s="99">
        <v>0.3</v>
      </c>
      <c r="E17" s="99">
        <v>0.3</v>
      </c>
      <c r="F17" s="99">
        <v>0.2</v>
      </c>
      <c r="G17" s="99">
        <v>0.2</v>
      </c>
      <c r="H17" s="148">
        <v>0.1</v>
      </c>
      <c r="I17" s="148">
        <v>0.1</v>
      </c>
      <c r="J17" s="148">
        <v>0.1</v>
      </c>
      <c r="K17" s="148">
        <v>0.1</v>
      </c>
      <c r="L17" s="148">
        <v>0.1</v>
      </c>
      <c r="M17" s="148">
        <v>0.2</v>
      </c>
      <c r="N17" s="148">
        <v>0.2</v>
      </c>
      <c r="O17" s="148">
        <v>0.3</v>
      </c>
      <c r="P17" s="148">
        <v>0.3</v>
      </c>
      <c r="Q17" s="176">
        <v>1E-3</v>
      </c>
      <c r="R17" s="175">
        <v>0.1</v>
      </c>
    </row>
    <row r="18" spans="1:18" ht="15.75">
      <c r="A18" s="174">
        <v>17</v>
      </c>
      <c r="B18" s="101" t="s">
        <v>19</v>
      </c>
      <c r="C18" s="177">
        <v>2.9</v>
      </c>
      <c r="D18" s="178">
        <v>3.1</v>
      </c>
      <c r="E18" s="178">
        <v>2.9</v>
      </c>
      <c r="F18" s="178">
        <v>3.1</v>
      </c>
      <c r="G18" s="178">
        <v>3.4</v>
      </c>
      <c r="H18" s="179">
        <v>3.6</v>
      </c>
      <c r="I18" s="179">
        <v>4</v>
      </c>
      <c r="J18" s="179">
        <v>3.4</v>
      </c>
      <c r="K18" s="179">
        <v>3.6</v>
      </c>
      <c r="L18" s="179">
        <v>3.7</v>
      </c>
      <c r="M18" s="179">
        <v>3.9</v>
      </c>
      <c r="N18" s="179">
        <v>4.3</v>
      </c>
      <c r="O18" s="179">
        <v>5.8</v>
      </c>
      <c r="P18" s="179">
        <v>6</v>
      </c>
      <c r="Q18" s="179">
        <v>6.1</v>
      </c>
      <c r="R18" s="180">
        <v>6</v>
      </c>
    </row>
    <row r="19" spans="1:18" ht="15.75">
      <c r="A19" s="181">
        <v>18</v>
      </c>
      <c r="B19" s="103" t="s">
        <v>20</v>
      </c>
      <c r="C19" s="182">
        <v>1E-3</v>
      </c>
      <c r="D19" s="183">
        <v>1E-3</v>
      </c>
      <c r="E19" s="183">
        <v>1E-3</v>
      </c>
      <c r="F19" s="183">
        <v>1E-3</v>
      </c>
      <c r="G19" s="183">
        <v>1E-3</v>
      </c>
      <c r="H19" s="183">
        <v>1E-3</v>
      </c>
      <c r="I19" s="183">
        <v>1E-3</v>
      </c>
      <c r="J19" s="183">
        <v>1E-3</v>
      </c>
      <c r="K19" s="183">
        <v>1E-3</v>
      </c>
      <c r="L19" s="183">
        <v>1E-3</v>
      </c>
      <c r="M19" s="183">
        <v>1E-3</v>
      </c>
      <c r="N19" s="183">
        <v>1E-3</v>
      </c>
      <c r="O19" s="183">
        <v>1E-3</v>
      </c>
      <c r="P19" s="183">
        <v>1E-3</v>
      </c>
      <c r="Q19" s="183">
        <v>1E-3</v>
      </c>
      <c r="R19" s="184">
        <v>1E-3</v>
      </c>
    </row>
    <row r="20" spans="1:18" ht="15.75">
      <c r="A20" s="172">
        <v>19</v>
      </c>
      <c r="B20" s="107" t="s">
        <v>21</v>
      </c>
      <c r="C20" s="185">
        <v>27.7</v>
      </c>
      <c r="D20" s="186">
        <v>26.6</v>
      </c>
      <c r="E20" s="186">
        <v>25.7</v>
      </c>
      <c r="F20" s="186">
        <v>25.1</v>
      </c>
      <c r="G20" s="186">
        <v>20.8</v>
      </c>
      <c r="H20" s="187">
        <v>23.9</v>
      </c>
      <c r="I20" s="187">
        <v>19.899999999999999</v>
      </c>
      <c r="J20" s="187">
        <v>19</v>
      </c>
      <c r="K20" s="187">
        <v>17.899999999999999</v>
      </c>
      <c r="L20" s="187">
        <v>16.8</v>
      </c>
      <c r="M20" s="187">
        <v>16.5</v>
      </c>
      <c r="N20" s="187">
        <v>17.2</v>
      </c>
      <c r="O20" s="187">
        <v>19.7</v>
      </c>
      <c r="P20" s="187">
        <v>21.3</v>
      </c>
      <c r="Q20" s="187">
        <v>28</v>
      </c>
      <c r="R20" s="188">
        <v>26</v>
      </c>
    </row>
    <row r="21" spans="1:18" ht="15.75" customHeight="1">
      <c r="A21" s="174">
        <v>20</v>
      </c>
      <c r="B21" s="101" t="s">
        <v>22</v>
      </c>
      <c r="C21" s="98">
        <v>25.7</v>
      </c>
      <c r="D21" s="99">
        <v>33.9</v>
      </c>
      <c r="E21" s="99">
        <v>33.5</v>
      </c>
      <c r="F21" s="99">
        <v>33.799999999999997</v>
      </c>
      <c r="G21" s="99">
        <v>35.5</v>
      </c>
      <c r="H21" s="148">
        <v>33.299999999999997</v>
      </c>
      <c r="I21" s="148">
        <v>37.1</v>
      </c>
      <c r="J21" s="148">
        <v>40.4</v>
      </c>
      <c r="K21" s="148">
        <v>40.200000000000003</v>
      </c>
      <c r="L21" s="148">
        <v>37.5</v>
      </c>
      <c r="M21" s="148">
        <v>36.700000000000003</v>
      </c>
      <c r="N21" s="148">
        <v>35.200000000000003</v>
      </c>
      <c r="O21" s="148">
        <v>45.2</v>
      </c>
      <c r="P21" s="148">
        <v>44.2</v>
      </c>
      <c r="Q21" s="148">
        <v>55.1</v>
      </c>
      <c r="R21" s="189">
        <v>54.6</v>
      </c>
    </row>
    <row r="22" spans="1:18" ht="15.75" customHeight="1">
      <c r="A22" s="174">
        <v>21</v>
      </c>
      <c r="B22" s="101" t="s">
        <v>23</v>
      </c>
      <c r="C22" s="98">
        <v>42.6</v>
      </c>
      <c r="D22" s="99">
        <v>48.6</v>
      </c>
      <c r="E22" s="99">
        <v>46.3</v>
      </c>
      <c r="F22" s="99">
        <v>44.6</v>
      </c>
      <c r="G22" s="99">
        <v>44</v>
      </c>
      <c r="H22" s="148">
        <v>39.4</v>
      </c>
      <c r="I22" s="148">
        <v>48.5</v>
      </c>
      <c r="J22" s="148">
        <v>48.8</v>
      </c>
      <c r="K22" s="148">
        <v>52.7</v>
      </c>
      <c r="L22" s="148">
        <v>60.7</v>
      </c>
      <c r="M22" s="148">
        <v>57.6</v>
      </c>
      <c r="N22" s="148">
        <v>63.5</v>
      </c>
      <c r="O22" s="148">
        <v>66.7</v>
      </c>
      <c r="P22" s="148">
        <v>63.8</v>
      </c>
      <c r="Q22" s="148">
        <v>77</v>
      </c>
      <c r="R22" s="175">
        <v>139</v>
      </c>
    </row>
    <row r="23" spans="1:18" ht="15.75" customHeight="1">
      <c r="A23" s="174">
        <v>22</v>
      </c>
      <c r="B23" s="101" t="s">
        <v>24</v>
      </c>
      <c r="C23" s="98">
        <v>25.6</v>
      </c>
      <c r="D23" s="99">
        <v>28.4</v>
      </c>
      <c r="E23" s="99">
        <v>28.6</v>
      </c>
      <c r="F23" s="99">
        <v>28.8</v>
      </c>
      <c r="G23" s="99">
        <v>30</v>
      </c>
      <c r="H23" s="148">
        <v>32.299999999999997</v>
      </c>
      <c r="I23" s="148">
        <v>44.2</v>
      </c>
      <c r="J23" s="148">
        <v>43.3</v>
      </c>
      <c r="K23" s="148">
        <v>43.6</v>
      </c>
      <c r="L23" s="148">
        <v>44.8</v>
      </c>
      <c r="M23" s="148">
        <v>49</v>
      </c>
      <c r="N23" s="148">
        <v>52</v>
      </c>
      <c r="O23" s="148">
        <v>72.599999999999994</v>
      </c>
      <c r="P23" s="148">
        <v>75.5</v>
      </c>
      <c r="Q23" s="148">
        <v>78.5</v>
      </c>
      <c r="R23" s="190">
        <v>82</v>
      </c>
    </row>
    <row r="24" spans="1:18" ht="15.75" customHeight="1">
      <c r="A24" s="174">
        <v>23</v>
      </c>
      <c r="B24" s="101" t="s">
        <v>25</v>
      </c>
      <c r="C24" s="98">
        <v>0.8</v>
      </c>
      <c r="D24" s="99">
        <v>0.8</v>
      </c>
      <c r="E24" s="99">
        <v>0.9</v>
      </c>
      <c r="F24" s="99">
        <v>0.7</v>
      </c>
      <c r="G24" s="99">
        <v>0.8</v>
      </c>
      <c r="H24" s="148">
        <v>0.5</v>
      </c>
      <c r="I24" s="191">
        <v>1E-3</v>
      </c>
      <c r="J24" s="191">
        <v>1E-3</v>
      </c>
      <c r="K24" s="148">
        <v>0.9</v>
      </c>
      <c r="L24" s="148">
        <v>1.2</v>
      </c>
      <c r="M24" s="148">
        <v>0.6</v>
      </c>
      <c r="N24" s="148">
        <v>0.6</v>
      </c>
      <c r="O24" s="191">
        <v>1E-3</v>
      </c>
      <c r="P24" s="191">
        <v>1E-3</v>
      </c>
      <c r="Q24" s="191">
        <v>1E-3</v>
      </c>
      <c r="R24" s="192">
        <v>1E-3</v>
      </c>
    </row>
    <row r="25" spans="1:18" ht="15.75" customHeight="1">
      <c r="A25" s="174">
        <v>24</v>
      </c>
      <c r="B25" s="101" t="s">
        <v>26</v>
      </c>
      <c r="C25" s="98">
        <v>17.399999999999999</v>
      </c>
      <c r="D25" s="99">
        <v>19</v>
      </c>
      <c r="E25" s="99">
        <v>21</v>
      </c>
      <c r="F25" s="99">
        <v>21.4</v>
      </c>
      <c r="G25" s="99">
        <v>19.600000000000001</v>
      </c>
      <c r="H25" s="148">
        <v>17.399999999999999</v>
      </c>
      <c r="I25" s="191">
        <v>1E-3</v>
      </c>
      <c r="J25" s="148">
        <v>17.100000000000001</v>
      </c>
      <c r="K25" s="148">
        <v>19</v>
      </c>
      <c r="L25" s="148">
        <v>18.3</v>
      </c>
      <c r="M25" s="148">
        <v>17.3</v>
      </c>
      <c r="N25" s="148">
        <v>17.100000000000001</v>
      </c>
      <c r="O25" s="148">
        <v>23</v>
      </c>
      <c r="P25" s="148">
        <v>15.2</v>
      </c>
      <c r="Q25" s="148">
        <v>16.3</v>
      </c>
      <c r="R25" s="149">
        <v>16.7</v>
      </c>
    </row>
    <row r="26" spans="1:18" ht="15.75" customHeight="1">
      <c r="A26" s="174">
        <v>25</v>
      </c>
      <c r="B26" s="101" t="s">
        <v>27</v>
      </c>
      <c r="C26" s="98">
        <v>2.5</v>
      </c>
      <c r="D26" s="99">
        <v>2.7</v>
      </c>
      <c r="E26" s="99">
        <v>2.2999999999999998</v>
      </c>
      <c r="F26" s="99">
        <v>2.2999999999999998</v>
      </c>
      <c r="G26" s="99">
        <v>3</v>
      </c>
      <c r="H26" s="148">
        <v>3</v>
      </c>
      <c r="I26" s="148">
        <v>1.9</v>
      </c>
      <c r="J26" s="148">
        <v>0</v>
      </c>
      <c r="K26" s="148">
        <v>1.6</v>
      </c>
      <c r="L26" s="148">
        <v>1.6</v>
      </c>
      <c r="M26" s="148">
        <v>1.6</v>
      </c>
      <c r="N26" s="148">
        <v>1</v>
      </c>
      <c r="O26" s="148">
        <v>1</v>
      </c>
      <c r="P26" s="148">
        <v>0.9</v>
      </c>
      <c r="Q26" s="148">
        <v>1.4</v>
      </c>
      <c r="R26" s="149">
        <v>1.4</v>
      </c>
    </row>
    <row r="27" spans="1:18" ht="15.75" customHeight="1">
      <c r="A27" s="174">
        <v>26</v>
      </c>
      <c r="B27" s="101" t="s">
        <v>28</v>
      </c>
      <c r="C27" s="98">
        <v>11</v>
      </c>
      <c r="D27" s="99">
        <v>11.6</v>
      </c>
      <c r="E27" s="99">
        <v>12.3</v>
      </c>
      <c r="F27" s="99">
        <v>12</v>
      </c>
      <c r="G27" s="99">
        <v>10.199999999999999</v>
      </c>
      <c r="H27" s="148">
        <v>9.9</v>
      </c>
      <c r="I27" s="148">
        <v>10.9</v>
      </c>
      <c r="J27" s="148">
        <v>10.8</v>
      </c>
      <c r="K27" s="148">
        <v>11.3</v>
      </c>
      <c r="L27" s="148">
        <v>11.2</v>
      </c>
      <c r="M27" s="148">
        <v>11.2</v>
      </c>
      <c r="N27" s="148">
        <v>11</v>
      </c>
      <c r="O27" s="148">
        <v>11</v>
      </c>
      <c r="P27" s="148">
        <v>11.3</v>
      </c>
      <c r="Q27" s="148">
        <v>10.9</v>
      </c>
      <c r="R27" s="149">
        <v>11.6</v>
      </c>
    </row>
    <row r="28" spans="1:18" ht="15.75" customHeight="1">
      <c r="A28" s="174">
        <v>27</v>
      </c>
      <c r="B28" s="101" t="s">
        <v>29</v>
      </c>
      <c r="C28" s="98">
        <v>3.5</v>
      </c>
      <c r="D28" s="99">
        <v>3.7</v>
      </c>
      <c r="E28" s="99">
        <v>3.4</v>
      </c>
      <c r="F28" s="99">
        <v>2.9</v>
      </c>
      <c r="G28" s="99">
        <v>2.5</v>
      </c>
      <c r="H28" s="148">
        <v>3.5</v>
      </c>
      <c r="I28" s="148">
        <v>3.2</v>
      </c>
      <c r="J28" s="148">
        <v>2.9</v>
      </c>
      <c r="K28" s="148">
        <v>3.3</v>
      </c>
      <c r="L28" s="148">
        <v>3.3</v>
      </c>
      <c r="M28" s="148">
        <v>3.7</v>
      </c>
      <c r="N28" s="148">
        <v>3.9</v>
      </c>
      <c r="O28" s="148">
        <v>4</v>
      </c>
      <c r="P28" s="148">
        <v>4.2</v>
      </c>
      <c r="Q28" s="148">
        <v>4.5999999999999996</v>
      </c>
      <c r="R28" s="149">
        <v>3.9</v>
      </c>
    </row>
    <row r="29" spans="1:18" ht="15.75" customHeight="1">
      <c r="A29" s="181">
        <v>28</v>
      </c>
      <c r="B29" s="103" t="s">
        <v>30</v>
      </c>
      <c r="C29" s="193">
        <v>1E-3</v>
      </c>
      <c r="D29" s="194">
        <v>1E-3</v>
      </c>
      <c r="E29" s="194">
        <v>1E-3</v>
      </c>
      <c r="F29" s="194">
        <v>1E-3</v>
      </c>
      <c r="G29" s="194">
        <v>1E-3</v>
      </c>
      <c r="H29" s="194">
        <v>1E-3</v>
      </c>
      <c r="I29" s="194">
        <v>1E-3</v>
      </c>
      <c r="J29" s="194">
        <v>1E-3</v>
      </c>
      <c r="K29" s="194">
        <v>1E-3</v>
      </c>
      <c r="L29" s="194">
        <v>1E-3</v>
      </c>
      <c r="M29" s="194">
        <v>1E-3</v>
      </c>
      <c r="N29" s="194">
        <v>1E-3</v>
      </c>
      <c r="O29" s="194">
        <v>1E-3</v>
      </c>
      <c r="P29" s="194">
        <v>1E-3</v>
      </c>
      <c r="Q29" s="194">
        <v>1E-3</v>
      </c>
      <c r="R29" s="195">
        <v>1E-3</v>
      </c>
    </row>
    <row r="30" spans="1:18" ht="15.75" customHeight="1">
      <c r="A30" s="196">
        <v>29</v>
      </c>
      <c r="B30" s="109" t="s">
        <v>31</v>
      </c>
      <c r="C30" s="93">
        <v>0.5</v>
      </c>
      <c r="D30" s="94">
        <v>0.1</v>
      </c>
      <c r="E30" s="94">
        <v>0.1</v>
      </c>
      <c r="F30" s="94">
        <v>0.3</v>
      </c>
      <c r="G30" s="94">
        <v>0.5</v>
      </c>
      <c r="H30" s="197">
        <v>1E-3</v>
      </c>
      <c r="I30" s="145">
        <v>0.2</v>
      </c>
      <c r="J30" s="145">
        <v>0.2</v>
      </c>
      <c r="K30" s="197">
        <v>1E-3</v>
      </c>
      <c r="L30" s="197">
        <v>1E-3</v>
      </c>
      <c r="M30" s="197">
        <v>1E-3</v>
      </c>
      <c r="N30" s="197">
        <v>1E-3</v>
      </c>
      <c r="O30" s="197">
        <v>1E-3</v>
      </c>
      <c r="P30" s="197">
        <v>1E-3</v>
      </c>
      <c r="Q30" s="197">
        <v>1E-3</v>
      </c>
      <c r="R30" s="146">
        <v>0.15</v>
      </c>
    </row>
    <row r="31" spans="1:18" ht="15.75" customHeight="1">
      <c r="A31" s="198">
        <v>30</v>
      </c>
      <c r="B31" s="111" t="s">
        <v>32</v>
      </c>
      <c r="C31" s="98">
        <v>0.5</v>
      </c>
      <c r="D31" s="99">
        <v>1</v>
      </c>
      <c r="E31" s="99">
        <v>1.2</v>
      </c>
      <c r="F31" s="99">
        <v>1.2</v>
      </c>
      <c r="G31" s="99">
        <v>1.2</v>
      </c>
      <c r="H31" s="148">
        <v>1.2</v>
      </c>
      <c r="I31" s="148">
        <v>0.9</v>
      </c>
      <c r="J31" s="148">
        <v>0.9</v>
      </c>
      <c r="K31" s="148">
        <v>1</v>
      </c>
      <c r="L31" s="148">
        <v>0.9</v>
      </c>
      <c r="M31" s="148">
        <v>0.7</v>
      </c>
      <c r="N31" s="191">
        <v>1E-3</v>
      </c>
      <c r="O31" s="191">
        <v>1E-3</v>
      </c>
      <c r="P31" s="191">
        <v>1E-3</v>
      </c>
      <c r="Q31" s="191">
        <v>1E-3</v>
      </c>
      <c r="R31" s="192">
        <v>1E-3</v>
      </c>
    </row>
    <row r="32" spans="1:18" ht="15.75" customHeight="1">
      <c r="A32" s="198">
        <v>31</v>
      </c>
      <c r="B32" s="111" t="s">
        <v>33</v>
      </c>
      <c r="C32" s="199"/>
      <c r="D32" s="113"/>
      <c r="E32" s="113"/>
      <c r="F32" s="113"/>
      <c r="G32" s="113"/>
      <c r="H32" s="113"/>
      <c r="I32" s="113"/>
      <c r="J32" s="113"/>
      <c r="K32" s="200"/>
      <c r="L32" s="191">
        <v>1E-3</v>
      </c>
      <c r="M32" s="191">
        <v>1E-3</v>
      </c>
      <c r="N32" s="191">
        <v>1E-3</v>
      </c>
      <c r="O32" s="191">
        <v>1E-3</v>
      </c>
      <c r="P32" s="191">
        <v>1E-3</v>
      </c>
      <c r="Q32" s="191">
        <v>1E-3</v>
      </c>
      <c r="R32" s="192">
        <v>1E-3</v>
      </c>
    </row>
    <row r="33" spans="1:18" ht="15.75" customHeight="1">
      <c r="A33" s="198">
        <v>32</v>
      </c>
      <c r="B33" s="111" t="s">
        <v>34</v>
      </c>
      <c r="C33" s="98">
        <v>1.6</v>
      </c>
      <c r="D33" s="99">
        <v>1.4</v>
      </c>
      <c r="E33" s="99">
        <v>1</v>
      </c>
      <c r="F33" s="99">
        <v>1</v>
      </c>
      <c r="G33" s="99">
        <v>0.8</v>
      </c>
      <c r="H33" s="148">
        <v>1.1000000000000001</v>
      </c>
      <c r="I33" s="148">
        <v>0.8</v>
      </c>
      <c r="J33" s="148">
        <v>1</v>
      </c>
      <c r="K33" s="148">
        <v>1</v>
      </c>
      <c r="L33" s="148">
        <v>1.1000000000000001</v>
      </c>
      <c r="M33" s="148">
        <v>0.7</v>
      </c>
      <c r="N33" s="148">
        <v>0.6</v>
      </c>
      <c r="O33" s="148">
        <v>0.6</v>
      </c>
      <c r="P33" s="148">
        <v>0.5</v>
      </c>
      <c r="Q33" s="148">
        <v>0.5</v>
      </c>
      <c r="R33" s="190">
        <v>0</v>
      </c>
    </row>
    <row r="34" spans="1:18" ht="15.75" customHeight="1">
      <c r="A34" s="198">
        <v>33</v>
      </c>
      <c r="B34" s="111" t="s">
        <v>35</v>
      </c>
      <c r="C34" s="98">
        <v>0.1</v>
      </c>
      <c r="D34" s="99">
        <v>0.1</v>
      </c>
      <c r="E34" s="99">
        <v>0.2</v>
      </c>
      <c r="F34" s="99">
        <v>0.1</v>
      </c>
      <c r="G34" s="99">
        <v>0.1</v>
      </c>
      <c r="H34" s="148">
        <v>0.1</v>
      </c>
      <c r="I34" s="148">
        <v>0</v>
      </c>
      <c r="J34" s="148">
        <v>0.1</v>
      </c>
      <c r="K34" s="148">
        <v>0.1</v>
      </c>
      <c r="L34" s="148">
        <v>0.1</v>
      </c>
      <c r="M34" s="148">
        <v>0.1</v>
      </c>
      <c r="N34" s="148">
        <v>0</v>
      </c>
      <c r="O34" s="148">
        <v>0.1</v>
      </c>
      <c r="P34" s="148">
        <v>0.1</v>
      </c>
      <c r="Q34" s="148">
        <v>0</v>
      </c>
      <c r="R34" s="149">
        <v>0.1</v>
      </c>
    </row>
    <row r="35" spans="1:18" ht="15.75" customHeight="1">
      <c r="A35" s="198">
        <v>34</v>
      </c>
      <c r="B35" s="111" t="s">
        <v>36</v>
      </c>
      <c r="C35" s="98">
        <v>1.6</v>
      </c>
      <c r="D35" s="99">
        <v>2.4</v>
      </c>
      <c r="E35" s="99">
        <v>2.2999999999999998</v>
      </c>
      <c r="F35" s="99">
        <v>2.2999999999999998</v>
      </c>
      <c r="G35" s="99">
        <v>2.4</v>
      </c>
      <c r="H35" s="148">
        <v>1.8</v>
      </c>
      <c r="I35" s="148">
        <v>2</v>
      </c>
      <c r="J35" s="148">
        <v>1.3</v>
      </c>
      <c r="K35" s="148">
        <v>1.1000000000000001</v>
      </c>
      <c r="L35" s="148">
        <v>1.2</v>
      </c>
      <c r="M35" s="148">
        <v>0.9</v>
      </c>
      <c r="N35" s="148">
        <v>0.9</v>
      </c>
      <c r="O35" s="148">
        <v>1</v>
      </c>
      <c r="P35" s="148">
        <v>1.1000000000000001</v>
      </c>
      <c r="Q35" s="148">
        <v>1.3</v>
      </c>
      <c r="R35" s="149">
        <v>1.3</v>
      </c>
    </row>
    <row r="36" spans="1:18" ht="15.75" customHeight="1">
      <c r="A36" s="198">
        <v>35</v>
      </c>
      <c r="B36" s="111" t="s">
        <v>37</v>
      </c>
      <c r="C36" s="98">
        <v>1</v>
      </c>
      <c r="D36" s="99">
        <v>1.5</v>
      </c>
      <c r="E36" s="99">
        <v>1.7</v>
      </c>
      <c r="F36" s="99">
        <v>1</v>
      </c>
      <c r="G36" s="99">
        <v>1.5</v>
      </c>
      <c r="H36" s="148">
        <v>1.5</v>
      </c>
      <c r="I36" s="148">
        <v>2.1</v>
      </c>
      <c r="J36" s="148">
        <v>1.5</v>
      </c>
      <c r="K36" s="148">
        <v>1.5</v>
      </c>
      <c r="L36" s="148">
        <v>1.5</v>
      </c>
      <c r="M36" s="148">
        <v>0.9</v>
      </c>
      <c r="N36" s="148">
        <v>1.1000000000000001</v>
      </c>
      <c r="O36" s="148">
        <v>1.2</v>
      </c>
      <c r="P36" s="148">
        <v>1.2</v>
      </c>
      <c r="Q36" s="148">
        <v>1.9</v>
      </c>
      <c r="R36" s="149">
        <v>1.5</v>
      </c>
    </row>
    <row r="37" spans="1:18" ht="15.75" customHeight="1">
      <c r="A37" s="201">
        <v>36</v>
      </c>
      <c r="B37" s="117" t="s">
        <v>38</v>
      </c>
      <c r="C37" s="202"/>
      <c r="D37" s="203"/>
      <c r="E37" s="203"/>
      <c r="F37" s="203"/>
      <c r="G37" s="203"/>
      <c r="H37" s="203"/>
      <c r="I37" s="203"/>
      <c r="J37" s="203"/>
      <c r="K37" s="203"/>
      <c r="L37" s="194">
        <v>1E-3</v>
      </c>
      <c r="M37" s="194">
        <v>1E-3</v>
      </c>
      <c r="N37" s="194">
        <v>1E-3</v>
      </c>
      <c r="O37" s="194">
        <v>1E-3</v>
      </c>
      <c r="P37" s="194">
        <v>1E-3</v>
      </c>
      <c r="Q37" s="194">
        <v>1E-3</v>
      </c>
      <c r="R37" s="195">
        <v>1E-3</v>
      </c>
    </row>
    <row r="38" spans="1:18" ht="15.75" customHeight="1">
      <c r="A38" s="196">
        <v>37</v>
      </c>
      <c r="B38" s="109" t="s">
        <v>39</v>
      </c>
      <c r="C38" s="93">
        <v>1</v>
      </c>
      <c r="D38" s="94">
        <v>1.1000000000000001</v>
      </c>
      <c r="E38" s="94">
        <v>1.2</v>
      </c>
      <c r="F38" s="94">
        <v>1.1000000000000001</v>
      </c>
      <c r="G38" s="94">
        <v>1</v>
      </c>
      <c r="H38" s="197">
        <v>1E-3</v>
      </c>
      <c r="I38" s="197">
        <v>1E-3</v>
      </c>
      <c r="J38" s="145">
        <v>0.5</v>
      </c>
      <c r="K38" s="197">
        <v>1E-3</v>
      </c>
      <c r="L38" s="197">
        <v>1E-3</v>
      </c>
      <c r="M38" s="197">
        <v>1E-3</v>
      </c>
      <c r="N38" s="197">
        <v>1E-3</v>
      </c>
      <c r="O38" s="197">
        <v>1E-3</v>
      </c>
      <c r="P38" s="145">
        <v>0.5</v>
      </c>
      <c r="Q38" s="145">
        <v>0.4</v>
      </c>
      <c r="R38" s="146">
        <v>0.36</v>
      </c>
    </row>
    <row r="39" spans="1:18" ht="15.75" customHeight="1">
      <c r="A39" s="198">
        <v>38</v>
      </c>
      <c r="B39" s="111" t="s">
        <v>40</v>
      </c>
      <c r="C39" s="98">
        <v>0.4</v>
      </c>
      <c r="D39" s="99">
        <v>0.1</v>
      </c>
      <c r="E39" s="99">
        <v>0.5</v>
      </c>
      <c r="F39" s="99">
        <v>0.7</v>
      </c>
      <c r="G39" s="99">
        <v>0.7</v>
      </c>
      <c r="H39" s="148">
        <v>0.4</v>
      </c>
      <c r="I39" s="191">
        <v>1E-3</v>
      </c>
      <c r="J39" s="191">
        <v>1E-3</v>
      </c>
      <c r="K39" s="191">
        <v>1E-3</v>
      </c>
      <c r="L39" s="191">
        <v>1E-3</v>
      </c>
      <c r="M39" s="191">
        <v>1E-3</v>
      </c>
      <c r="N39" s="191">
        <v>1E-3</v>
      </c>
      <c r="O39" s="191">
        <v>1E-3</v>
      </c>
      <c r="P39" s="191">
        <v>1E-3</v>
      </c>
      <c r="Q39" s="191">
        <v>1E-3</v>
      </c>
      <c r="R39" s="192">
        <v>1E-3</v>
      </c>
    </row>
    <row r="40" spans="1:18" ht="15.75" customHeight="1">
      <c r="A40" s="198">
        <v>39</v>
      </c>
      <c r="B40" s="122" t="s">
        <v>41</v>
      </c>
      <c r="C40" s="98">
        <v>0.6</v>
      </c>
      <c r="D40" s="99">
        <v>0.5</v>
      </c>
      <c r="E40" s="99">
        <v>0.2</v>
      </c>
      <c r="F40" s="99">
        <v>0.2</v>
      </c>
      <c r="G40" s="99">
        <v>0.2</v>
      </c>
      <c r="H40" s="148">
        <v>0.1</v>
      </c>
      <c r="I40" s="148">
        <v>0.1</v>
      </c>
      <c r="J40" s="148">
        <v>0.1</v>
      </c>
      <c r="K40" s="148">
        <v>0.1</v>
      </c>
      <c r="L40" s="148">
        <v>0.1</v>
      </c>
      <c r="M40" s="148">
        <v>0.1</v>
      </c>
      <c r="N40" s="148">
        <v>0.1</v>
      </c>
      <c r="O40" s="148">
        <v>0.1</v>
      </c>
      <c r="P40" s="148">
        <v>0.1</v>
      </c>
      <c r="Q40" s="148">
        <v>0.1</v>
      </c>
      <c r="R40" s="149">
        <v>0.13</v>
      </c>
    </row>
    <row r="41" spans="1:18" ht="15.75" customHeight="1">
      <c r="A41" s="198">
        <v>40</v>
      </c>
      <c r="B41" s="122" t="s">
        <v>42</v>
      </c>
      <c r="C41" s="98">
        <v>0.3</v>
      </c>
      <c r="D41" s="99">
        <v>0.3</v>
      </c>
      <c r="E41" s="99">
        <v>0.2</v>
      </c>
      <c r="F41" s="99">
        <v>0.2</v>
      </c>
      <c r="G41" s="99">
        <v>0.2</v>
      </c>
      <c r="H41" s="148">
        <v>0.2</v>
      </c>
      <c r="I41" s="148">
        <v>0.2</v>
      </c>
      <c r="J41" s="148">
        <v>0.2</v>
      </c>
      <c r="K41" s="148">
        <v>0.2</v>
      </c>
      <c r="L41" s="148">
        <v>0.2</v>
      </c>
      <c r="M41" s="148">
        <v>0.1</v>
      </c>
      <c r="N41" s="148">
        <v>0.1</v>
      </c>
      <c r="O41" s="148">
        <v>0.1</v>
      </c>
      <c r="P41" s="148">
        <v>0.1</v>
      </c>
      <c r="Q41" s="148">
        <v>0.1</v>
      </c>
      <c r="R41" s="192">
        <v>1E-3</v>
      </c>
    </row>
    <row r="42" spans="1:18" ht="15.75" customHeight="1">
      <c r="A42" s="198">
        <v>41</v>
      </c>
      <c r="B42" s="111" t="s">
        <v>43</v>
      </c>
      <c r="C42" s="98">
        <v>0.1</v>
      </c>
      <c r="D42" s="99">
        <v>0.1</v>
      </c>
      <c r="E42" s="99">
        <v>0.1</v>
      </c>
      <c r="F42" s="99">
        <v>0.1</v>
      </c>
      <c r="G42" s="99">
        <v>0.1</v>
      </c>
      <c r="H42" s="191">
        <v>1E-3</v>
      </c>
      <c r="I42" s="191">
        <v>1E-3</v>
      </c>
      <c r="J42" s="191">
        <v>1E-3</v>
      </c>
      <c r="K42" s="148">
        <v>0.1</v>
      </c>
      <c r="L42" s="148">
        <v>0.1</v>
      </c>
      <c r="M42" s="148">
        <v>0.1</v>
      </c>
      <c r="N42" s="148">
        <v>0.1</v>
      </c>
      <c r="O42" s="148">
        <v>0.1</v>
      </c>
      <c r="P42" s="148">
        <v>0.1</v>
      </c>
      <c r="Q42" s="148">
        <v>0.1</v>
      </c>
      <c r="R42" s="192">
        <v>1E-3</v>
      </c>
    </row>
    <row r="43" spans="1:18" ht="15.75" customHeight="1">
      <c r="A43" s="198">
        <v>42</v>
      </c>
      <c r="B43" s="122" t="s">
        <v>44</v>
      </c>
      <c r="C43" s="98">
        <v>1.3</v>
      </c>
      <c r="D43" s="99">
        <v>0.2</v>
      </c>
      <c r="E43" s="99">
        <v>0.5</v>
      </c>
      <c r="F43" s="99">
        <v>0.2</v>
      </c>
      <c r="G43" s="99">
        <v>0.2</v>
      </c>
      <c r="H43" s="148">
        <v>0.9</v>
      </c>
      <c r="I43" s="148">
        <v>0.4</v>
      </c>
      <c r="J43" s="148">
        <v>0.2</v>
      </c>
      <c r="K43" s="148">
        <v>0.2</v>
      </c>
      <c r="L43" s="148">
        <v>0.5</v>
      </c>
      <c r="M43" s="148">
        <v>0.7</v>
      </c>
      <c r="N43" s="148">
        <v>0.6</v>
      </c>
      <c r="O43" s="191">
        <v>1E-3</v>
      </c>
      <c r="P43" s="191">
        <v>1E-3</v>
      </c>
      <c r="Q43" s="148">
        <v>0.7</v>
      </c>
      <c r="R43" s="192">
        <v>1E-3</v>
      </c>
    </row>
    <row r="44" spans="1:18" ht="15.75" customHeight="1">
      <c r="A44" s="201">
        <v>43</v>
      </c>
      <c r="B44" s="125" t="s">
        <v>45</v>
      </c>
      <c r="C44" s="104">
        <v>0.6</v>
      </c>
      <c r="D44" s="105">
        <v>0.6</v>
      </c>
      <c r="E44" s="105">
        <v>0.5</v>
      </c>
      <c r="F44" s="105">
        <v>0.4</v>
      </c>
      <c r="G44" s="105">
        <v>0.4</v>
      </c>
      <c r="H44" s="151">
        <v>0.4</v>
      </c>
      <c r="I44" s="151">
        <v>0.6</v>
      </c>
      <c r="J44" s="151">
        <v>0.4</v>
      </c>
      <c r="K44" s="151">
        <v>0.3</v>
      </c>
      <c r="L44" s="151">
        <v>0.3</v>
      </c>
      <c r="M44" s="151">
        <v>0.1</v>
      </c>
      <c r="N44" s="151">
        <v>0.1</v>
      </c>
      <c r="O44" s="151">
        <v>0.1</v>
      </c>
      <c r="P44" s="204">
        <v>1E-3</v>
      </c>
      <c r="Q44" s="204">
        <v>1E-3</v>
      </c>
      <c r="R44" s="205">
        <v>1E-3</v>
      </c>
    </row>
    <row r="45" spans="1:18" ht="15.75" customHeight="1">
      <c r="A45" s="196">
        <v>44</v>
      </c>
      <c r="B45" s="109" t="s">
        <v>46</v>
      </c>
      <c r="C45" s="185">
        <v>12</v>
      </c>
      <c r="D45" s="186">
        <v>10</v>
      </c>
      <c r="E45" s="186">
        <v>9.9</v>
      </c>
      <c r="F45" s="186">
        <v>10.3</v>
      </c>
      <c r="G45" s="186">
        <v>11</v>
      </c>
      <c r="H45" s="187">
        <v>10.6</v>
      </c>
      <c r="I45" s="187">
        <v>10.5</v>
      </c>
      <c r="J45" s="187">
        <v>10.5</v>
      </c>
      <c r="K45" s="187">
        <v>10.6</v>
      </c>
      <c r="L45" s="187">
        <v>12</v>
      </c>
      <c r="M45" s="187">
        <v>11.4</v>
      </c>
      <c r="N45" s="187">
        <v>12.9</v>
      </c>
      <c r="O45" s="187">
        <v>14.6</v>
      </c>
      <c r="P45" s="187">
        <v>14.9</v>
      </c>
      <c r="Q45" s="187">
        <v>14.9</v>
      </c>
      <c r="R45" s="206">
        <v>15.1</v>
      </c>
    </row>
    <row r="46" spans="1:18" ht="15.75" customHeight="1">
      <c r="A46" s="198">
        <v>45</v>
      </c>
      <c r="B46" s="111" t="s">
        <v>47</v>
      </c>
      <c r="C46" s="98">
        <v>3.6</v>
      </c>
      <c r="D46" s="99">
        <v>3</v>
      </c>
      <c r="E46" s="99">
        <v>2.8</v>
      </c>
      <c r="F46" s="99">
        <v>2.7</v>
      </c>
      <c r="G46" s="99">
        <v>2.6</v>
      </c>
      <c r="H46" s="148">
        <v>2.9</v>
      </c>
      <c r="I46" s="148">
        <v>3</v>
      </c>
      <c r="J46" s="148">
        <v>2.9</v>
      </c>
      <c r="K46" s="148">
        <v>2.9</v>
      </c>
      <c r="L46" s="148">
        <v>3.1</v>
      </c>
      <c r="M46" s="148">
        <v>3</v>
      </c>
      <c r="N46" s="148">
        <v>2.7</v>
      </c>
      <c r="O46" s="148">
        <v>3.6</v>
      </c>
      <c r="P46" s="148">
        <v>3.2</v>
      </c>
      <c r="Q46" s="148">
        <v>3</v>
      </c>
      <c r="R46" s="149">
        <v>3.4</v>
      </c>
    </row>
    <row r="47" spans="1:18" ht="15.75" customHeight="1">
      <c r="A47" s="198">
        <v>46</v>
      </c>
      <c r="B47" s="111" t="s">
        <v>48</v>
      </c>
      <c r="C47" s="98">
        <v>1.1000000000000001</v>
      </c>
      <c r="D47" s="99">
        <v>0.9</v>
      </c>
      <c r="E47" s="99">
        <v>0.9</v>
      </c>
      <c r="F47" s="99">
        <v>0.9</v>
      </c>
      <c r="G47" s="99">
        <v>0.9</v>
      </c>
      <c r="H47" s="148">
        <v>1.1000000000000001</v>
      </c>
      <c r="I47" s="148">
        <v>1.4</v>
      </c>
      <c r="J47" s="148">
        <v>1.6</v>
      </c>
      <c r="K47" s="148">
        <v>1.4</v>
      </c>
      <c r="L47" s="148">
        <v>1.2</v>
      </c>
      <c r="M47" s="148">
        <v>1.3</v>
      </c>
      <c r="N47" s="148">
        <v>1.1000000000000001</v>
      </c>
      <c r="O47" s="148">
        <v>1.5</v>
      </c>
      <c r="P47" s="148">
        <v>1.3</v>
      </c>
      <c r="Q47" s="148">
        <v>1.4</v>
      </c>
      <c r="R47" s="149">
        <v>1.9</v>
      </c>
    </row>
    <row r="48" spans="1:18" ht="15.75" customHeight="1">
      <c r="A48" s="198">
        <v>47</v>
      </c>
      <c r="B48" s="111" t="s">
        <v>49</v>
      </c>
      <c r="C48" s="98">
        <v>2.8</v>
      </c>
      <c r="D48" s="99">
        <v>3</v>
      </c>
      <c r="E48" s="99">
        <v>3.6</v>
      </c>
      <c r="F48" s="99">
        <v>4</v>
      </c>
      <c r="G48" s="99">
        <v>2.2999999999999998</v>
      </c>
      <c r="H48" s="148">
        <v>1.9</v>
      </c>
      <c r="I48" s="148">
        <v>2.2999999999999998</v>
      </c>
      <c r="J48" s="148">
        <v>2.2999999999999998</v>
      </c>
      <c r="K48" s="148">
        <v>2.4</v>
      </c>
      <c r="L48" s="148">
        <v>2.6</v>
      </c>
      <c r="M48" s="148">
        <v>2.1</v>
      </c>
      <c r="N48" s="148">
        <v>1.9</v>
      </c>
      <c r="O48" s="148">
        <v>2.8</v>
      </c>
      <c r="P48" s="148">
        <v>2.4</v>
      </c>
      <c r="Q48" s="148">
        <v>2.4</v>
      </c>
      <c r="R48" s="149">
        <v>4.7</v>
      </c>
    </row>
    <row r="49" spans="1:18" ht="15.75" customHeight="1">
      <c r="A49" s="198">
        <v>48</v>
      </c>
      <c r="B49" s="111" t="s">
        <v>50</v>
      </c>
      <c r="C49" s="98">
        <v>4.5</v>
      </c>
      <c r="D49" s="99">
        <v>4.7</v>
      </c>
      <c r="E49" s="99">
        <v>4.5</v>
      </c>
      <c r="F49" s="99">
        <v>4.4000000000000004</v>
      </c>
      <c r="G49" s="99">
        <v>5.0999999999999996</v>
      </c>
      <c r="H49" s="148">
        <v>6.3</v>
      </c>
      <c r="I49" s="148">
        <v>6.9</v>
      </c>
      <c r="J49" s="148">
        <v>6.2</v>
      </c>
      <c r="K49" s="148">
        <v>5.5</v>
      </c>
      <c r="L49" s="148">
        <v>5.0999999999999996</v>
      </c>
      <c r="M49" s="148">
        <v>5.3</v>
      </c>
      <c r="N49" s="148">
        <v>6.2</v>
      </c>
      <c r="O49" s="148">
        <v>7.8</v>
      </c>
      <c r="P49" s="148">
        <v>10.1</v>
      </c>
      <c r="Q49" s="148">
        <v>10.6</v>
      </c>
      <c r="R49" s="149">
        <v>10.9</v>
      </c>
    </row>
    <row r="50" spans="1:18" ht="15.75" customHeight="1">
      <c r="A50" s="198">
        <v>49</v>
      </c>
      <c r="B50" s="111" t="s">
        <v>51</v>
      </c>
      <c r="C50" s="98">
        <v>1.2</v>
      </c>
      <c r="D50" s="99">
        <v>1.1000000000000001</v>
      </c>
      <c r="E50" s="99">
        <v>0.9</v>
      </c>
      <c r="F50" s="99">
        <v>0.9</v>
      </c>
      <c r="G50" s="99">
        <v>0.8</v>
      </c>
      <c r="H50" s="148">
        <v>0.7</v>
      </c>
      <c r="I50" s="148">
        <v>1.3</v>
      </c>
      <c r="J50" s="148">
        <v>1.1000000000000001</v>
      </c>
      <c r="K50" s="148">
        <v>0.8</v>
      </c>
      <c r="L50" s="148">
        <v>0.8</v>
      </c>
      <c r="M50" s="148">
        <v>0.7</v>
      </c>
      <c r="N50" s="148">
        <v>0.8</v>
      </c>
      <c r="O50" s="148">
        <v>1</v>
      </c>
      <c r="P50" s="148">
        <v>0.6</v>
      </c>
      <c r="Q50" s="148">
        <v>0.7</v>
      </c>
      <c r="R50" s="149">
        <v>1</v>
      </c>
    </row>
    <row r="51" spans="1:18" ht="15.75" customHeight="1">
      <c r="A51" s="198">
        <v>50</v>
      </c>
      <c r="B51" s="111" t="s">
        <v>52</v>
      </c>
      <c r="C51" s="98">
        <v>26.4</v>
      </c>
      <c r="D51" s="99">
        <v>25.8</v>
      </c>
      <c r="E51" s="99">
        <v>25.2</v>
      </c>
      <c r="F51" s="99">
        <v>25.5</v>
      </c>
      <c r="G51" s="99">
        <v>21.2</v>
      </c>
      <c r="H51" s="148">
        <v>22.9</v>
      </c>
      <c r="I51" s="148">
        <v>28</v>
      </c>
      <c r="J51" s="148">
        <v>26.8</v>
      </c>
      <c r="K51" s="148">
        <v>30.8</v>
      </c>
      <c r="L51" s="148">
        <v>27.6</v>
      </c>
      <c r="M51" s="148">
        <v>32.5</v>
      </c>
      <c r="N51" s="148">
        <v>29.4</v>
      </c>
      <c r="O51" s="148">
        <v>38.9</v>
      </c>
      <c r="P51" s="148">
        <v>40.6</v>
      </c>
      <c r="Q51" s="148">
        <v>43</v>
      </c>
      <c r="R51" s="149">
        <v>42</v>
      </c>
    </row>
    <row r="52" spans="1:18" ht="15.75" customHeight="1">
      <c r="A52" s="198">
        <v>51</v>
      </c>
      <c r="B52" s="111" t="s">
        <v>53</v>
      </c>
      <c r="C52" s="98">
        <v>18.899999999999999</v>
      </c>
      <c r="D52" s="99">
        <v>21.3</v>
      </c>
      <c r="E52" s="99">
        <v>22.2</v>
      </c>
      <c r="F52" s="99">
        <v>23.8</v>
      </c>
      <c r="G52" s="99">
        <v>25</v>
      </c>
      <c r="H52" s="148">
        <v>26</v>
      </c>
      <c r="I52" s="148">
        <v>28.1</v>
      </c>
      <c r="J52" s="148">
        <v>28.6</v>
      </c>
      <c r="K52" s="148">
        <v>27.5</v>
      </c>
      <c r="L52" s="148">
        <v>28.2</v>
      </c>
      <c r="M52" s="148">
        <v>31.1</v>
      </c>
      <c r="N52" s="148">
        <v>35</v>
      </c>
      <c r="O52" s="148">
        <v>37.200000000000003</v>
      </c>
      <c r="P52" s="148">
        <v>33.700000000000003</v>
      </c>
      <c r="Q52" s="148">
        <v>32.9</v>
      </c>
      <c r="R52" s="149">
        <v>34.4</v>
      </c>
    </row>
    <row r="53" spans="1:18" ht="15.75" customHeight="1">
      <c r="A53" s="198">
        <v>52</v>
      </c>
      <c r="B53" s="111" t="s">
        <v>54</v>
      </c>
      <c r="C53" s="98">
        <v>8.5</v>
      </c>
      <c r="D53" s="99">
        <v>6.3</v>
      </c>
      <c r="E53" s="99">
        <v>8.4</v>
      </c>
      <c r="F53" s="99">
        <v>6.8</v>
      </c>
      <c r="G53" s="99">
        <v>7.9</v>
      </c>
      <c r="H53" s="148">
        <v>8.4</v>
      </c>
      <c r="I53" s="148">
        <v>11.5</v>
      </c>
      <c r="J53" s="148">
        <v>11.1</v>
      </c>
      <c r="K53" s="148">
        <v>12.2</v>
      </c>
      <c r="L53" s="148">
        <v>11.4</v>
      </c>
      <c r="M53" s="148">
        <v>14.4</v>
      </c>
      <c r="N53" s="148">
        <v>14.9</v>
      </c>
      <c r="O53" s="148">
        <v>15.8</v>
      </c>
      <c r="P53" s="148">
        <v>13.4</v>
      </c>
      <c r="Q53" s="148">
        <v>13.8</v>
      </c>
      <c r="R53" s="149">
        <v>12.8</v>
      </c>
    </row>
    <row r="54" spans="1:18" ht="15.75" customHeight="1">
      <c r="A54" s="198">
        <v>53</v>
      </c>
      <c r="B54" s="111" t="s">
        <v>55</v>
      </c>
      <c r="C54" s="98">
        <v>0.9</v>
      </c>
      <c r="D54" s="99">
        <v>1.1000000000000001</v>
      </c>
      <c r="E54" s="99">
        <v>1.1000000000000001</v>
      </c>
      <c r="F54" s="99">
        <v>1</v>
      </c>
      <c r="G54" s="99">
        <v>0.8</v>
      </c>
      <c r="H54" s="148">
        <v>1.1000000000000001</v>
      </c>
      <c r="I54" s="148">
        <v>0</v>
      </c>
      <c r="J54" s="148">
        <v>1</v>
      </c>
      <c r="K54" s="148">
        <v>1</v>
      </c>
      <c r="L54" s="148">
        <v>1</v>
      </c>
      <c r="M54" s="148">
        <v>1</v>
      </c>
      <c r="N54" s="148">
        <v>1</v>
      </c>
      <c r="O54" s="148">
        <v>1</v>
      </c>
      <c r="P54" s="148">
        <v>0.8</v>
      </c>
      <c r="Q54" s="148">
        <v>0.8</v>
      </c>
      <c r="R54" s="149">
        <v>0.8</v>
      </c>
    </row>
    <row r="55" spans="1:18" ht="15.75" customHeight="1">
      <c r="A55" s="198">
        <v>54</v>
      </c>
      <c r="B55" s="111" t="s">
        <v>56</v>
      </c>
      <c r="C55" s="98">
        <v>1.9</v>
      </c>
      <c r="D55" s="99">
        <v>1.9</v>
      </c>
      <c r="E55" s="99">
        <v>2.5</v>
      </c>
      <c r="F55" s="99">
        <v>2.7</v>
      </c>
      <c r="G55" s="99">
        <v>2.6</v>
      </c>
      <c r="H55" s="148">
        <v>2.5</v>
      </c>
      <c r="I55" s="148">
        <v>2.6</v>
      </c>
      <c r="J55" s="148">
        <v>2.7</v>
      </c>
      <c r="K55" s="148">
        <v>2.6</v>
      </c>
      <c r="L55" s="148">
        <v>1.8</v>
      </c>
      <c r="M55" s="148">
        <v>1.5</v>
      </c>
      <c r="N55" s="148">
        <v>1.4</v>
      </c>
      <c r="O55" s="148">
        <v>1.9</v>
      </c>
      <c r="P55" s="148">
        <v>1.4</v>
      </c>
      <c r="Q55" s="148">
        <v>1.4</v>
      </c>
      <c r="R55" s="190">
        <v>1.3</v>
      </c>
    </row>
    <row r="56" spans="1:18" ht="15.75" customHeight="1">
      <c r="A56" s="198">
        <v>55</v>
      </c>
      <c r="B56" s="111" t="s">
        <v>57</v>
      </c>
      <c r="C56" s="98">
        <v>1.8</v>
      </c>
      <c r="D56" s="99">
        <v>1.6</v>
      </c>
      <c r="E56" s="99">
        <v>1.5</v>
      </c>
      <c r="F56" s="99">
        <v>1.4</v>
      </c>
      <c r="G56" s="99">
        <v>1.4</v>
      </c>
      <c r="H56" s="148">
        <v>1.2</v>
      </c>
      <c r="I56" s="148">
        <v>0</v>
      </c>
      <c r="J56" s="148">
        <v>1.2</v>
      </c>
      <c r="K56" s="148">
        <v>1.7</v>
      </c>
      <c r="L56" s="148">
        <v>1.1000000000000001</v>
      </c>
      <c r="M56" s="148">
        <v>1.2</v>
      </c>
      <c r="N56" s="148">
        <v>0.8</v>
      </c>
      <c r="O56" s="148">
        <v>1</v>
      </c>
      <c r="P56" s="148">
        <v>0.9</v>
      </c>
      <c r="Q56" s="148">
        <v>0.8</v>
      </c>
      <c r="R56" s="149">
        <v>0.7</v>
      </c>
    </row>
    <row r="57" spans="1:18" ht="15.75" customHeight="1">
      <c r="A57" s="198">
        <v>56</v>
      </c>
      <c r="B57" s="111" t="s">
        <v>58</v>
      </c>
      <c r="C57" s="98">
        <v>1.6</v>
      </c>
      <c r="D57" s="99">
        <v>1.6</v>
      </c>
      <c r="E57" s="99">
        <v>1.7</v>
      </c>
      <c r="F57" s="99">
        <v>1.6</v>
      </c>
      <c r="G57" s="99">
        <v>1.8</v>
      </c>
      <c r="H57" s="148">
        <v>1.6</v>
      </c>
      <c r="I57" s="148">
        <v>2</v>
      </c>
      <c r="J57" s="148">
        <v>1.5</v>
      </c>
      <c r="K57" s="148">
        <v>2.1</v>
      </c>
      <c r="L57" s="148">
        <v>2</v>
      </c>
      <c r="M57" s="148">
        <v>2</v>
      </c>
      <c r="N57" s="148">
        <v>1.5</v>
      </c>
      <c r="O57" s="148">
        <v>1.5</v>
      </c>
      <c r="P57" s="148">
        <v>1.6</v>
      </c>
      <c r="Q57" s="148">
        <v>1.1000000000000001</v>
      </c>
      <c r="R57" s="149">
        <v>1</v>
      </c>
    </row>
    <row r="58" spans="1:18" ht="15.75" customHeight="1">
      <c r="A58" s="201">
        <v>57</v>
      </c>
      <c r="B58" s="117" t="s">
        <v>59</v>
      </c>
      <c r="C58" s="104">
        <v>1.5</v>
      </c>
      <c r="D58" s="105">
        <v>1.5</v>
      </c>
      <c r="E58" s="105">
        <v>2</v>
      </c>
      <c r="F58" s="105">
        <v>3.7</v>
      </c>
      <c r="G58" s="105">
        <v>3.8</v>
      </c>
      <c r="H58" s="151">
        <v>2</v>
      </c>
      <c r="I58" s="151">
        <v>3</v>
      </c>
      <c r="J58" s="151">
        <v>3.1</v>
      </c>
      <c r="K58" s="151">
        <v>4.2</v>
      </c>
      <c r="L58" s="151">
        <v>2.9</v>
      </c>
      <c r="M58" s="151">
        <v>2.2999999999999998</v>
      </c>
      <c r="N58" s="151">
        <v>2.6</v>
      </c>
      <c r="O58" s="151">
        <v>2.1</v>
      </c>
      <c r="P58" s="151">
        <v>1.9</v>
      </c>
      <c r="Q58" s="151">
        <v>1.8</v>
      </c>
      <c r="R58" s="152">
        <v>1.7</v>
      </c>
    </row>
    <row r="59" spans="1:18" ht="15.75" customHeight="1">
      <c r="A59" s="196">
        <v>58</v>
      </c>
      <c r="B59" s="109" t="s">
        <v>60</v>
      </c>
      <c r="C59" s="93">
        <v>6</v>
      </c>
      <c r="D59" s="94">
        <v>4.4000000000000004</v>
      </c>
      <c r="E59" s="94">
        <v>4.5</v>
      </c>
      <c r="F59" s="94">
        <v>4.7</v>
      </c>
      <c r="G59" s="94">
        <v>4.7</v>
      </c>
      <c r="H59" s="145">
        <v>4.5999999999999996</v>
      </c>
      <c r="I59" s="145">
        <v>4.2</v>
      </c>
      <c r="J59" s="145">
        <v>4.3</v>
      </c>
      <c r="K59" s="145">
        <v>4.2</v>
      </c>
      <c r="L59" s="145">
        <v>4</v>
      </c>
      <c r="M59" s="145">
        <v>3.8</v>
      </c>
      <c r="N59" s="145">
        <v>3.8</v>
      </c>
      <c r="O59" s="145">
        <v>4.3</v>
      </c>
      <c r="P59" s="145">
        <v>4.5999999999999996</v>
      </c>
      <c r="Q59" s="145">
        <v>4.7</v>
      </c>
      <c r="R59" s="146">
        <v>4.4000000000000004</v>
      </c>
    </row>
    <row r="60" spans="1:18" ht="15.75" customHeight="1">
      <c r="A60" s="198">
        <v>59</v>
      </c>
      <c r="B60" s="111" t="s">
        <v>61</v>
      </c>
      <c r="C60" s="98">
        <v>17.7</v>
      </c>
      <c r="D60" s="99">
        <v>23.3</v>
      </c>
      <c r="E60" s="99">
        <v>24.2</v>
      </c>
      <c r="F60" s="99">
        <v>22.1</v>
      </c>
      <c r="G60" s="99">
        <v>23.9</v>
      </c>
      <c r="H60" s="148">
        <v>25.6</v>
      </c>
      <c r="I60" s="148">
        <v>27.4</v>
      </c>
      <c r="J60" s="148">
        <v>26</v>
      </c>
      <c r="K60" s="148">
        <v>26.7</v>
      </c>
      <c r="L60" s="148">
        <v>23.5</v>
      </c>
      <c r="M60" s="148">
        <v>24.4</v>
      </c>
      <c r="N60" s="148">
        <v>22.6</v>
      </c>
      <c r="O60" s="148">
        <v>25.6</v>
      </c>
      <c r="P60" s="148">
        <v>25.7</v>
      </c>
      <c r="Q60" s="148">
        <v>32.4</v>
      </c>
      <c r="R60" s="149">
        <v>29</v>
      </c>
    </row>
    <row r="61" spans="1:18" ht="15.75" customHeight="1">
      <c r="A61" s="198">
        <v>60</v>
      </c>
      <c r="B61" s="111" t="s">
        <v>62</v>
      </c>
      <c r="C61" s="98">
        <v>31.7</v>
      </c>
      <c r="D61" s="99">
        <v>32.1</v>
      </c>
      <c r="E61" s="99">
        <v>33.5</v>
      </c>
      <c r="F61" s="99">
        <v>33.9</v>
      </c>
      <c r="G61" s="99">
        <v>29.7</v>
      </c>
      <c r="H61" s="148">
        <v>29.8</v>
      </c>
      <c r="I61" s="148">
        <v>27.9</v>
      </c>
      <c r="J61" s="148">
        <v>28.5</v>
      </c>
      <c r="K61" s="148">
        <v>26.5</v>
      </c>
      <c r="L61" s="148">
        <v>25.5</v>
      </c>
      <c r="M61" s="148">
        <v>21.9</v>
      </c>
      <c r="N61" s="148">
        <v>23.6</v>
      </c>
      <c r="O61" s="148">
        <v>27.1</v>
      </c>
      <c r="P61" s="148">
        <v>16</v>
      </c>
      <c r="Q61" s="148">
        <v>16.3</v>
      </c>
      <c r="R61" s="149">
        <v>16.399999999999999</v>
      </c>
    </row>
    <row r="62" spans="1:18" ht="15.75" customHeight="1">
      <c r="A62" s="201">
        <v>61</v>
      </c>
      <c r="B62" s="125" t="s">
        <v>63</v>
      </c>
      <c r="C62" s="104">
        <v>2.9</v>
      </c>
      <c r="D62" s="105">
        <v>3.1</v>
      </c>
      <c r="E62" s="105">
        <v>3.4</v>
      </c>
      <c r="F62" s="105">
        <v>3.3</v>
      </c>
      <c r="G62" s="105">
        <v>3.3</v>
      </c>
      <c r="H62" s="151">
        <v>3.8</v>
      </c>
      <c r="I62" s="151">
        <v>3.5</v>
      </c>
      <c r="J62" s="151">
        <v>3.8</v>
      </c>
      <c r="K62" s="151">
        <v>2.9</v>
      </c>
      <c r="L62" s="151">
        <v>3.1</v>
      </c>
      <c r="M62" s="151">
        <v>2.8</v>
      </c>
      <c r="N62" s="151">
        <v>3.2</v>
      </c>
      <c r="O62" s="151">
        <v>4</v>
      </c>
      <c r="P62" s="151">
        <v>3</v>
      </c>
      <c r="Q62" s="151">
        <v>3.6</v>
      </c>
      <c r="R62" s="152">
        <v>3.8</v>
      </c>
    </row>
    <row r="63" spans="1:18" ht="15.75" customHeight="1">
      <c r="A63" s="196">
        <v>62</v>
      </c>
      <c r="B63" s="126" t="s">
        <v>64</v>
      </c>
      <c r="C63" s="93">
        <v>3</v>
      </c>
      <c r="D63" s="94">
        <v>3.2</v>
      </c>
      <c r="E63" s="94">
        <v>6</v>
      </c>
      <c r="F63" s="94">
        <v>3</v>
      </c>
      <c r="G63" s="94">
        <v>3</v>
      </c>
      <c r="H63" s="145">
        <v>3.1</v>
      </c>
      <c r="I63" s="145">
        <v>3.1</v>
      </c>
      <c r="J63" s="145">
        <v>2.8</v>
      </c>
      <c r="K63" s="145">
        <v>1.1000000000000001</v>
      </c>
      <c r="L63" s="145">
        <v>1</v>
      </c>
      <c r="M63" s="145">
        <v>0.9</v>
      </c>
      <c r="N63" s="145">
        <v>1</v>
      </c>
      <c r="O63" s="145">
        <v>2</v>
      </c>
      <c r="P63" s="145">
        <v>1</v>
      </c>
      <c r="Q63" s="145">
        <v>1.2</v>
      </c>
      <c r="R63" s="146">
        <v>1.5</v>
      </c>
    </row>
    <row r="64" spans="1:18" ht="15.75" customHeight="1">
      <c r="A64" s="198">
        <v>63</v>
      </c>
      <c r="B64" s="111" t="s">
        <v>65</v>
      </c>
      <c r="C64" s="98">
        <v>22.6</v>
      </c>
      <c r="D64" s="99">
        <v>40.4</v>
      </c>
      <c r="E64" s="99">
        <v>34.4</v>
      </c>
      <c r="F64" s="99">
        <v>31</v>
      </c>
      <c r="G64" s="99">
        <v>29.8</v>
      </c>
      <c r="H64" s="148">
        <v>32</v>
      </c>
      <c r="I64" s="148">
        <v>31.1</v>
      </c>
      <c r="J64" s="148">
        <v>32.6</v>
      </c>
      <c r="K64" s="148">
        <v>30.2</v>
      </c>
      <c r="L64" s="148">
        <v>30.2</v>
      </c>
      <c r="M64" s="148">
        <v>16.100000000000001</v>
      </c>
      <c r="N64" s="148">
        <v>26.1</v>
      </c>
      <c r="O64" s="148">
        <v>28.5</v>
      </c>
      <c r="P64" s="148">
        <v>28.8</v>
      </c>
      <c r="Q64" s="148">
        <v>21.9</v>
      </c>
      <c r="R64" s="149">
        <v>23.9</v>
      </c>
    </row>
    <row r="65" spans="1:18" ht="15.75" customHeight="1">
      <c r="A65" s="198">
        <v>64</v>
      </c>
      <c r="B65" s="122" t="s">
        <v>66</v>
      </c>
      <c r="C65" s="98">
        <v>3.5</v>
      </c>
      <c r="D65" s="99">
        <v>3.4</v>
      </c>
      <c r="E65" s="99">
        <v>3.9</v>
      </c>
      <c r="F65" s="99">
        <v>3.9</v>
      </c>
      <c r="G65" s="99">
        <v>4.4000000000000004</v>
      </c>
      <c r="H65" s="148">
        <v>4.4000000000000004</v>
      </c>
      <c r="I65" s="148">
        <v>4.4000000000000004</v>
      </c>
      <c r="J65" s="148">
        <v>4</v>
      </c>
      <c r="K65" s="148">
        <v>1.4</v>
      </c>
      <c r="L65" s="148">
        <v>5</v>
      </c>
      <c r="M65" s="148">
        <v>5.5</v>
      </c>
      <c r="N65" s="148">
        <v>4.7</v>
      </c>
      <c r="O65" s="148">
        <v>6.1</v>
      </c>
      <c r="P65" s="148">
        <v>6.1</v>
      </c>
      <c r="Q65" s="148">
        <v>6.7</v>
      </c>
      <c r="R65" s="149">
        <v>7.2</v>
      </c>
    </row>
    <row r="66" spans="1:18" ht="15.75" customHeight="1">
      <c r="A66" s="198">
        <v>65</v>
      </c>
      <c r="B66" s="111" t="s">
        <v>67</v>
      </c>
      <c r="C66" s="98">
        <v>3.2</v>
      </c>
      <c r="D66" s="99">
        <v>4</v>
      </c>
      <c r="E66" s="99">
        <v>4</v>
      </c>
      <c r="F66" s="99">
        <v>3.4</v>
      </c>
      <c r="G66" s="99">
        <v>3.4</v>
      </c>
      <c r="H66" s="148">
        <v>3.4</v>
      </c>
      <c r="I66" s="148">
        <v>3.4</v>
      </c>
      <c r="J66" s="148">
        <v>3.7</v>
      </c>
      <c r="K66" s="148">
        <v>3.8</v>
      </c>
      <c r="L66" s="148">
        <v>3.7</v>
      </c>
      <c r="M66" s="148">
        <v>3.8</v>
      </c>
      <c r="N66" s="148">
        <v>3.8</v>
      </c>
      <c r="O66" s="148">
        <v>4.0999999999999996</v>
      </c>
      <c r="P66" s="148">
        <v>3.8</v>
      </c>
      <c r="Q66" s="148">
        <v>3.6</v>
      </c>
      <c r="R66" s="149">
        <v>3.6</v>
      </c>
    </row>
    <row r="67" spans="1:18" ht="15.75" customHeight="1">
      <c r="A67" s="198">
        <v>66</v>
      </c>
      <c r="B67" s="111" t="s">
        <v>68</v>
      </c>
      <c r="C67" s="98">
        <v>12</v>
      </c>
      <c r="D67" s="99">
        <v>16.600000000000001</v>
      </c>
      <c r="E67" s="99">
        <v>14.9</v>
      </c>
      <c r="F67" s="99">
        <v>10.5</v>
      </c>
      <c r="G67" s="99">
        <v>11.6</v>
      </c>
      <c r="H67" s="148">
        <v>10.9</v>
      </c>
      <c r="I67" s="148">
        <v>13.5</v>
      </c>
      <c r="J67" s="148">
        <v>13.8</v>
      </c>
      <c r="K67" s="148">
        <v>13.2</v>
      </c>
      <c r="L67" s="148">
        <v>14.3</v>
      </c>
      <c r="M67" s="148">
        <v>13.7</v>
      </c>
      <c r="N67" s="148">
        <v>12</v>
      </c>
      <c r="O67" s="148">
        <v>11.3</v>
      </c>
      <c r="P67" s="148">
        <v>11.8</v>
      </c>
      <c r="Q67" s="148">
        <v>8.1999999999999993</v>
      </c>
      <c r="R67" s="149">
        <v>7.1</v>
      </c>
    </row>
    <row r="68" spans="1:18" ht="15.75" customHeight="1">
      <c r="A68" s="198">
        <v>67</v>
      </c>
      <c r="B68" s="111" t="s">
        <v>69</v>
      </c>
      <c r="C68" s="98">
        <v>23.4</v>
      </c>
      <c r="D68" s="99">
        <v>43.1</v>
      </c>
      <c r="E68" s="99">
        <v>32.1</v>
      </c>
      <c r="F68" s="99">
        <v>24.4</v>
      </c>
      <c r="G68" s="99">
        <v>20.9</v>
      </c>
      <c r="H68" s="148">
        <v>15.5</v>
      </c>
      <c r="I68" s="148">
        <v>14.2</v>
      </c>
      <c r="J68" s="148">
        <v>14.1</v>
      </c>
      <c r="K68" s="148">
        <v>15.7</v>
      </c>
      <c r="L68" s="148">
        <v>13.3</v>
      </c>
      <c r="M68" s="148">
        <v>9.6999999999999993</v>
      </c>
      <c r="N68" s="148">
        <v>11.2</v>
      </c>
      <c r="O68" s="148">
        <v>14.4</v>
      </c>
      <c r="P68" s="148">
        <v>9.9</v>
      </c>
      <c r="Q68" s="148">
        <v>18.7</v>
      </c>
      <c r="R68" s="149">
        <v>24.1</v>
      </c>
    </row>
    <row r="69" spans="1:18" ht="15.75" customHeight="1">
      <c r="A69" s="198">
        <v>68</v>
      </c>
      <c r="B69" s="111" t="s">
        <v>70</v>
      </c>
      <c r="C69" s="98">
        <v>54.9</v>
      </c>
      <c r="D69" s="99">
        <v>60.1</v>
      </c>
      <c r="E69" s="99">
        <v>60.4</v>
      </c>
      <c r="F69" s="99">
        <v>58</v>
      </c>
      <c r="G69" s="99">
        <v>57.9</v>
      </c>
      <c r="H69" s="148">
        <v>49</v>
      </c>
      <c r="I69" s="148">
        <v>56.3</v>
      </c>
      <c r="J69" s="148">
        <v>57</v>
      </c>
      <c r="K69" s="148">
        <v>54.9</v>
      </c>
      <c r="L69" s="148">
        <v>51.8</v>
      </c>
      <c r="M69" s="148">
        <v>50.4</v>
      </c>
      <c r="N69" s="148">
        <v>53.1</v>
      </c>
      <c r="O69" s="148">
        <v>63.3</v>
      </c>
      <c r="P69" s="148">
        <v>75.7</v>
      </c>
      <c r="Q69" s="148">
        <v>101.2</v>
      </c>
      <c r="R69" s="149">
        <v>95.7</v>
      </c>
    </row>
    <row r="70" spans="1:18" ht="15.75" customHeight="1">
      <c r="A70" s="198">
        <v>69</v>
      </c>
      <c r="B70" s="111" t="s">
        <v>71</v>
      </c>
      <c r="C70" s="98">
        <v>68.3</v>
      </c>
      <c r="D70" s="99">
        <v>70.400000000000006</v>
      </c>
      <c r="E70" s="99">
        <v>73.599999999999994</v>
      </c>
      <c r="F70" s="99">
        <v>75.099999999999994</v>
      </c>
      <c r="G70" s="99">
        <v>75.599999999999994</v>
      </c>
      <c r="H70" s="148">
        <v>80.400000000000006</v>
      </c>
      <c r="I70" s="148">
        <v>81.8</v>
      </c>
      <c r="J70" s="148">
        <v>90.9</v>
      </c>
      <c r="K70" s="148">
        <v>99.5</v>
      </c>
      <c r="L70" s="148">
        <v>107.6</v>
      </c>
      <c r="M70" s="148">
        <v>116.8</v>
      </c>
      <c r="N70" s="148">
        <v>122.9</v>
      </c>
      <c r="O70" s="148">
        <v>133</v>
      </c>
      <c r="P70" s="148">
        <v>122.9</v>
      </c>
      <c r="Q70" s="148">
        <v>139.9</v>
      </c>
      <c r="R70" s="149">
        <v>119.7</v>
      </c>
    </row>
    <row r="71" spans="1:18" ht="15.75" customHeight="1">
      <c r="A71" s="198">
        <v>70</v>
      </c>
      <c r="B71" s="111" t="s">
        <v>72</v>
      </c>
      <c r="C71" s="98">
        <v>9.6999999999999993</v>
      </c>
      <c r="D71" s="99">
        <v>9.5</v>
      </c>
      <c r="E71" s="99">
        <v>10.4</v>
      </c>
      <c r="F71" s="99">
        <v>4</v>
      </c>
      <c r="G71" s="99">
        <v>3.1</v>
      </c>
      <c r="H71" s="148">
        <v>3.2</v>
      </c>
      <c r="I71" s="148">
        <v>4.7</v>
      </c>
      <c r="J71" s="148">
        <v>4.4000000000000004</v>
      </c>
      <c r="K71" s="148">
        <v>4</v>
      </c>
      <c r="L71" s="148">
        <v>4</v>
      </c>
      <c r="M71" s="148">
        <v>5.9</v>
      </c>
      <c r="N71" s="148">
        <v>5.6</v>
      </c>
      <c r="O71" s="148">
        <v>7.5</v>
      </c>
      <c r="P71" s="148">
        <v>8.1999999999999993</v>
      </c>
      <c r="Q71" s="148">
        <v>9.1</v>
      </c>
      <c r="R71" s="149">
        <v>11.7</v>
      </c>
    </row>
    <row r="72" spans="1:18" ht="15.75" customHeight="1">
      <c r="A72" s="198">
        <v>71</v>
      </c>
      <c r="B72" s="111" t="s">
        <v>73</v>
      </c>
      <c r="C72" s="98">
        <v>6.9</v>
      </c>
      <c r="D72" s="99">
        <v>7.3</v>
      </c>
      <c r="E72" s="99">
        <v>7.1</v>
      </c>
      <c r="F72" s="99">
        <v>7.3</v>
      </c>
      <c r="G72" s="99">
        <v>8.1999999999999993</v>
      </c>
      <c r="H72" s="148">
        <v>9</v>
      </c>
      <c r="I72" s="148">
        <v>9.8000000000000007</v>
      </c>
      <c r="J72" s="148">
        <v>6.1</v>
      </c>
      <c r="K72" s="148">
        <v>6</v>
      </c>
      <c r="L72" s="148">
        <v>6</v>
      </c>
      <c r="M72" s="148">
        <v>6.1</v>
      </c>
      <c r="N72" s="148">
        <v>5.4</v>
      </c>
      <c r="O72" s="148">
        <v>5.2</v>
      </c>
      <c r="P72" s="148">
        <v>5.3</v>
      </c>
      <c r="Q72" s="148">
        <v>8.1999999999999993</v>
      </c>
      <c r="R72" s="149">
        <v>6.3</v>
      </c>
    </row>
    <row r="73" spans="1:18" ht="15.75" customHeight="1">
      <c r="A73" s="198">
        <v>72</v>
      </c>
      <c r="B73" s="111" t="s">
        <v>74</v>
      </c>
      <c r="C73" s="98">
        <v>4.8</v>
      </c>
      <c r="D73" s="99">
        <v>4.7</v>
      </c>
      <c r="E73" s="99">
        <v>4.7</v>
      </c>
      <c r="F73" s="99">
        <v>4.4000000000000004</v>
      </c>
      <c r="G73" s="99">
        <v>4.5999999999999996</v>
      </c>
      <c r="H73" s="148">
        <v>4.8</v>
      </c>
      <c r="I73" s="148">
        <v>5.2</v>
      </c>
      <c r="J73" s="148">
        <v>5.9</v>
      </c>
      <c r="K73" s="148">
        <v>4.5</v>
      </c>
      <c r="L73" s="148">
        <v>4.3</v>
      </c>
      <c r="M73" s="148">
        <v>4.2</v>
      </c>
      <c r="N73" s="148">
        <v>5</v>
      </c>
      <c r="O73" s="148">
        <v>4.5</v>
      </c>
      <c r="P73" s="148">
        <v>5.2</v>
      </c>
      <c r="Q73" s="148">
        <v>4.8</v>
      </c>
      <c r="R73" s="149">
        <v>5</v>
      </c>
    </row>
    <row r="74" spans="1:18" ht="15.75" customHeight="1">
      <c r="A74" s="201">
        <v>73</v>
      </c>
      <c r="B74" s="117" t="s">
        <v>75</v>
      </c>
      <c r="C74" s="177">
        <v>10.3</v>
      </c>
      <c r="D74" s="178">
        <v>12.9</v>
      </c>
      <c r="E74" s="178">
        <v>10.7</v>
      </c>
      <c r="F74" s="178">
        <v>11</v>
      </c>
      <c r="G74" s="178">
        <v>10.5</v>
      </c>
      <c r="H74" s="179">
        <v>9.3000000000000007</v>
      </c>
      <c r="I74" s="179">
        <v>10.5</v>
      </c>
      <c r="J74" s="179">
        <v>18.399999999999999</v>
      </c>
      <c r="K74" s="179">
        <v>23.5</v>
      </c>
      <c r="L74" s="179">
        <v>24.7</v>
      </c>
      <c r="M74" s="179">
        <v>25.6</v>
      </c>
      <c r="N74" s="179">
        <v>28.2</v>
      </c>
      <c r="O74" s="179">
        <v>24.6</v>
      </c>
      <c r="P74" s="179">
        <v>27.6</v>
      </c>
      <c r="Q74" s="179">
        <v>30.8</v>
      </c>
      <c r="R74" s="207">
        <v>41.8</v>
      </c>
    </row>
    <row r="75" spans="1:18" ht="15.75" customHeight="1">
      <c r="A75" s="196">
        <v>74</v>
      </c>
      <c r="B75" s="126" t="s">
        <v>76</v>
      </c>
      <c r="C75" s="93">
        <v>43.7</v>
      </c>
      <c r="D75" s="94">
        <v>45.5</v>
      </c>
      <c r="E75" s="94">
        <v>59.6</v>
      </c>
      <c r="F75" s="94">
        <v>59</v>
      </c>
      <c r="G75" s="94">
        <v>59</v>
      </c>
      <c r="H75" s="145">
        <v>58</v>
      </c>
      <c r="I75" s="145">
        <v>60.3</v>
      </c>
      <c r="J75" s="145">
        <v>43.7</v>
      </c>
      <c r="K75" s="145">
        <v>60.3</v>
      </c>
      <c r="L75" s="145">
        <v>56.6</v>
      </c>
      <c r="M75" s="145">
        <v>1.9</v>
      </c>
      <c r="N75" s="145">
        <v>4.5999999999999996</v>
      </c>
      <c r="O75" s="145">
        <v>15.4</v>
      </c>
      <c r="P75" s="145">
        <v>12.4</v>
      </c>
      <c r="Q75" s="145">
        <v>52.8</v>
      </c>
      <c r="R75" s="146">
        <v>74.599999999999994</v>
      </c>
    </row>
    <row r="76" spans="1:18" ht="15.75" customHeight="1">
      <c r="A76" s="198">
        <v>75</v>
      </c>
      <c r="B76" s="122" t="s">
        <v>77</v>
      </c>
      <c r="C76" s="98">
        <v>3.6</v>
      </c>
      <c r="D76" s="99">
        <v>4.4000000000000004</v>
      </c>
      <c r="E76" s="99">
        <v>5.5</v>
      </c>
      <c r="F76" s="99">
        <v>5.4</v>
      </c>
      <c r="G76" s="99">
        <v>5.2</v>
      </c>
      <c r="H76" s="148">
        <v>5.2</v>
      </c>
      <c r="I76" s="191">
        <v>1E-3</v>
      </c>
      <c r="J76" s="191">
        <v>1E-3</v>
      </c>
      <c r="K76" s="191">
        <v>1E-3</v>
      </c>
      <c r="L76" s="191">
        <v>1E-3</v>
      </c>
      <c r="M76" s="191">
        <v>1E-3</v>
      </c>
      <c r="N76" s="191">
        <v>1E-3</v>
      </c>
      <c r="O76" s="191">
        <v>1E-3</v>
      </c>
      <c r="P76" s="191">
        <v>1E-3</v>
      </c>
      <c r="Q76" s="191">
        <v>1E-3</v>
      </c>
      <c r="R76" s="192">
        <v>1E-3</v>
      </c>
    </row>
    <row r="77" spans="1:18" ht="15.75" customHeight="1">
      <c r="A77" s="198">
        <v>76</v>
      </c>
      <c r="B77" s="122" t="s">
        <v>78</v>
      </c>
      <c r="C77" s="98">
        <v>18.8</v>
      </c>
      <c r="D77" s="99">
        <v>18.7</v>
      </c>
      <c r="E77" s="99">
        <v>15.6</v>
      </c>
      <c r="F77" s="99">
        <v>16.3</v>
      </c>
      <c r="G77" s="99">
        <v>20.2</v>
      </c>
      <c r="H77" s="148">
        <v>17.5</v>
      </c>
      <c r="I77" s="148">
        <v>19.399999999999999</v>
      </c>
      <c r="J77" s="148">
        <v>15.4</v>
      </c>
      <c r="K77" s="148">
        <v>14</v>
      </c>
      <c r="L77" s="148">
        <v>11.7</v>
      </c>
      <c r="M77" s="148">
        <v>12.8</v>
      </c>
      <c r="N77" s="148">
        <v>11.5</v>
      </c>
      <c r="O77" s="148">
        <v>15.3</v>
      </c>
      <c r="P77" s="148">
        <v>26.7</v>
      </c>
      <c r="Q77" s="148">
        <v>12.8</v>
      </c>
      <c r="R77" s="149">
        <v>11.5</v>
      </c>
    </row>
    <row r="78" spans="1:18" ht="15.75" customHeight="1">
      <c r="A78" s="198">
        <v>77</v>
      </c>
      <c r="B78" s="122" t="s">
        <v>79</v>
      </c>
      <c r="C78" s="98">
        <v>107.2</v>
      </c>
      <c r="D78" s="99">
        <v>94.1</v>
      </c>
      <c r="E78" s="99">
        <v>83.3</v>
      </c>
      <c r="F78" s="99">
        <v>79.099999999999994</v>
      </c>
      <c r="G78" s="99">
        <v>80.400000000000006</v>
      </c>
      <c r="H78" s="148">
        <v>70.2</v>
      </c>
      <c r="I78" s="148">
        <v>68.7</v>
      </c>
      <c r="J78" s="148">
        <v>67.2</v>
      </c>
      <c r="K78" s="148">
        <v>58.4</v>
      </c>
      <c r="L78" s="148">
        <v>50.5</v>
      </c>
      <c r="M78" s="148">
        <v>59.6</v>
      </c>
      <c r="N78" s="148">
        <v>60.3</v>
      </c>
      <c r="O78" s="148">
        <v>62.1</v>
      </c>
      <c r="P78" s="148">
        <v>65.900000000000006</v>
      </c>
      <c r="Q78" s="148">
        <v>66.599999999999994</v>
      </c>
      <c r="R78" s="149">
        <v>57.6</v>
      </c>
    </row>
    <row r="79" spans="1:18" ht="15.75" customHeight="1">
      <c r="A79" s="198">
        <v>78</v>
      </c>
      <c r="B79" s="111" t="s">
        <v>80</v>
      </c>
      <c r="C79" s="98">
        <v>33.299999999999997</v>
      </c>
      <c r="D79" s="99">
        <v>28.6</v>
      </c>
      <c r="E79" s="99">
        <v>29.6</v>
      </c>
      <c r="F79" s="99">
        <v>27.4</v>
      </c>
      <c r="G79" s="99">
        <v>30.2</v>
      </c>
      <c r="H79" s="148">
        <v>29.8</v>
      </c>
      <c r="I79" s="148">
        <v>32.200000000000003</v>
      </c>
      <c r="J79" s="148">
        <v>33.6</v>
      </c>
      <c r="K79" s="148">
        <v>35.5</v>
      </c>
      <c r="L79" s="148">
        <v>37.700000000000003</v>
      </c>
      <c r="M79" s="148">
        <v>28.5</v>
      </c>
      <c r="N79" s="148">
        <v>27.7</v>
      </c>
      <c r="O79" s="148">
        <v>30.3</v>
      </c>
      <c r="P79" s="148">
        <v>29.1</v>
      </c>
      <c r="Q79" s="148">
        <v>28.3</v>
      </c>
      <c r="R79" s="149">
        <v>17.399999999999999</v>
      </c>
    </row>
    <row r="80" spans="1:18" ht="15.75" customHeight="1">
      <c r="A80" s="198">
        <v>79</v>
      </c>
      <c r="B80" s="111" t="s">
        <v>81</v>
      </c>
      <c r="C80" s="98">
        <v>2.7</v>
      </c>
      <c r="D80" s="99">
        <v>4</v>
      </c>
      <c r="E80" s="99">
        <v>6</v>
      </c>
      <c r="F80" s="99">
        <v>2.6</v>
      </c>
      <c r="G80" s="191">
        <v>1E-3</v>
      </c>
      <c r="H80" s="148">
        <v>2.6</v>
      </c>
      <c r="I80" s="148">
        <v>2.6</v>
      </c>
      <c r="J80" s="148">
        <v>2.8</v>
      </c>
      <c r="K80" s="148">
        <v>3</v>
      </c>
      <c r="L80" s="148">
        <v>2.5</v>
      </c>
      <c r="M80" s="148">
        <v>0.4</v>
      </c>
      <c r="N80" s="191">
        <v>1E-3</v>
      </c>
      <c r="O80" s="191">
        <v>1E-3</v>
      </c>
      <c r="P80" s="191">
        <v>1E-3</v>
      </c>
      <c r="Q80" s="191">
        <v>1E-3</v>
      </c>
      <c r="R80" s="192">
        <v>1E-3</v>
      </c>
    </row>
    <row r="81" spans="1:18" ht="15.75" customHeight="1">
      <c r="A81" s="198">
        <v>80</v>
      </c>
      <c r="B81" s="111" t="s">
        <v>82</v>
      </c>
      <c r="C81" s="98">
        <v>13.1</v>
      </c>
      <c r="D81" s="99">
        <v>13</v>
      </c>
      <c r="E81" s="99">
        <v>12.8</v>
      </c>
      <c r="F81" s="99">
        <v>10.1</v>
      </c>
      <c r="G81" s="99">
        <v>12.4</v>
      </c>
      <c r="H81" s="148">
        <v>12.7</v>
      </c>
      <c r="I81" s="148">
        <v>12.5</v>
      </c>
      <c r="J81" s="148">
        <v>4.5999999999999996</v>
      </c>
      <c r="K81" s="148">
        <v>4.7</v>
      </c>
      <c r="L81" s="148">
        <v>4.9000000000000004</v>
      </c>
      <c r="M81" s="148">
        <v>4.7</v>
      </c>
      <c r="N81" s="148">
        <v>4.0999999999999996</v>
      </c>
      <c r="O81" s="148">
        <v>4.5</v>
      </c>
      <c r="P81" s="148">
        <v>4.9000000000000004</v>
      </c>
      <c r="Q81" s="148">
        <v>3</v>
      </c>
      <c r="R81" s="149">
        <v>3.3</v>
      </c>
    </row>
    <row r="82" spans="1:18" ht="15.75" customHeight="1">
      <c r="A82" s="198">
        <v>81</v>
      </c>
      <c r="B82" s="111" t="s">
        <v>83</v>
      </c>
      <c r="C82" s="98">
        <v>2.9</v>
      </c>
      <c r="D82" s="99">
        <v>2.8</v>
      </c>
      <c r="E82" s="99">
        <v>2.6</v>
      </c>
      <c r="F82" s="99">
        <v>2.1</v>
      </c>
      <c r="G82" s="99">
        <v>2.9</v>
      </c>
      <c r="H82" s="191">
        <v>1E-3</v>
      </c>
      <c r="I82" s="148">
        <v>2.6</v>
      </c>
      <c r="J82" s="148">
        <v>2.5</v>
      </c>
      <c r="K82" s="148">
        <v>2.2999999999999998</v>
      </c>
      <c r="L82" s="191">
        <v>1E-3</v>
      </c>
      <c r="M82" s="191">
        <v>1E-3</v>
      </c>
      <c r="N82" s="148">
        <v>2.4</v>
      </c>
      <c r="O82" s="148">
        <v>1.8</v>
      </c>
      <c r="P82" s="148">
        <v>1.9</v>
      </c>
      <c r="Q82" s="148">
        <v>2.1</v>
      </c>
      <c r="R82" s="149">
        <v>1.9</v>
      </c>
    </row>
    <row r="83" spans="1:18" ht="15.75" customHeight="1">
      <c r="A83" s="208">
        <v>82</v>
      </c>
      <c r="B83" s="117" t="s">
        <v>84</v>
      </c>
      <c r="C83" s="104">
        <v>0.3</v>
      </c>
      <c r="D83" s="105">
        <v>0.5</v>
      </c>
      <c r="E83" s="105">
        <v>0.7</v>
      </c>
      <c r="F83" s="105">
        <v>0.7</v>
      </c>
      <c r="G83" s="204">
        <v>1E-3</v>
      </c>
      <c r="H83" s="204">
        <v>1E-3</v>
      </c>
      <c r="I83" s="204">
        <v>1E-3</v>
      </c>
      <c r="J83" s="204">
        <v>1E-3</v>
      </c>
      <c r="K83" s="204">
        <v>1E-3</v>
      </c>
      <c r="L83" s="204">
        <v>1E-3</v>
      </c>
      <c r="M83" s="204">
        <v>1E-3</v>
      </c>
      <c r="N83" s="204">
        <v>1E-3</v>
      </c>
      <c r="O83" s="204">
        <v>1E-3</v>
      </c>
      <c r="P83" s="204">
        <v>1E-3</v>
      </c>
      <c r="Q83" s="204">
        <v>1E-3</v>
      </c>
      <c r="R83" s="205">
        <v>1E-3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outlinePr summaryBelow="0" summaryRight="0"/>
  </sheetPr>
  <dimension ref="A1:R1000"/>
  <sheetViews>
    <sheetView topLeftCell="A58" workbookViewId="0">
      <selection activeCell="N86" sqref="N86"/>
    </sheetView>
  </sheetViews>
  <sheetFormatPr defaultColWidth="12.625" defaultRowHeight="15" customHeight="1"/>
  <cols>
    <col min="1" max="1" width="8.375" customWidth="1"/>
    <col min="2" max="2" width="28.875" customWidth="1"/>
    <col min="3" max="4" width="8.375" customWidth="1"/>
    <col min="5" max="11" width="8.375" hidden="1" customWidth="1"/>
    <col min="12" max="18" width="8.375" customWidth="1"/>
    <col min="19" max="26" width="11" customWidth="1"/>
  </cols>
  <sheetData>
    <row r="1" spans="1:18" ht="16.5" thickBot="1">
      <c r="A1" s="209" t="s">
        <v>1</v>
      </c>
      <c r="B1" s="168" t="s">
        <v>2</v>
      </c>
      <c r="C1" s="169">
        <v>2005</v>
      </c>
      <c r="D1" s="169">
        <v>2006</v>
      </c>
      <c r="E1" s="169">
        <v>2007</v>
      </c>
      <c r="F1" s="169">
        <v>2008</v>
      </c>
      <c r="G1" s="169">
        <v>2009</v>
      </c>
      <c r="H1" s="169">
        <v>2010</v>
      </c>
      <c r="I1" s="169">
        <v>2011</v>
      </c>
      <c r="J1" s="169">
        <v>2012</v>
      </c>
      <c r="K1" s="169">
        <v>2013</v>
      </c>
      <c r="L1" s="169">
        <v>2014</v>
      </c>
      <c r="M1" s="169">
        <v>2015</v>
      </c>
      <c r="N1" s="169">
        <v>2016</v>
      </c>
      <c r="O1" s="169">
        <v>2017</v>
      </c>
      <c r="P1" s="169">
        <v>2018</v>
      </c>
      <c r="Q1" s="170">
        <v>2019</v>
      </c>
      <c r="R1" s="171">
        <v>2020</v>
      </c>
    </row>
    <row r="2" spans="1:18" ht="15" customHeight="1" thickBot="1">
      <c r="A2" s="210">
        <v>1</v>
      </c>
      <c r="B2" s="92" t="s">
        <v>3</v>
      </c>
      <c r="C2" s="93">
        <v>8.6</v>
      </c>
      <c r="D2" s="94">
        <v>8.6</v>
      </c>
      <c r="E2" s="94">
        <v>8.6</v>
      </c>
      <c r="F2" s="94">
        <v>8.6</v>
      </c>
      <c r="G2" s="94">
        <v>8.6</v>
      </c>
      <c r="H2" s="94">
        <v>8.6</v>
      </c>
      <c r="I2" s="94">
        <v>8.6</v>
      </c>
      <c r="J2" s="94">
        <v>8.6</v>
      </c>
      <c r="K2" s="94">
        <v>8.5</v>
      </c>
      <c r="L2" s="211">
        <v>8.6</v>
      </c>
      <c r="M2" s="211">
        <v>8.6</v>
      </c>
      <c r="N2" s="211">
        <v>8.6999999999999993</v>
      </c>
      <c r="O2" s="211">
        <v>8.6999999999999993</v>
      </c>
      <c r="P2" s="211">
        <v>8.6999999999999993</v>
      </c>
      <c r="Q2" s="211">
        <v>8.6999999999999993</v>
      </c>
      <c r="R2" s="211">
        <v>8.6999999999999993</v>
      </c>
    </row>
    <row r="3" spans="1:18" ht="16.5" thickBot="1">
      <c r="A3" s="212">
        <v>2</v>
      </c>
      <c r="B3" s="97" t="s">
        <v>4</v>
      </c>
      <c r="C3" s="98">
        <v>32.9</v>
      </c>
      <c r="D3" s="99">
        <v>32.9</v>
      </c>
      <c r="E3" s="99">
        <v>32.9</v>
      </c>
      <c r="F3" s="99">
        <v>32.9</v>
      </c>
      <c r="G3" s="99">
        <v>32.9</v>
      </c>
      <c r="H3" s="99">
        <v>32.9</v>
      </c>
      <c r="I3" s="99">
        <v>33</v>
      </c>
      <c r="J3" s="99">
        <v>33</v>
      </c>
      <c r="K3" s="99">
        <v>32.9</v>
      </c>
      <c r="L3" s="213">
        <v>32.9</v>
      </c>
      <c r="M3" s="213">
        <v>32.799999999999997</v>
      </c>
      <c r="N3" s="213">
        <v>32.799999999999997</v>
      </c>
      <c r="O3" s="213">
        <v>32.9</v>
      </c>
      <c r="P3" s="213">
        <v>32.799999999999997</v>
      </c>
      <c r="Q3" s="213">
        <v>32.799999999999997</v>
      </c>
      <c r="R3" s="211">
        <v>32.9</v>
      </c>
    </row>
    <row r="4" spans="1:18" ht="16.5" thickBot="1">
      <c r="A4" s="212">
        <v>3</v>
      </c>
      <c r="B4" s="97" t="s">
        <v>5</v>
      </c>
      <c r="C4" s="98">
        <v>51.6</v>
      </c>
      <c r="D4" s="99">
        <v>51.6</v>
      </c>
      <c r="E4" s="99">
        <v>51.6</v>
      </c>
      <c r="F4" s="99">
        <v>51.6</v>
      </c>
      <c r="G4" s="99">
        <v>51.7</v>
      </c>
      <c r="H4" s="99">
        <v>51.8</v>
      </c>
      <c r="I4" s="99">
        <v>51.1</v>
      </c>
      <c r="J4" s="99">
        <v>50.7</v>
      </c>
      <c r="K4" s="99">
        <v>50.8</v>
      </c>
      <c r="L4" s="213">
        <v>50.6</v>
      </c>
      <c r="M4" s="213">
        <v>50.9</v>
      </c>
      <c r="N4" s="213">
        <v>51.2</v>
      </c>
      <c r="O4" s="213">
        <v>51.3</v>
      </c>
      <c r="P4" s="213">
        <v>51.3</v>
      </c>
      <c r="Q4" s="213">
        <v>51.4</v>
      </c>
      <c r="R4" s="211">
        <v>51.5</v>
      </c>
    </row>
    <row r="5" spans="1:18" ht="16.5" thickBot="1">
      <c r="A5" s="212">
        <v>4</v>
      </c>
      <c r="B5" s="97" t="s">
        <v>6</v>
      </c>
      <c r="C5" s="98">
        <v>8.4</v>
      </c>
      <c r="D5" s="99">
        <v>8.4</v>
      </c>
      <c r="E5" s="99">
        <v>8.4</v>
      </c>
      <c r="F5" s="99">
        <v>8.4</v>
      </c>
      <c r="G5" s="99">
        <v>8.4</v>
      </c>
      <c r="H5" s="99">
        <v>8.4</v>
      </c>
      <c r="I5" s="99">
        <v>8.1</v>
      </c>
      <c r="J5" s="99">
        <v>8.1</v>
      </c>
      <c r="K5" s="99">
        <v>8</v>
      </c>
      <c r="L5" s="213">
        <v>8.1</v>
      </c>
      <c r="M5" s="213">
        <v>8.1</v>
      </c>
      <c r="N5" s="213">
        <v>8.1</v>
      </c>
      <c r="O5" s="213">
        <v>8.1999999999999993</v>
      </c>
      <c r="P5" s="213">
        <v>8.1999999999999993</v>
      </c>
      <c r="Q5" s="213">
        <v>8.3000000000000007</v>
      </c>
      <c r="R5" s="211">
        <v>8.3000000000000007</v>
      </c>
    </row>
    <row r="6" spans="1:18" ht="16.5" thickBot="1">
      <c r="A6" s="212">
        <v>5</v>
      </c>
      <c r="B6" s="97" t="s">
        <v>7</v>
      </c>
      <c r="C6" s="98">
        <v>47.1</v>
      </c>
      <c r="D6" s="99">
        <v>47.1</v>
      </c>
      <c r="E6" s="99">
        <v>47.1</v>
      </c>
      <c r="F6" s="99">
        <v>47.1</v>
      </c>
      <c r="G6" s="99">
        <v>47.1</v>
      </c>
      <c r="H6" s="99">
        <v>47.1</v>
      </c>
      <c r="I6" s="99">
        <v>46.8</v>
      </c>
      <c r="J6" s="99">
        <v>46.6</v>
      </c>
      <c r="K6" s="99">
        <v>45.8</v>
      </c>
      <c r="L6" s="213">
        <v>46.1</v>
      </c>
      <c r="M6" s="213">
        <v>46.4</v>
      </c>
      <c r="N6" s="213">
        <v>46.4</v>
      </c>
      <c r="O6" s="213">
        <v>46.2</v>
      </c>
      <c r="P6" s="213">
        <v>46.2</v>
      </c>
      <c r="Q6" s="213">
        <v>46.1</v>
      </c>
      <c r="R6" s="211">
        <v>46.1</v>
      </c>
    </row>
    <row r="7" spans="1:18" ht="16.5" thickBot="1">
      <c r="A7" s="212">
        <v>6</v>
      </c>
      <c r="B7" s="101" t="s">
        <v>8</v>
      </c>
      <c r="C7" s="98">
        <v>45.4</v>
      </c>
      <c r="D7" s="99">
        <v>45.4</v>
      </c>
      <c r="E7" s="99">
        <v>45.4</v>
      </c>
      <c r="F7" s="99">
        <v>45.4</v>
      </c>
      <c r="G7" s="99">
        <v>45.4</v>
      </c>
      <c r="H7" s="99">
        <v>45.4</v>
      </c>
      <c r="I7" s="99">
        <v>45.4</v>
      </c>
      <c r="J7" s="99">
        <v>45.3</v>
      </c>
      <c r="K7" s="99">
        <v>45.2</v>
      </c>
      <c r="L7" s="213">
        <v>45.2</v>
      </c>
      <c r="M7" s="213">
        <v>45.2</v>
      </c>
      <c r="N7" s="213">
        <v>45.1</v>
      </c>
      <c r="O7" s="213">
        <v>45</v>
      </c>
      <c r="P7" s="213">
        <v>44.9</v>
      </c>
      <c r="Q7" s="213">
        <v>45</v>
      </c>
      <c r="R7" s="211">
        <v>45</v>
      </c>
    </row>
    <row r="8" spans="1:18" ht="16.5" thickBot="1">
      <c r="A8" s="212">
        <v>7</v>
      </c>
      <c r="B8" s="101" t="s">
        <v>9</v>
      </c>
      <c r="C8" s="98">
        <v>74.099999999999994</v>
      </c>
      <c r="D8" s="99">
        <v>74.099999999999994</v>
      </c>
      <c r="E8" s="99">
        <v>74.099999999999994</v>
      </c>
      <c r="F8" s="99">
        <v>74.099999999999994</v>
      </c>
      <c r="G8" s="99">
        <v>74.099999999999994</v>
      </c>
      <c r="H8" s="99">
        <v>74.2</v>
      </c>
      <c r="I8" s="99">
        <v>74.3</v>
      </c>
      <c r="J8" s="99">
        <v>74.2</v>
      </c>
      <c r="K8" s="99">
        <v>74.3</v>
      </c>
      <c r="L8" s="213">
        <v>74.3</v>
      </c>
      <c r="M8" s="213">
        <v>74.3</v>
      </c>
      <c r="N8" s="213">
        <v>74.099999999999994</v>
      </c>
      <c r="O8" s="213">
        <v>74.099999999999994</v>
      </c>
      <c r="P8" s="213">
        <v>73.900000000000006</v>
      </c>
      <c r="Q8" s="213">
        <v>73.8</v>
      </c>
      <c r="R8" s="211">
        <v>73.599999999999994</v>
      </c>
    </row>
    <row r="9" spans="1:18" ht="16.5" thickBot="1">
      <c r="A9" s="212">
        <v>8</v>
      </c>
      <c r="B9" s="101" t="s">
        <v>10</v>
      </c>
      <c r="C9" s="98">
        <v>8.1999999999999993</v>
      </c>
      <c r="D9" s="99">
        <v>8.1999999999999993</v>
      </c>
      <c r="E9" s="99">
        <v>8.1999999999999993</v>
      </c>
      <c r="F9" s="99">
        <v>8.1999999999999993</v>
      </c>
      <c r="G9" s="99">
        <v>8.1999999999999993</v>
      </c>
      <c r="H9" s="99">
        <v>8.1999999999999993</v>
      </c>
      <c r="I9" s="99">
        <v>8.1999999999999993</v>
      </c>
      <c r="J9" s="99">
        <v>8.1999999999999993</v>
      </c>
      <c r="K9" s="99">
        <v>8.1999999999999993</v>
      </c>
      <c r="L9" s="213">
        <v>8.1999999999999993</v>
      </c>
      <c r="M9" s="213">
        <v>8.1999999999999993</v>
      </c>
      <c r="N9" s="213">
        <v>8.1999999999999993</v>
      </c>
      <c r="O9" s="213">
        <v>8.1999999999999993</v>
      </c>
      <c r="P9" s="213">
        <v>8.1999999999999993</v>
      </c>
      <c r="Q9" s="213">
        <v>8.1999999999999993</v>
      </c>
      <c r="R9" s="211">
        <v>8.1999999999999993</v>
      </c>
    </row>
    <row r="10" spans="1:18" ht="16.5" thickBot="1">
      <c r="A10" s="212">
        <v>9</v>
      </c>
      <c r="B10" s="101" t="s">
        <v>11</v>
      </c>
      <c r="C10" s="98">
        <v>7.6</v>
      </c>
      <c r="D10" s="99">
        <v>7.6</v>
      </c>
      <c r="E10" s="99">
        <v>7.6</v>
      </c>
      <c r="F10" s="99">
        <v>7.6</v>
      </c>
      <c r="G10" s="99">
        <v>7.6</v>
      </c>
      <c r="H10" s="99">
        <v>7.6</v>
      </c>
      <c r="I10" s="99">
        <v>7.2</v>
      </c>
      <c r="J10" s="99">
        <v>7.2</v>
      </c>
      <c r="K10" s="99">
        <v>7.2</v>
      </c>
      <c r="L10" s="213">
        <v>7.3</v>
      </c>
      <c r="M10" s="213">
        <v>7.3</v>
      </c>
      <c r="N10" s="213">
        <v>7.7</v>
      </c>
      <c r="O10" s="213">
        <v>8.3000000000000007</v>
      </c>
      <c r="P10" s="213">
        <v>8.5</v>
      </c>
      <c r="Q10" s="213">
        <v>8.6</v>
      </c>
      <c r="R10" s="211">
        <v>8.6999999999999993</v>
      </c>
    </row>
    <row r="11" spans="1:18" ht="16.5" thickBot="1">
      <c r="A11" s="212">
        <v>10</v>
      </c>
      <c r="B11" s="101" t="s">
        <v>12</v>
      </c>
      <c r="C11" s="98">
        <v>42.2</v>
      </c>
      <c r="D11" s="99">
        <v>42.2</v>
      </c>
      <c r="E11" s="99">
        <v>42.2</v>
      </c>
      <c r="F11" s="99">
        <v>42.2</v>
      </c>
      <c r="G11" s="99">
        <v>41.4</v>
      </c>
      <c r="H11" s="99">
        <v>42.4</v>
      </c>
      <c r="I11" s="99">
        <v>42.5</v>
      </c>
      <c r="J11" s="99">
        <v>43.4</v>
      </c>
      <c r="K11" s="99">
        <v>43</v>
      </c>
      <c r="L11" s="213">
        <v>42.8</v>
      </c>
      <c r="M11" s="213">
        <v>42.7</v>
      </c>
      <c r="N11" s="213">
        <v>42.7</v>
      </c>
      <c r="O11" s="213">
        <v>42.8</v>
      </c>
      <c r="P11" s="213">
        <v>42.7</v>
      </c>
      <c r="Q11" s="213">
        <v>42.4</v>
      </c>
      <c r="R11" s="211">
        <v>42.1</v>
      </c>
    </row>
    <row r="12" spans="1:18" ht="16.5" thickBot="1">
      <c r="A12" s="212">
        <v>11</v>
      </c>
      <c r="B12" s="101" t="s">
        <v>13</v>
      </c>
      <c r="C12" s="98">
        <v>8</v>
      </c>
      <c r="D12" s="99">
        <v>8</v>
      </c>
      <c r="E12" s="99">
        <v>8</v>
      </c>
      <c r="F12" s="99">
        <v>8</v>
      </c>
      <c r="G12" s="99">
        <v>8</v>
      </c>
      <c r="H12" s="99">
        <v>8</v>
      </c>
      <c r="I12" s="99">
        <v>8</v>
      </c>
      <c r="J12" s="99">
        <v>8</v>
      </c>
      <c r="K12" s="99">
        <v>8</v>
      </c>
      <c r="L12" s="213">
        <v>5.3</v>
      </c>
      <c r="M12" s="213">
        <v>7.8</v>
      </c>
      <c r="N12" s="213">
        <v>8</v>
      </c>
      <c r="O12" s="213">
        <v>8</v>
      </c>
      <c r="P12" s="213">
        <v>8</v>
      </c>
      <c r="Q12" s="213">
        <v>8</v>
      </c>
      <c r="R12" s="211">
        <v>8</v>
      </c>
    </row>
    <row r="13" spans="1:18" ht="16.5" thickBot="1">
      <c r="A13" s="212">
        <v>12</v>
      </c>
      <c r="B13" s="101" t="s">
        <v>14</v>
      </c>
      <c r="C13" s="98">
        <v>25.3</v>
      </c>
      <c r="D13" s="99">
        <v>25.3</v>
      </c>
      <c r="E13" s="99">
        <v>25.3</v>
      </c>
      <c r="F13" s="99">
        <v>25.3</v>
      </c>
      <c r="G13" s="99">
        <v>25.6</v>
      </c>
      <c r="H13" s="99">
        <v>25.6</v>
      </c>
      <c r="I13" s="99">
        <v>25.4</v>
      </c>
      <c r="J13" s="99">
        <v>24.8</v>
      </c>
      <c r="K13" s="99">
        <v>23.7</v>
      </c>
      <c r="L13" s="213">
        <v>24</v>
      </c>
      <c r="M13" s="213">
        <v>24</v>
      </c>
      <c r="N13" s="213">
        <v>24.4</v>
      </c>
      <c r="O13" s="213">
        <v>23.6</v>
      </c>
      <c r="P13" s="213">
        <v>25</v>
      </c>
      <c r="Q13" s="213">
        <v>25.1</v>
      </c>
      <c r="R13" s="211">
        <v>25.1</v>
      </c>
    </row>
    <row r="14" spans="1:18" ht="16.5" thickBot="1">
      <c r="A14" s="212">
        <v>13</v>
      </c>
      <c r="B14" s="101" t="s">
        <v>15</v>
      </c>
      <c r="C14" s="98">
        <v>40.9</v>
      </c>
      <c r="D14" s="99">
        <v>40.9</v>
      </c>
      <c r="E14" s="99">
        <v>40.9</v>
      </c>
      <c r="F14" s="99">
        <v>40.9</v>
      </c>
      <c r="G14" s="99">
        <v>41.7</v>
      </c>
      <c r="H14" s="99">
        <v>41.8</v>
      </c>
      <c r="I14" s="99">
        <v>42.2</v>
      </c>
      <c r="J14" s="99">
        <v>42.1</v>
      </c>
      <c r="K14" s="99">
        <v>42</v>
      </c>
      <c r="L14" s="213">
        <v>42</v>
      </c>
      <c r="M14" s="213">
        <v>42</v>
      </c>
      <c r="N14" s="213">
        <v>41.9</v>
      </c>
      <c r="O14" s="213">
        <v>41.9</v>
      </c>
      <c r="P14" s="213">
        <v>41.8</v>
      </c>
      <c r="Q14" s="213">
        <v>41.8</v>
      </c>
      <c r="R14" s="211">
        <v>41.9</v>
      </c>
    </row>
    <row r="15" spans="1:18" ht="16.5" thickBot="1">
      <c r="A15" s="212">
        <v>14</v>
      </c>
      <c r="B15" s="101" t="s">
        <v>16</v>
      </c>
      <c r="C15" s="98">
        <v>10.5</v>
      </c>
      <c r="D15" s="99">
        <v>10.5</v>
      </c>
      <c r="E15" s="99">
        <v>10.5</v>
      </c>
      <c r="F15" s="99">
        <v>10.5</v>
      </c>
      <c r="G15" s="99">
        <v>10.6</v>
      </c>
      <c r="H15" s="99">
        <v>10.6</v>
      </c>
      <c r="I15" s="99">
        <v>10.3</v>
      </c>
      <c r="J15" s="99">
        <v>10.4</v>
      </c>
      <c r="K15" s="99">
        <v>10.4</v>
      </c>
      <c r="L15" s="213">
        <v>10.5</v>
      </c>
      <c r="M15" s="213">
        <v>10.5</v>
      </c>
      <c r="N15" s="213">
        <v>10.5</v>
      </c>
      <c r="O15" s="213">
        <v>10.5</v>
      </c>
      <c r="P15" s="213">
        <v>10.6</v>
      </c>
      <c r="Q15" s="213">
        <v>10.6</v>
      </c>
      <c r="R15" s="211">
        <v>10.6</v>
      </c>
    </row>
    <row r="16" spans="1:18" ht="16.5" thickBot="1">
      <c r="A16" s="212">
        <v>15</v>
      </c>
      <c r="B16" s="101" t="s">
        <v>17</v>
      </c>
      <c r="C16" s="98">
        <v>54.6</v>
      </c>
      <c r="D16" s="99">
        <v>54.6</v>
      </c>
      <c r="E16" s="99">
        <v>54.6</v>
      </c>
      <c r="F16" s="99">
        <v>54.6</v>
      </c>
      <c r="G16" s="99">
        <v>54.9</v>
      </c>
      <c r="H16" s="99">
        <v>54.8</v>
      </c>
      <c r="I16" s="99">
        <v>54.9</v>
      </c>
      <c r="J16" s="99">
        <v>55</v>
      </c>
      <c r="K16" s="99">
        <v>55</v>
      </c>
      <c r="L16" s="213">
        <v>55</v>
      </c>
      <c r="M16" s="213">
        <v>54.9</v>
      </c>
      <c r="N16" s="213">
        <v>54.8</v>
      </c>
      <c r="O16" s="213">
        <v>54.7</v>
      </c>
      <c r="P16" s="213">
        <v>54.7</v>
      </c>
      <c r="Q16" s="213">
        <v>54.6</v>
      </c>
      <c r="R16" s="211">
        <v>54.7</v>
      </c>
    </row>
    <row r="17" spans="1:18" ht="16.5" thickBot="1">
      <c r="A17" s="212">
        <v>16</v>
      </c>
      <c r="B17" s="101" t="s">
        <v>18</v>
      </c>
      <c r="C17" s="98">
        <v>14.1</v>
      </c>
      <c r="D17" s="99">
        <v>14.1</v>
      </c>
      <c r="E17" s="99">
        <v>14.1</v>
      </c>
      <c r="F17" s="99">
        <v>14.1</v>
      </c>
      <c r="G17" s="99">
        <v>14</v>
      </c>
      <c r="H17" s="99">
        <v>14.2</v>
      </c>
      <c r="I17" s="99">
        <v>14.4</v>
      </c>
      <c r="J17" s="99">
        <v>14.3</v>
      </c>
      <c r="K17" s="99">
        <v>14.3</v>
      </c>
      <c r="L17" s="213">
        <v>14.2</v>
      </c>
      <c r="M17" s="213">
        <v>14.2</v>
      </c>
      <c r="N17" s="213">
        <v>14.3</v>
      </c>
      <c r="O17" s="213">
        <v>14.3</v>
      </c>
      <c r="P17" s="213">
        <v>14.3</v>
      </c>
      <c r="Q17" s="213">
        <v>14.3</v>
      </c>
      <c r="R17" s="211">
        <v>14.3</v>
      </c>
    </row>
    <row r="18" spans="1:18" ht="16.5" thickBot="1">
      <c r="A18" s="212">
        <v>17</v>
      </c>
      <c r="B18" s="101" t="s">
        <v>19</v>
      </c>
      <c r="C18" s="98">
        <v>45.3</v>
      </c>
      <c r="D18" s="99">
        <v>45.3</v>
      </c>
      <c r="E18" s="99">
        <v>45.3</v>
      </c>
      <c r="F18" s="99">
        <v>45.3</v>
      </c>
      <c r="G18" s="99">
        <v>45.2</v>
      </c>
      <c r="H18" s="99">
        <v>46</v>
      </c>
      <c r="I18" s="99">
        <v>45.2</v>
      </c>
      <c r="J18" s="99">
        <v>45.1</v>
      </c>
      <c r="K18" s="99">
        <v>45.2</v>
      </c>
      <c r="L18" s="213">
        <v>45.4</v>
      </c>
      <c r="M18" s="213">
        <v>45.4</v>
      </c>
      <c r="N18" s="213">
        <v>45.3</v>
      </c>
      <c r="O18" s="213">
        <v>45.5</v>
      </c>
      <c r="P18" s="213">
        <v>45.4</v>
      </c>
      <c r="Q18" s="213">
        <v>45.6</v>
      </c>
      <c r="R18" s="211">
        <v>45.7</v>
      </c>
    </row>
    <row r="19" spans="1:18" ht="16.5" thickBot="1">
      <c r="A19" s="214">
        <v>18</v>
      </c>
      <c r="B19" s="103" t="s">
        <v>20</v>
      </c>
      <c r="C19" s="104">
        <v>1E-3</v>
      </c>
      <c r="D19" s="105">
        <v>1E-3</v>
      </c>
      <c r="E19" s="105">
        <v>1E-3</v>
      </c>
      <c r="F19" s="105">
        <v>1E-3</v>
      </c>
      <c r="G19" s="105">
        <v>1E-3</v>
      </c>
      <c r="H19" s="105">
        <v>1E-3</v>
      </c>
      <c r="I19" s="105">
        <v>1E-3</v>
      </c>
      <c r="J19" s="105">
        <v>1E-3</v>
      </c>
      <c r="K19" s="105">
        <v>1E-3</v>
      </c>
      <c r="L19" s="105">
        <v>1E-3</v>
      </c>
      <c r="M19" s="105">
        <v>1E-3</v>
      </c>
      <c r="N19" s="105">
        <v>1E-3</v>
      </c>
      <c r="O19" s="105">
        <v>1E-3</v>
      </c>
      <c r="P19" s="215">
        <v>0.9</v>
      </c>
      <c r="Q19" s="215">
        <v>0.9</v>
      </c>
      <c r="R19" s="211">
        <v>0.9</v>
      </c>
    </row>
    <row r="20" spans="1:18" ht="16.5" thickBot="1">
      <c r="A20" s="210">
        <v>19</v>
      </c>
      <c r="B20" s="107" t="s">
        <v>21</v>
      </c>
      <c r="C20" s="93">
        <v>52.7</v>
      </c>
      <c r="D20" s="94">
        <v>52.7</v>
      </c>
      <c r="E20" s="94">
        <v>52.7</v>
      </c>
      <c r="F20" s="94">
        <v>52.7</v>
      </c>
      <c r="G20" s="94">
        <v>52.6</v>
      </c>
      <c r="H20" s="94">
        <v>52.7</v>
      </c>
      <c r="I20" s="94">
        <v>52.7</v>
      </c>
      <c r="J20" s="94">
        <v>52.8</v>
      </c>
      <c r="K20" s="94">
        <v>52.8</v>
      </c>
      <c r="L20" s="211">
        <v>52.9</v>
      </c>
      <c r="M20" s="211">
        <v>52.9</v>
      </c>
      <c r="N20" s="211">
        <v>53</v>
      </c>
      <c r="O20" s="211">
        <v>53.1</v>
      </c>
      <c r="P20" s="211">
        <v>53.1</v>
      </c>
      <c r="Q20" s="211">
        <v>53.1</v>
      </c>
      <c r="R20" s="211">
        <v>53.1</v>
      </c>
    </row>
    <row r="21" spans="1:18" ht="15.75" customHeight="1" thickBot="1">
      <c r="A21" s="212">
        <v>20</v>
      </c>
      <c r="B21" s="101" t="s">
        <v>22</v>
      </c>
      <c r="C21" s="98">
        <v>72.599999999999994</v>
      </c>
      <c r="D21" s="99">
        <v>72.599999999999994</v>
      </c>
      <c r="E21" s="99">
        <v>72.599999999999994</v>
      </c>
      <c r="F21" s="99">
        <v>72.599999999999994</v>
      </c>
      <c r="G21" s="99">
        <v>72.599999999999994</v>
      </c>
      <c r="H21" s="99">
        <v>72.7</v>
      </c>
      <c r="I21" s="99">
        <v>72.5</v>
      </c>
      <c r="J21" s="99">
        <v>72.7</v>
      </c>
      <c r="K21" s="99">
        <v>72.7</v>
      </c>
      <c r="L21" s="213">
        <v>72.8</v>
      </c>
      <c r="M21" s="213">
        <v>72.8</v>
      </c>
      <c r="N21" s="213">
        <v>72.8</v>
      </c>
      <c r="O21" s="213">
        <v>72.7</v>
      </c>
      <c r="P21" s="213">
        <v>72.8</v>
      </c>
      <c r="Q21" s="213">
        <v>72.7</v>
      </c>
      <c r="R21" s="211">
        <v>72.7</v>
      </c>
    </row>
    <row r="22" spans="1:18" ht="15.75" customHeight="1" thickBot="1">
      <c r="A22" s="212">
        <v>21</v>
      </c>
      <c r="B22" s="101" t="s">
        <v>23</v>
      </c>
      <c r="C22" s="98">
        <v>54.1</v>
      </c>
      <c r="D22" s="99">
        <v>54.1</v>
      </c>
      <c r="E22" s="99">
        <v>54.1</v>
      </c>
      <c r="F22" s="99">
        <v>54.1</v>
      </c>
      <c r="G22" s="99">
        <v>54.1</v>
      </c>
      <c r="H22" s="99">
        <v>54</v>
      </c>
      <c r="I22" s="99">
        <v>54.1</v>
      </c>
      <c r="J22" s="99">
        <v>54</v>
      </c>
      <c r="K22" s="99">
        <v>38.200000000000003</v>
      </c>
      <c r="L22" s="213">
        <v>38.1</v>
      </c>
      <c r="M22" s="213">
        <v>38.200000000000003</v>
      </c>
      <c r="N22" s="213">
        <v>38.200000000000003</v>
      </c>
      <c r="O22" s="213">
        <v>38.4</v>
      </c>
      <c r="P22" s="213">
        <v>43.2</v>
      </c>
      <c r="Q22" s="213">
        <v>43.2</v>
      </c>
      <c r="R22" s="211">
        <v>53.9</v>
      </c>
    </row>
    <row r="23" spans="1:18" ht="15.75" customHeight="1" thickBot="1">
      <c r="A23" s="212">
        <v>22</v>
      </c>
      <c r="B23" s="101" t="s">
        <v>24</v>
      </c>
      <c r="C23" s="98">
        <v>69.900000000000006</v>
      </c>
      <c r="D23" s="99">
        <v>69.900000000000006</v>
      </c>
      <c r="E23" s="99">
        <v>69.900000000000006</v>
      </c>
      <c r="F23" s="99">
        <v>69.900000000000006</v>
      </c>
      <c r="G23" s="99">
        <v>69.900000000000006</v>
      </c>
      <c r="H23" s="99">
        <v>69.7</v>
      </c>
      <c r="I23" s="99">
        <v>69.599999999999994</v>
      </c>
      <c r="J23" s="99">
        <v>69.5</v>
      </c>
      <c r="K23" s="99">
        <v>69.400000000000006</v>
      </c>
      <c r="L23" s="213">
        <v>69.2</v>
      </c>
      <c r="M23" s="213">
        <v>69.2</v>
      </c>
      <c r="N23" s="213">
        <v>69.2</v>
      </c>
      <c r="O23" s="213">
        <v>68.900000000000006</v>
      </c>
      <c r="P23" s="213">
        <v>68.8</v>
      </c>
      <c r="Q23" s="213">
        <v>68.5</v>
      </c>
      <c r="R23" s="211">
        <v>68.5</v>
      </c>
    </row>
    <row r="24" spans="1:18" ht="15.75" customHeight="1" thickBot="1">
      <c r="A24" s="212">
        <v>23</v>
      </c>
      <c r="B24" s="101" t="s">
        <v>25</v>
      </c>
      <c r="C24" s="98">
        <v>19.5</v>
      </c>
      <c r="D24" s="99">
        <v>19.5</v>
      </c>
      <c r="E24" s="99">
        <v>19.5</v>
      </c>
      <c r="F24" s="99">
        <v>19.5</v>
      </c>
      <c r="G24" s="99">
        <v>18.399999999999999</v>
      </c>
      <c r="H24" s="99">
        <v>18.5</v>
      </c>
      <c r="I24" s="99">
        <v>18.5</v>
      </c>
      <c r="J24" s="99">
        <v>18.5</v>
      </c>
      <c r="K24" s="99">
        <v>18.600000000000001</v>
      </c>
      <c r="L24" s="213">
        <v>18.600000000000001</v>
      </c>
      <c r="M24" s="213">
        <v>18.600000000000001</v>
      </c>
      <c r="N24" s="213">
        <v>18.600000000000001</v>
      </c>
      <c r="O24" s="213">
        <v>18.600000000000001</v>
      </c>
      <c r="P24" s="213">
        <v>18.7</v>
      </c>
      <c r="Q24" s="213">
        <v>18.7</v>
      </c>
      <c r="R24" s="211">
        <v>18.7</v>
      </c>
    </row>
    <row r="25" spans="1:18" ht="15.75" customHeight="1" thickBot="1">
      <c r="A25" s="212">
        <v>24</v>
      </c>
      <c r="B25" s="101" t="s">
        <v>26</v>
      </c>
      <c r="C25" s="98">
        <v>56.5</v>
      </c>
      <c r="D25" s="99">
        <v>56.5</v>
      </c>
      <c r="E25" s="99">
        <v>56.5</v>
      </c>
      <c r="F25" s="99">
        <v>56.5</v>
      </c>
      <c r="G25" s="99">
        <v>57</v>
      </c>
      <c r="H25" s="99">
        <v>56.9</v>
      </c>
      <c r="I25" s="99">
        <v>57.3</v>
      </c>
      <c r="J25" s="99">
        <v>57.3</v>
      </c>
      <c r="K25" s="99">
        <v>57.3</v>
      </c>
      <c r="L25" s="213">
        <v>57.1</v>
      </c>
      <c r="M25" s="213">
        <v>57.1</v>
      </c>
      <c r="N25" s="213">
        <v>57.1</v>
      </c>
      <c r="O25" s="213">
        <v>57.3</v>
      </c>
      <c r="P25" s="213">
        <v>57.4</v>
      </c>
      <c r="Q25" s="213">
        <v>57.4</v>
      </c>
      <c r="R25" s="211">
        <v>57.5</v>
      </c>
    </row>
    <row r="26" spans="1:18" ht="15.75" customHeight="1" thickBot="1">
      <c r="A26" s="212">
        <v>25</v>
      </c>
      <c r="B26" s="101" t="s">
        <v>27</v>
      </c>
      <c r="C26" s="98">
        <v>37.200000000000003</v>
      </c>
      <c r="D26" s="99">
        <v>37.200000000000003</v>
      </c>
      <c r="E26" s="99">
        <v>37.200000000000003</v>
      </c>
      <c r="F26" s="99">
        <v>37.200000000000003</v>
      </c>
      <c r="G26" s="99">
        <v>37.200000000000003</v>
      </c>
      <c r="H26" s="99">
        <v>37.299999999999997</v>
      </c>
      <c r="I26" s="99">
        <v>37.299999999999997</v>
      </c>
      <c r="J26" s="99">
        <v>37.299999999999997</v>
      </c>
      <c r="K26" s="99">
        <v>37.299999999999997</v>
      </c>
      <c r="L26" s="213">
        <v>37.4</v>
      </c>
      <c r="M26" s="213">
        <v>37.4</v>
      </c>
      <c r="N26" s="213">
        <v>37.4</v>
      </c>
      <c r="O26" s="213">
        <v>37.4</v>
      </c>
      <c r="P26" s="213">
        <v>37.4</v>
      </c>
      <c r="Q26" s="213">
        <v>37.4</v>
      </c>
      <c r="R26" s="211">
        <v>37.5</v>
      </c>
    </row>
    <row r="27" spans="1:18" ht="15.75" customHeight="1" thickBot="1">
      <c r="A27" s="212">
        <v>26</v>
      </c>
      <c r="B27" s="101" t="s">
        <v>28</v>
      </c>
      <c r="C27" s="98">
        <v>64.400000000000006</v>
      </c>
      <c r="D27" s="99">
        <v>64.400000000000006</v>
      </c>
      <c r="E27" s="99">
        <v>64.400000000000006</v>
      </c>
      <c r="F27" s="99">
        <v>64.400000000000006</v>
      </c>
      <c r="G27" s="99">
        <v>64.3</v>
      </c>
      <c r="H27" s="99">
        <v>64.400000000000006</v>
      </c>
      <c r="I27" s="99">
        <v>64.400000000000006</v>
      </c>
      <c r="J27" s="99">
        <v>64.400000000000006</v>
      </c>
      <c r="K27" s="99">
        <v>63.5</v>
      </c>
      <c r="L27" s="213">
        <v>63.6</v>
      </c>
      <c r="M27" s="213">
        <v>63.8</v>
      </c>
      <c r="N27" s="213">
        <v>64</v>
      </c>
      <c r="O27" s="213">
        <v>64.099999999999994</v>
      </c>
      <c r="P27" s="213">
        <v>64.2</v>
      </c>
      <c r="Q27" s="213">
        <v>64.3</v>
      </c>
      <c r="R27" s="211">
        <v>64.3</v>
      </c>
    </row>
    <row r="28" spans="1:18" ht="15.75" customHeight="1" thickBot="1">
      <c r="A28" s="212">
        <v>27</v>
      </c>
      <c r="B28" s="101" t="s">
        <v>29</v>
      </c>
      <c r="C28" s="98">
        <v>38.200000000000003</v>
      </c>
      <c r="D28" s="99">
        <v>38.200000000000003</v>
      </c>
      <c r="E28" s="99">
        <v>38.200000000000003</v>
      </c>
      <c r="F28" s="99">
        <v>38.200000000000003</v>
      </c>
      <c r="G28" s="99">
        <v>38</v>
      </c>
      <c r="H28" s="99">
        <v>38.299999999999997</v>
      </c>
      <c r="I28" s="99">
        <v>38.4</v>
      </c>
      <c r="J28" s="99">
        <v>38.6</v>
      </c>
      <c r="K28" s="99">
        <v>38.700000000000003</v>
      </c>
      <c r="L28" s="213">
        <v>38.700000000000003</v>
      </c>
      <c r="M28" s="213">
        <v>38.700000000000003</v>
      </c>
      <c r="N28" s="213">
        <v>38.9</v>
      </c>
      <c r="O28" s="213">
        <v>38.799999999999997</v>
      </c>
      <c r="P28" s="213">
        <v>38.799999999999997</v>
      </c>
      <c r="Q28" s="213">
        <v>38.700000000000003</v>
      </c>
      <c r="R28" s="211">
        <v>38.799999999999997</v>
      </c>
    </row>
    <row r="29" spans="1:18" ht="15.75" customHeight="1" thickBot="1">
      <c r="A29" s="214">
        <v>28</v>
      </c>
      <c r="B29" s="103" t="s">
        <v>30</v>
      </c>
      <c r="C29" s="216">
        <v>14</v>
      </c>
      <c r="D29" s="215">
        <v>13.9</v>
      </c>
      <c r="E29" s="215">
        <v>13.8</v>
      </c>
      <c r="F29" s="215">
        <v>13.8</v>
      </c>
      <c r="G29" s="215">
        <v>13.8</v>
      </c>
      <c r="H29" s="215">
        <v>13.8</v>
      </c>
      <c r="I29" s="215">
        <v>13.8</v>
      </c>
      <c r="J29" s="215">
        <v>13.8</v>
      </c>
      <c r="K29" s="215">
        <v>13.8</v>
      </c>
      <c r="L29" s="215">
        <v>13.8</v>
      </c>
      <c r="M29" s="215">
        <v>13.8</v>
      </c>
      <c r="N29" s="215">
        <v>13.7</v>
      </c>
      <c r="O29" s="215">
        <v>13.7</v>
      </c>
      <c r="P29" s="215">
        <v>13.7</v>
      </c>
      <c r="Q29" s="215">
        <v>13.7</v>
      </c>
      <c r="R29" s="211">
        <v>13.7</v>
      </c>
    </row>
    <row r="30" spans="1:18" ht="15.75" customHeight="1" thickBot="1">
      <c r="A30" s="217">
        <v>29</v>
      </c>
      <c r="B30" s="109" t="s">
        <v>31</v>
      </c>
      <c r="C30" s="93">
        <v>36.700000000000003</v>
      </c>
      <c r="D30" s="94">
        <v>36.700000000000003</v>
      </c>
      <c r="E30" s="94">
        <v>36.700000000000003</v>
      </c>
      <c r="F30" s="94">
        <v>36.700000000000003</v>
      </c>
      <c r="G30" s="94">
        <v>36.700000000000003</v>
      </c>
      <c r="H30" s="94">
        <v>36.700000000000003</v>
      </c>
      <c r="I30" s="94">
        <v>36.700000000000003</v>
      </c>
      <c r="J30" s="94">
        <v>36.700000000000003</v>
      </c>
      <c r="K30" s="94">
        <v>36.700000000000003</v>
      </c>
      <c r="L30" s="211">
        <v>36.799999999999997</v>
      </c>
      <c r="M30" s="211">
        <v>36.799999999999997</v>
      </c>
      <c r="N30" s="211">
        <v>36.700000000000003</v>
      </c>
      <c r="O30" s="211">
        <v>36.700000000000003</v>
      </c>
      <c r="P30" s="211">
        <v>36.700000000000003</v>
      </c>
      <c r="Q30" s="211">
        <v>36.799999999999997</v>
      </c>
      <c r="R30" s="211">
        <v>36.700000000000003</v>
      </c>
    </row>
    <row r="31" spans="1:18" ht="15.75" customHeight="1" thickBot="1">
      <c r="A31" s="218">
        <v>30</v>
      </c>
      <c r="B31" s="111" t="s">
        <v>32</v>
      </c>
      <c r="C31" s="98">
        <v>0.2</v>
      </c>
      <c r="D31" s="99">
        <v>0.2</v>
      </c>
      <c r="E31" s="99">
        <v>0.2</v>
      </c>
      <c r="F31" s="99">
        <v>0.2</v>
      </c>
      <c r="G31" s="99">
        <v>0.2</v>
      </c>
      <c r="H31" s="99">
        <v>0.2</v>
      </c>
      <c r="I31" s="99">
        <v>0.2</v>
      </c>
      <c r="J31" s="99">
        <v>0.2</v>
      </c>
      <c r="K31" s="99">
        <v>0.2</v>
      </c>
      <c r="L31" s="213">
        <v>0.2</v>
      </c>
      <c r="M31" s="213">
        <v>0.2</v>
      </c>
      <c r="N31" s="213">
        <v>0.2</v>
      </c>
      <c r="O31" s="213">
        <v>0.2</v>
      </c>
      <c r="P31" s="213">
        <v>0.2</v>
      </c>
      <c r="Q31" s="213">
        <v>0.2</v>
      </c>
      <c r="R31" s="211">
        <v>0.2</v>
      </c>
    </row>
    <row r="32" spans="1:18" ht="15.75" customHeight="1" thickBot="1">
      <c r="A32" s="218">
        <v>31</v>
      </c>
      <c r="B32" s="111" t="s">
        <v>33</v>
      </c>
      <c r="C32" s="112"/>
      <c r="D32" s="113"/>
      <c r="E32" s="113"/>
      <c r="F32" s="113"/>
      <c r="G32" s="113"/>
      <c r="H32" s="113"/>
      <c r="I32" s="113"/>
      <c r="J32" s="113"/>
      <c r="K32" s="113"/>
      <c r="L32" s="213">
        <v>10.7</v>
      </c>
      <c r="M32" s="213">
        <v>10.7</v>
      </c>
      <c r="N32" s="213">
        <v>10.5</v>
      </c>
      <c r="O32" s="213">
        <v>10.7</v>
      </c>
      <c r="P32" s="213">
        <v>8.9</v>
      </c>
      <c r="Q32" s="213">
        <v>10.7</v>
      </c>
      <c r="R32" s="211">
        <v>10.7</v>
      </c>
    </row>
    <row r="33" spans="1:18" ht="15.75" customHeight="1" thickBot="1">
      <c r="A33" s="218">
        <v>32</v>
      </c>
      <c r="B33" s="111" t="s">
        <v>34</v>
      </c>
      <c r="C33" s="98">
        <v>20.2</v>
      </c>
      <c r="D33" s="99">
        <v>20.2</v>
      </c>
      <c r="E33" s="99">
        <v>20.2</v>
      </c>
      <c r="F33" s="99">
        <v>20.2</v>
      </c>
      <c r="G33" s="99">
        <v>20.2</v>
      </c>
      <c r="H33" s="99">
        <v>20.2</v>
      </c>
      <c r="I33" s="99">
        <v>20.2</v>
      </c>
      <c r="J33" s="99">
        <v>20.2</v>
      </c>
      <c r="K33" s="99">
        <v>20.2</v>
      </c>
      <c r="L33" s="213">
        <v>20.2</v>
      </c>
      <c r="M33" s="213">
        <v>20.2</v>
      </c>
      <c r="N33" s="213">
        <v>20.2</v>
      </c>
      <c r="O33" s="213">
        <v>20.2</v>
      </c>
      <c r="P33" s="213">
        <v>20.2</v>
      </c>
      <c r="Q33" s="213">
        <v>20.2</v>
      </c>
      <c r="R33" s="211">
        <v>20.2</v>
      </c>
    </row>
    <row r="34" spans="1:18" ht="15.75" customHeight="1" thickBot="1">
      <c r="A34" s="218">
        <v>33</v>
      </c>
      <c r="B34" s="111" t="s">
        <v>35</v>
      </c>
      <c r="C34" s="98">
        <v>1.8</v>
      </c>
      <c r="D34" s="99">
        <v>1.8</v>
      </c>
      <c r="E34" s="99">
        <v>1.8</v>
      </c>
      <c r="F34" s="99">
        <v>1.8</v>
      </c>
      <c r="G34" s="99">
        <v>1.8</v>
      </c>
      <c r="H34" s="99">
        <v>1.8</v>
      </c>
      <c r="I34" s="99">
        <v>1.8</v>
      </c>
      <c r="J34" s="99">
        <v>1.8</v>
      </c>
      <c r="K34" s="99">
        <v>1.8</v>
      </c>
      <c r="L34" s="213">
        <v>1.8</v>
      </c>
      <c r="M34" s="213">
        <v>1.9</v>
      </c>
      <c r="N34" s="213">
        <v>1.8</v>
      </c>
      <c r="O34" s="213">
        <v>1.8</v>
      </c>
      <c r="P34" s="213">
        <v>1.8</v>
      </c>
      <c r="Q34" s="213">
        <v>1.8</v>
      </c>
      <c r="R34" s="211">
        <v>1.8</v>
      </c>
    </row>
    <row r="35" spans="1:18" ht="15.75" customHeight="1" thickBot="1">
      <c r="A35" s="218">
        <v>34</v>
      </c>
      <c r="B35" s="111" t="s">
        <v>36</v>
      </c>
      <c r="C35" s="98">
        <v>4.3</v>
      </c>
      <c r="D35" s="99">
        <v>4.3</v>
      </c>
      <c r="E35" s="99">
        <v>4.3</v>
      </c>
      <c r="F35" s="99">
        <v>4.3</v>
      </c>
      <c r="G35" s="99">
        <v>4.3</v>
      </c>
      <c r="H35" s="99">
        <v>4.3</v>
      </c>
      <c r="I35" s="99">
        <v>4.3</v>
      </c>
      <c r="J35" s="99">
        <v>4.3</v>
      </c>
      <c r="K35" s="99">
        <v>4.3</v>
      </c>
      <c r="L35" s="213">
        <v>4.3</v>
      </c>
      <c r="M35" s="213">
        <v>4.3</v>
      </c>
      <c r="N35" s="213">
        <v>4.3</v>
      </c>
      <c r="O35" s="213">
        <v>4.2</v>
      </c>
      <c r="P35" s="213">
        <v>4.2</v>
      </c>
      <c r="Q35" s="213">
        <v>4.2</v>
      </c>
      <c r="R35" s="211">
        <v>4.2</v>
      </c>
    </row>
    <row r="36" spans="1:18" ht="15.75" customHeight="1" thickBot="1">
      <c r="A36" s="218">
        <v>35</v>
      </c>
      <c r="B36" s="111" t="s">
        <v>37</v>
      </c>
      <c r="C36" s="98">
        <v>2.5</v>
      </c>
      <c r="D36" s="99">
        <v>2.5</v>
      </c>
      <c r="E36" s="99">
        <v>2.5</v>
      </c>
      <c r="F36" s="99">
        <v>2.5</v>
      </c>
      <c r="G36" s="99">
        <v>2.5</v>
      </c>
      <c r="H36" s="99">
        <v>2.4</v>
      </c>
      <c r="I36" s="99">
        <v>2.4</v>
      </c>
      <c r="J36" s="99">
        <v>2.4</v>
      </c>
      <c r="K36" s="99">
        <v>2.4</v>
      </c>
      <c r="L36" s="213">
        <v>2.4</v>
      </c>
      <c r="M36" s="213">
        <v>2.4</v>
      </c>
      <c r="N36" s="213">
        <v>2.4</v>
      </c>
      <c r="O36" s="213">
        <v>2.4</v>
      </c>
      <c r="P36" s="213">
        <v>2.4</v>
      </c>
      <c r="Q36" s="213">
        <v>2.4</v>
      </c>
      <c r="R36" s="211">
        <v>2.4</v>
      </c>
    </row>
    <row r="37" spans="1:18" ht="15.75" customHeight="1" thickBot="1">
      <c r="A37" s="219">
        <v>36</v>
      </c>
      <c r="B37" s="117" t="s">
        <v>38</v>
      </c>
      <c r="C37" s="118"/>
      <c r="D37" s="119"/>
      <c r="E37" s="119"/>
      <c r="F37" s="119"/>
      <c r="G37" s="160"/>
      <c r="H37" s="160"/>
      <c r="I37" s="119"/>
      <c r="J37" s="119"/>
      <c r="K37" s="119"/>
      <c r="L37" s="215">
        <v>32.299999999999997</v>
      </c>
      <c r="M37" s="215">
        <v>32.299999999999997</v>
      </c>
      <c r="N37" s="215">
        <v>32.4</v>
      </c>
      <c r="O37" s="215">
        <v>33.799999999999997</v>
      </c>
      <c r="P37" s="215">
        <v>33.799999999999997</v>
      </c>
      <c r="Q37" s="215">
        <v>34.299999999999997</v>
      </c>
      <c r="R37" s="211">
        <v>34.299999999999997</v>
      </c>
    </row>
    <row r="38" spans="1:18" ht="15.75" customHeight="1" thickBot="1">
      <c r="A38" s="217">
        <v>37</v>
      </c>
      <c r="B38" s="109" t="s">
        <v>39</v>
      </c>
      <c r="C38" s="93">
        <v>10.5</v>
      </c>
      <c r="D38" s="94">
        <v>10.5</v>
      </c>
      <c r="E38" s="94">
        <v>10.5</v>
      </c>
      <c r="F38" s="94">
        <v>10.5</v>
      </c>
      <c r="G38" s="94">
        <v>10.5</v>
      </c>
      <c r="H38" s="94">
        <v>10.5</v>
      </c>
      <c r="I38" s="94">
        <v>10.6</v>
      </c>
      <c r="J38" s="94">
        <v>10.6</v>
      </c>
      <c r="K38" s="94">
        <v>10.6</v>
      </c>
      <c r="L38" s="211">
        <v>10.6</v>
      </c>
      <c r="M38" s="211">
        <v>7.2</v>
      </c>
      <c r="N38" s="211">
        <v>7.2</v>
      </c>
      <c r="O38" s="211">
        <v>7.2</v>
      </c>
      <c r="P38" s="211">
        <v>7.2</v>
      </c>
      <c r="Q38" s="211">
        <v>7.3</v>
      </c>
      <c r="R38" s="211">
        <v>7.3</v>
      </c>
    </row>
    <row r="39" spans="1:18" ht="15.75" customHeight="1" thickBot="1">
      <c r="A39" s="218">
        <v>38</v>
      </c>
      <c r="B39" s="111" t="s">
        <v>40</v>
      </c>
      <c r="C39" s="98">
        <v>21.9</v>
      </c>
      <c r="D39" s="99">
        <v>21.9</v>
      </c>
      <c r="E39" s="99">
        <v>21.9</v>
      </c>
      <c r="F39" s="99">
        <v>21.9</v>
      </c>
      <c r="G39" s="99">
        <v>21.7</v>
      </c>
      <c r="H39" s="99">
        <v>21.7</v>
      </c>
      <c r="I39" s="99">
        <v>21.8</v>
      </c>
      <c r="J39" s="99">
        <v>21.8</v>
      </c>
      <c r="K39" s="99">
        <v>21.9</v>
      </c>
      <c r="L39" s="213">
        <v>21.9</v>
      </c>
      <c r="M39" s="213">
        <v>21.9</v>
      </c>
      <c r="N39" s="213">
        <v>21.9</v>
      </c>
      <c r="O39" s="213">
        <v>21.9</v>
      </c>
      <c r="P39" s="213">
        <v>21.9</v>
      </c>
      <c r="Q39" s="213">
        <v>21.9</v>
      </c>
      <c r="R39" s="211">
        <v>21.8</v>
      </c>
    </row>
    <row r="40" spans="1:18" ht="15.75" customHeight="1" thickBot="1">
      <c r="A40" s="218">
        <v>39</v>
      </c>
      <c r="B40" s="122" t="s">
        <v>41</v>
      </c>
      <c r="C40" s="98">
        <v>15.3</v>
      </c>
      <c r="D40" s="99">
        <v>15.3</v>
      </c>
      <c r="E40" s="99">
        <v>15.3</v>
      </c>
      <c r="F40" s="99">
        <v>15.3</v>
      </c>
      <c r="G40" s="99">
        <v>15.3</v>
      </c>
      <c r="H40" s="99">
        <v>15.2</v>
      </c>
      <c r="I40" s="99">
        <v>15.2</v>
      </c>
      <c r="J40" s="99">
        <v>15.3</v>
      </c>
      <c r="K40" s="99">
        <v>15.3</v>
      </c>
      <c r="L40" s="213">
        <v>15.4</v>
      </c>
      <c r="M40" s="213">
        <v>15.4</v>
      </c>
      <c r="N40" s="213">
        <v>15.4</v>
      </c>
      <c r="O40" s="213">
        <v>15.4</v>
      </c>
      <c r="P40" s="213">
        <v>15.4</v>
      </c>
      <c r="Q40" s="213">
        <v>15.4</v>
      </c>
      <c r="R40" s="211">
        <v>15.4</v>
      </c>
    </row>
    <row r="41" spans="1:18" ht="15.75" customHeight="1" thickBot="1">
      <c r="A41" s="218">
        <v>40</v>
      </c>
      <c r="B41" s="122" t="s">
        <v>42</v>
      </c>
      <c r="C41" s="98">
        <v>29.9</v>
      </c>
      <c r="D41" s="99">
        <v>29.9</v>
      </c>
      <c r="E41" s="99">
        <v>29.9</v>
      </c>
      <c r="F41" s="99">
        <v>29.9</v>
      </c>
      <c r="G41" s="99">
        <v>29.9</v>
      </c>
      <c r="H41" s="99">
        <v>29.9</v>
      </c>
      <c r="I41" s="99">
        <v>30</v>
      </c>
      <c r="J41" s="99">
        <v>29.9</v>
      </c>
      <c r="K41" s="99">
        <v>30</v>
      </c>
      <c r="L41" s="213">
        <v>30</v>
      </c>
      <c r="M41" s="213">
        <v>30</v>
      </c>
      <c r="N41" s="213">
        <v>30.1</v>
      </c>
      <c r="O41" s="213">
        <v>30.1</v>
      </c>
      <c r="P41" s="213">
        <v>30.1</v>
      </c>
      <c r="Q41" s="213">
        <v>30.1</v>
      </c>
      <c r="R41" s="211">
        <v>30.1</v>
      </c>
    </row>
    <row r="42" spans="1:18" ht="15.75" customHeight="1" thickBot="1">
      <c r="A42" s="218">
        <v>41</v>
      </c>
      <c r="B42" s="111" t="s">
        <v>43</v>
      </c>
      <c r="C42" s="98">
        <v>23.7</v>
      </c>
      <c r="D42" s="99">
        <v>23.7</v>
      </c>
      <c r="E42" s="99">
        <v>23.7</v>
      </c>
      <c r="F42" s="99">
        <v>23.7</v>
      </c>
      <c r="G42" s="99">
        <v>23</v>
      </c>
      <c r="H42" s="99">
        <v>24</v>
      </c>
      <c r="I42" s="99">
        <v>24.1</v>
      </c>
      <c r="J42" s="99">
        <v>24.1</v>
      </c>
      <c r="K42" s="99">
        <v>24.1</v>
      </c>
      <c r="L42" s="213">
        <v>24</v>
      </c>
      <c r="M42" s="213">
        <v>24.3</v>
      </c>
      <c r="N42" s="213">
        <v>24.3</v>
      </c>
      <c r="O42" s="213">
        <v>24.3</v>
      </c>
      <c r="P42" s="213">
        <v>24.3</v>
      </c>
      <c r="Q42" s="213">
        <v>24.3</v>
      </c>
      <c r="R42" s="211">
        <v>24.3</v>
      </c>
    </row>
    <row r="43" spans="1:18" ht="15.75" customHeight="1" thickBot="1">
      <c r="A43" s="218">
        <v>42</v>
      </c>
      <c r="B43" s="122" t="s">
        <v>44</v>
      </c>
      <c r="C43" s="98">
        <v>17.7</v>
      </c>
      <c r="D43" s="99">
        <v>17.7</v>
      </c>
      <c r="E43" s="99">
        <v>17.7</v>
      </c>
      <c r="F43" s="99">
        <v>17.7</v>
      </c>
      <c r="G43" s="99">
        <v>17.5</v>
      </c>
      <c r="H43" s="99">
        <v>21</v>
      </c>
      <c r="I43" s="99">
        <v>21.1</v>
      </c>
      <c r="J43" s="99">
        <v>21.2</v>
      </c>
      <c r="K43" s="99">
        <v>21.2</v>
      </c>
      <c r="L43" s="213">
        <v>20.9</v>
      </c>
      <c r="M43" s="213">
        <v>21.5</v>
      </c>
      <c r="N43" s="213">
        <v>20.9</v>
      </c>
      <c r="O43" s="213">
        <v>20.9</v>
      </c>
      <c r="P43" s="213">
        <v>21</v>
      </c>
      <c r="Q43" s="213">
        <v>20.100000000000001</v>
      </c>
      <c r="R43" s="211">
        <v>20.100000000000001</v>
      </c>
    </row>
    <row r="44" spans="1:18" ht="15.75" customHeight="1" thickBot="1">
      <c r="A44" s="219">
        <v>43</v>
      </c>
      <c r="B44" s="125" t="s">
        <v>45</v>
      </c>
      <c r="C44" s="104">
        <v>1.5</v>
      </c>
      <c r="D44" s="105">
        <v>1.5</v>
      </c>
      <c r="E44" s="105">
        <v>1.5</v>
      </c>
      <c r="F44" s="105">
        <v>1.5</v>
      </c>
      <c r="G44" s="105">
        <v>1.5</v>
      </c>
      <c r="H44" s="105">
        <v>1.5</v>
      </c>
      <c r="I44" s="105">
        <v>1.5</v>
      </c>
      <c r="J44" s="105">
        <v>1.5</v>
      </c>
      <c r="K44" s="105">
        <v>1.5</v>
      </c>
      <c r="L44" s="215">
        <v>1.6</v>
      </c>
      <c r="M44" s="215">
        <v>1.6</v>
      </c>
      <c r="N44" s="215">
        <v>1.6</v>
      </c>
      <c r="O44" s="215">
        <v>1.6</v>
      </c>
      <c r="P44" s="215">
        <v>1.6</v>
      </c>
      <c r="Q44" s="215">
        <v>1.6</v>
      </c>
      <c r="R44" s="211">
        <v>1.6</v>
      </c>
    </row>
    <row r="45" spans="1:18" ht="15.75" customHeight="1" thickBot="1">
      <c r="A45" s="217">
        <v>44</v>
      </c>
      <c r="B45" s="109" t="s">
        <v>46</v>
      </c>
      <c r="C45" s="93">
        <v>39.700000000000003</v>
      </c>
      <c r="D45" s="94">
        <v>39.700000000000003</v>
      </c>
      <c r="E45" s="94">
        <v>39.700000000000003</v>
      </c>
      <c r="F45" s="94">
        <v>39.700000000000003</v>
      </c>
      <c r="G45" s="94">
        <v>39.799999999999997</v>
      </c>
      <c r="H45" s="94">
        <v>39.9</v>
      </c>
      <c r="I45" s="94">
        <v>39.9</v>
      </c>
      <c r="J45" s="94">
        <v>39.9</v>
      </c>
      <c r="K45" s="94">
        <v>39.9</v>
      </c>
      <c r="L45" s="211">
        <v>39.9</v>
      </c>
      <c r="M45" s="211">
        <v>39.9</v>
      </c>
      <c r="N45" s="211">
        <v>39.9</v>
      </c>
      <c r="O45" s="211">
        <v>39.9</v>
      </c>
      <c r="P45" s="211">
        <v>39.9</v>
      </c>
      <c r="Q45" s="211">
        <v>39.9</v>
      </c>
      <c r="R45" s="211">
        <v>39.9</v>
      </c>
    </row>
    <row r="46" spans="1:18" ht="15.75" customHeight="1" thickBot="1">
      <c r="A46" s="218">
        <v>45</v>
      </c>
      <c r="B46" s="111" t="s">
        <v>47</v>
      </c>
      <c r="C46" s="98">
        <v>55.9</v>
      </c>
      <c r="D46" s="99">
        <v>55.9</v>
      </c>
      <c r="E46" s="99">
        <v>55.9</v>
      </c>
      <c r="F46" s="99">
        <v>55.9</v>
      </c>
      <c r="G46" s="99">
        <v>57</v>
      </c>
      <c r="H46" s="99">
        <v>56.1</v>
      </c>
      <c r="I46" s="99">
        <v>53.7</v>
      </c>
      <c r="J46" s="99">
        <v>53.6</v>
      </c>
      <c r="K46" s="99">
        <v>53.5</v>
      </c>
      <c r="L46" s="213">
        <v>54.2</v>
      </c>
      <c r="M46" s="213">
        <v>54.4</v>
      </c>
      <c r="N46" s="213">
        <v>55.3</v>
      </c>
      <c r="O46" s="213">
        <v>55.7</v>
      </c>
      <c r="P46" s="213">
        <v>56</v>
      </c>
      <c r="Q46" s="213">
        <v>56</v>
      </c>
      <c r="R46" s="211">
        <v>55.9</v>
      </c>
    </row>
    <row r="47" spans="1:18" ht="15.75" customHeight="1" thickBot="1">
      <c r="A47" s="218">
        <v>46</v>
      </c>
      <c r="B47" s="111" t="s">
        <v>48</v>
      </c>
      <c r="C47" s="98">
        <v>27.2</v>
      </c>
      <c r="D47" s="99">
        <v>27.2</v>
      </c>
      <c r="E47" s="99">
        <v>27.2</v>
      </c>
      <c r="F47" s="99">
        <v>27.2</v>
      </c>
      <c r="G47" s="99">
        <v>27</v>
      </c>
      <c r="H47" s="99">
        <v>27</v>
      </c>
      <c r="I47" s="99">
        <v>27</v>
      </c>
      <c r="J47" s="99">
        <v>26.6</v>
      </c>
      <c r="K47" s="99">
        <v>26.5</v>
      </c>
      <c r="L47" s="213">
        <v>26.4</v>
      </c>
      <c r="M47" s="213">
        <v>27</v>
      </c>
      <c r="N47" s="213">
        <v>26.8</v>
      </c>
      <c r="O47" s="213">
        <v>27.1</v>
      </c>
      <c r="P47" s="213">
        <v>27.1</v>
      </c>
      <c r="Q47" s="213">
        <v>27</v>
      </c>
      <c r="R47" s="211">
        <v>27</v>
      </c>
    </row>
    <row r="48" spans="1:18" ht="15.75" customHeight="1" thickBot="1">
      <c r="A48" s="218">
        <v>47</v>
      </c>
      <c r="B48" s="111" t="s">
        <v>49</v>
      </c>
      <c r="C48" s="98">
        <v>17.399999999999999</v>
      </c>
      <c r="D48" s="99">
        <v>17.399999999999999</v>
      </c>
      <c r="E48" s="99">
        <v>17.399999999999999</v>
      </c>
      <c r="F48" s="99">
        <v>17.399999999999999</v>
      </c>
      <c r="G48" s="99">
        <v>17.399999999999999</v>
      </c>
      <c r="H48" s="99">
        <v>17.399999999999999</v>
      </c>
      <c r="I48" s="99">
        <v>17.5</v>
      </c>
      <c r="J48" s="99">
        <v>17.5</v>
      </c>
      <c r="K48" s="99">
        <v>17.5</v>
      </c>
      <c r="L48" s="213">
        <v>17.5</v>
      </c>
      <c r="M48" s="213">
        <v>17.5</v>
      </c>
      <c r="N48" s="213">
        <v>17.5</v>
      </c>
      <c r="O48" s="213">
        <v>17.5</v>
      </c>
      <c r="P48" s="213">
        <v>17.5</v>
      </c>
      <c r="Q48" s="213">
        <v>17.5</v>
      </c>
      <c r="R48" s="211">
        <v>17.5</v>
      </c>
    </row>
    <row r="49" spans="1:18" ht="15.75" customHeight="1" thickBot="1">
      <c r="A49" s="218">
        <v>48</v>
      </c>
      <c r="B49" s="111" t="s">
        <v>50</v>
      </c>
      <c r="C49" s="98">
        <v>46.7</v>
      </c>
      <c r="D49" s="99">
        <v>46.7</v>
      </c>
      <c r="E49" s="99">
        <v>46.7</v>
      </c>
      <c r="F49" s="99">
        <v>46.7</v>
      </c>
      <c r="G49" s="99">
        <v>46.7</v>
      </c>
      <c r="H49" s="99">
        <v>46.8</v>
      </c>
      <c r="I49" s="99">
        <v>46.7</v>
      </c>
      <c r="J49" s="99">
        <v>46.7</v>
      </c>
      <c r="K49" s="99">
        <v>46.5</v>
      </c>
      <c r="L49" s="213">
        <v>46.4</v>
      </c>
      <c r="M49" s="213">
        <v>46.3</v>
      </c>
      <c r="N49" s="213">
        <v>46.2</v>
      </c>
      <c r="O49" s="213">
        <v>46.2</v>
      </c>
      <c r="P49" s="213">
        <v>46.1</v>
      </c>
      <c r="Q49" s="213">
        <v>46.1</v>
      </c>
      <c r="R49" s="211">
        <v>46.1</v>
      </c>
    </row>
    <row r="50" spans="1:18" ht="15.75" customHeight="1" thickBot="1">
      <c r="A50" s="218">
        <v>49</v>
      </c>
      <c r="B50" s="111" t="s">
        <v>51</v>
      </c>
      <c r="C50" s="98">
        <v>33.200000000000003</v>
      </c>
      <c r="D50" s="99">
        <v>33.200000000000003</v>
      </c>
      <c r="E50" s="99">
        <v>33.200000000000003</v>
      </c>
      <c r="F50" s="99">
        <v>33.200000000000003</v>
      </c>
      <c r="G50" s="99">
        <v>32.4</v>
      </c>
      <c r="H50" s="99">
        <v>32.4</v>
      </c>
      <c r="I50" s="99">
        <v>32.4</v>
      </c>
      <c r="J50" s="99">
        <v>32.200000000000003</v>
      </c>
      <c r="K50" s="99">
        <v>32.299999999999997</v>
      </c>
      <c r="L50" s="213">
        <v>32.1</v>
      </c>
      <c r="M50" s="213">
        <v>32.1</v>
      </c>
      <c r="N50" s="213">
        <v>32.1</v>
      </c>
      <c r="O50" s="213">
        <v>32.200000000000003</v>
      </c>
      <c r="P50" s="213">
        <v>32.299999999999997</v>
      </c>
      <c r="Q50" s="213">
        <v>32.299999999999997</v>
      </c>
      <c r="R50" s="211">
        <v>32.5</v>
      </c>
    </row>
    <row r="51" spans="1:18" ht="15.75" customHeight="1" thickBot="1">
      <c r="A51" s="218">
        <v>50</v>
      </c>
      <c r="B51" s="111" t="s">
        <v>52</v>
      </c>
      <c r="C51" s="98">
        <v>71.599999999999994</v>
      </c>
      <c r="D51" s="99">
        <v>71.599999999999994</v>
      </c>
      <c r="E51" s="99">
        <v>71.599999999999994</v>
      </c>
      <c r="F51" s="99">
        <v>71.599999999999994</v>
      </c>
      <c r="G51" s="99">
        <v>71.599999999999994</v>
      </c>
      <c r="H51" s="99">
        <v>71.5</v>
      </c>
      <c r="I51" s="99">
        <v>71.5</v>
      </c>
      <c r="J51" s="99">
        <v>71.400000000000006</v>
      </c>
      <c r="K51" s="99">
        <v>71.400000000000006</v>
      </c>
      <c r="L51" s="213">
        <v>71.400000000000006</v>
      </c>
      <c r="M51" s="213">
        <v>71.400000000000006</v>
      </c>
      <c r="N51" s="213">
        <v>71.3</v>
      </c>
      <c r="O51" s="213">
        <v>71.400000000000006</v>
      </c>
      <c r="P51" s="213">
        <v>71.5</v>
      </c>
      <c r="Q51" s="213">
        <v>71.5</v>
      </c>
      <c r="R51" s="211">
        <v>71.400000000000006</v>
      </c>
    </row>
    <row r="52" spans="1:18" ht="15.75" customHeight="1" thickBot="1">
      <c r="A52" s="218">
        <v>51</v>
      </c>
      <c r="B52" s="111" t="s">
        <v>53</v>
      </c>
      <c r="C52" s="98">
        <v>63.4</v>
      </c>
      <c r="D52" s="99">
        <v>63.4</v>
      </c>
      <c r="E52" s="99">
        <v>63.4</v>
      </c>
      <c r="F52" s="99">
        <v>63.4</v>
      </c>
      <c r="G52" s="99">
        <v>63.7</v>
      </c>
      <c r="H52" s="99">
        <v>63.7</v>
      </c>
      <c r="I52" s="99">
        <v>62.6</v>
      </c>
      <c r="J52" s="99">
        <v>63.5</v>
      </c>
      <c r="K52" s="99">
        <v>63.3</v>
      </c>
      <c r="L52" s="213">
        <v>63.1</v>
      </c>
      <c r="M52" s="213">
        <v>62.9</v>
      </c>
      <c r="N52" s="213">
        <v>62.8</v>
      </c>
      <c r="O52" s="213">
        <v>62.7</v>
      </c>
      <c r="P52" s="213">
        <v>62.6</v>
      </c>
      <c r="Q52" s="213">
        <v>62.5</v>
      </c>
      <c r="R52" s="211">
        <v>62.5</v>
      </c>
    </row>
    <row r="53" spans="1:18" ht="15.75" customHeight="1" thickBot="1">
      <c r="A53" s="218">
        <v>52</v>
      </c>
      <c r="B53" s="111" t="s">
        <v>54</v>
      </c>
      <c r="C53" s="98">
        <v>47.7</v>
      </c>
      <c r="D53" s="99">
        <v>47.7</v>
      </c>
      <c r="E53" s="99">
        <v>47.7</v>
      </c>
      <c r="F53" s="99">
        <v>47.7</v>
      </c>
      <c r="G53" s="99">
        <v>47.8</v>
      </c>
      <c r="H53" s="99">
        <v>48</v>
      </c>
      <c r="I53" s="99">
        <v>46.8</v>
      </c>
      <c r="J53" s="99">
        <v>46.6</v>
      </c>
      <c r="K53" s="99">
        <v>46.6</v>
      </c>
      <c r="L53" s="213">
        <v>46.6</v>
      </c>
      <c r="M53" s="213">
        <v>46.5</v>
      </c>
      <c r="N53" s="213">
        <v>47.2</v>
      </c>
      <c r="O53" s="213">
        <v>47.8</v>
      </c>
      <c r="P53" s="213">
        <v>47.9</v>
      </c>
      <c r="Q53" s="213">
        <v>48</v>
      </c>
      <c r="R53" s="211">
        <v>47.9</v>
      </c>
    </row>
    <row r="54" spans="1:18" ht="15.75" customHeight="1" thickBot="1">
      <c r="A54" s="218">
        <v>53</v>
      </c>
      <c r="B54" s="111" t="s">
        <v>55</v>
      </c>
      <c r="C54" s="98">
        <v>4.5999999999999996</v>
      </c>
      <c r="D54" s="99">
        <v>4.5999999999999996</v>
      </c>
      <c r="E54" s="99">
        <v>4.5999999999999996</v>
      </c>
      <c r="F54" s="99">
        <v>4.5999999999999996</v>
      </c>
      <c r="G54" s="99">
        <v>4.5999999999999996</v>
      </c>
      <c r="H54" s="99">
        <v>4.5999999999999996</v>
      </c>
      <c r="I54" s="99">
        <v>4.5999999999999996</v>
      </c>
      <c r="J54" s="99">
        <v>4.5999999999999996</v>
      </c>
      <c r="K54" s="99">
        <v>4.5999999999999996</v>
      </c>
      <c r="L54" s="213">
        <v>4.5999999999999996</v>
      </c>
      <c r="M54" s="213">
        <v>4.5999999999999996</v>
      </c>
      <c r="N54" s="213">
        <v>4.5999999999999996</v>
      </c>
      <c r="O54" s="213">
        <v>4.5999999999999996</v>
      </c>
      <c r="P54" s="213">
        <v>4.5999999999999996</v>
      </c>
      <c r="Q54" s="213">
        <v>4.7</v>
      </c>
      <c r="R54" s="211">
        <v>4.7</v>
      </c>
    </row>
    <row r="55" spans="1:18" ht="15.75" customHeight="1" thickBot="1">
      <c r="A55" s="218">
        <v>54</v>
      </c>
      <c r="B55" s="111" t="s">
        <v>56</v>
      </c>
      <c r="C55" s="98">
        <v>21.3</v>
      </c>
      <c r="D55" s="99">
        <v>21.3</v>
      </c>
      <c r="E55" s="99">
        <v>21.3</v>
      </c>
      <c r="F55" s="99">
        <v>21.3</v>
      </c>
      <c r="G55" s="99">
        <v>21.2</v>
      </c>
      <c r="H55" s="99">
        <v>21.2</v>
      </c>
      <c r="I55" s="99">
        <v>21.2</v>
      </c>
      <c r="J55" s="99">
        <v>19.8</v>
      </c>
      <c r="K55" s="99">
        <v>19.8</v>
      </c>
      <c r="L55" s="213">
        <v>20.5</v>
      </c>
      <c r="M55" s="213">
        <v>20.5</v>
      </c>
      <c r="N55" s="213">
        <v>20.5</v>
      </c>
      <c r="O55" s="213">
        <v>20.5</v>
      </c>
      <c r="P55" s="213">
        <v>20.5</v>
      </c>
      <c r="Q55" s="213">
        <v>20.6</v>
      </c>
      <c r="R55" s="211">
        <v>20.6</v>
      </c>
    </row>
    <row r="56" spans="1:18" ht="15.75" customHeight="1" thickBot="1">
      <c r="A56" s="218">
        <v>55</v>
      </c>
      <c r="B56" s="111" t="s">
        <v>57</v>
      </c>
      <c r="C56" s="98">
        <v>12.7</v>
      </c>
      <c r="D56" s="99">
        <v>12.7</v>
      </c>
      <c r="E56" s="99">
        <v>12.7</v>
      </c>
      <c r="F56" s="99">
        <v>12.7</v>
      </c>
      <c r="G56" s="99">
        <v>12.7</v>
      </c>
      <c r="H56" s="99">
        <v>12.8</v>
      </c>
      <c r="I56" s="99">
        <v>12.8</v>
      </c>
      <c r="J56" s="99">
        <v>12.8</v>
      </c>
      <c r="K56" s="99">
        <v>12.8</v>
      </c>
      <c r="L56" s="213">
        <v>12.7</v>
      </c>
      <c r="M56" s="213">
        <v>12.7</v>
      </c>
      <c r="N56" s="213">
        <v>12.7</v>
      </c>
      <c r="O56" s="213">
        <v>12.8</v>
      </c>
      <c r="P56" s="213">
        <v>12.8</v>
      </c>
      <c r="Q56" s="213">
        <v>12.8</v>
      </c>
      <c r="R56" s="211">
        <v>12.8</v>
      </c>
    </row>
    <row r="57" spans="1:18" ht="15.75" customHeight="1" thickBot="1">
      <c r="A57" s="218">
        <v>56</v>
      </c>
      <c r="B57" s="111" t="s">
        <v>58</v>
      </c>
      <c r="C57" s="98">
        <v>6.2</v>
      </c>
      <c r="D57" s="99">
        <v>6.2</v>
      </c>
      <c r="E57" s="99">
        <v>6.2</v>
      </c>
      <c r="F57" s="99">
        <v>6.2</v>
      </c>
      <c r="G57" s="99">
        <v>6.3</v>
      </c>
      <c r="H57" s="99">
        <v>6.3</v>
      </c>
      <c r="I57" s="99">
        <v>6.2</v>
      </c>
      <c r="J57" s="99">
        <v>6.3</v>
      </c>
      <c r="K57" s="99">
        <v>6.3</v>
      </c>
      <c r="L57" s="213">
        <v>6.3</v>
      </c>
      <c r="M57" s="213">
        <v>6.3</v>
      </c>
      <c r="N57" s="213">
        <v>6.3</v>
      </c>
      <c r="O57" s="213">
        <v>6.3</v>
      </c>
      <c r="P57" s="213">
        <v>6.3</v>
      </c>
      <c r="Q57" s="213">
        <v>6.3</v>
      </c>
      <c r="R57" s="211">
        <v>6.3</v>
      </c>
    </row>
    <row r="58" spans="1:18" ht="15.75" customHeight="1" thickBot="1">
      <c r="A58" s="219">
        <v>57</v>
      </c>
      <c r="B58" s="117" t="s">
        <v>59</v>
      </c>
      <c r="C58" s="104">
        <v>26.7</v>
      </c>
      <c r="D58" s="105">
        <v>26.7</v>
      </c>
      <c r="E58" s="105">
        <v>26.7</v>
      </c>
      <c r="F58" s="105">
        <v>26.7</v>
      </c>
      <c r="G58" s="105">
        <v>26.3</v>
      </c>
      <c r="H58" s="105">
        <v>26.4</v>
      </c>
      <c r="I58" s="105">
        <v>26.4</v>
      </c>
      <c r="J58" s="105">
        <v>26.4</v>
      </c>
      <c r="K58" s="105">
        <v>26.3</v>
      </c>
      <c r="L58" s="215">
        <v>26.3</v>
      </c>
      <c r="M58" s="215">
        <v>26.4</v>
      </c>
      <c r="N58" s="215">
        <v>26.3</v>
      </c>
      <c r="O58" s="215">
        <v>26.5</v>
      </c>
      <c r="P58" s="215">
        <v>26.6</v>
      </c>
      <c r="Q58" s="215">
        <v>26.6</v>
      </c>
      <c r="R58" s="211">
        <v>26.5</v>
      </c>
    </row>
    <row r="59" spans="1:18" ht="15.75" customHeight="1" thickBot="1">
      <c r="A59" s="217">
        <v>58</v>
      </c>
      <c r="B59" s="109" t="s">
        <v>60</v>
      </c>
      <c r="C59" s="93">
        <v>21.5</v>
      </c>
      <c r="D59" s="94">
        <v>21.5</v>
      </c>
      <c r="E59" s="94">
        <v>21.5</v>
      </c>
      <c r="F59" s="94">
        <v>21.5</v>
      </c>
      <c r="G59" s="94">
        <v>21.5</v>
      </c>
      <c r="H59" s="94">
        <v>21.5</v>
      </c>
      <c r="I59" s="94">
        <v>21.8</v>
      </c>
      <c r="J59" s="94">
        <v>21.8</v>
      </c>
      <c r="K59" s="94">
        <v>21.7</v>
      </c>
      <c r="L59" s="211">
        <v>22.1</v>
      </c>
      <c r="M59" s="211">
        <v>22.1</v>
      </c>
      <c r="N59" s="211">
        <v>22.2</v>
      </c>
      <c r="O59" s="211">
        <v>22.3</v>
      </c>
      <c r="P59" s="211">
        <v>22.4</v>
      </c>
      <c r="Q59" s="211">
        <v>22.5</v>
      </c>
      <c r="R59" s="211">
        <v>22.6</v>
      </c>
    </row>
    <row r="60" spans="1:18" ht="15.75" customHeight="1" thickBot="1">
      <c r="A60" s="218">
        <v>59</v>
      </c>
      <c r="B60" s="111" t="s">
        <v>61</v>
      </c>
      <c r="C60" s="98">
        <v>68.599999999999994</v>
      </c>
      <c r="D60" s="99">
        <v>68.599999999999994</v>
      </c>
      <c r="E60" s="99">
        <v>68.599999999999994</v>
      </c>
      <c r="F60" s="99">
        <v>68.599999999999994</v>
      </c>
      <c r="G60" s="99">
        <v>68.7</v>
      </c>
      <c r="H60" s="99">
        <v>68.7</v>
      </c>
      <c r="I60" s="99">
        <v>68.400000000000006</v>
      </c>
      <c r="J60" s="99">
        <v>68.5</v>
      </c>
      <c r="K60" s="99">
        <v>68.5</v>
      </c>
      <c r="L60" s="213">
        <v>68.599999999999994</v>
      </c>
      <c r="M60" s="213">
        <v>68.599999999999994</v>
      </c>
      <c r="N60" s="213">
        <v>68.7</v>
      </c>
      <c r="O60" s="213">
        <v>68.7</v>
      </c>
      <c r="P60" s="213">
        <v>68.7</v>
      </c>
      <c r="Q60" s="213">
        <v>68.7</v>
      </c>
      <c r="R60" s="211">
        <v>68.7</v>
      </c>
    </row>
    <row r="61" spans="1:18" ht="15.75" customHeight="1" thickBot="1">
      <c r="A61" s="218">
        <v>60</v>
      </c>
      <c r="B61" s="111" t="s">
        <v>62</v>
      </c>
      <c r="C61" s="98">
        <v>43.2</v>
      </c>
      <c r="D61" s="99">
        <v>43.2</v>
      </c>
      <c r="E61" s="99">
        <v>43.2</v>
      </c>
      <c r="F61" s="99">
        <v>43.2</v>
      </c>
      <c r="G61" s="99">
        <v>43.5</v>
      </c>
      <c r="H61" s="99">
        <v>43.5</v>
      </c>
      <c r="I61" s="99">
        <v>43.5</v>
      </c>
      <c r="J61" s="99">
        <v>43.4</v>
      </c>
      <c r="K61" s="99">
        <v>35.5</v>
      </c>
      <c r="L61" s="213">
        <v>35.5</v>
      </c>
      <c r="M61" s="213">
        <v>35.5</v>
      </c>
      <c r="N61" s="213">
        <v>35.5</v>
      </c>
      <c r="O61" s="213">
        <v>35.4</v>
      </c>
      <c r="P61" s="213">
        <v>35.4</v>
      </c>
      <c r="Q61" s="213">
        <v>35.4</v>
      </c>
      <c r="R61" s="211">
        <v>35.42</v>
      </c>
    </row>
    <row r="62" spans="1:18" ht="15.75" customHeight="1" thickBot="1">
      <c r="A62" s="219">
        <v>61</v>
      </c>
      <c r="B62" s="125" t="s">
        <v>63</v>
      </c>
      <c r="C62" s="104">
        <v>29.4</v>
      </c>
      <c r="D62" s="105">
        <v>29.4</v>
      </c>
      <c r="E62" s="105">
        <v>29.4</v>
      </c>
      <c r="F62" s="105">
        <v>29.4</v>
      </c>
      <c r="G62" s="105">
        <v>29.4</v>
      </c>
      <c r="H62" s="105">
        <v>29.4</v>
      </c>
      <c r="I62" s="105">
        <v>29.4</v>
      </c>
      <c r="J62" s="105">
        <v>29.4</v>
      </c>
      <c r="K62" s="105">
        <v>29.4</v>
      </c>
      <c r="L62" s="215">
        <v>29.4</v>
      </c>
      <c r="M62" s="215">
        <v>29.4</v>
      </c>
      <c r="N62" s="215">
        <v>29.4</v>
      </c>
      <c r="O62" s="215">
        <v>29.5</v>
      </c>
      <c r="P62" s="215">
        <v>29.5</v>
      </c>
      <c r="Q62" s="215">
        <v>29.5</v>
      </c>
      <c r="R62" s="211">
        <v>29.5</v>
      </c>
    </row>
    <row r="63" spans="1:18" ht="15.75" customHeight="1" thickBot="1">
      <c r="A63" s="217">
        <v>62</v>
      </c>
      <c r="B63" s="126" t="s">
        <v>64</v>
      </c>
      <c r="C63" s="93">
        <v>48.1</v>
      </c>
      <c r="D63" s="94">
        <v>48.1</v>
      </c>
      <c r="E63" s="94">
        <v>48.1</v>
      </c>
      <c r="F63" s="94">
        <v>48.1</v>
      </c>
      <c r="G63" s="94">
        <v>48.6</v>
      </c>
      <c r="H63" s="94">
        <v>48.6</v>
      </c>
      <c r="I63" s="94">
        <v>44.4</v>
      </c>
      <c r="J63" s="94">
        <v>44.3</v>
      </c>
      <c r="K63" s="94">
        <v>44.3</v>
      </c>
      <c r="L63" s="211">
        <v>44.3</v>
      </c>
      <c r="M63" s="211">
        <v>44.3</v>
      </c>
      <c r="N63" s="211">
        <v>44.4</v>
      </c>
      <c r="O63" s="211">
        <v>44.4</v>
      </c>
      <c r="P63" s="211">
        <v>44.4</v>
      </c>
      <c r="Q63" s="211">
        <v>44.4</v>
      </c>
      <c r="R63" s="211">
        <v>44.4</v>
      </c>
    </row>
    <row r="64" spans="1:18" ht="15.75" customHeight="1" thickBot="1">
      <c r="A64" s="218">
        <v>63</v>
      </c>
      <c r="B64" s="111" t="s">
        <v>65</v>
      </c>
      <c r="C64" s="98">
        <v>63</v>
      </c>
      <c r="D64" s="99">
        <v>63</v>
      </c>
      <c r="E64" s="99">
        <v>63</v>
      </c>
      <c r="F64" s="99">
        <v>63</v>
      </c>
      <c r="G64" s="99">
        <v>63.2</v>
      </c>
      <c r="H64" s="99">
        <v>63.4</v>
      </c>
      <c r="I64" s="99">
        <v>63.5</v>
      </c>
      <c r="J64" s="99">
        <v>63.7</v>
      </c>
      <c r="K64" s="99">
        <v>63.8</v>
      </c>
      <c r="L64" s="213">
        <v>63.8</v>
      </c>
      <c r="M64" s="213">
        <v>63.7</v>
      </c>
      <c r="N64" s="213">
        <v>64</v>
      </c>
      <c r="O64" s="213">
        <v>64.099999999999994</v>
      </c>
      <c r="P64" s="213">
        <v>63.7</v>
      </c>
      <c r="Q64" s="213">
        <v>63.7</v>
      </c>
      <c r="R64" s="211">
        <v>63.7</v>
      </c>
    </row>
    <row r="65" spans="1:18" ht="15.75" customHeight="1" thickBot="1">
      <c r="A65" s="218">
        <v>64</v>
      </c>
      <c r="B65" s="122" t="s">
        <v>66</v>
      </c>
      <c r="C65" s="98">
        <v>49.7</v>
      </c>
      <c r="D65" s="99">
        <v>49.7</v>
      </c>
      <c r="E65" s="99">
        <v>49.7</v>
      </c>
      <c r="F65" s="99">
        <v>49.7</v>
      </c>
      <c r="G65" s="99">
        <v>49.7</v>
      </c>
      <c r="H65" s="99">
        <v>49.8</v>
      </c>
      <c r="I65" s="99">
        <v>49.8</v>
      </c>
      <c r="J65" s="99">
        <v>49.8</v>
      </c>
      <c r="K65" s="99">
        <v>49.8</v>
      </c>
      <c r="L65" s="213">
        <v>49.7</v>
      </c>
      <c r="M65" s="213">
        <v>49.7</v>
      </c>
      <c r="N65" s="213">
        <v>49.7</v>
      </c>
      <c r="O65" s="213">
        <v>49.7</v>
      </c>
      <c r="P65" s="213">
        <v>49.7</v>
      </c>
      <c r="Q65" s="213">
        <v>49.7</v>
      </c>
      <c r="R65" s="211">
        <v>49.4</v>
      </c>
    </row>
    <row r="66" spans="1:18" ht="15.75" customHeight="1" thickBot="1">
      <c r="A66" s="218">
        <v>65</v>
      </c>
      <c r="B66" s="111" t="s">
        <v>67</v>
      </c>
      <c r="C66" s="98">
        <v>49.6</v>
      </c>
      <c r="D66" s="99">
        <v>49.6</v>
      </c>
      <c r="E66" s="99">
        <v>49.6</v>
      </c>
      <c r="F66" s="99">
        <v>49.6</v>
      </c>
      <c r="G66" s="99">
        <v>49.6</v>
      </c>
      <c r="H66" s="99">
        <v>49.7</v>
      </c>
      <c r="I66" s="99">
        <v>49.7</v>
      </c>
      <c r="J66" s="99">
        <v>49.7</v>
      </c>
      <c r="K66" s="99">
        <v>49.7</v>
      </c>
      <c r="L66" s="213">
        <v>49.8</v>
      </c>
      <c r="M66" s="213">
        <v>49.8</v>
      </c>
      <c r="N66" s="213">
        <v>49.8</v>
      </c>
      <c r="O66" s="213">
        <v>49.8</v>
      </c>
      <c r="P66" s="213">
        <v>49.9</v>
      </c>
      <c r="Q66" s="213">
        <v>49.9</v>
      </c>
      <c r="R66" s="211">
        <v>49.8</v>
      </c>
    </row>
    <row r="67" spans="1:18" ht="15.75" customHeight="1" thickBot="1">
      <c r="A67" s="218">
        <v>66</v>
      </c>
      <c r="B67" s="111" t="s">
        <v>68</v>
      </c>
      <c r="C67" s="98">
        <v>21.8</v>
      </c>
      <c r="D67" s="99">
        <v>21.8</v>
      </c>
      <c r="E67" s="99">
        <v>21.8</v>
      </c>
      <c r="F67" s="99">
        <v>21.8</v>
      </c>
      <c r="G67" s="99">
        <v>22.5</v>
      </c>
      <c r="H67" s="99">
        <v>22.6</v>
      </c>
      <c r="I67" s="99">
        <v>22.6</v>
      </c>
      <c r="J67" s="99">
        <v>22.6</v>
      </c>
      <c r="K67" s="99">
        <v>22.6</v>
      </c>
      <c r="L67" s="213">
        <v>22.7</v>
      </c>
      <c r="M67" s="213">
        <v>22.7</v>
      </c>
      <c r="N67" s="213">
        <v>22.7</v>
      </c>
      <c r="O67" s="213">
        <v>22.8</v>
      </c>
      <c r="P67" s="213">
        <v>22.9</v>
      </c>
      <c r="Q67" s="213">
        <v>22.9</v>
      </c>
      <c r="R67" s="211">
        <v>23</v>
      </c>
    </row>
    <row r="68" spans="1:18" ht="15.75" customHeight="1" thickBot="1">
      <c r="A68" s="218">
        <v>67</v>
      </c>
      <c r="B68" s="111" t="s">
        <v>69</v>
      </c>
      <c r="C68" s="98">
        <v>70.2</v>
      </c>
      <c r="D68" s="99">
        <v>70.2</v>
      </c>
      <c r="E68" s="99">
        <v>70.2</v>
      </c>
      <c r="F68" s="99">
        <v>70.2</v>
      </c>
      <c r="G68" s="99">
        <v>68.3</v>
      </c>
      <c r="H68" s="99">
        <v>68.3</v>
      </c>
      <c r="I68" s="99">
        <v>68.3</v>
      </c>
      <c r="J68" s="99">
        <v>68.2</v>
      </c>
      <c r="K68" s="99">
        <v>68.2</v>
      </c>
      <c r="L68" s="213">
        <v>68.2</v>
      </c>
      <c r="M68" s="213">
        <v>68.2</v>
      </c>
      <c r="N68" s="213">
        <v>68.2</v>
      </c>
      <c r="O68" s="213">
        <v>68.3</v>
      </c>
      <c r="P68" s="213">
        <v>68.3</v>
      </c>
      <c r="Q68" s="213">
        <v>68.3</v>
      </c>
      <c r="R68" s="211">
        <v>68.400000000000006</v>
      </c>
    </row>
    <row r="69" spans="1:18" ht="15.75" customHeight="1" thickBot="1">
      <c r="A69" s="218">
        <v>68</v>
      </c>
      <c r="B69" s="111" t="s">
        <v>70</v>
      </c>
      <c r="C69" s="98">
        <v>45.1</v>
      </c>
      <c r="D69" s="99">
        <v>45.1</v>
      </c>
      <c r="E69" s="99">
        <v>45.1</v>
      </c>
      <c r="F69" s="99">
        <v>45.1</v>
      </c>
      <c r="G69" s="99">
        <v>45.1</v>
      </c>
      <c r="H69" s="99">
        <v>45.1</v>
      </c>
      <c r="I69" s="99">
        <v>45.2</v>
      </c>
      <c r="J69" s="99">
        <v>45.2</v>
      </c>
      <c r="K69" s="99">
        <v>45.2</v>
      </c>
      <c r="L69" s="213">
        <v>45.2</v>
      </c>
      <c r="M69" s="213">
        <v>45.2</v>
      </c>
      <c r="N69" s="213">
        <v>45.1</v>
      </c>
      <c r="O69" s="213">
        <v>45.1</v>
      </c>
      <c r="P69" s="213">
        <v>45.1</v>
      </c>
      <c r="Q69" s="213">
        <v>45.1</v>
      </c>
      <c r="R69" s="211">
        <v>45.1</v>
      </c>
    </row>
    <row r="70" spans="1:18" ht="15.75" customHeight="1" thickBot="1">
      <c r="A70" s="218">
        <v>69</v>
      </c>
      <c r="B70" s="111" t="s">
        <v>71</v>
      </c>
      <c r="C70" s="98">
        <v>83.9</v>
      </c>
      <c r="D70" s="99">
        <v>83.9</v>
      </c>
      <c r="E70" s="99">
        <v>83.9</v>
      </c>
      <c r="F70" s="99">
        <v>83.9</v>
      </c>
      <c r="G70" s="99">
        <v>83</v>
      </c>
      <c r="H70" s="99">
        <v>83</v>
      </c>
      <c r="I70" s="99">
        <v>83.1</v>
      </c>
      <c r="J70" s="99">
        <v>83.1</v>
      </c>
      <c r="K70" s="99">
        <v>83</v>
      </c>
      <c r="L70" s="213">
        <v>83</v>
      </c>
      <c r="M70" s="213">
        <v>82.8</v>
      </c>
      <c r="N70" s="213">
        <v>82.7</v>
      </c>
      <c r="O70" s="213">
        <v>82.6</v>
      </c>
      <c r="P70" s="213">
        <v>82.5</v>
      </c>
      <c r="Q70" s="213">
        <v>82.4</v>
      </c>
      <c r="R70" s="211">
        <v>82.4</v>
      </c>
    </row>
    <row r="71" spans="1:18" ht="15.75" customHeight="1" thickBot="1">
      <c r="A71" s="218">
        <v>70</v>
      </c>
      <c r="B71" s="111" t="s">
        <v>72</v>
      </c>
      <c r="C71" s="98">
        <v>62</v>
      </c>
      <c r="D71" s="99">
        <v>62</v>
      </c>
      <c r="E71" s="99">
        <v>62</v>
      </c>
      <c r="F71" s="99">
        <v>62</v>
      </c>
      <c r="G71" s="99">
        <v>60.3</v>
      </c>
      <c r="H71" s="99">
        <v>60.3</v>
      </c>
      <c r="I71" s="99">
        <v>60.2</v>
      </c>
      <c r="J71" s="99">
        <v>60.3</v>
      </c>
      <c r="K71" s="99">
        <v>59.9</v>
      </c>
      <c r="L71" s="213">
        <v>59.8</v>
      </c>
      <c r="M71" s="213">
        <v>59.8</v>
      </c>
      <c r="N71" s="213">
        <v>59.8</v>
      </c>
      <c r="O71" s="213">
        <v>59.8</v>
      </c>
      <c r="P71" s="213">
        <v>59.8</v>
      </c>
      <c r="Q71" s="213">
        <v>59.8</v>
      </c>
      <c r="R71" s="211">
        <v>59.8</v>
      </c>
    </row>
    <row r="72" spans="1:18" ht="15.75" customHeight="1" thickBot="1">
      <c r="A72" s="218">
        <v>71</v>
      </c>
      <c r="B72" s="111" t="s">
        <v>73</v>
      </c>
      <c r="C72" s="98">
        <v>26.5</v>
      </c>
      <c r="D72" s="99">
        <v>26.5</v>
      </c>
      <c r="E72" s="99">
        <v>26.5</v>
      </c>
      <c r="F72" s="99">
        <v>26.5</v>
      </c>
      <c r="G72" s="99">
        <v>26.7</v>
      </c>
      <c r="H72" s="99">
        <v>26.7</v>
      </c>
      <c r="I72" s="99">
        <v>26.7</v>
      </c>
      <c r="J72" s="99">
        <v>26.7</v>
      </c>
      <c r="K72" s="99">
        <v>26.7</v>
      </c>
      <c r="L72" s="213">
        <v>26.9</v>
      </c>
      <c r="M72" s="213">
        <v>27.1</v>
      </c>
      <c r="N72" s="213">
        <v>27.3</v>
      </c>
      <c r="O72" s="213">
        <v>27.3</v>
      </c>
      <c r="P72" s="213">
        <v>27.3</v>
      </c>
      <c r="Q72" s="213">
        <v>27.4</v>
      </c>
      <c r="R72" s="211">
        <v>27.4</v>
      </c>
    </row>
    <row r="73" spans="1:18" ht="15.75" customHeight="1" thickBot="1">
      <c r="A73" s="218">
        <v>72</v>
      </c>
      <c r="B73" s="111" t="s">
        <v>74</v>
      </c>
      <c r="C73" s="98">
        <v>32.299999999999997</v>
      </c>
      <c r="D73" s="99">
        <v>32.299999999999997</v>
      </c>
      <c r="E73" s="99">
        <v>32.299999999999997</v>
      </c>
      <c r="F73" s="99">
        <v>32.299999999999997</v>
      </c>
      <c r="G73" s="99">
        <v>32.4</v>
      </c>
      <c r="H73" s="99">
        <v>32.299999999999997</v>
      </c>
      <c r="I73" s="99">
        <v>32.4</v>
      </c>
      <c r="J73" s="99">
        <v>32.4</v>
      </c>
      <c r="K73" s="99">
        <v>32.4</v>
      </c>
      <c r="L73" s="213">
        <v>32.4</v>
      </c>
      <c r="M73" s="213">
        <v>32.200000000000003</v>
      </c>
      <c r="N73" s="213">
        <v>32.299999999999997</v>
      </c>
      <c r="O73" s="213">
        <v>32.200000000000003</v>
      </c>
      <c r="P73" s="213">
        <v>32.299999999999997</v>
      </c>
      <c r="Q73" s="213">
        <v>32.299999999999997</v>
      </c>
      <c r="R73" s="211">
        <v>32.299999999999997</v>
      </c>
    </row>
    <row r="74" spans="1:18" ht="15.75" customHeight="1" thickBot="1">
      <c r="A74" s="219">
        <v>73</v>
      </c>
      <c r="B74" s="117" t="s">
        <v>75</v>
      </c>
      <c r="C74" s="104">
        <v>60.8</v>
      </c>
      <c r="D74" s="105">
        <v>60.8</v>
      </c>
      <c r="E74" s="105">
        <v>60.8</v>
      </c>
      <c r="F74" s="105">
        <v>60.8</v>
      </c>
      <c r="G74" s="105">
        <v>62</v>
      </c>
      <c r="H74" s="105">
        <v>62</v>
      </c>
      <c r="I74" s="105">
        <v>62</v>
      </c>
      <c r="J74" s="105">
        <v>62.1</v>
      </c>
      <c r="K74" s="105">
        <v>61.8</v>
      </c>
      <c r="L74" s="215">
        <v>61.7</v>
      </c>
      <c r="M74" s="215">
        <v>61.6</v>
      </c>
      <c r="N74" s="215">
        <v>61.4</v>
      </c>
      <c r="O74" s="215">
        <v>61.4</v>
      </c>
      <c r="P74" s="215">
        <v>61.3</v>
      </c>
      <c r="Q74" s="215">
        <v>61.3</v>
      </c>
      <c r="R74" s="211">
        <v>61.2</v>
      </c>
    </row>
    <row r="75" spans="1:18" ht="15.75" customHeight="1" thickBot="1">
      <c r="A75" s="217">
        <v>74</v>
      </c>
      <c r="B75" s="126" t="s">
        <v>76</v>
      </c>
      <c r="C75" s="93">
        <v>51.3</v>
      </c>
      <c r="D75" s="94">
        <v>51.3</v>
      </c>
      <c r="E75" s="94">
        <v>51.3</v>
      </c>
      <c r="F75" s="94">
        <v>51.3</v>
      </c>
      <c r="G75" s="94">
        <v>51.2</v>
      </c>
      <c r="H75" s="94">
        <v>51.2</v>
      </c>
      <c r="I75" s="94">
        <v>51.2</v>
      </c>
      <c r="J75" s="94">
        <v>51.1</v>
      </c>
      <c r="K75" s="94">
        <v>51.2</v>
      </c>
      <c r="L75" s="211">
        <v>50.9</v>
      </c>
      <c r="M75" s="211">
        <v>51</v>
      </c>
      <c r="N75" s="211">
        <v>51</v>
      </c>
      <c r="O75" s="211">
        <v>50.8</v>
      </c>
      <c r="P75" s="211">
        <v>50.7</v>
      </c>
      <c r="Q75" s="211">
        <v>50.1</v>
      </c>
      <c r="R75" s="211">
        <v>50</v>
      </c>
    </row>
    <row r="76" spans="1:18" ht="15.75" customHeight="1" thickBot="1">
      <c r="A76" s="218">
        <v>75</v>
      </c>
      <c r="B76" s="122" t="s">
        <v>77</v>
      </c>
      <c r="C76" s="98">
        <v>42.5</v>
      </c>
      <c r="D76" s="99">
        <v>42.5</v>
      </c>
      <c r="E76" s="99">
        <v>42.5</v>
      </c>
      <c r="F76" s="99">
        <v>42.5</v>
      </c>
      <c r="G76" s="99">
        <v>42.4</v>
      </c>
      <c r="H76" s="99">
        <v>42.7</v>
      </c>
      <c r="I76" s="99">
        <v>42.7</v>
      </c>
      <c r="J76" s="99">
        <v>42.7</v>
      </c>
      <c r="K76" s="99">
        <v>42.7</v>
      </c>
      <c r="L76" s="213">
        <v>42.7</v>
      </c>
      <c r="M76" s="213">
        <v>42.7</v>
      </c>
      <c r="N76" s="213">
        <v>42.7</v>
      </c>
      <c r="O76" s="213">
        <v>42.7</v>
      </c>
      <c r="P76" s="213">
        <v>42.7</v>
      </c>
      <c r="Q76" s="213">
        <v>42.7</v>
      </c>
      <c r="R76" s="211">
        <v>42.7</v>
      </c>
    </row>
    <row r="77" spans="1:18" ht="15.75" customHeight="1" thickBot="1">
      <c r="A77" s="218">
        <v>76</v>
      </c>
      <c r="B77" s="122" t="s">
        <v>78</v>
      </c>
      <c r="C77" s="98">
        <v>76.900000000000006</v>
      </c>
      <c r="D77" s="99">
        <v>76.900000000000006</v>
      </c>
      <c r="E77" s="99">
        <v>76.900000000000006</v>
      </c>
      <c r="F77" s="99">
        <v>76.900000000000006</v>
      </c>
      <c r="G77" s="99">
        <v>76.400000000000006</v>
      </c>
      <c r="H77" s="99">
        <v>77.900000000000006</v>
      </c>
      <c r="I77" s="99">
        <v>77.900000000000006</v>
      </c>
      <c r="J77" s="99">
        <v>51.1</v>
      </c>
      <c r="K77" s="99">
        <v>77.599999999999994</v>
      </c>
      <c r="L77" s="213">
        <v>77.3</v>
      </c>
      <c r="M77" s="213">
        <v>77.3</v>
      </c>
      <c r="N77" s="213">
        <v>77.2</v>
      </c>
      <c r="O77" s="213">
        <v>77.2</v>
      </c>
      <c r="P77" s="213">
        <v>77.2</v>
      </c>
      <c r="Q77" s="213">
        <v>77.2</v>
      </c>
      <c r="R77" s="211">
        <v>77.2</v>
      </c>
    </row>
    <row r="78" spans="1:18" ht="15.75" customHeight="1" thickBot="1">
      <c r="A78" s="218">
        <v>77</v>
      </c>
      <c r="B78" s="122" t="s">
        <v>79</v>
      </c>
      <c r="C78" s="98">
        <v>66.5</v>
      </c>
      <c r="D78" s="99">
        <v>66.5</v>
      </c>
      <c r="E78" s="99">
        <v>66.5</v>
      </c>
      <c r="F78" s="99">
        <v>66.5</v>
      </c>
      <c r="G78" s="99">
        <v>66.599999999999994</v>
      </c>
      <c r="H78" s="99">
        <v>66.599999999999994</v>
      </c>
      <c r="I78" s="99">
        <v>66.7</v>
      </c>
      <c r="J78" s="99">
        <v>66.400000000000006</v>
      </c>
      <c r="K78" s="99">
        <v>66</v>
      </c>
      <c r="L78" s="213">
        <v>66.099999999999994</v>
      </c>
      <c r="M78" s="213">
        <v>66.2</v>
      </c>
      <c r="N78" s="213">
        <v>66.2</v>
      </c>
      <c r="O78" s="213">
        <v>66.3</v>
      </c>
      <c r="P78" s="213">
        <v>66.400000000000006</v>
      </c>
      <c r="Q78" s="213">
        <v>66.5</v>
      </c>
      <c r="R78" s="211">
        <v>66.599999999999994</v>
      </c>
    </row>
    <row r="79" spans="1:18" ht="15.75" customHeight="1" thickBot="1">
      <c r="A79" s="218">
        <v>78</v>
      </c>
      <c r="B79" s="111" t="s">
        <v>80</v>
      </c>
      <c r="C79" s="98">
        <v>64.900000000000006</v>
      </c>
      <c r="D79" s="99">
        <v>64.900000000000006</v>
      </c>
      <c r="E79" s="99">
        <v>64.900000000000006</v>
      </c>
      <c r="F79" s="99">
        <v>64.900000000000006</v>
      </c>
      <c r="G79" s="99">
        <v>65</v>
      </c>
      <c r="H79" s="99">
        <v>65</v>
      </c>
      <c r="I79" s="99">
        <v>65</v>
      </c>
      <c r="J79" s="99">
        <v>65.3</v>
      </c>
      <c r="K79" s="99">
        <v>65.400000000000006</v>
      </c>
      <c r="L79" s="213">
        <v>65.400000000000006</v>
      </c>
      <c r="M79" s="213">
        <v>65.400000000000006</v>
      </c>
      <c r="N79" s="213">
        <v>65.400000000000006</v>
      </c>
      <c r="O79" s="213">
        <v>65.400000000000006</v>
      </c>
      <c r="P79" s="213">
        <v>65.3</v>
      </c>
      <c r="Q79" s="213">
        <v>65.3</v>
      </c>
      <c r="R79" s="211">
        <v>65.2</v>
      </c>
    </row>
    <row r="80" spans="1:18" ht="15.75" customHeight="1" thickBot="1">
      <c r="A80" s="218">
        <v>79</v>
      </c>
      <c r="B80" s="111" t="s">
        <v>81</v>
      </c>
      <c r="C80" s="98">
        <v>38</v>
      </c>
      <c r="D80" s="99">
        <v>38</v>
      </c>
      <c r="E80" s="99">
        <v>38</v>
      </c>
      <c r="F80" s="99">
        <v>38</v>
      </c>
      <c r="G80" s="99">
        <v>38</v>
      </c>
      <c r="H80" s="99">
        <v>37.5</v>
      </c>
      <c r="I80" s="99">
        <v>37.4</v>
      </c>
      <c r="J80" s="99">
        <v>37.4</v>
      </c>
      <c r="K80" s="99">
        <v>37.4</v>
      </c>
      <c r="L80" s="213">
        <v>37.4</v>
      </c>
      <c r="M80" s="213">
        <v>37.4</v>
      </c>
      <c r="N80" s="213">
        <v>37.4</v>
      </c>
      <c r="O80" s="213">
        <v>37.4</v>
      </c>
      <c r="P80" s="213">
        <v>37.4</v>
      </c>
      <c r="Q80" s="213">
        <v>37.4</v>
      </c>
      <c r="R80" s="211">
        <v>37.4</v>
      </c>
    </row>
    <row r="81" spans="1:18" ht="15.75" customHeight="1" thickBot="1">
      <c r="A81" s="218">
        <v>80</v>
      </c>
      <c r="B81" s="111" t="s">
        <v>82</v>
      </c>
      <c r="C81" s="98">
        <v>66.400000000000006</v>
      </c>
      <c r="D81" s="99">
        <v>66.400000000000006</v>
      </c>
      <c r="E81" s="99">
        <v>66.400000000000006</v>
      </c>
      <c r="F81" s="99">
        <v>66.400000000000006</v>
      </c>
      <c r="G81" s="99">
        <v>67.400000000000006</v>
      </c>
      <c r="H81" s="99">
        <v>67.400000000000006</v>
      </c>
      <c r="I81" s="99">
        <v>67.7</v>
      </c>
      <c r="J81" s="99">
        <v>67.7</v>
      </c>
      <c r="K81" s="99">
        <v>67.8</v>
      </c>
      <c r="L81" s="213">
        <v>68.099999999999994</v>
      </c>
      <c r="M81" s="213">
        <v>68.099999999999994</v>
      </c>
      <c r="N81" s="213">
        <v>68</v>
      </c>
      <c r="O81" s="213">
        <v>68</v>
      </c>
      <c r="P81" s="213">
        <v>68</v>
      </c>
      <c r="Q81" s="213">
        <v>68</v>
      </c>
      <c r="R81" s="211">
        <v>68</v>
      </c>
    </row>
    <row r="82" spans="1:18" ht="15.75" customHeight="1" thickBot="1">
      <c r="A82" s="218">
        <v>81</v>
      </c>
      <c r="B82" s="111" t="s">
        <v>83</v>
      </c>
      <c r="C82" s="98">
        <v>45.7</v>
      </c>
      <c r="D82" s="99">
        <v>45.7</v>
      </c>
      <c r="E82" s="99">
        <v>45.7</v>
      </c>
      <c r="F82" s="99">
        <v>45.7</v>
      </c>
      <c r="G82" s="99">
        <v>45.5</v>
      </c>
      <c r="H82" s="99">
        <v>45.5</v>
      </c>
      <c r="I82" s="99">
        <v>45.4</v>
      </c>
      <c r="J82" s="99">
        <v>45.4</v>
      </c>
      <c r="K82" s="99">
        <v>45.3</v>
      </c>
      <c r="L82" s="213">
        <v>45.2</v>
      </c>
      <c r="M82" s="213">
        <v>45.3</v>
      </c>
      <c r="N82" s="213">
        <v>45.2</v>
      </c>
      <c r="O82" s="213">
        <v>45.2</v>
      </c>
      <c r="P82" s="213">
        <v>45</v>
      </c>
      <c r="Q82" s="213">
        <v>44.9</v>
      </c>
      <c r="R82" s="211">
        <v>44.9</v>
      </c>
    </row>
    <row r="83" spans="1:18" ht="15.75" customHeight="1" thickBot="1">
      <c r="A83" s="220">
        <v>82</v>
      </c>
      <c r="B83" s="117" t="s">
        <v>84</v>
      </c>
      <c r="C83" s="104">
        <v>6.9</v>
      </c>
      <c r="D83" s="105">
        <v>6.9</v>
      </c>
      <c r="E83" s="105">
        <v>6.9</v>
      </c>
      <c r="F83" s="105">
        <v>6.9</v>
      </c>
      <c r="G83" s="105">
        <v>6.9</v>
      </c>
      <c r="H83" s="105">
        <v>6.9</v>
      </c>
      <c r="I83" s="105">
        <v>6.8</v>
      </c>
      <c r="J83" s="105">
        <v>6.8</v>
      </c>
      <c r="K83" s="105">
        <v>6.8</v>
      </c>
      <c r="L83" s="215">
        <v>6.8</v>
      </c>
      <c r="M83" s="215">
        <v>6.8</v>
      </c>
      <c r="N83" s="215">
        <v>6.8</v>
      </c>
      <c r="O83" s="215">
        <v>6.8</v>
      </c>
      <c r="P83" s="215">
        <v>6.8</v>
      </c>
      <c r="Q83" s="215">
        <v>6.8</v>
      </c>
      <c r="R83" s="211">
        <v>6.8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>
      <c r="A89" s="221"/>
      <c r="B89" s="221"/>
      <c r="C89" s="222"/>
      <c r="D89" s="222"/>
      <c r="E89" s="222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1"/>
    </row>
    <row r="90" spans="1:18" ht="15.75" customHeight="1">
      <c r="A90" s="223"/>
      <c r="B90" s="224"/>
      <c r="C90" s="225"/>
      <c r="D90" s="225"/>
      <c r="E90" s="225"/>
      <c r="F90" s="225"/>
      <c r="G90" s="225"/>
      <c r="H90" s="225"/>
      <c r="I90" s="225"/>
      <c r="J90" s="225"/>
      <c r="K90" s="225"/>
      <c r="L90" s="226"/>
      <c r="M90" s="226"/>
      <c r="N90" s="226"/>
      <c r="O90" s="226"/>
      <c r="P90" s="226"/>
      <c r="Q90" s="226"/>
      <c r="R90" s="227"/>
    </row>
    <row r="91" spans="1:18" ht="15.75" customHeight="1">
      <c r="A91" s="223"/>
      <c r="B91" s="224"/>
      <c r="C91" s="225"/>
      <c r="D91" s="225"/>
      <c r="E91" s="225"/>
      <c r="F91" s="225"/>
      <c r="G91" s="225"/>
      <c r="H91" s="225"/>
      <c r="I91" s="225"/>
      <c r="J91" s="225"/>
      <c r="K91" s="225"/>
      <c r="L91" s="226"/>
      <c r="M91" s="226"/>
      <c r="N91" s="226"/>
      <c r="O91" s="226"/>
      <c r="P91" s="226"/>
      <c r="Q91" s="226"/>
      <c r="R91" s="227"/>
    </row>
    <row r="92" spans="1:18" ht="15.75" customHeight="1">
      <c r="A92" s="223"/>
      <c r="B92" s="224"/>
      <c r="C92" s="225"/>
      <c r="D92" s="225"/>
      <c r="E92" s="225"/>
      <c r="F92" s="225"/>
      <c r="G92" s="225"/>
      <c r="H92" s="225"/>
      <c r="I92" s="225"/>
      <c r="J92" s="225"/>
      <c r="K92" s="225"/>
      <c r="L92" s="226"/>
      <c r="M92" s="226"/>
      <c r="N92" s="226"/>
      <c r="O92" s="226"/>
      <c r="P92" s="226"/>
      <c r="Q92" s="226"/>
      <c r="R92" s="227"/>
    </row>
    <row r="93" spans="1:18" ht="15.75" customHeight="1">
      <c r="A93" s="223"/>
      <c r="B93" s="224"/>
      <c r="C93" s="225"/>
      <c r="D93" s="225"/>
      <c r="E93" s="225"/>
      <c r="F93" s="225"/>
      <c r="G93" s="225"/>
      <c r="H93" s="225"/>
      <c r="I93" s="225"/>
      <c r="J93" s="225"/>
      <c r="K93" s="225"/>
      <c r="L93" s="226"/>
      <c r="M93" s="226"/>
      <c r="N93" s="226"/>
      <c r="O93" s="226"/>
      <c r="P93" s="226"/>
      <c r="Q93" s="226"/>
      <c r="R93" s="227"/>
    </row>
    <row r="94" spans="1:18" ht="15.75" customHeight="1">
      <c r="A94" s="223"/>
      <c r="B94" s="224"/>
      <c r="C94" s="225"/>
      <c r="D94" s="225"/>
      <c r="E94" s="225"/>
      <c r="F94" s="225"/>
      <c r="G94" s="225"/>
      <c r="H94" s="225"/>
      <c r="I94" s="225"/>
      <c r="J94" s="225"/>
      <c r="K94" s="225"/>
      <c r="L94" s="226"/>
      <c r="M94" s="226"/>
      <c r="N94" s="226"/>
      <c r="O94" s="226"/>
      <c r="P94" s="226"/>
      <c r="Q94" s="226"/>
      <c r="R94" s="227"/>
    </row>
    <row r="95" spans="1:18" ht="15.75" customHeight="1">
      <c r="A95" s="223"/>
      <c r="B95" s="228"/>
      <c r="C95" s="225"/>
      <c r="D95" s="225"/>
      <c r="E95" s="225"/>
      <c r="F95" s="225"/>
      <c r="G95" s="225"/>
      <c r="H95" s="225"/>
      <c r="I95" s="225"/>
      <c r="J95" s="225"/>
      <c r="K95" s="225"/>
      <c r="L95" s="226"/>
      <c r="M95" s="226"/>
      <c r="N95" s="226"/>
      <c r="O95" s="226"/>
      <c r="P95" s="226"/>
      <c r="Q95" s="226"/>
      <c r="R95" s="227"/>
    </row>
    <row r="96" spans="1:18" ht="15.75" customHeight="1">
      <c r="A96" s="223"/>
      <c r="B96" s="228"/>
      <c r="C96" s="225"/>
      <c r="D96" s="225"/>
      <c r="E96" s="225"/>
      <c r="F96" s="225"/>
      <c r="G96" s="225"/>
      <c r="H96" s="225"/>
      <c r="I96" s="225"/>
      <c r="J96" s="225"/>
      <c r="K96" s="225"/>
      <c r="L96" s="226"/>
      <c r="M96" s="226"/>
      <c r="N96" s="226"/>
      <c r="O96" s="226"/>
      <c r="P96" s="226"/>
      <c r="Q96" s="226"/>
      <c r="R96" s="227"/>
    </row>
    <row r="97" spans="1:18" ht="15.75" customHeight="1">
      <c r="A97" s="223"/>
      <c r="B97" s="228"/>
      <c r="C97" s="225"/>
      <c r="D97" s="225"/>
      <c r="E97" s="225"/>
      <c r="F97" s="225"/>
      <c r="G97" s="225"/>
      <c r="H97" s="225"/>
      <c r="I97" s="225"/>
      <c r="J97" s="225"/>
      <c r="K97" s="225"/>
      <c r="L97" s="226"/>
      <c r="M97" s="226"/>
      <c r="N97" s="226"/>
      <c r="O97" s="226"/>
      <c r="P97" s="226"/>
      <c r="Q97" s="226"/>
      <c r="R97" s="227"/>
    </row>
    <row r="98" spans="1:18" ht="15.75" customHeight="1">
      <c r="A98" s="223"/>
      <c r="B98" s="228"/>
      <c r="C98" s="225"/>
      <c r="D98" s="225"/>
      <c r="E98" s="225"/>
      <c r="F98" s="225"/>
      <c r="G98" s="225"/>
      <c r="H98" s="225"/>
      <c r="I98" s="225"/>
      <c r="J98" s="225"/>
      <c r="K98" s="225"/>
      <c r="L98" s="226"/>
      <c r="M98" s="226"/>
      <c r="N98" s="226"/>
      <c r="O98" s="226"/>
      <c r="P98" s="226"/>
      <c r="Q98" s="226"/>
      <c r="R98" s="227"/>
    </row>
    <row r="99" spans="1:18" ht="15.75" customHeight="1">
      <c r="A99" s="223"/>
      <c r="B99" s="228"/>
      <c r="C99" s="225"/>
      <c r="D99" s="225"/>
      <c r="E99" s="225"/>
      <c r="F99" s="225"/>
      <c r="G99" s="225"/>
      <c r="H99" s="225"/>
      <c r="I99" s="225"/>
      <c r="J99" s="225"/>
      <c r="K99" s="225"/>
      <c r="L99" s="226"/>
      <c r="M99" s="226"/>
      <c r="N99" s="226"/>
      <c r="O99" s="226"/>
      <c r="P99" s="226"/>
      <c r="Q99" s="226"/>
      <c r="R99" s="227"/>
    </row>
    <row r="100" spans="1:18" ht="15.75" customHeight="1">
      <c r="A100" s="223"/>
      <c r="B100" s="228"/>
      <c r="C100" s="225"/>
      <c r="D100" s="225"/>
      <c r="E100" s="225"/>
      <c r="F100" s="225"/>
      <c r="G100" s="225"/>
      <c r="H100" s="225"/>
      <c r="I100" s="225"/>
      <c r="J100" s="225"/>
      <c r="K100" s="225"/>
      <c r="L100" s="226"/>
      <c r="M100" s="226"/>
      <c r="N100" s="226"/>
      <c r="O100" s="226"/>
      <c r="P100" s="226"/>
      <c r="Q100" s="226"/>
      <c r="R100" s="227"/>
    </row>
    <row r="101" spans="1:18" ht="15.75" customHeight="1">
      <c r="A101" s="223"/>
      <c r="B101" s="228"/>
      <c r="C101" s="225"/>
      <c r="D101" s="225"/>
      <c r="E101" s="225"/>
      <c r="F101" s="225"/>
      <c r="G101" s="225"/>
      <c r="H101" s="225"/>
      <c r="I101" s="225"/>
      <c r="J101" s="225"/>
      <c r="K101" s="225"/>
      <c r="L101" s="226"/>
      <c r="M101" s="226"/>
      <c r="N101" s="226"/>
      <c r="O101" s="226"/>
      <c r="P101" s="226"/>
      <c r="Q101" s="226"/>
      <c r="R101" s="227"/>
    </row>
    <row r="102" spans="1:18" ht="15.75" customHeight="1">
      <c r="A102" s="223"/>
      <c r="B102" s="228"/>
      <c r="C102" s="225"/>
      <c r="D102" s="225"/>
      <c r="E102" s="225"/>
      <c r="F102" s="225"/>
      <c r="G102" s="225"/>
      <c r="H102" s="225"/>
      <c r="I102" s="225"/>
      <c r="J102" s="225"/>
      <c r="K102" s="225"/>
      <c r="L102" s="226"/>
      <c r="M102" s="226"/>
      <c r="N102" s="226"/>
      <c r="O102" s="226"/>
      <c r="P102" s="226"/>
      <c r="Q102" s="226"/>
      <c r="R102" s="227"/>
    </row>
    <row r="103" spans="1:18" ht="15.75" customHeight="1">
      <c r="A103" s="223"/>
      <c r="B103" s="228"/>
      <c r="C103" s="225"/>
      <c r="D103" s="225"/>
      <c r="E103" s="225"/>
      <c r="F103" s="225"/>
      <c r="G103" s="225"/>
      <c r="H103" s="225"/>
      <c r="I103" s="225"/>
      <c r="J103" s="225"/>
      <c r="K103" s="225"/>
      <c r="L103" s="226"/>
      <c r="M103" s="226"/>
      <c r="N103" s="226"/>
      <c r="O103" s="226"/>
      <c r="P103" s="226"/>
      <c r="Q103" s="226"/>
      <c r="R103" s="227"/>
    </row>
    <row r="104" spans="1:18" ht="15.75" customHeight="1">
      <c r="A104" s="223"/>
      <c r="B104" s="228"/>
      <c r="C104" s="225"/>
      <c r="D104" s="225"/>
      <c r="E104" s="225"/>
      <c r="F104" s="225"/>
      <c r="G104" s="225"/>
      <c r="H104" s="225"/>
      <c r="I104" s="225"/>
      <c r="J104" s="225"/>
      <c r="K104" s="225"/>
      <c r="L104" s="226"/>
      <c r="M104" s="226"/>
      <c r="N104" s="226"/>
      <c r="O104" s="226"/>
      <c r="P104" s="226"/>
      <c r="Q104" s="226"/>
      <c r="R104" s="227"/>
    </row>
    <row r="105" spans="1:18" ht="15.75" customHeight="1">
      <c r="A105" s="223"/>
      <c r="B105" s="228"/>
      <c r="C105" s="225"/>
      <c r="D105" s="225"/>
      <c r="E105" s="225"/>
      <c r="F105" s="225"/>
      <c r="G105" s="225"/>
      <c r="H105" s="225"/>
      <c r="I105" s="225"/>
      <c r="J105" s="225"/>
      <c r="K105" s="225"/>
      <c r="L105" s="226"/>
      <c r="M105" s="226"/>
      <c r="N105" s="226"/>
      <c r="O105" s="226"/>
      <c r="P105" s="226"/>
      <c r="Q105" s="226"/>
      <c r="R105" s="227"/>
    </row>
    <row r="106" spans="1:18" ht="15.75" customHeight="1">
      <c r="A106" s="223"/>
      <c r="B106" s="228"/>
      <c r="C106" s="225"/>
      <c r="D106" s="225"/>
      <c r="E106" s="225"/>
      <c r="F106" s="225"/>
      <c r="G106" s="225"/>
      <c r="H106" s="225"/>
      <c r="I106" s="225"/>
      <c r="J106" s="225"/>
      <c r="K106" s="225"/>
      <c r="L106" s="226"/>
      <c r="M106" s="226"/>
      <c r="N106" s="226"/>
      <c r="O106" s="226"/>
      <c r="P106" s="226"/>
      <c r="Q106" s="226"/>
      <c r="R106" s="227"/>
    </row>
    <row r="107" spans="1:18" ht="15.75" customHeight="1">
      <c r="A107" s="223"/>
      <c r="B107" s="228"/>
      <c r="C107" s="225"/>
      <c r="D107" s="225"/>
      <c r="E107" s="225"/>
      <c r="F107" s="225"/>
      <c r="G107" s="225"/>
      <c r="H107" s="229"/>
      <c r="I107" s="229"/>
      <c r="J107" s="229"/>
      <c r="K107" s="229"/>
      <c r="L107" s="229"/>
      <c r="M107" s="229"/>
      <c r="N107" s="229"/>
      <c r="O107" s="229"/>
      <c r="P107" s="226"/>
      <c r="Q107" s="226"/>
      <c r="R107" s="227"/>
    </row>
    <row r="108" spans="1:18" ht="15.75" customHeight="1">
      <c r="A108" s="223"/>
      <c r="B108" s="228"/>
      <c r="C108" s="225"/>
      <c r="D108" s="225"/>
      <c r="E108" s="225"/>
      <c r="F108" s="225"/>
      <c r="G108" s="225"/>
      <c r="H108" s="225"/>
      <c r="I108" s="225"/>
      <c r="J108" s="225"/>
      <c r="K108" s="225"/>
      <c r="L108" s="226"/>
      <c r="M108" s="226"/>
      <c r="N108" s="226"/>
      <c r="O108" s="226"/>
      <c r="P108" s="226"/>
      <c r="Q108" s="226"/>
      <c r="R108" s="227"/>
    </row>
    <row r="109" spans="1:18" ht="15.75" customHeight="1">
      <c r="A109" s="223"/>
      <c r="B109" s="228"/>
      <c r="C109" s="225"/>
      <c r="D109" s="225"/>
      <c r="E109" s="225"/>
      <c r="F109" s="225"/>
      <c r="G109" s="225"/>
      <c r="H109" s="225"/>
      <c r="I109" s="225"/>
      <c r="J109" s="225"/>
      <c r="K109" s="225"/>
      <c r="L109" s="226"/>
      <c r="M109" s="226"/>
      <c r="N109" s="226"/>
      <c r="O109" s="226"/>
      <c r="P109" s="226"/>
      <c r="Q109" s="226"/>
      <c r="R109" s="227"/>
    </row>
    <row r="110" spans="1:18" ht="15.75" customHeight="1">
      <c r="A110" s="223"/>
      <c r="B110" s="228"/>
      <c r="C110" s="225"/>
      <c r="D110" s="225"/>
      <c r="E110" s="225"/>
      <c r="F110" s="225"/>
      <c r="G110" s="225"/>
      <c r="H110" s="225"/>
      <c r="I110" s="225"/>
      <c r="J110" s="225"/>
      <c r="K110" s="225"/>
      <c r="L110" s="226"/>
      <c r="M110" s="226"/>
      <c r="N110" s="226"/>
      <c r="O110" s="226"/>
      <c r="P110" s="226"/>
      <c r="Q110" s="226"/>
      <c r="R110" s="227"/>
    </row>
    <row r="111" spans="1:18" ht="15.75" customHeight="1">
      <c r="A111" s="223"/>
      <c r="B111" s="228"/>
      <c r="C111" s="225"/>
      <c r="D111" s="225"/>
      <c r="E111" s="225"/>
      <c r="F111" s="225"/>
      <c r="G111" s="225"/>
      <c r="H111" s="225"/>
      <c r="I111" s="225"/>
      <c r="J111" s="225"/>
      <c r="K111" s="225"/>
      <c r="L111" s="226"/>
      <c r="M111" s="226"/>
      <c r="N111" s="226"/>
      <c r="O111" s="226"/>
      <c r="P111" s="226"/>
      <c r="Q111" s="226"/>
    </row>
    <row r="112" spans="1:18" ht="15.75" customHeight="1">
      <c r="A112" s="223"/>
      <c r="B112" s="228"/>
      <c r="C112" s="225"/>
      <c r="D112" s="225"/>
      <c r="E112" s="225"/>
      <c r="F112" s="225"/>
      <c r="G112" s="225"/>
      <c r="H112" s="225"/>
      <c r="I112" s="225"/>
      <c r="J112" s="225"/>
      <c r="K112" s="225"/>
      <c r="L112" s="226"/>
      <c r="M112" s="226"/>
      <c r="N112" s="226"/>
      <c r="O112" s="226"/>
      <c r="P112" s="226"/>
      <c r="Q112" s="226"/>
      <c r="R112" s="227"/>
    </row>
    <row r="113" spans="1:18" ht="15.75" customHeight="1">
      <c r="A113" s="223"/>
      <c r="B113" s="228"/>
      <c r="C113" s="225"/>
      <c r="D113" s="225"/>
      <c r="E113" s="225"/>
      <c r="F113" s="225"/>
      <c r="G113" s="225"/>
      <c r="H113" s="225"/>
      <c r="I113" s="225"/>
      <c r="J113" s="225"/>
      <c r="K113" s="225"/>
      <c r="L113" s="226"/>
      <c r="M113" s="226"/>
      <c r="N113" s="226"/>
      <c r="O113" s="226"/>
      <c r="P113" s="226"/>
      <c r="Q113" s="226"/>
      <c r="R113" s="227"/>
    </row>
    <row r="114" spans="1:18" ht="15.75" customHeight="1">
      <c r="A114" s="223"/>
      <c r="B114" s="228"/>
      <c r="C114" s="225"/>
      <c r="D114" s="225"/>
      <c r="E114" s="225"/>
      <c r="F114" s="225"/>
      <c r="G114" s="225"/>
      <c r="H114" s="225"/>
      <c r="I114" s="225"/>
      <c r="J114" s="225"/>
      <c r="K114" s="225"/>
      <c r="L114" s="226"/>
      <c r="M114" s="226"/>
      <c r="N114" s="226"/>
      <c r="O114" s="226"/>
      <c r="P114" s="226"/>
      <c r="Q114" s="226"/>
      <c r="R114" s="227"/>
    </row>
    <row r="115" spans="1:18" ht="15.75" customHeight="1">
      <c r="A115" s="223"/>
      <c r="B115" s="228"/>
      <c r="C115" s="225"/>
      <c r="D115" s="225"/>
      <c r="E115" s="225"/>
      <c r="F115" s="225"/>
      <c r="G115" s="225"/>
      <c r="H115" s="225"/>
      <c r="I115" s="225"/>
      <c r="J115" s="225"/>
      <c r="K115" s="225"/>
      <c r="L115" s="226"/>
      <c r="M115" s="226"/>
      <c r="N115" s="226"/>
      <c r="O115" s="226"/>
      <c r="P115" s="226"/>
      <c r="Q115" s="226"/>
      <c r="R115" s="227"/>
    </row>
    <row r="116" spans="1:18" ht="15.75" customHeight="1">
      <c r="A116" s="223"/>
      <c r="B116" s="228"/>
      <c r="C116" s="225"/>
      <c r="D116" s="225"/>
      <c r="E116" s="225"/>
      <c r="F116" s="225"/>
      <c r="G116" s="225"/>
      <c r="H116" s="225"/>
      <c r="I116" s="225"/>
      <c r="J116" s="225"/>
      <c r="K116" s="225"/>
      <c r="L116" s="226"/>
      <c r="M116" s="226"/>
      <c r="N116" s="226"/>
      <c r="O116" s="226"/>
      <c r="P116" s="226"/>
      <c r="Q116" s="226"/>
      <c r="R116" s="227"/>
    </row>
    <row r="117" spans="1:18" ht="15.75" customHeight="1">
      <c r="A117" s="223"/>
      <c r="B117" s="228"/>
      <c r="C117" s="225"/>
      <c r="D117" s="225"/>
      <c r="E117" s="225"/>
      <c r="F117" s="225"/>
      <c r="G117" s="225"/>
      <c r="H117" s="229"/>
      <c r="I117" s="229"/>
      <c r="J117" s="229"/>
      <c r="K117" s="229"/>
      <c r="L117" s="226"/>
      <c r="M117" s="226"/>
      <c r="N117" s="226"/>
      <c r="O117" s="226"/>
      <c r="P117" s="226"/>
      <c r="Q117" s="226"/>
      <c r="R117" s="227"/>
    </row>
    <row r="118" spans="1:18" ht="15.75" customHeight="1">
      <c r="A118" s="223"/>
      <c r="B118" s="228"/>
      <c r="G118" s="225"/>
      <c r="H118" s="225"/>
      <c r="I118" s="225"/>
      <c r="J118" s="225"/>
      <c r="K118" s="225"/>
      <c r="L118" s="226"/>
      <c r="M118" s="226"/>
      <c r="N118" s="226"/>
      <c r="O118" s="226"/>
      <c r="P118" s="226"/>
      <c r="Q118" s="226"/>
      <c r="R118" s="227"/>
    </row>
    <row r="119" spans="1:18" ht="15.75" customHeight="1">
      <c r="A119" s="223"/>
      <c r="B119" s="228"/>
      <c r="G119" s="225"/>
      <c r="H119" s="225"/>
      <c r="I119" s="225"/>
      <c r="J119" s="225"/>
      <c r="K119" s="225"/>
      <c r="L119" s="226"/>
      <c r="M119" s="226"/>
      <c r="N119" s="226"/>
      <c r="O119" s="226"/>
      <c r="P119" s="226"/>
      <c r="Q119" s="226"/>
      <c r="R119" s="227"/>
    </row>
    <row r="120" spans="1:18" ht="15.75" customHeight="1">
      <c r="A120" s="223"/>
      <c r="B120" s="228"/>
      <c r="C120" s="230"/>
      <c r="D120" s="230"/>
      <c r="E120" s="230"/>
      <c r="F120" s="230"/>
      <c r="G120" s="230"/>
      <c r="H120" s="231"/>
      <c r="I120" s="231"/>
      <c r="J120" s="231"/>
      <c r="K120" s="231"/>
      <c r="L120" s="226"/>
      <c r="M120" s="226"/>
      <c r="N120" s="226"/>
      <c r="O120" s="226"/>
      <c r="P120" s="226"/>
      <c r="Q120" s="226"/>
      <c r="R120" s="227"/>
    </row>
    <row r="121" spans="1:18" ht="15.75" customHeight="1">
      <c r="A121" s="223"/>
      <c r="B121" s="228"/>
      <c r="G121" s="225"/>
      <c r="H121" s="225"/>
      <c r="I121" s="225"/>
      <c r="J121" s="225"/>
      <c r="K121" s="225"/>
      <c r="L121" s="226"/>
      <c r="M121" s="226"/>
      <c r="N121" s="226"/>
      <c r="O121" s="226"/>
      <c r="P121" s="226"/>
      <c r="Q121" s="226"/>
    </row>
    <row r="122" spans="1:18" ht="15.75" customHeight="1">
      <c r="A122" s="223"/>
      <c r="B122" s="228"/>
      <c r="C122" s="225"/>
      <c r="D122" s="225"/>
      <c r="E122" s="225"/>
      <c r="F122" s="225"/>
      <c r="G122" s="225"/>
      <c r="H122" s="225"/>
      <c r="I122" s="225"/>
      <c r="J122" s="225"/>
      <c r="K122" s="225"/>
      <c r="L122" s="226"/>
      <c r="M122" s="226"/>
      <c r="N122" s="226"/>
      <c r="O122" s="226"/>
      <c r="P122" s="226"/>
      <c r="Q122" s="226"/>
      <c r="R122" s="227"/>
    </row>
    <row r="123" spans="1:18" ht="15.75" customHeight="1">
      <c r="A123" s="223"/>
      <c r="B123" s="228"/>
      <c r="C123" s="225"/>
      <c r="D123" s="225"/>
      <c r="E123" s="225"/>
      <c r="F123" s="225"/>
      <c r="G123" s="225"/>
      <c r="H123" s="225"/>
      <c r="I123" s="225"/>
      <c r="J123" s="225"/>
      <c r="K123" s="225"/>
      <c r="L123" s="226"/>
      <c r="M123" s="226"/>
      <c r="N123" s="226"/>
      <c r="O123" s="226"/>
      <c r="P123" s="226"/>
      <c r="Q123" s="226"/>
      <c r="R123" s="227"/>
    </row>
    <row r="124" spans="1:18" ht="15.75" customHeight="1">
      <c r="A124" s="223"/>
      <c r="B124" s="228"/>
      <c r="C124" s="225"/>
      <c r="D124" s="225"/>
      <c r="E124" s="225"/>
      <c r="F124" s="225"/>
      <c r="G124" s="225"/>
      <c r="H124" s="225"/>
      <c r="I124" s="225"/>
      <c r="J124" s="225"/>
      <c r="K124" s="225"/>
      <c r="L124" s="226"/>
      <c r="M124" s="226"/>
      <c r="N124" s="226"/>
      <c r="O124" s="226"/>
      <c r="P124" s="226"/>
      <c r="Q124" s="226"/>
      <c r="R124" s="227"/>
    </row>
    <row r="125" spans="1:18" ht="15.75" customHeight="1">
      <c r="A125" s="223"/>
      <c r="B125" s="228"/>
      <c r="C125" s="230"/>
      <c r="D125" s="230"/>
      <c r="E125" s="230"/>
      <c r="F125" s="230"/>
      <c r="G125" s="225"/>
      <c r="H125" s="225"/>
      <c r="I125" s="231"/>
      <c r="J125" s="231"/>
      <c r="K125" s="231"/>
      <c r="L125" s="226"/>
      <c r="M125" s="226"/>
      <c r="N125" s="226"/>
      <c r="O125" s="226"/>
      <c r="P125" s="226"/>
      <c r="Q125" s="226"/>
      <c r="R125" s="227"/>
    </row>
    <row r="126" spans="1:18" ht="15.75" customHeight="1">
      <c r="A126" s="223"/>
      <c r="B126" s="228"/>
      <c r="C126" s="225"/>
      <c r="D126" s="225"/>
      <c r="E126" s="225"/>
      <c r="F126" s="225"/>
      <c r="G126" s="225"/>
      <c r="H126" s="225"/>
      <c r="I126" s="225"/>
      <c r="J126" s="225"/>
      <c r="K126" s="225"/>
      <c r="L126" s="226"/>
      <c r="M126" s="226"/>
      <c r="N126" s="226"/>
      <c r="O126" s="226"/>
      <c r="P126" s="226"/>
      <c r="Q126" s="226"/>
      <c r="R126" s="227"/>
    </row>
    <row r="127" spans="1:18" ht="15.75" customHeight="1">
      <c r="A127" s="223"/>
      <c r="B127" s="228"/>
      <c r="C127" s="225"/>
      <c r="D127" s="225"/>
      <c r="E127" s="225"/>
      <c r="F127" s="225"/>
      <c r="G127" s="225"/>
      <c r="H127" s="225"/>
      <c r="I127" s="225"/>
      <c r="J127" s="225"/>
      <c r="K127" s="225"/>
      <c r="L127" s="226"/>
      <c r="M127" s="226"/>
      <c r="N127" s="226"/>
      <c r="O127" s="226"/>
      <c r="P127" s="226"/>
      <c r="Q127" s="226"/>
      <c r="R127" s="227"/>
    </row>
    <row r="128" spans="1:18" ht="15.75" customHeight="1">
      <c r="A128" s="223"/>
      <c r="B128" s="224"/>
      <c r="G128" s="225"/>
      <c r="H128" s="225"/>
      <c r="I128" s="225"/>
      <c r="J128" s="225"/>
      <c r="K128" s="225"/>
      <c r="L128" s="226"/>
      <c r="M128" s="226"/>
      <c r="N128" s="226"/>
      <c r="O128" s="226"/>
      <c r="P128" s="226"/>
      <c r="Q128" s="226"/>
      <c r="R128" s="227"/>
    </row>
    <row r="129" spans="1:18" ht="15.75" customHeight="1">
      <c r="A129" s="223"/>
      <c r="B129" s="224"/>
      <c r="C129" s="225"/>
      <c r="D129" s="225"/>
      <c r="E129" s="225"/>
      <c r="F129" s="225"/>
      <c r="G129" s="225"/>
      <c r="H129" s="225"/>
      <c r="I129" s="225"/>
      <c r="J129" s="225"/>
      <c r="K129" s="225"/>
      <c r="L129" s="226"/>
      <c r="M129" s="226"/>
      <c r="N129" s="226"/>
      <c r="O129" s="226"/>
      <c r="P129" s="226"/>
      <c r="Q129" s="226"/>
      <c r="R129" s="227"/>
    </row>
    <row r="130" spans="1:18" ht="15.75" customHeight="1">
      <c r="A130" s="223"/>
      <c r="B130" s="228"/>
      <c r="C130" s="225"/>
      <c r="D130" s="225"/>
      <c r="E130" s="225"/>
      <c r="F130" s="225"/>
      <c r="G130" s="225"/>
      <c r="H130" s="225"/>
      <c r="I130" s="225"/>
      <c r="J130" s="225"/>
      <c r="K130" s="225"/>
      <c r="L130" s="226"/>
      <c r="M130" s="226"/>
      <c r="N130" s="226"/>
      <c r="O130" s="226"/>
      <c r="P130" s="226"/>
      <c r="Q130" s="226"/>
      <c r="R130" s="227"/>
    </row>
    <row r="131" spans="1:18" ht="15.75" customHeight="1">
      <c r="A131" s="223"/>
      <c r="B131" s="224"/>
      <c r="C131" s="225"/>
      <c r="D131" s="225"/>
      <c r="E131" s="225"/>
      <c r="F131" s="225"/>
      <c r="G131" s="225"/>
      <c r="H131" s="225"/>
      <c r="I131" s="225"/>
      <c r="J131" s="225"/>
      <c r="K131" s="225"/>
      <c r="L131" s="226"/>
      <c r="M131" s="226"/>
      <c r="N131" s="226"/>
      <c r="O131" s="226"/>
      <c r="P131" s="226"/>
      <c r="Q131" s="226"/>
      <c r="R131" s="227"/>
    </row>
    <row r="132" spans="1:18" ht="15.75" customHeight="1">
      <c r="A132" s="223"/>
      <c r="B132" s="224"/>
      <c r="G132" s="225"/>
      <c r="H132" s="225"/>
      <c r="I132" s="225"/>
      <c r="J132" s="225"/>
      <c r="K132" s="225"/>
      <c r="L132" s="226"/>
      <c r="M132" s="226"/>
      <c r="N132" s="226"/>
      <c r="O132" s="226"/>
      <c r="P132" s="226"/>
      <c r="Q132" s="226"/>
      <c r="R132" s="227"/>
    </row>
    <row r="133" spans="1:18" ht="15.75" customHeight="1">
      <c r="A133" s="223"/>
      <c r="B133" s="228"/>
      <c r="C133" s="225"/>
      <c r="D133" s="225"/>
      <c r="E133" s="225"/>
      <c r="F133" s="225"/>
      <c r="G133" s="225"/>
      <c r="H133" s="225"/>
      <c r="I133" s="225"/>
      <c r="J133" s="225"/>
      <c r="K133" s="225"/>
      <c r="L133" s="226"/>
      <c r="M133" s="226"/>
      <c r="N133" s="226"/>
      <c r="O133" s="226"/>
      <c r="P133" s="226"/>
      <c r="Q133" s="226"/>
    </row>
    <row r="134" spans="1:18" ht="15.75" customHeight="1">
      <c r="A134" s="223"/>
      <c r="B134" s="228"/>
      <c r="C134" s="225"/>
      <c r="D134" s="225"/>
      <c r="E134" s="225"/>
      <c r="F134" s="225"/>
      <c r="G134" s="225"/>
      <c r="H134" s="225"/>
      <c r="I134" s="225"/>
      <c r="J134" s="225"/>
      <c r="K134" s="225"/>
      <c r="L134" s="226"/>
      <c r="M134" s="226"/>
      <c r="N134" s="226"/>
      <c r="O134" s="226"/>
      <c r="P134" s="226"/>
      <c r="Q134" s="226"/>
      <c r="R134" s="227"/>
    </row>
    <row r="135" spans="1:18" ht="15.75" customHeight="1">
      <c r="A135" s="223"/>
      <c r="B135" s="228"/>
      <c r="C135" s="225"/>
      <c r="D135" s="225"/>
      <c r="E135" s="225"/>
      <c r="F135" s="225"/>
      <c r="G135" s="225"/>
      <c r="H135" s="225"/>
      <c r="I135" s="225"/>
      <c r="J135" s="225"/>
      <c r="K135" s="225"/>
      <c r="L135" s="226"/>
      <c r="M135" s="226"/>
      <c r="N135" s="226"/>
      <c r="O135" s="226"/>
      <c r="P135" s="226"/>
      <c r="Q135" s="226"/>
      <c r="R135" s="227"/>
    </row>
    <row r="136" spans="1:18" ht="15.75" customHeight="1">
      <c r="A136" s="223"/>
      <c r="B136" s="228"/>
      <c r="C136" s="225"/>
      <c r="D136" s="225"/>
      <c r="E136" s="225"/>
      <c r="F136" s="225"/>
      <c r="G136" s="225"/>
      <c r="H136" s="225"/>
      <c r="I136" s="225"/>
      <c r="J136" s="225"/>
      <c r="K136" s="225"/>
      <c r="L136" s="226"/>
      <c r="M136" s="226"/>
      <c r="N136" s="226"/>
      <c r="O136" s="226"/>
      <c r="P136" s="226"/>
      <c r="Q136" s="226"/>
      <c r="R136" s="227"/>
    </row>
    <row r="137" spans="1:18" ht="15.75" customHeight="1">
      <c r="A137" s="223"/>
      <c r="B137" s="228"/>
      <c r="C137" s="225"/>
      <c r="D137" s="225"/>
      <c r="E137" s="225"/>
      <c r="F137" s="225"/>
      <c r="G137" s="225"/>
      <c r="H137" s="225"/>
      <c r="I137" s="225"/>
      <c r="J137" s="225"/>
      <c r="K137" s="225"/>
      <c r="L137" s="226"/>
      <c r="M137" s="226"/>
      <c r="N137" s="226"/>
      <c r="O137" s="226"/>
      <c r="P137" s="226"/>
      <c r="Q137" s="226"/>
      <c r="R137" s="227"/>
    </row>
    <row r="138" spans="1:18" ht="15.75" customHeight="1">
      <c r="A138" s="223"/>
      <c r="B138" s="228"/>
      <c r="C138" s="225"/>
      <c r="D138" s="225"/>
      <c r="E138" s="225"/>
      <c r="F138" s="225"/>
      <c r="G138" s="225"/>
      <c r="H138" s="225"/>
      <c r="I138" s="225"/>
      <c r="J138" s="225"/>
      <c r="K138" s="225"/>
      <c r="L138" s="226"/>
      <c r="M138" s="226"/>
      <c r="N138" s="226"/>
      <c r="O138" s="226"/>
      <c r="P138" s="226"/>
      <c r="Q138" s="226"/>
      <c r="R138" s="227"/>
    </row>
    <row r="139" spans="1:18" ht="15.75" customHeight="1">
      <c r="A139" s="223"/>
      <c r="B139" s="228"/>
      <c r="C139" s="225"/>
      <c r="D139" s="225"/>
      <c r="E139" s="225"/>
      <c r="F139" s="225"/>
      <c r="G139" s="225"/>
      <c r="H139" s="225"/>
      <c r="I139" s="225"/>
      <c r="J139" s="225"/>
      <c r="K139" s="225"/>
      <c r="L139" s="226"/>
      <c r="M139" s="226"/>
      <c r="N139" s="226"/>
      <c r="O139" s="226"/>
      <c r="P139" s="226"/>
      <c r="Q139" s="226"/>
      <c r="R139" s="227"/>
    </row>
    <row r="140" spans="1:18" ht="15.75" customHeight="1">
      <c r="A140" s="223"/>
      <c r="B140" s="228"/>
      <c r="C140" s="225"/>
      <c r="D140" s="225"/>
      <c r="E140" s="225"/>
      <c r="F140" s="225"/>
      <c r="G140" s="225"/>
      <c r="H140" s="225"/>
      <c r="I140" s="225"/>
      <c r="J140" s="225"/>
      <c r="K140" s="225"/>
      <c r="L140" s="226"/>
      <c r="M140" s="226"/>
      <c r="N140" s="226"/>
      <c r="O140" s="226"/>
      <c r="P140" s="226"/>
      <c r="Q140" s="226"/>
      <c r="R140" s="227"/>
    </row>
    <row r="141" spans="1:18" ht="15.75" customHeight="1">
      <c r="A141" s="223"/>
      <c r="B141" s="228"/>
      <c r="C141" s="225"/>
      <c r="D141" s="225"/>
      <c r="E141" s="225"/>
      <c r="F141" s="225"/>
      <c r="G141" s="225"/>
      <c r="H141" s="225"/>
      <c r="I141" s="225"/>
      <c r="J141" s="225"/>
      <c r="K141" s="225"/>
      <c r="L141" s="226"/>
      <c r="M141" s="226"/>
      <c r="N141" s="226"/>
      <c r="O141" s="226"/>
      <c r="P141" s="226"/>
      <c r="Q141" s="226"/>
      <c r="R141" s="227"/>
    </row>
    <row r="142" spans="1:18" ht="15.75" customHeight="1">
      <c r="A142" s="223"/>
      <c r="B142" s="228"/>
      <c r="C142" s="225"/>
      <c r="D142" s="225"/>
      <c r="E142" s="225"/>
      <c r="F142" s="225"/>
      <c r="G142" s="225"/>
      <c r="H142" s="225"/>
      <c r="I142" s="225"/>
      <c r="J142" s="225"/>
      <c r="K142" s="225"/>
      <c r="L142" s="226"/>
      <c r="M142" s="226"/>
      <c r="N142" s="226"/>
      <c r="O142" s="226"/>
      <c r="P142" s="226"/>
      <c r="Q142" s="226"/>
      <c r="R142" s="227"/>
    </row>
    <row r="143" spans="1:18" ht="15.75" customHeight="1">
      <c r="A143" s="223"/>
      <c r="B143" s="228"/>
      <c r="C143" s="225"/>
      <c r="D143" s="225"/>
      <c r="E143" s="225"/>
      <c r="F143" s="225"/>
      <c r="G143" s="225"/>
      <c r="H143" s="225"/>
      <c r="I143" s="225"/>
      <c r="J143" s="225"/>
      <c r="K143" s="225"/>
      <c r="L143" s="226"/>
      <c r="M143" s="226"/>
      <c r="N143" s="226"/>
      <c r="O143" s="226"/>
      <c r="P143" s="226"/>
      <c r="Q143" s="226"/>
    </row>
    <row r="144" spans="1:18" ht="15.75" customHeight="1">
      <c r="A144" s="223"/>
      <c r="B144" s="228"/>
      <c r="C144" s="225"/>
      <c r="D144" s="225"/>
      <c r="E144" s="225"/>
      <c r="F144" s="225"/>
      <c r="G144" s="225"/>
      <c r="H144" s="225"/>
      <c r="I144" s="225"/>
      <c r="J144" s="225"/>
      <c r="K144" s="225"/>
      <c r="L144" s="226"/>
      <c r="M144" s="226"/>
      <c r="N144" s="226"/>
      <c r="O144" s="226"/>
      <c r="P144" s="226"/>
      <c r="Q144" s="226"/>
      <c r="R144" s="227"/>
    </row>
    <row r="145" spans="1:18" ht="15.75" customHeight="1">
      <c r="A145" s="223"/>
      <c r="B145" s="228"/>
      <c r="C145" s="225"/>
      <c r="D145" s="225"/>
      <c r="E145" s="225"/>
      <c r="F145" s="225"/>
      <c r="G145" s="225"/>
      <c r="H145" s="225"/>
      <c r="I145" s="225"/>
      <c r="J145" s="225"/>
      <c r="K145" s="225"/>
      <c r="L145" s="226"/>
      <c r="M145" s="226"/>
      <c r="N145" s="226"/>
      <c r="O145" s="226"/>
      <c r="P145" s="226"/>
      <c r="Q145" s="226"/>
      <c r="R145" s="227"/>
    </row>
    <row r="146" spans="1:18" ht="15.75" customHeight="1">
      <c r="A146" s="223"/>
      <c r="B146" s="228"/>
      <c r="C146" s="225"/>
      <c r="D146" s="225"/>
      <c r="E146" s="225"/>
      <c r="F146" s="225"/>
      <c r="G146" s="225"/>
      <c r="H146" s="225"/>
      <c r="I146" s="225"/>
      <c r="J146" s="225"/>
      <c r="K146" s="225"/>
      <c r="L146" s="226"/>
      <c r="M146" s="226"/>
      <c r="N146" s="226"/>
      <c r="O146" s="226"/>
      <c r="P146" s="226"/>
      <c r="Q146" s="226"/>
      <c r="R146" s="227"/>
    </row>
    <row r="147" spans="1:18" ht="15.75" customHeight="1">
      <c r="A147" s="223"/>
      <c r="B147" s="228"/>
      <c r="C147" s="225"/>
      <c r="D147" s="225"/>
      <c r="E147" s="225"/>
      <c r="F147" s="225"/>
      <c r="G147" s="225"/>
      <c r="H147" s="225"/>
      <c r="I147" s="225"/>
      <c r="J147" s="225"/>
      <c r="K147" s="225"/>
      <c r="L147" s="226"/>
      <c r="M147" s="226"/>
      <c r="N147" s="226"/>
      <c r="O147" s="226"/>
      <c r="P147" s="226"/>
      <c r="Q147" s="226"/>
      <c r="R147" s="227"/>
    </row>
    <row r="148" spans="1:18" ht="15.75" customHeight="1">
      <c r="A148" s="223"/>
      <c r="B148" s="228"/>
      <c r="C148" s="225"/>
      <c r="D148" s="225"/>
      <c r="E148" s="225"/>
      <c r="F148" s="225"/>
      <c r="G148" s="225"/>
      <c r="H148" s="225"/>
      <c r="I148" s="225"/>
      <c r="J148" s="225"/>
      <c r="K148" s="225"/>
      <c r="L148" s="226"/>
      <c r="M148" s="226"/>
      <c r="N148" s="226"/>
      <c r="O148" s="226"/>
      <c r="P148" s="226"/>
      <c r="Q148" s="226"/>
      <c r="R148" s="227"/>
    </row>
    <row r="149" spans="1:18" ht="15.75" customHeight="1">
      <c r="A149" s="223"/>
      <c r="B149" s="228"/>
      <c r="C149" s="225"/>
      <c r="D149" s="225"/>
      <c r="E149" s="225"/>
      <c r="F149" s="225"/>
      <c r="G149" s="225"/>
      <c r="H149" s="225"/>
      <c r="I149" s="225"/>
      <c r="J149" s="225"/>
      <c r="K149" s="225"/>
      <c r="L149" s="226"/>
      <c r="M149" s="226"/>
      <c r="N149" s="226"/>
      <c r="O149" s="226"/>
      <c r="P149" s="226"/>
      <c r="Q149" s="226"/>
      <c r="R149" s="227"/>
    </row>
    <row r="150" spans="1:18" ht="15.75" customHeight="1">
      <c r="A150" s="223"/>
      <c r="B150" s="224"/>
      <c r="G150" s="225"/>
      <c r="H150" s="225"/>
      <c r="I150" s="225"/>
      <c r="J150" s="225"/>
      <c r="L150" s="226"/>
      <c r="M150" s="226"/>
      <c r="N150" s="226"/>
      <c r="O150" s="226"/>
      <c r="P150" s="226"/>
      <c r="Q150" s="226"/>
      <c r="R150" s="227"/>
    </row>
    <row r="151" spans="1:18" ht="15.75" customHeight="1">
      <c r="A151" s="223"/>
      <c r="B151" s="224"/>
      <c r="C151" s="225"/>
      <c r="D151" s="225"/>
      <c r="E151" s="225"/>
      <c r="F151" s="225"/>
      <c r="G151" s="225"/>
      <c r="H151" s="225"/>
      <c r="I151" s="225"/>
      <c r="J151" s="225"/>
      <c r="K151" s="225"/>
      <c r="L151" s="226"/>
      <c r="M151" s="226"/>
      <c r="N151" s="226"/>
      <c r="O151" s="226"/>
      <c r="P151" s="226"/>
      <c r="Q151" s="226"/>
      <c r="R151" s="227"/>
    </row>
    <row r="152" spans="1:18" ht="15.75" customHeight="1">
      <c r="A152" s="223"/>
      <c r="B152" s="228"/>
      <c r="C152" s="225"/>
      <c r="D152" s="225"/>
      <c r="E152" s="225"/>
      <c r="F152" s="225"/>
      <c r="G152" s="225"/>
      <c r="H152" s="225"/>
      <c r="I152" s="225"/>
      <c r="J152" s="225"/>
      <c r="K152" s="225"/>
      <c r="L152" s="226"/>
      <c r="M152" s="226"/>
      <c r="N152" s="226"/>
      <c r="O152" s="226"/>
      <c r="P152" s="226"/>
      <c r="Q152" s="226"/>
      <c r="R152" s="227"/>
    </row>
    <row r="153" spans="1:18" ht="15.75" customHeight="1">
      <c r="A153" s="223"/>
      <c r="B153" s="224"/>
      <c r="C153" s="225"/>
      <c r="D153" s="225"/>
      <c r="E153" s="225"/>
      <c r="F153" s="225"/>
      <c r="G153" s="225"/>
      <c r="H153" s="225"/>
      <c r="I153" s="225"/>
      <c r="J153" s="225"/>
      <c r="K153" s="225"/>
      <c r="L153" s="226"/>
      <c r="M153" s="226"/>
      <c r="N153" s="226"/>
      <c r="O153" s="226"/>
      <c r="P153" s="226"/>
      <c r="Q153" s="226"/>
      <c r="R153" s="227"/>
    </row>
    <row r="154" spans="1:18" ht="15.75" customHeight="1">
      <c r="A154" s="223"/>
      <c r="B154" s="228"/>
      <c r="C154" s="225"/>
      <c r="D154" s="225"/>
      <c r="E154" s="225"/>
      <c r="F154" s="225"/>
      <c r="G154" s="225"/>
      <c r="H154" s="225"/>
      <c r="I154" s="225"/>
      <c r="J154" s="225"/>
      <c r="K154" s="225"/>
      <c r="L154" s="226"/>
      <c r="M154" s="226"/>
      <c r="N154" s="226"/>
      <c r="O154" s="226"/>
      <c r="P154" s="226"/>
      <c r="Q154" s="226"/>
      <c r="R154" s="227"/>
    </row>
    <row r="155" spans="1:18" ht="15.75" customHeight="1">
      <c r="A155" s="223"/>
      <c r="B155" s="228"/>
      <c r="C155" s="225"/>
      <c r="D155" s="225"/>
      <c r="E155" s="225"/>
      <c r="F155" s="225"/>
      <c r="G155" s="225"/>
      <c r="H155" s="225"/>
      <c r="I155" s="225"/>
      <c r="J155" s="225"/>
      <c r="K155" s="225"/>
      <c r="L155" s="226"/>
      <c r="M155" s="226"/>
      <c r="N155" s="226"/>
      <c r="O155" s="226"/>
      <c r="P155" s="226"/>
      <c r="Q155" s="226"/>
      <c r="R155" s="227"/>
    </row>
    <row r="156" spans="1:18" ht="15.75" customHeight="1">
      <c r="A156" s="223"/>
      <c r="B156" s="228"/>
      <c r="C156" s="225"/>
      <c r="D156" s="225"/>
      <c r="E156" s="225"/>
      <c r="F156" s="225"/>
      <c r="G156" s="225"/>
      <c r="H156" s="225"/>
      <c r="I156" s="225"/>
      <c r="J156" s="225"/>
      <c r="K156" s="225"/>
      <c r="L156" s="226"/>
      <c r="M156" s="226"/>
      <c r="N156" s="226"/>
      <c r="O156" s="226"/>
      <c r="P156" s="226"/>
      <c r="Q156" s="226"/>
      <c r="R156" s="227"/>
    </row>
    <row r="157" spans="1:18" ht="15.75" customHeight="1">
      <c r="A157" s="223"/>
      <c r="B157" s="228"/>
      <c r="C157" s="225"/>
      <c r="D157" s="225"/>
      <c r="E157" s="225"/>
      <c r="F157" s="225"/>
      <c r="G157" s="225"/>
      <c r="H157" s="225"/>
      <c r="I157" s="225"/>
      <c r="J157" s="225"/>
      <c r="K157" s="225"/>
      <c r="L157" s="226"/>
      <c r="M157" s="226"/>
      <c r="N157" s="226"/>
      <c r="O157" s="226"/>
      <c r="P157" s="226"/>
      <c r="Q157" s="226"/>
      <c r="R157" s="227"/>
    </row>
    <row r="158" spans="1:18" ht="15.75" customHeight="1">
      <c r="A158" s="223"/>
      <c r="B158" s="228"/>
      <c r="C158" s="225"/>
      <c r="D158" s="225"/>
      <c r="E158" s="225"/>
      <c r="F158" s="225"/>
      <c r="G158" s="225"/>
      <c r="H158" s="225"/>
      <c r="I158" s="225"/>
      <c r="J158" s="225"/>
      <c r="K158" s="225"/>
      <c r="L158" s="226"/>
      <c r="M158" s="226"/>
      <c r="N158" s="226"/>
      <c r="O158" s="226"/>
      <c r="P158" s="226"/>
      <c r="Q158" s="226"/>
      <c r="R158" s="227"/>
    </row>
    <row r="159" spans="1:18" ht="15.75" customHeight="1">
      <c r="A159" s="223"/>
      <c r="B159" s="228"/>
      <c r="C159" s="225"/>
      <c r="D159" s="225"/>
      <c r="E159" s="225"/>
      <c r="F159" s="225"/>
      <c r="G159" s="225"/>
      <c r="H159" s="225"/>
      <c r="I159" s="225"/>
      <c r="J159" s="225"/>
      <c r="K159" s="225"/>
      <c r="L159" s="226"/>
      <c r="M159" s="226"/>
      <c r="N159" s="226"/>
      <c r="O159" s="226"/>
      <c r="P159" s="226"/>
      <c r="Q159" s="226"/>
      <c r="R159" s="227"/>
    </row>
    <row r="160" spans="1:18" ht="15.75" customHeight="1">
      <c r="A160" s="223"/>
      <c r="B160" s="228"/>
      <c r="C160" s="225"/>
      <c r="D160" s="225"/>
      <c r="E160" s="225"/>
      <c r="F160" s="225"/>
      <c r="G160" s="225"/>
      <c r="H160" s="225"/>
      <c r="I160" s="225"/>
      <c r="J160" s="225"/>
      <c r="K160" s="225"/>
      <c r="L160" s="226"/>
      <c r="M160" s="226"/>
      <c r="N160" s="226"/>
      <c r="O160" s="226"/>
      <c r="P160" s="226"/>
      <c r="Q160" s="226"/>
      <c r="R160" s="227"/>
    </row>
    <row r="161" spans="1:18" ht="15.75" customHeight="1">
      <c r="A161" s="223"/>
      <c r="B161" s="228"/>
      <c r="C161" s="225"/>
      <c r="D161" s="225"/>
      <c r="E161" s="225"/>
      <c r="F161" s="225"/>
      <c r="G161" s="225"/>
      <c r="H161" s="225"/>
      <c r="I161" s="225"/>
      <c r="J161" s="225"/>
      <c r="K161" s="225"/>
      <c r="L161" s="226"/>
      <c r="M161" s="226"/>
      <c r="N161" s="226"/>
      <c r="O161" s="226"/>
      <c r="P161" s="226"/>
      <c r="Q161" s="226"/>
      <c r="R161" s="227"/>
    </row>
    <row r="162" spans="1:18" ht="15.75" customHeight="1">
      <c r="A162" s="223"/>
      <c r="B162" s="228"/>
      <c r="C162" s="225"/>
      <c r="D162" s="225"/>
      <c r="E162" s="225"/>
      <c r="F162" s="225"/>
      <c r="G162" s="225"/>
      <c r="H162" s="225"/>
      <c r="I162" s="225"/>
      <c r="J162" s="225"/>
      <c r="K162" s="225"/>
      <c r="L162" s="226"/>
      <c r="M162" s="226"/>
      <c r="N162" s="226"/>
      <c r="O162" s="226"/>
      <c r="P162" s="226"/>
      <c r="Q162" s="226"/>
      <c r="R162" s="227"/>
    </row>
    <row r="163" spans="1:18" ht="15.75" customHeight="1">
      <c r="A163" s="223"/>
      <c r="B163" s="224"/>
      <c r="C163" s="225"/>
      <c r="D163" s="225"/>
      <c r="E163" s="225"/>
      <c r="F163" s="225"/>
      <c r="G163" s="225"/>
      <c r="H163" s="225"/>
      <c r="I163" s="225"/>
      <c r="J163" s="225"/>
      <c r="K163" s="225"/>
      <c r="L163" s="226"/>
      <c r="M163" s="226"/>
      <c r="N163" s="226"/>
      <c r="O163" s="226"/>
      <c r="P163" s="226"/>
      <c r="Q163" s="226"/>
      <c r="R163" s="227"/>
    </row>
    <row r="164" spans="1:18" ht="15.75" customHeight="1">
      <c r="A164" s="223"/>
      <c r="B164" s="224"/>
      <c r="C164" s="225"/>
      <c r="D164" s="225"/>
      <c r="E164" s="225"/>
      <c r="F164" s="225"/>
      <c r="G164" s="225"/>
      <c r="H164" s="225"/>
      <c r="I164" s="225"/>
      <c r="J164" s="225"/>
      <c r="K164" s="225"/>
      <c r="L164" s="226"/>
      <c r="M164" s="226"/>
      <c r="N164" s="226"/>
      <c r="O164" s="226"/>
      <c r="P164" s="226"/>
      <c r="Q164" s="226"/>
      <c r="R164" s="227"/>
    </row>
    <row r="165" spans="1:18" ht="15.75" customHeight="1">
      <c r="A165" s="223"/>
      <c r="B165" s="224"/>
      <c r="C165" s="225"/>
      <c r="D165" s="225"/>
      <c r="E165" s="225"/>
      <c r="F165" s="225"/>
      <c r="G165" s="225"/>
      <c r="H165" s="225"/>
      <c r="I165" s="225"/>
      <c r="J165" s="225"/>
      <c r="K165" s="225"/>
      <c r="L165" s="226"/>
      <c r="M165" s="226"/>
      <c r="N165" s="226"/>
      <c r="O165" s="226"/>
      <c r="P165" s="226"/>
      <c r="Q165" s="226"/>
      <c r="R165" s="227"/>
    </row>
    <row r="166" spans="1:18" ht="15.75" customHeight="1">
      <c r="A166" s="223"/>
      <c r="B166" s="224"/>
      <c r="C166" s="225"/>
      <c r="D166" s="225"/>
      <c r="E166" s="225"/>
      <c r="F166" s="225"/>
      <c r="G166" s="225"/>
      <c r="H166" s="225"/>
      <c r="I166" s="225"/>
      <c r="J166" s="225"/>
      <c r="K166" s="225"/>
      <c r="L166" s="226"/>
      <c r="M166" s="226"/>
      <c r="N166" s="226"/>
      <c r="O166" s="226"/>
      <c r="P166" s="226"/>
      <c r="Q166" s="226"/>
      <c r="R166" s="227"/>
    </row>
    <row r="167" spans="1:18" ht="15.75" customHeight="1">
      <c r="A167" s="223"/>
      <c r="B167" s="228"/>
      <c r="C167" s="225"/>
      <c r="D167" s="225"/>
      <c r="E167" s="225"/>
      <c r="F167" s="225"/>
      <c r="G167" s="225"/>
      <c r="H167" s="225"/>
      <c r="I167" s="225"/>
      <c r="J167" s="225"/>
      <c r="K167" s="225"/>
      <c r="L167" s="226"/>
      <c r="M167" s="226"/>
      <c r="N167" s="226"/>
      <c r="O167" s="226"/>
      <c r="P167" s="226"/>
      <c r="Q167" s="226"/>
      <c r="R167" s="227"/>
    </row>
    <row r="168" spans="1:18" ht="15.75" customHeight="1">
      <c r="A168" s="223"/>
      <c r="B168" s="228"/>
      <c r="C168" s="225"/>
      <c r="D168" s="225"/>
      <c r="E168" s="225"/>
      <c r="F168" s="225"/>
      <c r="G168" s="225"/>
      <c r="H168" s="225"/>
      <c r="I168" s="225"/>
      <c r="J168" s="225"/>
      <c r="K168" s="225"/>
      <c r="L168" s="226"/>
      <c r="M168" s="226"/>
      <c r="N168" s="226"/>
      <c r="O168" s="226"/>
      <c r="P168" s="226"/>
      <c r="Q168" s="226"/>
      <c r="R168" s="227"/>
    </row>
    <row r="169" spans="1:18" ht="15.75" customHeight="1">
      <c r="A169" s="223"/>
      <c r="B169" s="228"/>
      <c r="C169" s="225"/>
      <c r="D169" s="225"/>
      <c r="E169" s="225"/>
      <c r="F169" s="225"/>
      <c r="G169" s="225"/>
      <c r="H169" s="225"/>
      <c r="I169" s="225"/>
      <c r="J169" s="225"/>
      <c r="K169" s="225"/>
      <c r="L169" s="226"/>
      <c r="M169" s="226"/>
      <c r="N169" s="226"/>
      <c r="O169" s="226"/>
      <c r="P169" s="226"/>
      <c r="Q169" s="226"/>
      <c r="R169" s="227"/>
    </row>
    <row r="170" spans="1:18" ht="15.75" customHeight="1">
      <c r="A170" s="223"/>
      <c r="B170" s="228"/>
      <c r="C170" s="225"/>
      <c r="D170" s="225"/>
      <c r="E170" s="225"/>
      <c r="F170" s="225"/>
      <c r="G170" s="225"/>
      <c r="H170" s="225"/>
      <c r="I170" s="225"/>
      <c r="J170" s="225"/>
      <c r="K170" s="225"/>
      <c r="L170" s="226"/>
      <c r="M170" s="226"/>
      <c r="N170" s="226"/>
      <c r="O170" s="226"/>
      <c r="P170" s="226"/>
      <c r="Q170" s="226"/>
      <c r="R170" s="227"/>
    </row>
    <row r="171" spans="1:18" ht="15.75" customHeight="1">
      <c r="A171" s="223"/>
      <c r="B171" s="228"/>
      <c r="C171" s="225"/>
      <c r="D171" s="225"/>
      <c r="E171" s="225"/>
      <c r="F171" s="225"/>
      <c r="G171" s="225"/>
      <c r="H171" s="225"/>
      <c r="I171" s="225"/>
      <c r="J171" s="225"/>
      <c r="K171" s="225"/>
      <c r="L171" s="226"/>
      <c r="M171" s="226"/>
      <c r="N171" s="226"/>
      <c r="O171" s="226"/>
      <c r="P171" s="226"/>
      <c r="Q171" s="226"/>
    </row>
    <row r="172" spans="1:18" ht="15.75" customHeight="1"/>
    <row r="173" spans="1:18" ht="15.75" customHeight="1"/>
    <row r="174" spans="1:18" ht="15.75" customHeight="1"/>
    <row r="175" spans="1:18" ht="15.75" customHeight="1"/>
    <row r="176" spans="1:18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outlinePr summaryBelow="0" summaryRight="0"/>
  </sheetPr>
  <dimension ref="A1:R1000"/>
  <sheetViews>
    <sheetView topLeftCell="A55" workbookViewId="0">
      <selection activeCell="S79" sqref="S79"/>
    </sheetView>
  </sheetViews>
  <sheetFormatPr defaultColWidth="12.625" defaultRowHeight="15" customHeight="1"/>
  <cols>
    <col min="1" max="1" width="5.875" customWidth="1"/>
    <col min="2" max="2" width="31" customWidth="1"/>
    <col min="3" max="5" width="8.375" customWidth="1"/>
    <col min="6" max="16" width="8.375" hidden="1" customWidth="1"/>
    <col min="17" max="18" width="8.375" customWidth="1"/>
    <col min="19" max="26" width="11" customWidth="1"/>
  </cols>
  <sheetData>
    <row r="1" spans="1:18" ht="16.5" thickBot="1">
      <c r="A1" s="209" t="s">
        <v>1</v>
      </c>
      <c r="B1" s="168" t="s">
        <v>2</v>
      </c>
      <c r="C1" s="169">
        <v>2005</v>
      </c>
      <c r="D1" s="169">
        <v>2006</v>
      </c>
      <c r="E1" s="169">
        <v>2007</v>
      </c>
      <c r="F1" s="169">
        <v>2008</v>
      </c>
      <c r="G1" s="169">
        <v>2009</v>
      </c>
      <c r="H1" s="169">
        <v>2010</v>
      </c>
      <c r="I1" s="169">
        <v>2011</v>
      </c>
      <c r="J1" s="169">
        <v>2012</v>
      </c>
      <c r="K1" s="169">
        <v>2013</v>
      </c>
      <c r="L1" s="169">
        <v>2014</v>
      </c>
      <c r="M1" s="169">
        <v>2015</v>
      </c>
      <c r="N1" s="169">
        <v>2016</v>
      </c>
      <c r="O1" s="169">
        <v>2017</v>
      </c>
      <c r="P1" s="169">
        <v>2018</v>
      </c>
      <c r="Q1" s="170">
        <v>2019</v>
      </c>
      <c r="R1" s="171">
        <v>2020</v>
      </c>
    </row>
    <row r="2" spans="1:18" ht="15" customHeight="1" thickBot="1">
      <c r="A2" s="210">
        <v>1</v>
      </c>
      <c r="B2" s="92" t="s">
        <v>3</v>
      </c>
      <c r="C2" s="93">
        <v>11</v>
      </c>
      <c r="D2" s="94">
        <v>11</v>
      </c>
      <c r="E2" s="94">
        <v>8</v>
      </c>
      <c r="F2" s="94">
        <v>11</v>
      </c>
      <c r="G2" s="94">
        <v>49</v>
      </c>
      <c r="H2" s="95">
        <v>77</v>
      </c>
      <c r="I2" s="95">
        <v>72</v>
      </c>
      <c r="J2" s="95">
        <v>71</v>
      </c>
      <c r="K2" s="95">
        <v>71</v>
      </c>
      <c r="L2" s="95">
        <v>67</v>
      </c>
      <c r="M2" s="95">
        <v>61</v>
      </c>
      <c r="N2" s="95">
        <v>74</v>
      </c>
      <c r="O2" s="95">
        <v>71</v>
      </c>
      <c r="P2" s="95">
        <v>70</v>
      </c>
      <c r="Q2" s="95">
        <v>69</v>
      </c>
      <c r="R2" s="95">
        <v>66</v>
      </c>
    </row>
    <row r="3" spans="1:18" ht="16.5" thickBot="1">
      <c r="A3" s="212">
        <v>2</v>
      </c>
      <c r="B3" s="97" t="s">
        <v>4</v>
      </c>
      <c r="C3" s="98">
        <v>89</v>
      </c>
      <c r="D3" s="99">
        <v>96</v>
      </c>
      <c r="E3" s="99">
        <v>94</v>
      </c>
      <c r="F3" s="99">
        <v>85</v>
      </c>
      <c r="G3" s="99">
        <v>83</v>
      </c>
      <c r="H3" s="100">
        <v>78</v>
      </c>
      <c r="I3" s="100">
        <v>75</v>
      </c>
      <c r="J3" s="100">
        <v>71</v>
      </c>
      <c r="K3" s="100">
        <v>68</v>
      </c>
      <c r="L3" s="100">
        <v>62</v>
      </c>
      <c r="M3" s="100">
        <v>58</v>
      </c>
      <c r="N3" s="100">
        <v>58</v>
      </c>
      <c r="O3" s="100">
        <v>55</v>
      </c>
      <c r="P3" s="100">
        <v>54</v>
      </c>
      <c r="Q3" s="100">
        <v>51</v>
      </c>
      <c r="R3" s="95">
        <v>50</v>
      </c>
    </row>
    <row r="4" spans="1:18" ht="16.5" thickBot="1">
      <c r="A4" s="212">
        <v>3</v>
      </c>
      <c r="B4" s="97" t="s">
        <v>5</v>
      </c>
      <c r="C4" s="98">
        <v>155</v>
      </c>
      <c r="D4" s="99">
        <v>147</v>
      </c>
      <c r="E4" s="99">
        <v>141</v>
      </c>
      <c r="F4" s="99">
        <v>140</v>
      </c>
      <c r="G4" s="99">
        <v>129</v>
      </c>
      <c r="H4" s="100">
        <v>129</v>
      </c>
      <c r="I4" s="100">
        <v>126</v>
      </c>
      <c r="J4" s="100">
        <v>124</v>
      </c>
      <c r="K4" s="100">
        <v>120</v>
      </c>
      <c r="L4" s="100">
        <v>110</v>
      </c>
      <c r="M4" s="100">
        <v>109</v>
      </c>
      <c r="N4" s="100">
        <v>109</v>
      </c>
      <c r="O4" s="100">
        <v>105</v>
      </c>
      <c r="P4" s="100">
        <v>99</v>
      </c>
      <c r="Q4" s="100">
        <v>94</v>
      </c>
      <c r="R4" s="95">
        <v>95</v>
      </c>
    </row>
    <row r="5" spans="1:18" ht="16.5" thickBot="1">
      <c r="A5" s="212">
        <v>4</v>
      </c>
      <c r="B5" s="97" t="s">
        <v>6</v>
      </c>
      <c r="C5" s="98">
        <v>169</v>
      </c>
      <c r="D5" s="99">
        <v>159</v>
      </c>
      <c r="E5" s="99">
        <v>152</v>
      </c>
      <c r="F5" s="99">
        <v>144</v>
      </c>
      <c r="G5" s="99">
        <v>134</v>
      </c>
      <c r="H5" s="100">
        <v>134</v>
      </c>
      <c r="I5" s="100">
        <v>135</v>
      </c>
      <c r="J5" s="100">
        <v>131</v>
      </c>
      <c r="K5" s="100">
        <v>129</v>
      </c>
      <c r="L5" s="100">
        <v>122</v>
      </c>
      <c r="M5" s="100">
        <v>117</v>
      </c>
      <c r="N5" s="100">
        <v>122</v>
      </c>
      <c r="O5" s="100">
        <v>119</v>
      </c>
      <c r="P5" s="100">
        <v>119</v>
      </c>
      <c r="Q5" s="100">
        <v>119</v>
      </c>
      <c r="R5" s="95">
        <v>118</v>
      </c>
    </row>
    <row r="6" spans="1:18" ht="16.5" thickBot="1">
      <c r="A6" s="212">
        <v>5</v>
      </c>
      <c r="B6" s="97" t="s">
        <v>7</v>
      </c>
      <c r="C6" s="98">
        <v>144</v>
      </c>
      <c r="D6" s="99">
        <v>140</v>
      </c>
      <c r="E6" s="99">
        <v>136</v>
      </c>
      <c r="F6" s="99">
        <v>127</v>
      </c>
      <c r="G6" s="99">
        <v>114</v>
      </c>
      <c r="H6" s="100">
        <v>102</v>
      </c>
      <c r="I6" s="100">
        <v>99</v>
      </c>
      <c r="J6" s="100">
        <v>97</v>
      </c>
      <c r="K6" s="100">
        <v>88</v>
      </c>
      <c r="L6" s="100">
        <v>82</v>
      </c>
      <c r="M6" s="100">
        <v>70</v>
      </c>
      <c r="N6" s="100">
        <v>69</v>
      </c>
      <c r="O6" s="100">
        <v>69</v>
      </c>
      <c r="P6" s="100">
        <v>60</v>
      </c>
      <c r="Q6" s="100">
        <v>61</v>
      </c>
      <c r="R6" s="95">
        <v>62</v>
      </c>
    </row>
    <row r="7" spans="1:18" ht="16.5" thickBot="1">
      <c r="A7" s="212">
        <v>6</v>
      </c>
      <c r="B7" s="101" t="s">
        <v>8</v>
      </c>
      <c r="C7" s="98">
        <v>99</v>
      </c>
      <c r="D7" s="99">
        <v>99</v>
      </c>
      <c r="E7" s="99">
        <v>98</v>
      </c>
      <c r="F7" s="99">
        <v>96</v>
      </c>
      <c r="G7" s="99">
        <v>95</v>
      </c>
      <c r="H7" s="100">
        <v>92</v>
      </c>
      <c r="I7" s="100">
        <v>88</v>
      </c>
      <c r="J7" s="100">
        <v>84</v>
      </c>
      <c r="K7" s="100">
        <v>93</v>
      </c>
      <c r="L7" s="100">
        <v>90</v>
      </c>
      <c r="M7" s="100">
        <v>86</v>
      </c>
      <c r="N7" s="100">
        <v>84</v>
      </c>
      <c r="O7" s="100">
        <v>72</v>
      </c>
      <c r="P7" s="100">
        <v>71</v>
      </c>
      <c r="Q7" s="100">
        <v>71</v>
      </c>
      <c r="R7" s="95">
        <v>72</v>
      </c>
    </row>
    <row r="8" spans="1:18" ht="16.5" thickBot="1">
      <c r="A8" s="212">
        <v>7</v>
      </c>
      <c r="B8" s="101" t="s">
        <v>9</v>
      </c>
      <c r="C8" s="98">
        <v>64</v>
      </c>
      <c r="D8" s="99">
        <v>66</v>
      </c>
      <c r="E8" s="99">
        <v>64</v>
      </c>
      <c r="F8" s="99">
        <v>65</v>
      </c>
      <c r="G8" s="99">
        <v>61</v>
      </c>
      <c r="H8" s="100">
        <v>47</v>
      </c>
      <c r="I8" s="100">
        <v>46</v>
      </c>
      <c r="J8" s="100">
        <v>47</v>
      </c>
      <c r="K8" s="100">
        <v>41</v>
      </c>
      <c r="L8" s="100">
        <v>37</v>
      </c>
      <c r="M8" s="100">
        <v>36</v>
      </c>
      <c r="N8" s="100">
        <v>36</v>
      </c>
      <c r="O8" s="100">
        <v>35</v>
      </c>
      <c r="P8" s="100">
        <v>34</v>
      </c>
      <c r="Q8" s="100">
        <v>35</v>
      </c>
      <c r="R8" s="95">
        <v>37</v>
      </c>
    </row>
    <row r="9" spans="1:18" ht="16.5" thickBot="1">
      <c r="A9" s="212">
        <v>8</v>
      </c>
      <c r="B9" s="101" t="s">
        <v>10</v>
      </c>
      <c r="C9" s="98">
        <v>34</v>
      </c>
      <c r="D9" s="99">
        <v>33</v>
      </c>
      <c r="E9" s="99">
        <v>34</v>
      </c>
      <c r="F9" s="99">
        <v>35</v>
      </c>
      <c r="G9" s="99">
        <v>33</v>
      </c>
      <c r="H9" s="100">
        <v>37</v>
      </c>
      <c r="I9" s="100">
        <v>50</v>
      </c>
      <c r="J9" s="100">
        <v>45</v>
      </c>
      <c r="K9" s="100">
        <v>16</v>
      </c>
      <c r="L9" s="100">
        <v>14</v>
      </c>
      <c r="M9" s="100">
        <v>11</v>
      </c>
      <c r="N9" s="100">
        <v>12</v>
      </c>
      <c r="O9" s="100">
        <v>13</v>
      </c>
      <c r="P9" s="100">
        <v>12</v>
      </c>
      <c r="Q9" s="100">
        <v>11</v>
      </c>
      <c r="R9" s="95">
        <v>11</v>
      </c>
    </row>
    <row r="10" spans="1:18" ht="16.5" thickBot="1">
      <c r="A10" s="212">
        <v>9</v>
      </c>
      <c r="B10" s="101" t="s">
        <v>11</v>
      </c>
      <c r="C10" s="98">
        <v>127</v>
      </c>
      <c r="D10" s="99">
        <v>124</v>
      </c>
      <c r="E10" s="99">
        <v>114</v>
      </c>
      <c r="F10" s="99">
        <v>140</v>
      </c>
      <c r="G10" s="99">
        <v>101</v>
      </c>
      <c r="H10" s="100">
        <v>87</v>
      </c>
      <c r="I10" s="100">
        <v>82</v>
      </c>
      <c r="J10" s="100">
        <v>87</v>
      </c>
      <c r="K10" s="100">
        <v>80</v>
      </c>
      <c r="L10" s="100">
        <v>79</v>
      </c>
      <c r="M10" s="100">
        <v>76</v>
      </c>
      <c r="N10" s="100">
        <v>83</v>
      </c>
      <c r="O10" s="100">
        <v>77</v>
      </c>
      <c r="P10" s="100">
        <v>69</v>
      </c>
      <c r="Q10" s="100">
        <v>76</v>
      </c>
      <c r="R10" s="95">
        <v>68</v>
      </c>
    </row>
    <row r="11" spans="1:18" ht="16.5" thickBot="1">
      <c r="A11" s="212">
        <v>10</v>
      </c>
      <c r="B11" s="101" t="s">
        <v>12</v>
      </c>
      <c r="C11" s="98">
        <v>635</v>
      </c>
      <c r="D11" s="99">
        <v>617</v>
      </c>
      <c r="E11" s="99">
        <v>597</v>
      </c>
      <c r="F11" s="99">
        <v>588</v>
      </c>
      <c r="G11" s="99">
        <v>565</v>
      </c>
      <c r="H11" s="100">
        <v>1309</v>
      </c>
      <c r="I11" s="100">
        <v>1220</v>
      </c>
      <c r="J11" s="100">
        <v>1219</v>
      </c>
      <c r="K11" s="100">
        <v>1190</v>
      </c>
      <c r="L11" s="100">
        <v>1122</v>
      </c>
      <c r="M11" s="100">
        <v>1078</v>
      </c>
      <c r="N11" s="100">
        <v>1067</v>
      </c>
      <c r="O11" s="100">
        <v>1036</v>
      </c>
      <c r="P11" s="100">
        <v>956</v>
      </c>
      <c r="Q11" s="100">
        <v>870</v>
      </c>
      <c r="R11" s="95">
        <v>853</v>
      </c>
    </row>
    <row r="12" spans="1:18" ht="16.5" thickBot="1">
      <c r="A12" s="212">
        <v>11</v>
      </c>
      <c r="B12" s="101" t="s">
        <v>13</v>
      </c>
      <c r="C12" s="98">
        <v>68</v>
      </c>
      <c r="D12" s="99">
        <v>70</v>
      </c>
      <c r="E12" s="99">
        <v>63</v>
      </c>
      <c r="F12" s="99">
        <v>61</v>
      </c>
      <c r="G12" s="99">
        <v>60</v>
      </c>
      <c r="H12" s="100">
        <v>50</v>
      </c>
      <c r="I12" s="100">
        <v>54</v>
      </c>
      <c r="J12" s="100">
        <v>53</v>
      </c>
      <c r="K12" s="100">
        <v>54</v>
      </c>
      <c r="L12" s="100">
        <v>54</v>
      </c>
      <c r="M12" s="100">
        <v>51</v>
      </c>
      <c r="N12" s="100">
        <v>52</v>
      </c>
      <c r="O12" s="100">
        <v>52</v>
      </c>
      <c r="P12" s="100">
        <v>57</v>
      </c>
      <c r="Q12" s="100">
        <v>47</v>
      </c>
      <c r="R12" s="95">
        <v>46</v>
      </c>
    </row>
    <row r="13" spans="1:18" ht="16.5" thickBot="1">
      <c r="A13" s="212">
        <v>12</v>
      </c>
      <c r="B13" s="101" t="s">
        <v>14</v>
      </c>
      <c r="C13" s="98">
        <v>20</v>
      </c>
      <c r="D13" s="99">
        <v>15</v>
      </c>
      <c r="E13" s="99">
        <v>14</v>
      </c>
      <c r="F13" s="99">
        <v>18</v>
      </c>
      <c r="G13" s="99">
        <v>18</v>
      </c>
      <c r="H13" s="100">
        <v>89</v>
      </c>
      <c r="I13" s="100">
        <v>84</v>
      </c>
      <c r="J13" s="100">
        <v>86</v>
      </c>
      <c r="K13" s="100">
        <v>85</v>
      </c>
      <c r="L13" s="100">
        <v>81</v>
      </c>
      <c r="M13" s="100">
        <v>82</v>
      </c>
      <c r="N13" s="100">
        <v>80</v>
      </c>
      <c r="O13" s="100">
        <v>76</v>
      </c>
      <c r="P13" s="100">
        <v>75</v>
      </c>
      <c r="Q13" s="100">
        <v>75</v>
      </c>
      <c r="R13" s="95">
        <v>71</v>
      </c>
    </row>
    <row r="14" spans="1:18" ht="16.5" thickBot="1">
      <c r="A14" s="212">
        <v>13</v>
      </c>
      <c r="B14" s="101" t="s">
        <v>15</v>
      </c>
      <c r="C14" s="98">
        <v>90</v>
      </c>
      <c r="D14" s="99">
        <v>90</v>
      </c>
      <c r="E14" s="99">
        <v>85</v>
      </c>
      <c r="F14" s="99">
        <v>82</v>
      </c>
      <c r="G14" s="99">
        <v>79</v>
      </c>
      <c r="H14" s="100">
        <v>73</v>
      </c>
      <c r="I14" s="100">
        <v>68</v>
      </c>
      <c r="J14" s="100">
        <v>67</v>
      </c>
      <c r="K14" s="100">
        <v>62</v>
      </c>
      <c r="L14" s="100">
        <v>58</v>
      </c>
      <c r="M14" s="100">
        <v>58</v>
      </c>
      <c r="N14" s="100">
        <v>59</v>
      </c>
      <c r="O14" s="100">
        <v>59</v>
      </c>
      <c r="P14" s="100">
        <v>54</v>
      </c>
      <c r="Q14" s="100">
        <v>46</v>
      </c>
      <c r="R14" s="95">
        <v>45</v>
      </c>
    </row>
    <row r="15" spans="1:18" ht="16.5" thickBot="1">
      <c r="A15" s="212">
        <v>14</v>
      </c>
      <c r="B15" s="101" t="s">
        <v>16</v>
      </c>
      <c r="C15" s="98">
        <v>59</v>
      </c>
      <c r="D15" s="99">
        <v>53</v>
      </c>
      <c r="E15" s="99">
        <v>19</v>
      </c>
      <c r="F15" s="99">
        <v>17</v>
      </c>
      <c r="G15" s="99">
        <v>13</v>
      </c>
      <c r="H15" s="100">
        <v>13</v>
      </c>
      <c r="I15" s="100">
        <v>9</v>
      </c>
      <c r="J15" s="100">
        <v>42</v>
      </c>
      <c r="K15" s="100">
        <v>39</v>
      </c>
      <c r="L15" s="100">
        <v>38</v>
      </c>
      <c r="M15" s="100">
        <v>41</v>
      </c>
      <c r="N15" s="100">
        <v>41</v>
      </c>
      <c r="O15" s="100">
        <v>45</v>
      </c>
      <c r="P15" s="100">
        <v>45</v>
      </c>
      <c r="Q15" s="100">
        <v>43</v>
      </c>
      <c r="R15" s="95">
        <v>41</v>
      </c>
    </row>
    <row r="16" spans="1:18" ht="16.5" thickBot="1">
      <c r="A16" s="212">
        <v>15</v>
      </c>
      <c r="B16" s="101" t="s">
        <v>17</v>
      </c>
      <c r="C16" s="98">
        <v>79</v>
      </c>
      <c r="D16" s="99">
        <v>91</v>
      </c>
      <c r="E16" s="99">
        <v>101</v>
      </c>
      <c r="F16" s="99">
        <v>99</v>
      </c>
      <c r="G16" s="99">
        <v>92</v>
      </c>
      <c r="H16" s="100">
        <v>99</v>
      </c>
      <c r="I16" s="100">
        <v>93</v>
      </c>
      <c r="J16" s="100">
        <v>90</v>
      </c>
      <c r="K16" s="100">
        <v>90</v>
      </c>
      <c r="L16" s="100">
        <v>86</v>
      </c>
      <c r="M16" s="100">
        <v>84</v>
      </c>
      <c r="N16" s="100">
        <v>78</v>
      </c>
      <c r="O16" s="100">
        <v>78</v>
      </c>
      <c r="P16" s="100">
        <v>74</v>
      </c>
      <c r="Q16" s="100">
        <v>68</v>
      </c>
      <c r="R16" s="95">
        <v>66</v>
      </c>
    </row>
    <row r="17" spans="1:18" ht="16.5" thickBot="1">
      <c r="A17" s="212">
        <v>16</v>
      </c>
      <c r="B17" s="101" t="s">
        <v>18</v>
      </c>
      <c r="C17" s="98">
        <v>252</v>
      </c>
      <c r="D17" s="99">
        <v>236</v>
      </c>
      <c r="E17" s="99">
        <v>216</v>
      </c>
      <c r="F17" s="99">
        <v>201</v>
      </c>
      <c r="G17" s="99">
        <v>192</v>
      </c>
      <c r="H17" s="100">
        <v>196</v>
      </c>
      <c r="I17" s="100">
        <v>187</v>
      </c>
      <c r="J17" s="100">
        <v>185</v>
      </c>
      <c r="K17" s="100">
        <v>187</v>
      </c>
      <c r="L17" s="100">
        <v>171</v>
      </c>
      <c r="M17" s="100">
        <v>164</v>
      </c>
      <c r="N17" s="100">
        <v>161</v>
      </c>
      <c r="O17" s="100">
        <v>160</v>
      </c>
      <c r="P17" s="100">
        <v>156</v>
      </c>
      <c r="Q17" s="100">
        <v>154</v>
      </c>
      <c r="R17" s="95">
        <v>152</v>
      </c>
    </row>
    <row r="18" spans="1:18" ht="16.5" thickBot="1">
      <c r="A18" s="212">
        <v>17</v>
      </c>
      <c r="B18" s="101" t="s">
        <v>19</v>
      </c>
      <c r="C18" s="98">
        <v>287</v>
      </c>
      <c r="D18" s="99">
        <v>284</v>
      </c>
      <c r="E18" s="99">
        <v>208</v>
      </c>
      <c r="F18" s="99">
        <v>204</v>
      </c>
      <c r="G18" s="99">
        <v>184</v>
      </c>
      <c r="H18" s="100">
        <v>240</v>
      </c>
      <c r="I18" s="100">
        <v>218</v>
      </c>
      <c r="J18" s="100">
        <v>229</v>
      </c>
      <c r="K18" s="100">
        <v>211</v>
      </c>
      <c r="L18" s="100">
        <v>193</v>
      </c>
      <c r="M18" s="100">
        <v>201</v>
      </c>
      <c r="N18" s="100">
        <v>179</v>
      </c>
      <c r="O18" s="100">
        <v>178</v>
      </c>
      <c r="P18" s="100">
        <v>174</v>
      </c>
      <c r="Q18" s="100">
        <v>169</v>
      </c>
      <c r="R18" s="95">
        <v>159</v>
      </c>
    </row>
    <row r="19" spans="1:18" ht="16.5" thickBot="1">
      <c r="A19" s="214">
        <v>18</v>
      </c>
      <c r="B19" s="103" t="s">
        <v>20</v>
      </c>
      <c r="C19" s="104">
        <v>1959</v>
      </c>
      <c r="D19" s="105">
        <v>1857</v>
      </c>
      <c r="E19" s="105">
        <v>1726</v>
      </c>
      <c r="F19" s="105">
        <v>1684</v>
      </c>
      <c r="G19" s="105">
        <v>1595</v>
      </c>
      <c r="H19" s="106">
        <v>909</v>
      </c>
      <c r="I19" s="106">
        <v>908</v>
      </c>
      <c r="J19" s="106">
        <v>925</v>
      </c>
      <c r="K19" s="106">
        <v>946</v>
      </c>
      <c r="L19" s="106">
        <v>863</v>
      </c>
      <c r="M19" s="106">
        <v>818</v>
      </c>
      <c r="N19" s="106">
        <v>825</v>
      </c>
      <c r="O19" s="106">
        <v>845</v>
      </c>
      <c r="P19" s="106">
        <v>855</v>
      </c>
      <c r="Q19" s="106">
        <v>820</v>
      </c>
      <c r="R19" s="95">
        <v>799</v>
      </c>
    </row>
    <row r="20" spans="1:18" ht="16.5" thickBot="1">
      <c r="A20" s="210">
        <v>19</v>
      </c>
      <c r="B20" s="107" t="s">
        <v>21</v>
      </c>
      <c r="C20" s="93">
        <v>205</v>
      </c>
      <c r="D20" s="94">
        <v>207</v>
      </c>
      <c r="E20" s="94">
        <v>204</v>
      </c>
      <c r="F20" s="94">
        <v>197</v>
      </c>
      <c r="G20" s="94">
        <v>190</v>
      </c>
      <c r="H20" s="95">
        <v>190</v>
      </c>
      <c r="I20" s="95">
        <v>175</v>
      </c>
      <c r="J20" s="95">
        <v>177</v>
      </c>
      <c r="K20" s="95">
        <v>220</v>
      </c>
      <c r="L20" s="95">
        <v>222</v>
      </c>
      <c r="M20" s="95">
        <v>205</v>
      </c>
      <c r="N20" s="95">
        <v>221</v>
      </c>
      <c r="O20" s="95">
        <v>221</v>
      </c>
      <c r="P20" s="95">
        <v>180</v>
      </c>
      <c r="Q20" s="95">
        <v>222</v>
      </c>
      <c r="R20" s="95">
        <v>171</v>
      </c>
    </row>
    <row r="21" spans="1:18" ht="15.75" customHeight="1" thickBot="1">
      <c r="A21" s="212">
        <v>20</v>
      </c>
      <c r="B21" s="101" t="s">
        <v>22</v>
      </c>
      <c r="C21" s="98">
        <v>133</v>
      </c>
      <c r="D21" s="99">
        <v>126</v>
      </c>
      <c r="E21" s="99">
        <v>121</v>
      </c>
      <c r="F21" s="99">
        <v>116</v>
      </c>
      <c r="G21" s="99">
        <v>107</v>
      </c>
      <c r="H21" s="100">
        <v>117</v>
      </c>
      <c r="I21" s="100">
        <v>129</v>
      </c>
      <c r="J21" s="100">
        <v>120</v>
      </c>
      <c r="K21" s="100">
        <v>106</v>
      </c>
      <c r="L21" s="100">
        <v>108</v>
      </c>
      <c r="M21" s="100">
        <v>117</v>
      </c>
      <c r="N21" s="100">
        <v>110</v>
      </c>
      <c r="O21" s="100">
        <v>262</v>
      </c>
      <c r="P21" s="100">
        <v>267</v>
      </c>
      <c r="Q21" s="100">
        <v>269</v>
      </c>
      <c r="R21" s="95">
        <v>171</v>
      </c>
    </row>
    <row r="22" spans="1:18" ht="15.75" customHeight="1" thickBot="1">
      <c r="A22" s="212">
        <v>21</v>
      </c>
      <c r="B22" s="101" t="s">
        <v>23</v>
      </c>
      <c r="C22" s="98">
        <v>465</v>
      </c>
      <c r="D22" s="99">
        <v>465</v>
      </c>
      <c r="E22" s="99">
        <v>476</v>
      </c>
      <c r="F22" s="99">
        <v>477</v>
      </c>
      <c r="G22" s="99">
        <v>415</v>
      </c>
      <c r="H22" s="100">
        <v>416</v>
      </c>
      <c r="I22" s="100">
        <v>375</v>
      </c>
      <c r="J22" s="100">
        <v>364</v>
      </c>
      <c r="K22" s="100">
        <v>341</v>
      </c>
      <c r="L22" s="100">
        <v>336</v>
      </c>
      <c r="M22" s="100">
        <v>330</v>
      </c>
      <c r="N22" s="100">
        <v>329</v>
      </c>
      <c r="O22" s="100">
        <v>325</v>
      </c>
      <c r="P22" s="100">
        <v>323</v>
      </c>
      <c r="Q22" s="100">
        <v>323</v>
      </c>
      <c r="R22" s="95">
        <v>321</v>
      </c>
    </row>
    <row r="23" spans="1:18" ht="15.75" customHeight="1" thickBot="1">
      <c r="A23" s="212">
        <v>22</v>
      </c>
      <c r="B23" s="101" t="s">
        <v>24</v>
      </c>
      <c r="C23" s="98">
        <v>172</v>
      </c>
      <c r="D23" s="99">
        <v>167</v>
      </c>
      <c r="E23" s="99">
        <v>156</v>
      </c>
      <c r="F23" s="99">
        <v>146</v>
      </c>
      <c r="G23" s="99">
        <v>132</v>
      </c>
      <c r="H23" s="100">
        <v>152</v>
      </c>
      <c r="I23" s="100">
        <v>157</v>
      </c>
      <c r="J23" s="100">
        <v>154</v>
      </c>
      <c r="K23" s="100">
        <v>148</v>
      </c>
      <c r="L23" s="100">
        <v>137</v>
      </c>
      <c r="M23" s="100">
        <v>145</v>
      </c>
      <c r="N23" s="100">
        <v>147</v>
      </c>
      <c r="O23" s="100">
        <v>157</v>
      </c>
      <c r="P23" s="100">
        <v>129</v>
      </c>
      <c r="Q23" s="100">
        <v>78</v>
      </c>
      <c r="R23" s="95">
        <v>67</v>
      </c>
    </row>
    <row r="24" spans="1:18" ht="15.75" customHeight="1" thickBot="1">
      <c r="A24" s="212">
        <v>23</v>
      </c>
      <c r="B24" s="101" t="s">
        <v>25</v>
      </c>
      <c r="C24" s="98">
        <v>139</v>
      </c>
      <c r="D24" s="99">
        <v>131</v>
      </c>
      <c r="E24" s="99">
        <v>116</v>
      </c>
      <c r="F24" s="99">
        <v>103</v>
      </c>
      <c r="G24" s="99">
        <v>87</v>
      </c>
      <c r="H24" s="100">
        <v>88</v>
      </c>
      <c r="I24" s="100">
        <v>91</v>
      </c>
      <c r="J24" s="100">
        <v>103</v>
      </c>
      <c r="K24" s="100">
        <v>102</v>
      </c>
      <c r="L24" s="100">
        <v>103</v>
      </c>
      <c r="M24" s="100">
        <v>107</v>
      </c>
      <c r="N24" s="100">
        <v>111</v>
      </c>
      <c r="O24" s="100">
        <v>111</v>
      </c>
      <c r="P24" s="100">
        <v>100</v>
      </c>
      <c r="Q24" s="100">
        <v>107</v>
      </c>
      <c r="R24" s="95">
        <v>105</v>
      </c>
    </row>
    <row r="25" spans="1:18" ht="15.75" customHeight="1" thickBot="1">
      <c r="A25" s="212">
        <v>24</v>
      </c>
      <c r="B25" s="101" t="s">
        <v>26</v>
      </c>
      <c r="C25" s="98">
        <v>356</v>
      </c>
      <c r="D25" s="99">
        <v>355</v>
      </c>
      <c r="E25" s="99">
        <v>324</v>
      </c>
      <c r="F25" s="99">
        <v>324</v>
      </c>
      <c r="G25" s="99">
        <v>313</v>
      </c>
      <c r="H25" s="100">
        <v>291</v>
      </c>
      <c r="I25" s="100">
        <v>231</v>
      </c>
      <c r="J25" s="100">
        <v>241</v>
      </c>
      <c r="K25" s="100">
        <v>277</v>
      </c>
      <c r="L25" s="100">
        <v>271</v>
      </c>
      <c r="M25" s="100">
        <v>269</v>
      </c>
      <c r="N25" s="100">
        <v>272</v>
      </c>
      <c r="O25" s="100">
        <v>278</v>
      </c>
      <c r="P25" s="100">
        <v>275</v>
      </c>
      <c r="Q25" s="100">
        <v>248</v>
      </c>
      <c r="R25" s="95">
        <v>245</v>
      </c>
    </row>
    <row r="26" spans="1:18" ht="15.75" customHeight="1" thickBot="1">
      <c r="A26" s="212">
        <v>25</v>
      </c>
      <c r="B26" s="101" t="s">
        <v>27</v>
      </c>
      <c r="C26" s="98">
        <v>394</v>
      </c>
      <c r="D26" s="99">
        <v>329</v>
      </c>
      <c r="E26" s="99">
        <v>383</v>
      </c>
      <c r="F26" s="99">
        <v>356</v>
      </c>
      <c r="G26" s="99">
        <v>352</v>
      </c>
      <c r="H26" s="100">
        <v>339</v>
      </c>
      <c r="I26" s="100">
        <v>334</v>
      </c>
      <c r="J26" s="100">
        <v>376</v>
      </c>
      <c r="K26" s="100">
        <v>334</v>
      </c>
      <c r="L26" s="100">
        <v>331</v>
      </c>
      <c r="M26" s="100">
        <v>328</v>
      </c>
      <c r="N26" s="100">
        <v>320</v>
      </c>
      <c r="O26" s="100">
        <v>318</v>
      </c>
      <c r="P26" s="100">
        <v>298</v>
      </c>
      <c r="Q26" s="100">
        <v>266</v>
      </c>
      <c r="R26" s="95">
        <v>127</v>
      </c>
    </row>
    <row r="27" spans="1:18" ht="15.75" customHeight="1" thickBot="1">
      <c r="A27" s="212">
        <v>26</v>
      </c>
      <c r="B27" s="101" t="s">
        <v>28</v>
      </c>
      <c r="C27" s="98">
        <v>78</v>
      </c>
      <c r="D27" s="99">
        <v>78</v>
      </c>
      <c r="E27" s="99">
        <v>75</v>
      </c>
      <c r="F27" s="99">
        <v>73</v>
      </c>
      <c r="G27" s="99">
        <v>74</v>
      </c>
      <c r="H27" s="100">
        <v>97</v>
      </c>
      <c r="I27" s="100">
        <v>92</v>
      </c>
      <c r="J27" s="100">
        <v>87</v>
      </c>
      <c r="K27" s="100">
        <v>73</v>
      </c>
      <c r="L27" s="100">
        <v>75</v>
      </c>
      <c r="M27" s="100">
        <v>76</v>
      </c>
      <c r="N27" s="100">
        <v>78</v>
      </c>
      <c r="O27" s="100">
        <v>28</v>
      </c>
      <c r="P27" s="100">
        <v>26</v>
      </c>
      <c r="Q27" s="100">
        <v>25</v>
      </c>
      <c r="R27" s="95">
        <v>23</v>
      </c>
    </row>
    <row r="28" spans="1:18" ht="15.75" customHeight="1" thickBot="1">
      <c r="A28" s="212">
        <v>27</v>
      </c>
      <c r="B28" s="101" t="s">
        <v>29</v>
      </c>
      <c r="C28" s="98">
        <v>61</v>
      </c>
      <c r="D28" s="99">
        <v>60</v>
      </c>
      <c r="E28" s="99">
        <v>57</v>
      </c>
      <c r="F28" s="99">
        <v>57</v>
      </c>
      <c r="G28" s="99">
        <v>54</v>
      </c>
      <c r="H28" s="100">
        <v>52</v>
      </c>
      <c r="I28" s="100">
        <v>45</v>
      </c>
      <c r="J28" s="100">
        <v>40</v>
      </c>
      <c r="K28" s="100">
        <v>39</v>
      </c>
      <c r="L28" s="100">
        <v>37</v>
      </c>
      <c r="M28" s="100">
        <v>35</v>
      </c>
      <c r="N28" s="100">
        <v>37</v>
      </c>
      <c r="O28" s="100">
        <v>37</v>
      </c>
      <c r="P28" s="100">
        <v>34</v>
      </c>
      <c r="Q28" s="100">
        <v>35</v>
      </c>
      <c r="R28" s="95">
        <v>34</v>
      </c>
    </row>
    <row r="29" spans="1:18" ht="15.75" customHeight="1" thickBot="1">
      <c r="A29" s="214">
        <v>28</v>
      </c>
      <c r="B29" s="103" t="s">
        <v>30</v>
      </c>
      <c r="C29" s="104">
        <v>1188</v>
      </c>
      <c r="D29" s="105">
        <v>1174</v>
      </c>
      <c r="E29" s="105">
        <v>1187</v>
      </c>
      <c r="F29" s="105">
        <v>1174</v>
      </c>
      <c r="G29" s="105">
        <v>1106</v>
      </c>
      <c r="H29" s="106">
        <v>1346</v>
      </c>
      <c r="I29" s="106">
        <v>1239</v>
      </c>
      <c r="J29" s="106">
        <v>1215</v>
      </c>
      <c r="K29" s="106">
        <v>1157</v>
      </c>
      <c r="L29" s="106">
        <v>1054</v>
      </c>
      <c r="M29" s="106">
        <v>1023</v>
      </c>
      <c r="N29" s="106">
        <v>1093</v>
      </c>
      <c r="O29" s="106">
        <v>1033</v>
      </c>
      <c r="P29" s="106">
        <v>951</v>
      </c>
      <c r="Q29" s="106">
        <v>975</v>
      </c>
      <c r="R29" s="95">
        <v>971</v>
      </c>
    </row>
    <row r="30" spans="1:18" ht="15.75" customHeight="1" thickBot="1">
      <c r="A30" s="217">
        <v>29</v>
      </c>
      <c r="B30" s="109" t="s">
        <v>31</v>
      </c>
      <c r="C30" s="93">
        <v>24</v>
      </c>
      <c r="D30" s="94">
        <v>23</v>
      </c>
      <c r="E30" s="94">
        <v>21</v>
      </c>
      <c r="F30" s="94">
        <v>21</v>
      </c>
      <c r="G30" s="94">
        <v>29</v>
      </c>
      <c r="H30" s="95">
        <v>29</v>
      </c>
      <c r="I30" s="95">
        <v>28</v>
      </c>
      <c r="J30" s="95">
        <v>28</v>
      </c>
      <c r="K30" s="95">
        <v>26</v>
      </c>
      <c r="L30" s="95">
        <v>24</v>
      </c>
      <c r="M30" s="95">
        <v>26</v>
      </c>
      <c r="N30" s="95">
        <v>26</v>
      </c>
      <c r="O30" s="95">
        <v>23</v>
      </c>
      <c r="P30" s="95">
        <v>25</v>
      </c>
      <c r="Q30" s="95">
        <v>23</v>
      </c>
      <c r="R30" s="95">
        <v>24</v>
      </c>
    </row>
    <row r="31" spans="1:18" ht="15.75" customHeight="1" thickBot="1">
      <c r="A31" s="218">
        <v>30</v>
      </c>
      <c r="B31" s="111" t="s">
        <v>32</v>
      </c>
      <c r="C31" s="98">
        <v>36</v>
      </c>
      <c r="D31" s="99">
        <v>41</v>
      </c>
      <c r="E31" s="99">
        <v>38</v>
      </c>
      <c r="F31" s="99">
        <v>39</v>
      </c>
      <c r="G31" s="99">
        <v>35</v>
      </c>
      <c r="H31" s="100">
        <v>29</v>
      </c>
      <c r="I31" s="100">
        <v>33</v>
      </c>
      <c r="J31" s="100">
        <v>20</v>
      </c>
      <c r="K31" s="100">
        <v>26</v>
      </c>
      <c r="L31" s="100">
        <v>14</v>
      </c>
      <c r="M31" s="100">
        <v>12</v>
      </c>
      <c r="N31" s="100">
        <v>15</v>
      </c>
      <c r="O31" s="100">
        <v>15</v>
      </c>
      <c r="P31" s="100">
        <v>14</v>
      </c>
      <c r="Q31" s="100">
        <v>18</v>
      </c>
      <c r="R31" s="95">
        <v>15</v>
      </c>
    </row>
    <row r="32" spans="1:18" ht="15.75" customHeight="1" thickBot="1">
      <c r="A32" s="218">
        <v>31</v>
      </c>
      <c r="B32" s="111" t="s">
        <v>33</v>
      </c>
      <c r="C32" s="112"/>
      <c r="D32" s="113"/>
      <c r="E32" s="113"/>
      <c r="F32" s="113"/>
      <c r="G32" s="113"/>
      <c r="H32" s="115"/>
      <c r="I32" s="115"/>
      <c r="J32" s="115"/>
      <c r="K32" s="115"/>
      <c r="L32" s="100">
        <v>52</v>
      </c>
      <c r="M32" s="100">
        <v>7</v>
      </c>
      <c r="N32" s="100">
        <v>7</v>
      </c>
      <c r="O32" s="100">
        <v>83</v>
      </c>
      <c r="P32" s="100">
        <v>106</v>
      </c>
      <c r="Q32" s="100">
        <v>113</v>
      </c>
      <c r="R32" s="95">
        <v>97</v>
      </c>
    </row>
    <row r="33" spans="1:18" ht="15.75" customHeight="1" thickBot="1">
      <c r="A33" s="218">
        <v>32</v>
      </c>
      <c r="B33" s="111" t="s">
        <v>34</v>
      </c>
      <c r="C33" s="98">
        <v>795</v>
      </c>
      <c r="D33" s="99">
        <v>907</v>
      </c>
      <c r="E33" s="99">
        <v>887</v>
      </c>
      <c r="F33" s="99">
        <v>858</v>
      </c>
      <c r="G33" s="99">
        <v>820</v>
      </c>
      <c r="H33" s="100">
        <v>863</v>
      </c>
      <c r="I33" s="100">
        <v>920</v>
      </c>
      <c r="J33" s="100">
        <v>892</v>
      </c>
      <c r="K33" s="100">
        <v>839</v>
      </c>
      <c r="L33" s="100">
        <v>833</v>
      </c>
      <c r="M33" s="100">
        <v>858</v>
      </c>
      <c r="N33" s="100">
        <v>901</v>
      </c>
      <c r="O33" s="100">
        <v>766</v>
      </c>
      <c r="P33" s="100">
        <v>718</v>
      </c>
      <c r="Q33" s="100">
        <v>732</v>
      </c>
      <c r="R33" s="95">
        <v>519</v>
      </c>
    </row>
    <row r="34" spans="1:18" ht="15.75" customHeight="1" thickBot="1">
      <c r="A34" s="218">
        <v>33</v>
      </c>
      <c r="B34" s="111" t="s">
        <v>35</v>
      </c>
      <c r="C34" s="98">
        <v>68</v>
      </c>
      <c r="D34" s="99">
        <v>73</v>
      </c>
      <c r="E34" s="99">
        <v>72</v>
      </c>
      <c r="F34" s="99">
        <v>73</v>
      </c>
      <c r="G34" s="99">
        <v>71</v>
      </c>
      <c r="H34" s="100">
        <v>69</v>
      </c>
      <c r="I34" s="100">
        <v>71</v>
      </c>
      <c r="J34" s="100">
        <v>56</v>
      </c>
      <c r="K34" s="100">
        <v>52</v>
      </c>
      <c r="L34" s="100">
        <v>50</v>
      </c>
      <c r="M34" s="100">
        <v>41</v>
      </c>
      <c r="N34" s="100">
        <v>51</v>
      </c>
      <c r="O34" s="100">
        <v>49</v>
      </c>
      <c r="P34" s="100">
        <v>49</v>
      </c>
      <c r="Q34" s="100">
        <v>36</v>
      </c>
      <c r="R34" s="95">
        <v>30</v>
      </c>
    </row>
    <row r="35" spans="1:18" ht="15.75" customHeight="1" thickBot="1">
      <c r="A35" s="218">
        <v>34</v>
      </c>
      <c r="B35" s="111" t="s">
        <v>36</v>
      </c>
      <c r="C35" s="98">
        <v>204</v>
      </c>
      <c r="D35" s="99">
        <v>217</v>
      </c>
      <c r="E35" s="99">
        <v>203</v>
      </c>
      <c r="F35" s="99">
        <v>218</v>
      </c>
      <c r="G35" s="99">
        <v>200</v>
      </c>
      <c r="H35" s="100">
        <v>186</v>
      </c>
      <c r="I35" s="100">
        <v>150</v>
      </c>
      <c r="J35" s="100">
        <v>144</v>
      </c>
      <c r="K35" s="100">
        <v>141</v>
      </c>
      <c r="L35" s="100">
        <v>123</v>
      </c>
      <c r="M35" s="100">
        <v>104</v>
      </c>
      <c r="N35" s="100">
        <v>105</v>
      </c>
      <c r="O35" s="100">
        <v>89</v>
      </c>
      <c r="P35" s="100">
        <v>84</v>
      </c>
      <c r="Q35" s="100">
        <v>85</v>
      </c>
      <c r="R35" s="95">
        <v>92</v>
      </c>
    </row>
    <row r="36" spans="1:18" ht="15.75" customHeight="1" thickBot="1">
      <c r="A36" s="218">
        <v>35</v>
      </c>
      <c r="B36" s="111" t="s">
        <v>37</v>
      </c>
      <c r="C36" s="98">
        <v>282</v>
      </c>
      <c r="D36" s="99">
        <v>271</v>
      </c>
      <c r="E36" s="99">
        <v>300</v>
      </c>
      <c r="F36" s="99">
        <v>265</v>
      </c>
      <c r="G36" s="99">
        <v>255</v>
      </c>
      <c r="H36" s="100">
        <v>270</v>
      </c>
      <c r="I36" s="100">
        <v>235</v>
      </c>
      <c r="J36" s="100">
        <v>253</v>
      </c>
      <c r="K36" s="100">
        <v>236</v>
      </c>
      <c r="L36" s="100">
        <v>262</v>
      </c>
      <c r="M36" s="100">
        <v>238</v>
      </c>
      <c r="N36" s="100">
        <v>253</v>
      </c>
      <c r="O36" s="100">
        <v>216</v>
      </c>
      <c r="P36" s="100">
        <v>198</v>
      </c>
      <c r="Q36" s="100">
        <v>202</v>
      </c>
      <c r="R36" s="95">
        <v>188</v>
      </c>
    </row>
    <row r="37" spans="1:18" ht="15.75" customHeight="1" thickBot="1">
      <c r="A37" s="219">
        <v>36</v>
      </c>
      <c r="B37" s="117" t="s">
        <v>38</v>
      </c>
      <c r="C37" s="118"/>
      <c r="D37" s="119"/>
      <c r="E37" s="119"/>
      <c r="F37" s="119"/>
      <c r="G37" s="119"/>
      <c r="H37" s="121"/>
      <c r="I37" s="121"/>
      <c r="J37" s="121"/>
      <c r="K37" s="121"/>
      <c r="L37" s="106">
        <v>19</v>
      </c>
      <c r="M37" s="106">
        <v>18</v>
      </c>
      <c r="N37" s="106">
        <v>22</v>
      </c>
      <c r="O37" s="106">
        <v>23</v>
      </c>
      <c r="P37" s="106">
        <v>25</v>
      </c>
      <c r="Q37" s="106">
        <v>29</v>
      </c>
      <c r="R37" s="95">
        <v>25</v>
      </c>
    </row>
    <row r="38" spans="1:18" ht="15.75" customHeight="1" thickBot="1">
      <c r="A38" s="217">
        <v>37</v>
      </c>
      <c r="B38" s="109" t="s">
        <v>39</v>
      </c>
      <c r="C38" s="93">
        <v>78</v>
      </c>
      <c r="D38" s="94">
        <v>75</v>
      </c>
      <c r="E38" s="94">
        <v>75</v>
      </c>
      <c r="F38" s="94">
        <v>75</v>
      </c>
      <c r="G38" s="94">
        <v>76</v>
      </c>
      <c r="H38" s="95">
        <v>77</v>
      </c>
      <c r="I38" s="95">
        <v>78</v>
      </c>
      <c r="J38" s="95">
        <v>79</v>
      </c>
      <c r="K38" s="95">
        <v>77</v>
      </c>
      <c r="L38" s="95">
        <v>78</v>
      </c>
      <c r="M38" s="95">
        <v>79</v>
      </c>
      <c r="N38" s="95">
        <v>77</v>
      </c>
      <c r="O38" s="95">
        <v>72</v>
      </c>
      <c r="P38" s="95">
        <v>71</v>
      </c>
      <c r="Q38" s="95">
        <v>73</v>
      </c>
      <c r="R38" s="95">
        <v>75</v>
      </c>
    </row>
    <row r="39" spans="1:18" ht="15.75" customHeight="1" thickBot="1">
      <c r="A39" s="218">
        <v>38</v>
      </c>
      <c r="B39" s="111" t="s">
        <v>40</v>
      </c>
      <c r="C39" s="98">
        <v>1.6</v>
      </c>
      <c r="D39" s="99">
        <v>1.9</v>
      </c>
      <c r="E39" s="99">
        <v>1.9</v>
      </c>
      <c r="F39" s="99">
        <v>1.3</v>
      </c>
      <c r="G39" s="99">
        <v>3.1</v>
      </c>
      <c r="H39" s="100">
        <v>2.7</v>
      </c>
      <c r="I39" s="100">
        <v>4.3</v>
      </c>
      <c r="J39" s="100">
        <v>4.2</v>
      </c>
      <c r="K39" s="100">
        <v>4.0999999999999996</v>
      </c>
      <c r="L39" s="100">
        <v>3.8</v>
      </c>
      <c r="M39" s="100">
        <v>2.2000000000000002</v>
      </c>
      <c r="N39" s="100">
        <v>2.6</v>
      </c>
      <c r="O39" s="100">
        <v>2.7</v>
      </c>
      <c r="P39" s="100">
        <v>2.8</v>
      </c>
      <c r="Q39" s="100">
        <v>2.7</v>
      </c>
      <c r="R39" s="95">
        <v>0.9</v>
      </c>
    </row>
    <row r="40" spans="1:18" ht="15.75" customHeight="1" thickBot="1">
      <c r="A40" s="218">
        <v>39</v>
      </c>
      <c r="B40" s="122" t="s">
        <v>41</v>
      </c>
      <c r="C40" s="98">
        <v>47</v>
      </c>
      <c r="D40" s="99">
        <v>42</v>
      </c>
      <c r="E40" s="99">
        <v>39</v>
      </c>
      <c r="F40" s="99">
        <v>38</v>
      </c>
      <c r="G40" s="99">
        <v>35</v>
      </c>
      <c r="H40" s="100">
        <v>33</v>
      </c>
      <c r="I40" s="100">
        <v>32</v>
      </c>
      <c r="J40" s="100">
        <v>30</v>
      </c>
      <c r="K40" s="100">
        <v>29</v>
      </c>
      <c r="L40" s="100">
        <v>29</v>
      </c>
      <c r="M40" s="100">
        <v>28</v>
      </c>
      <c r="N40" s="100">
        <v>29</v>
      </c>
      <c r="O40" s="100">
        <v>29</v>
      </c>
      <c r="P40" s="100">
        <v>31</v>
      </c>
      <c r="Q40" s="100">
        <v>31</v>
      </c>
      <c r="R40" s="95">
        <v>29</v>
      </c>
    </row>
    <row r="41" spans="1:18" ht="15.75" customHeight="1" thickBot="1">
      <c r="A41" s="218">
        <v>40</v>
      </c>
      <c r="B41" s="122" t="s">
        <v>42</v>
      </c>
      <c r="C41" s="98">
        <v>53</v>
      </c>
      <c r="D41" s="99">
        <v>55</v>
      </c>
      <c r="E41" s="99">
        <v>53</v>
      </c>
      <c r="F41" s="99">
        <v>54</v>
      </c>
      <c r="G41" s="99">
        <v>53</v>
      </c>
      <c r="H41" s="100">
        <v>51</v>
      </c>
      <c r="I41" s="100">
        <v>47</v>
      </c>
      <c r="J41" s="100">
        <v>45</v>
      </c>
      <c r="K41" s="100">
        <v>45</v>
      </c>
      <c r="L41" s="100">
        <v>41</v>
      </c>
      <c r="M41" s="100">
        <v>42</v>
      </c>
      <c r="N41" s="100">
        <v>42</v>
      </c>
      <c r="O41" s="100">
        <v>42</v>
      </c>
      <c r="P41" s="100">
        <v>45</v>
      </c>
      <c r="Q41" s="100">
        <v>43</v>
      </c>
      <c r="R41" s="95">
        <v>43</v>
      </c>
    </row>
    <row r="42" spans="1:18" ht="15.75" customHeight="1" thickBot="1">
      <c r="A42" s="218">
        <v>41</v>
      </c>
      <c r="B42" s="111" t="s">
        <v>43</v>
      </c>
      <c r="C42" s="98">
        <v>96</v>
      </c>
      <c r="D42" s="99">
        <v>90</v>
      </c>
      <c r="E42" s="99">
        <v>88</v>
      </c>
      <c r="F42" s="99">
        <v>87</v>
      </c>
      <c r="G42" s="99">
        <v>88</v>
      </c>
      <c r="H42" s="100">
        <v>82</v>
      </c>
      <c r="I42" s="100">
        <v>97</v>
      </c>
      <c r="J42" s="100">
        <v>107</v>
      </c>
      <c r="K42" s="100">
        <v>87</v>
      </c>
      <c r="L42" s="100">
        <v>84</v>
      </c>
      <c r="M42" s="100">
        <v>88</v>
      </c>
      <c r="N42" s="100">
        <v>88</v>
      </c>
      <c r="O42" s="100">
        <v>86</v>
      </c>
      <c r="P42" s="100">
        <v>92</v>
      </c>
      <c r="Q42" s="100">
        <v>90</v>
      </c>
      <c r="R42" s="95">
        <v>91</v>
      </c>
    </row>
    <row r="43" spans="1:18" ht="15.75" customHeight="1" thickBot="1">
      <c r="A43" s="218">
        <v>42</v>
      </c>
      <c r="B43" s="122" t="s">
        <v>44</v>
      </c>
      <c r="C43" s="100">
        <v>1E-3</v>
      </c>
      <c r="D43" s="100">
        <v>1E-3</v>
      </c>
      <c r="E43" s="100">
        <v>1E-3</v>
      </c>
      <c r="F43" s="100">
        <v>1E-3</v>
      </c>
      <c r="G43" s="100">
        <v>1E-3</v>
      </c>
      <c r="H43" s="100">
        <v>1E-3</v>
      </c>
      <c r="I43" s="100">
        <v>1E-3</v>
      </c>
      <c r="J43" s="100">
        <v>1E-3</v>
      </c>
      <c r="K43" s="100">
        <v>1E-3</v>
      </c>
      <c r="L43" s="100">
        <v>1E-3</v>
      </c>
      <c r="M43" s="100">
        <v>1E-3</v>
      </c>
      <c r="N43" s="100">
        <v>1E-3</v>
      </c>
      <c r="O43" s="100">
        <v>1E-3</v>
      </c>
      <c r="P43" s="100">
        <v>1E-3</v>
      </c>
      <c r="Q43" s="100">
        <v>1E-3</v>
      </c>
      <c r="R43" s="95">
        <v>0</v>
      </c>
    </row>
    <row r="44" spans="1:18" ht="15.75" customHeight="1" thickBot="1">
      <c r="A44" s="219">
        <v>43</v>
      </c>
      <c r="B44" s="125" t="s">
        <v>45</v>
      </c>
      <c r="C44" s="104">
        <v>220</v>
      </c>
      <c r="D44" s="105">
        <v>211</v>
      </c>
      <c r="E44" s="105">
        <v>203</v>
      </c>
      <c r="F44" s="105">
        <v>194</v>
      </c>
      <c r="G44" s="105">
        <v>189</v>
      </c>
      <c r="H44" s="106">
        <v>144</v>
      </c>
      <c r="I44" s="106">
        <v>138</v>
      </c>
      <c r="J44" s="106">
        <v>131</v>
      </c>
      <c r="K44" s="106">
        <v>133</v>
      </c>
      <c r="L44" s="106">
        <v>132</v>
      </c>
      <c r="M44" s="106">
        <v>123</v>
      </c>
      <c r="N44" s="106">
        <v>125</v>
      </c>
      <c r="O44" s="106">
        <v>125</v>
      </c>
      <c r="P44" s="106">
        <v>173</v>
      </c>
      <c r="Q44" s="106">
        <v>159</v>
      </c>
      <c r="R44" s="95">
        <v>165</v>
      </c>
    </row>
    <row r="45" spans="1:18" ht="15.75" customHeight="1" thickBot="1">
      <c r="A45" s="217">
        <v>44</v>
      </c>
      <c r="B45" s="109" t="s">
        <v>46</v>
      </c>
      <c r="C45" s="93">
        <v>388</v>
      </c>
      <c r="D45" s="94">
        <v>383</v>
      </c>
      <c r="E45" s="94">
        <v>383</v>
      </c>
      <c r="F45" s="94">
        <v>381</v>
      </c>
      <c r="G45" s="94">
        <v>359</v>
      </c>
      <c r="H45" s="95">
        <v>341</v>
      </c>
      <c r="I45" s="95">
        <v>321</v>
      </c>
      <c r="J45" s="95">
        <v>311</v>
      </c>
      <c r="K45" s="95">
        <v>305</v>
      </c>
      <c r="L45" s="95">
        <v>298</v>
      </c>
      <c r="M45" s="95">
        <v>277</v>
      </c>
      <c r="N45" s="95">
        <v>283</v>
      </c>
      <c r="O45" s="95">
        <v>260</v>
      </c>
      <c r="P45" s="95">
        <v>243</v>
      </c>
      <c r="Q45" s="95">
        <v>236</v>
      </c>
      <c r="R45" s="95">
        <v>210</v>
      </c>
    </row>
    <row r="46" spans="1:18" ht="15.75" customHeight="1" thickBot="1">
      <c r="A46" s="218">
        <v>45</v>
      </c>
      <c r="B46" s="111" t="s">
        <v>47</v>
      </c>
      <c r="C46" s="98">
        <v>64</v>
      </c>
      <c r="D46" s="99">
        <v>60</v>
      </c>
      <c r="E46" s="99">
        <v>60</v>
      </c>
      <c r="F46" s="99">
        <v>59</v>
      </c>
      <c r="G46" s="99">
        <v>62</v>
      </c>
      <c r="H46" s="100">
        <v>60</v>
      </c>
      <c r="I46" s="100">
        <v>57</v>
      </c>
      <c r="J46" s="100">
        <v>51</v>
      </c>
      <c r="K46" s="100">
        <v>55</v>
      </c>
      <c r="L46" s="100">
        <v>50</v>
      </c>
      <c r="M46" s="100">
        <v>49</v>
      </c>
      <c r="N46" s="100">
        <v>48</v>
      </c>
      <c r="O46" s="100">
        <v>45</v>
      </c>
      <c r="P46" s="100">
        <v>48</v>
      </c>
      <c r="Q46" s="100">
        <v>50</v>
      </c>
      <c r="R46" s="95">
        <v>51</v>
      </c>
    </row>
    <row r="47" spans="1:18" ht="15.75" customHeight="1" thickBot="1">
      <c r="A47" s="218">
        <v>46</v>
      </c>
      <c r="B47" s="111" t="s">
        <v>48</v>
      </c>
      <c r="C47" s="98">
        <v>53</v>
      </c>
      <c r="D47" s="99">
        <v>51</v>
      </c>
      <c r="E47" s="99">
        <v>50</v>
      </c>
      <c r="F47" s="99">
        <v>49</v>
      </c>
      <c r="G47" s="99">
        <v>47</v>
      </c>
      <c r="H47" s="100">
        <v>46</v>
      </c>
      <c r="I47" s="100">
        <v>42</v>
      </c>
      <c r="J47" s="100">
        <v>39</v>
      </c>
      <c r="K47" s="100">
        <v>35</v>
      </c>
      <c r="L47" s="100">
        <v>34</v>
      </c>
      <c r="M47" s="100">
        <v>30</v>
      </c>
      <c r="N47" s="100">
        <v>30</v>
      </c>
      <c r="O47" s="100">
        <v>26</v>
      </c>
      <c r="P47" s="100">
        <v>27</v>
      </c>
      <c r="Q47" s="100">
        <v>5.5</v>
      </c>
      <c r="R47" s="95">
        <v>5.2</v>
      </c>
    </row>
    <row r="48" spans="1:18" ht="15.75" customHeight="1" thickBot="1">
      <c r="A48" s="218">
        <v>47</v>
      </c>
      <c r="B48" s="111" t="s">
        <v>49</v>
      </c>
      <c r="C48" s="98">
        <v>529</v>
      </c>
      <c r="D48" s="99">
        <v>512</v>
      </c>
      <c r="E48" s="99">
        <v>493</v>
      </c>
      <c r="F48" s="99">
        <v>477</v>
      </c>
      <c r="G48" s="99">
        <v>439</v>
      </c>
      <c r="H48" s="100">
        <v>490</v>
      </c>
      <c r="I48" s="100">
        <v>498</v>
      </c>
      <c r="J48" s="100">
        <v>480</v>
      </c>
      <c r="K48" s="100">
        <v>467</v>
      </c>
      <c r="L48" s="100">
        <v>439</v>
      </c>
      <c r="M48" s="100">
        <v>382</v>
      </c>
      <c r="N48" s="100">
        <v>325</v>
      </c>
      <c r="O48" s="100">
        <v>320</v>
      </c>
      <c r="P48" s="100">
        <v>296</v>
      </c>
      <c r="Q48" s="100">
        <v>286</v>
      </c>
      <c r="R48" s="95">
        <v>276</v>
      </c>
    </row>
    <row r="49" spans="1:18" ht="15.75" customHeight="1" thickBot="1">
      <c r="A49" s="218">
        <v>48</v>
      </c>
      <c r="B49" s="111" t="s">
        <v>50</v>
      </c>
      <c r="C49" s="98">
        <v>28</v>
      </c>
      <c r="D49" s="99">
        <v>30</v>
      </c>
      <c r="E49" s="99">
        <v>27</v>
      </c>
      <c r="F49" s="99">
        <v>25</v>
      </c>
      <c r="G49" s="99">
        <v>23</v>
      </c>
      <c r="H49" s="100">
        <v>105</v>
      </c>
      <c r="I49" s="100">
        <v>127</v>
      </c>
      <c r="J49" s="100">
        <v>117</v>
      </c>
      <c r="K49" s="100">
        <v>112</v>
      </c>
      <c r="L49" s="100">
        <v>116</v>
      </c>
      <c r="M49" s="100">
        <v>133</v>
      </c>
      <c r="N49" s="100">
        <v>109</v>
      </c>
      <c r="O49" s="100">
        <v>86</v>
      </c>
      <c r="P49" s="100">
        <v>93</v>
      </c>
      <c r="Q49" s="100">
        <v>93</v>
      </c>
      <c r="R49" s="95">
        <v>77</v>
      </c>
    </row>
    <row r="50" spans="1:18" ht="15.75" customHeight="1" thickBot="1">
      <c r="A50" s="218">
        <v>49</v>
      </c>
      <c r="B50" s="111" t="s">
        <v>51</v>
      </c>
      <c r="C50" s="98">
        <v>121</v>
      </c>
      <c r="D50" s="99">
        <v>121</v>
      </c>
      <c r="E50" s="99">
        <v>118</v>
      </c>
      <c r="F50" s="99">
        <v>115</v>
      </c>
      <c r="G50" s="99">
        <v>91</v>
      </c>
      <c r="H50" s="100">
        <v>86</v>
      </c>
      <c r="I50" s="100">
        <v>10</v>
      </c>
      <c r="J50" s="100">
        <v>11</v>
      </c>
      <c r="K50" s="100">
        <v>10</v>
      </c>
      <c r="L50" s="100">
        <v>9</v>
      </c>
      <c r="M50" s="100">
        <v>37</v>
      </c>
      <c r="N50" s="100">
        <v>37</v>
      </c>
      <c r="O50" s="100">
        <v>33</v>
      </c>
      <c r="P50" s="100">
        <v>84</v>
      </c>
      <c r="Q50" s="100">
        <v>73</v>
      </c>
      <c r="R50" s="95">
        <v>58</v>
      </c>
    </row>
    <row r="51" spans="1:18" ht="15.75" customHeight="1" thickBot="1">
      <c r="A51" s="218">
        <v>50</v>
      </c>
      <c r="B51" s="111" t="s">
        <v>52</v>
      </c>
      <c r="C51" s="98">
        <v>317</v>
      </c>
      <c r="D51" s="99">
        <v>302</v>
      </c>
      <c r="E51" s="99">
        <v>279</v>
      </c>
      <c r="F51" s="99">
        <v>367</v>
      </c>
      <c r="G51" s="99">
        <v>314</v>
      </c>
      <c r="H51" s="100">
        <v>313</v>
      </c>
      <c r="I51" s="100">
        <v>397</v>
      </c>
      <c r="J51" s="100">
        <v>407</v>
      </c>
      <c r="K51" s="100">
        <v>410</v>
      </c>
      <c r="L51" s="100">
        <v>398</v>
      </c>
      <c r="M51" s="100">
        <v>383</v>
      </c>
      <c r="N51" s="100">
        <v>358</v>
      </c>
      <c r="O51" s="100">
        <v>317</v>
      </c>
      <c r="P51" s="100">
        <v>212</v>
      </c>
      <c r="Q51" s="100">
        <v>210</v>
      </c>
      <c r="R51" s="95">
        <v>194</v>
      </c>
    </row>
    <row r="52" spans="1:18" ht="15.75" customHeight="1" thickBot="1">
      <c r="A52" s="218">
        <v>51</v>
      </c>
      <c r="B52" s="111" t="s">
        <v>53</v>
      </c>
      <c r="C52" s="98">
        <v>132</v>
      </c>
      <c r="D52" s="99">
        <v>159</v>
      </c>
      <c r="E52" s="99">
        <v>147</v>
      </c>
      <c r="F52" s="99">
        <v>147</v>
      </c>
      <c r="G52" s="99">
        <v>139</v>
      </c>
      <c r="H52" s="100">
        <v>205</v>
      </c>
      <c r="I52" s="100">
        <v>176</v>
      </c>
      <c r="J52" s="100">
        <v>171</v>
      </c>
      <c r="K52" s="100">
        <v>169</v>
      </c>
      <c r="L52" s="100">
        <v>146</v>
      </c>
      <c r="M52" s="100">
        <v>132</v>
      </c>
      <c r="N52" s="100">
        <v>127</v>
      </c>
      <c r="O52" s="100">
        <v>86</v>
      </c>
      <c r="P52" s="100">
        <v>79</v>
      </c>
      <c r="Q52" s="100">
        <v>111</v>
      </c>
      <c r="R52" s="95">
        <v>110</v>
      </c>
    </row>
    <row r="53" spans="1:18" ht="15.75" customHeight="1" thickBot="1">
      <c r="A53" s="218">
        <v>52</v>
      </c>
      <c r="B53" s="111" t="s">
        <v>54</v>
      </c>
      <c r="C53" s="98">
        <v>425</v>
      </c>
      <c r="D53" s="99">
        <v>420</v>
      </c>
      <c r="E53" s="99">
        <v>410</v>
      </c>
      <c r="F53" s="99">
        <v>410</v>
      </c>
      <c r="G53" s="99">
        <v>379</v>
      </c>
      <c r="H53" s="100">
        <v>472</v>
      </c>
      <c r="I53" s="100">
        <v>461</v>
      </c>
      <c r="J53" s="100">
        <v>451</v>
      </c>
      <c r="K53" s="100">
        <v>525</v>
      </c>
      <c r="L53" s="100">
        <v>397</v>
      </c>
      <c r="M53" s="100">
        <v>390</v>
      </c>
      <c r="N53" s="100">
        <v>377</v>
      </c>
      <c r="O53" s="100">
        <v>370</v>
      </c>
      <c r="P53" s="100">
        <v>363</v>
      </c>
      <c r="Q53" s="100">
        <v>313</v>
      </c>
      <c r="R53" s="95">
        <v>320</v>
      </c>
    </row>
    <row r="54" spans="1:18" ht="15.75" customHeight="1" thickBot="1">
      <c r="A54" s="218">
        <v>53</v>
      </c>
      <c r="B54" s="111" t="s">
        <v>55</v>
      </c>
      <c r="C54" s="98">
        <v>149</v>
      </c>
      <c r="D54" s="99">
        <v>144</v>
      </c>
      <c r="E54" s="99">
        <v>142</v>
      </c>
      <c r="F54" s="99">
        <v>137</v>
      </c>
      <c r="G54" s="99">
        <v>136</v>
      </c>
      <c r="H54" s="100">
        <v>122</v>
      </c>
      <c r="I54" s="100">
        <v>132</v>
      </c>
      <c r="J54" s="100">
        <v>127</v>
      </c>
      <c r="K54" s="100">
        <v>120</v>
      </c>
      <c r="L54" s="100">
        <v>116</v>
      </c>
      <c r="M54" s="100">
        <v>109</v>
      </c>
      <c r="N54" s="100">
        <v>108</v>
      </c>
      <c r="O54" s="100">
        <v>105</v>
      </c>
      <c r="P54" s="100">
        <v>102</v>
      </c>
      <c r="Q54" s="100">
        <v>96</v>
      </c>
      <c r="R54" s="95">
        <v>94</v>
      </c>
    </row>
    <row r="55" spans="1:18" ht="15.75" customHeight="1" thickBot="1">
      <c r="A55" s="218">
        <v>54</v>
      </c>
      <c r="B55" s="111" t="s">
        <v>56</v>
      </c>
      <c r="C55" s="98">
        <v>139</v>
      </c>
      <c r="D55" s="99">
        <v>137</v>
      </c>
      <c r="E55" s="99">
        <v>128</v>
      </c>
      <c r="F55" s="99">
        <v>124</v>
      </c>
      <c r="G55" s="99">
        <v>116</v>
      </c>
      <c r="H55" s="100">
        <v>111</v>
      </c>
      <c r="I55" s="100">
        <v>108</v>
      </c>
      <c r="J55" s="100">
        <v>105</v>
      </c>
      <c r="K55" s="100">
        <v>100</v>
      </c>
      <c r="L55" s="100">
        <v>95</v>
      </c>
      <c r="M55" s="100">
        <v>92</v>
      </c>
      <c r="N55" s="100">
        <v>94</v>
      </c>
      <c r="O55" s="100">
        <v>93</v>
      </c>
      <c r="P55" s="100">
        <v>92</v>
      </c>
      <c r="Q55" s="100">
        <v>91</v>
      </c>
      <c r="R55" s="95">
        <v>96</v>
      </c>
    </row>
    <row r="56" spans="1:18" ht="15.75" customHeight="1" thickBot="1">
      <c r="A56" s="218">
        <v>55</v>
      </c>
      <c r="B56" s="111" t="s">
        <v>57</v>
      </c>
      <c r="C56" s="98">
        <v>465</v>
      </c>
      <c r="D56" s="99">
        <v>465</v>
      </c>
      <c r="E56" s="99">
        <v>454</v>
      </c>
      <c r="F56" s="99">
        <v>445</v>
      </c>
      <c r="G56" s="99">
        <v>406</v>
      </c>
      <c r="H56" s="100">
        <v>397</v>
      </c>
      <c r="I56" s="100">
        <v>395</v>
      </c>
      <c r="J56" s="100">
        <v>362</v>
      </c>
      <c r="K56" s="100">
        <v>351</v>
      </c>
      <c r="L56" s="100">
        <v>346</v>
      </c>
      <c r="M56" s="100">
        <v>366</v>
      </c>
      <c r="N56" s="100">
        <v>368</v>
      </c>
      <c r="O56" s="100">
        <v>399</v>
      </c>
      <c r="P56" s="100">
        <v>389</v>
      </c>
      <c r="Q56" s="100">
        <v>366</v>
      </c>
      <c r="R56" s="95">
        <v>358</v>
      </c>
    </row>
    <row r="57" spans="1:18" ht="15.75" customHeight="1" thickBot="1">
      <c r="A57" s="218">
        <v>56</v>
      </c>
      <c r="B57" s="111" t="s">
        <v>58</v>
      </c>
      <c r="C57" s="98">
        <v>237</v>
      </c>
      <c r="D57" s="99">
        <v>242</v>
      </c>
      <c r="E57" s="99">
        <v>251</v>
      </c>
      <c r="F57" s="99">
        <v>197</v>
      </c>
      <c r="G57" s="99">
        <v>56</v>
      </c>
      <c r="H57" s="100">
        <v>24</v>
      </c>
      <c r="I57" s="100">
        <v>18</v>
      </c>
      <c r="J57" s="100">
        <v>112</v>
      </c>
      <c r="K57" s="100">
        <v>84</v>
      </c>
      <c r="L57" s="100">
        <v>17</v>
      </c>
      <c r="M57" s="100">
        <v>13</v>
      </c>
      <c r="N57" s="100">
        <v>13</v>
      </c>
      <c r="O57" s="100">
        <v>10</v>
      </c>
      <c r="P57" s="100">
        <v>95</v>
      </c>
      <c r="Q57" s="100">
        <v>98</v>
      </c>
      <c r="R57" s="95">
        <v>90</v>
      </c>
    </row>
    <row r="58" spans="1:18" ht="15.75" customHeight="1" thickBot="1">
      <c r="A58" s="219">
        <v>57</v>
      </c>
      <c r="B58" s="117" t="s">
        <v>59</v>
      </c>
      <c r="C58" s="104">
        <v>115</v>
      </c>
      <c r="D58" s="105">
        <v>115</v>
      </c>
      <c r="E58" s="105">
        <v>118</v>
      </c>
      <c r="F58" s="105">
        <v>113</v>
      </c>
      <c r="G58" s="105">
        <v>106</v>
      </c>
      <c r="H58" s="106">
        <v>111</v>
      </c>
      <c r="I58" s="106">
        <v>115</v>
      </c>
      <c r="J58" s="106">
        <v>110</v>
      </c>
      <c r="K58" s="106">
        <v>105</v>
      </c>
      <c r="L58" s="106">
        <v>100</v>
      </c>
      <c r="M58" s="106">
        <v>122</v>
      </c>
      <c r="N58" s="106">
        <v>125</v>
      </c>
      <c r="O58" s="106">
        <v>101</v>
      </c>
      <c r="P58" s="106">
        <v>94</v>
      </c>
      <c r="Q58" s="106">
        <v>94</v>
      </c>
      <c r="R58" s="95">
        <v>89</v>
      </c>
    </row>
    <row r="59" spans="1:18" ht="15.75" customHeight="1" thickBot="1">
      <c r="A59" s="217">
        <v>58</v>
      </c>
      <c r="B59" s="109" t="s">
        <v>60</v>
      </c>
      <c r="C59" s="93">
        <v>59</v>
      </c>
      <c r="D59" s="94">
        <v>57</v>
      </c>
      <c r="E59" s="94">
        <v>56</v>
      </c>
      <c r="F59" s="94">
        <v>54</v>
      </c>
      <c r="G59" s="94">
        <v>52</v>
      </c>
      <c r="H59" s="95">
        <v>50</v>
      </c>
      <c r="I59" s="95">
        <v>46</v>
      </c>
      <c r="J59" s="95">
        <v>43</v>
      </c>
      <c r="K59" s="95">
        <v>40</v>
      </c>
      <c r="L59" s="95">
        <v>39</v>
      </c>
      <c r="M59" s="95">
        <v>38</v>
      </c>
      <c r="N59" s="95">
        <v>38</v>
      </c>
      <c r="O59" s="95">
        <v>36</v>
      </c>
      <c r="P59" s="95">
        <v>33</v>
      </c>
      <c r="Q59" s="95">
        <v>32</v>
      </c>
      <c r="R59" s="95">
        <v>32</v>
      </c>
    </row>
    <row r="60" spans="1:18" ht="15.75" customHeight="1" thickBot="1">
      <c r="A60" s="218">
        <v>59</v>
      </c>
      <c r="B60" s="111" t="s">
        <v>61</v>
      </c>
      <c r="C60" s="98">
        <v>814</v>
      </c>
      <c r="D60" s="99">
        <v>821</v>
      </c>
      <c r="E60" s="99">
        <v>868</v>
      </c>
      <c r="F60" s="99">
        <v>873</v>
      </c>
      <c r="G60" s="99">
        <v>780</v>
      </c>
      <c r="H60" s="100">
        <v>763</v>
      </c>
      <c r="I60" s="100">
        <v>770</v>
      </c>
      <c r="J60" s="100">
        <v>712</v>
      </c>
      <c r="K60" s="100">
        <v>687</v>
      </c>
      <c r="L60" s="100">
        <v>667</v>
      </c>
      <c r="M60" s="100">
        <v>660</v>
      </c>
      <c r="N60" s="100">
        <v>617</v>
      </c>
      <c r="O60" s="100">
        <v>586</v>
      </c>
      <c r="P60" s="100">
        <v>560</v>
      </c>
      <c r="Q60" s="100">
        <v>567</v>
      </c>
      <c r="R60" s="95">
        <v>556</v>
      </c>
    </row>
    <row r="61" spans="1:18" ht="15.75" customHeight="1" thickBot="1">
      <c r="A61" s="218">
        <v>60</v>
      </c>
      <c r="B61" s="111" t="s">
        <v>62</v>
      </c>
      <c r="C61" s="98">
        <v>148</v>
      </c>
      <c r="D61" s="99">
        <v>192</v>
      </c>
      <c r="E61" s="99">
        <v>187</v>
      </c>
      <c r="F61" s="99">
        <v>190</v>
      </c>
      <c r="G61" s="99">
        <v>179</v>
      </c>
      <c r="H61" s="100">
        <v>202</v>
      </c>
      <c r="I61" s="100">
        <v>183</v>
      </c>
      <c r="J61" s="100">
        <v>167</v>
      </c>
      <c r="K61" s="100">
        <v>184</v>
      </c>
      <c r="L61" s="100">
        <v>656</v>
      </c>
      <c r="M61" s="100">
        <v>573</v>
      </c>
      <c r="N61" s="100">
        <v>1009</v>
      </c>
      <c r="O61" s="100">
        <v>202</v>
      </c>
      <c r="P61" s="100">
        <v>196</v>
      </c>
      <c r="Q61" s="100">
        <v>197</v>
      </c>
      <c r="R61" s="95">
        <v>205</v>
      </c>
    </row>
    <row r="62" spans="1:18" ht="15.75" customHeight="1" thickBot="1">
      <c r="A62" s="219">
        <v>61</v>
      </c>
      <c r="B62" s="125" t="s">
        <v>63</v>
      </c>
      <c r="C62" s="104">
        <v>660</v>
      </c>
      <c r="D62" s="105">
        <v>655</v>
      </c>
      <c r="E62" s="105">
        <v>657</v>
      </c>
      <c r="F62" s="105">
        <v>750</v>
      </c>
      <c r="G62" s="105">
        <v>691</v>
      </c>
      <c r="H62" s="106">
        <v>845</v>
      </c>
      <c r="I62" s="106">
        <v>836</v>
      </c>
      <c r="J62" s="106">
        <v>744</v>
      </c>
      <c r="K62" s="106">
        <v>713</v>
      </c>
      <c r="L62" s="106">
        <v>679</v>
      </c>
      <c r="M62" s="106">
        <v>725</v>
      </c>
      <c r="N62" s="106">
        <v>693</v>
      </c>
      <c r="O62" s="106">
        <v>691</v>
      </c>
      <c r="P62" s="106">
        <v>647</v>
      </c>
      <c r="Q62" s="106">
        <v>230</v>
      </c>
      <c r="R62" s="95">
        <v>211</v>
      </c>
    </row>
    <row r="63" spans="1:18" ht="15.75" customHeight="1" thickBot="1">
      <c r="A63" s="217">
        <v>62</v>
      </c>
      <c r="B63" s="126" t="s">
        <v>64</v>
      </c>
      <c r="C63" s="93">
        <v>0.5</v>
      </c>
      <c r="D63" s="94">
        <v>0.4</v>
      </c>
      <c r="E63" s="94">
        <v>0.4</v>
      </c>
      <c r="F63" s="94">
        <v>0.5</v>
      </c>
      <c r="G63" s="94">
        <v>0.3</v>
      </c>
      <c r="H63" s="95">
        <v>0.3</v>
      </c>
      <c r="I63" s="95">
        <v>0.3</v>
      </c>
      <c r="J63" s="95">
        <v>0.3</v>
      </c>
      <c r="K63" s="95">
        <v>0.2</v>
      </c>
      <c r="L63" s="95">
        <v>0.4</v>
      </c>
      <c r="M63" s="95">
        <v>0.4</v>
      </c>
      <c r="N63" s="95">
        <v>0.4</v>
      </c>
      <c r="O63" s="95">
        <v>0.3</v>
      </c>
      <c r="P63" s="95">
        <v>0.3</v>
      </c>
      <c r="Q63" s="95">
        <v>0.3</v>
      </c>
      <c r="R63" s="95">
        <v>0.4</v>
      </c>
    </row>
    <row r="64" spans="1:18" ht="15.75" customHeight="1" thickBot="1">
      <c r="A64" s="218">
        <v>63</v>
      </c>
      <c r="B64" s="111" t="s">
        <v>65</v>
      </c>
      <c r="C64" s="98">
        <v>61</v>
      </c>
      <c r="D64" s="99">
        <v>52</v>
      </c>
      <c r="E64" s="99">
        <v>50</v>
      </c>
      <c r="F64" s="99">
        <v>46</v>
      </c>
      <c r="G64" s="99">
        <v>45</v>
      </c>
      <c r="H64" s="100">
        <v>41</v>
      </c>
      <c r="I64" s="100">
        <v>8</v>
      </c>
      <c r="J64" s="100">
        <v>35</v>
      </c>
      <c r="K64" s="100">
        <v>32</v>
      </c>
      <c r="L64" s="100">
        <v>38</v>
      </c>
      <c r="M64" s="100">
        <v>39</v>
      </c>
      <c r="N64" s="100">
        <v>38</v>
      </c>
      <c r="O64" s="100">
        <v>35</v>
      </c>
      <c r="P64" s="100">
        <v>35</v>
      </c>
      <c r="Q64" s="100">
        <v>31</v>
      </c>
      <c r="R64" s="95">
        <v>29</v>
      </c>
    </row>
    <row r="65" spans="1:18" ht="15.75" customHeight="1" thickBot="1">
      <c r="A65" s="218">
        <v>64</v>
      </c>
      <c r="B65" s="122" t="s">
        <v>66</v>
      </c>
      <c r="C65" s="98">
        <v>8</v>
      </c>
      <c r="D65" s="99">
        <v>8</v>
      </c>
      <c r="E65" s="99">
        <v>8</v>
      </c>
      <c r="F65" s="99">
        <v>8</v>
      </c>
      <c r="G65" s="99">
        <v>10</v>
      </c>
      <c r="H65" s="100">
        <v>9</v>
      </c>
      <c r="I65" s="100">
        <v>9</v>
      </c>
      <c r="J65" s="100">
        <v>8</v>
      </c>
      <c r="K65" s="100">
        <v>7</v>
      </c>
      <c r="L65" s="100">
        <v>7</v>
      </c>
      <c r="M65" s="100">
        <v>9</v>
      </c>
      <c r="N65" s="100">
        <v>12</v>
      </c>
      <c r="O65" s="100">
        <v>6</v>
      </c>
      <c r="P65" s="100">
        <v>7</v>
      </c>
      <c r="Q65" s="100">
        <v>8</v>
      </c>
      <c r="R65" s="95">
        <v>8</v>
      </c>
    </row>
    <row r="66" spans="1:18" ht="15.75" customHeight="1" thickBot="1">
      <c r="A66" s="218">
        <v>65</v>
      </c>
      <c r="B66" s="111" t="s">
        <v>67</v>
      </c>
      <c r="C66" s="98">
        <v>50</v>
      </c>
      <c r="D66" s="99">
        <v>44</v>
      </c>
      <c r="E66" s="99">
        <v>45</v>
      </c>
      <c r="F66" s="99">
        <v>44</v>
      </c>
      <c r="G66" s="99">
        <v>40</v>
      </c>
      <c r="H66" s="100">
        <v>38</v>
      </c>
      <c r="I66" s="100">
        <v>36</v>
      </c>
      <c r="J66" s="100">
        <v>34</v>
      </c>
      <c r="K66" s="100">
        <v>30</v>
      </c>
      <c r="L66" s="100">
        <v>30</v>
      </c>
      <c r="M66" s="100">
        <v>29</v>
      </c>
      <c r="N66" s="100">
        <v>24</v>
      </c>
      <c r="O66" s="100">
        <v>24</v>
      </c>
      <c r="P66" s="100">
        <v>33</v>
      </c>
      <c r="Q66" s="100">
        <v>28</v>
      </c>
      <c r="R66" s="95">
        <v>26</v>
      </c>
    </row>
    <row r="67" spans="1:18" ht="15.75" customHeight="1" thickBot="1">
      <c r="A67" s="218">
        <v>66</v>
      </c>
      <c r="B67" s="111" t="s">
        <v>68</v>
      </c>
      <c r="C67" s="98">
        <v>34</v>
      </c>
      <c r="D67" s="99">
        <v>27</v>
      </c>
      <c r="E67" s="99">
        <v>26</v>
      </c>
      <c r="F67" s="99">
        <v>22</v>
      </c>
      <c r="G67" s="99">
        <v>17</v>
      </c>
      <c r="H67" s="100">
        <v>15</v>
      </c>
      <c r="I67" s="100">
        <v>12</v>
      </c>
      <c r="J67" s="100">
        <v>8</v>
      </c>
      <c r="K67" s="100">
        <v>8</v>
      </c>
      <c r="L67" s="100">
        <v>11</v>
      </c>
      <c r="M67" s="100">
        <v>16</v>
      </c>
      <c r="N67" s="100">
        <v>18</v>
      </c>
      <c r="O67" s="100">
        <v>17</v>
      </c>
      <c r="P67" s="100">
        <v>17</v>
      </c>
      <c r="Q67" s="100">
        <v>32</v>
      </c>
      <c r="R67" s="95">
        <v>13</v>
      </c>
    </row>
    <row r="68" spans="1:18" ht="15.75" customHeight="1" thickBot="1">
      <c r="A68" s="218">
        <v>67</v>
      </c>
      <c r="B68" s="111" t="s">
        <v>69</v>
      </c>
      <c r="C68" s="98">
        <v>83</v>
      </c>
      <c r="D68" s="99">
        <v>79</v>
      </c>
      <c r="E68" s="99">
        <v>85</v>
      </c>
      <c r="F68" s="99">
        <v>97</v>
      </c>
      <c r="G68" s="99">
        <v>98</v>
      </c>
      <c r="H68" s="100">
        <v>78</v>
      </c>
      <c r="I68" s="100">
        <v>95</v>
      </c>
      <c r="J68" s="100">
        <v>86</v>
      </c>
      <c r="K68" s="100">
        <v>35</v>
      </c>
      <c r="L68" s="100">
        <v>31</v>
      </c>
      <c r="M68" s="100">
        <v>35</v>
      </c>
      <c r="N68" s="100">
        <v>34</v>
      </c>
      <c r="O68" s="100">
        <v>45</v>
      </c>
      <c r="P68" s="100">
        <v>52</v>
      </c>
      <c r="Q68" s="100">
        <v>75</v>
      </c>
      <c r="R68" s="95">
        <v>87</v>
      </c>
    </row>
    <row r="69" spans="1:18" ht="15.75" customHeight="1" thickBot="1">
      <c r="A69" s="218">
        <v>68</v>
      </c>
      <c r="B69" s="111" t="s">
        <v>70</v>
      </c>
      <c r="C69" s="98">
        <v>531</v>
      </c>
      <c r="D69" s="99">
        <v>462</v>
      </c>
      <c r="E69" s="99">
        <v>449</v>
      </c>
      <c r="F69" s="99">
        <v>481</v>
      </c>
      <c r="G69" s="99">
        <v>453</v>
      </c>
      <c r="H69" s="100">
        <v>444</v>
      </c>
      <c r="I69" s="100">
        <v>448</v>
      </c>
      <c r="J69" s="100">
        <v>426</v>
      </c>
      <c r="K69" s="100">
        <v>391</v>
      </c>
      <c r="L69" s="100">
        <v>367</v>
      </c>
      <c r="M69" s="100">
        <v>327</v>
      </c>
      <c r="N69" s="100">
        <v>313</v>
      </c>
      <c r="O69" s="100">
        <v>308</v>
      </c>
      <c r="P69" s="100">
        <v>305</v>
      </c>
      <c r="Q69" s="100">
        <v>318</v>
      </c>
      <c r="R69" s="95">
        <v>322</v>
      </c>
    </row>
    <row r="70" spans="1:18" ht="15.75" customHeight="1" thickBot="1">
      <c r="A70" s="218">
        <v>69</v>
      </c>
      <c r="B70" s="111" t="s">
        <v>71</v>
      </c>
      <c r="C70" s="98">
        <v>814</v>
      </c>
      <c r="D70" s="99">
        <v>807</v>
      </c>
      <c r="E70" s="99">
        <v>789</v>
      </c>
      <c r="F70" s="99">
        <v>814</v>
      </c>
      <c r="G70" s="99">
        <v>640</v>
      </c>
      <c r="H70" s="100">
        <v>594</v>
      </c>
      <c r="I70" s="100">
        <v>583</v>
      </c>
      <c r="J70" s="100">
        <v>614</v>
      </c>
      <c r="K70" s="100">
        <v>538</v>
      </c>
      <c r="L70" s="100">
        <v>500</v>
      </c>
      <c r="M70" s="100">
        <v>507</v>
      </c>
      <c r="N70" s="100">
        <v>514</v>
      </c>
      <c r="O70" s="100">
        <v>524</v>
      </c>
      <c r="P70" s="100">
        <v>527</v>
      </c>
      <c r="Q70" s="100">
        <v>510</v>
      </c>
      <c r="R70" s="95">
        <v>442</v>
      </c>
    </row>
    <row r="71" spans="1:18" ht="15.75" customHeight="1" thickBot="1">
      <c r="A71" s="218">
        <v>70</v>
      </c>
      <c r="B71" s="111" t="s">
        <v>72</v>
      </c>
      <c r="C71" s="98">
        <v>695</v>
      </c>
      <c r="D71" s="99">
        <v>733</v>
      </c>
      <c r="E71" s="99">
        <v>767</v>
      </c>
      <c r="F71" s="99">
        <v>782</v>
      </c>
      <c r="G71" s="99">
        <v>746</v>
      </c>
      <c r="H71" s="100">
        <v>700</v>
      </c>
      <c r="I71" s="100">
        <v>661</v>
      </c>
      <c r="J71" s="100">
        <v>572</v>
      </c>
      <c r="K71" s="100">
        <v>598</v>
      </c>
      <c r="L71" s="100">
        <v>478</v>
      </c>
      <c r="M71" s="100">
        <v>462</v>
      </c>
      <c r="N71" s="100">
        <v>444</v>
      </c>
      <c r="O71" s="100">
        <v>433</v>
      </c>
      <c r="P71" s="100">
        <v>355</v>
      </c>
      <c r="Q71" s="100">
        <v>303</v>
      </c>
      <c r="R71" s="95">
        <v>262</v>
      </c>
    </row>
    <row r="72" spans="1:18" ht="15.75" customHeight="1" thickBot="1">
      <c r="A72" s="218">
        <v>71</v>
      </c>
      <c r="B72" s="111" t="s">
        <v>73</v>
      </c>
      <c r="C72" s="98">
        <v>72</v>
      </c>
      <c r="D72" s="99">
        <v>73</v>
      </c>
      <c r="E72" s="99">
        <v>101</v>
      </c>
      <c r="F72" s="99">
        <v>105</v>
      </c>
      <c r="G72" s="99">
        <v>98</v>
      </c>
      <c r="H72" s="100">
        <v>107</v>
      </c>
      <c r="I72" s="100">
        <v>94</v>
      </c>
      <c r="J72" s="100">
        <v>113</v>
      </c>
      <c r="K72" s="100">
        <v>115</v>
      </c>
      <c r="L72" s="100">
        <v>109</v>
      </c>
      <c r="M72" s="100">
        <v>107</v>
      </c>
      <c r="N72" s="100">
        <v>97</v>
      </c>
      <c r="O72" s="100">
        <v>94</v>
      </c>
      <c r="P72" s="100">
        <v>89</v>
      </c>
      <c r="Q72" s="100">
        <v>85</v>
      </c>
      <c r="R72" s="95">
        <v>83</v>
      </c>
    </row>
    <row r="73" spans="1:18" ht="15.75" customHeight="1" thickBot="1">
      <c r="A73" s="218">
        <v>72</v>
      </c>
      <c r="B73" s="111" t="s">
        <v>74</v>
      </c>
      <c r="C73" s="98">
        <v>214</v>
      </c>
      <c r="D73" s="99">
        <v>203</v>
      </c>
      <c r="E73" s="99">
        <v>207</v>
      </c>
      <c r="F73" s="99">
        <v>194</v>
      </c>
      <c r="G73" s="99">
        <v>193</v>
      </c>
      <c r="H73" s="100">
        <v>177</v>
      </c>
      <c r="I73" s="100">
        <v>170</v>
      </c>
      <c r="J73" s="100">
        <v>158</v>
      </c>
      <c r="K73" s="100">
        <v>159</v>
      </c>
      <c r="L73" s="100">
        <v>152</v>
      </c>
      <c r="M73" s="100">
        <v>139</v>
      </c>
      <c r="N73" s="100">
        <v>136</v>
      </c>
      <c r="O73" s="100">
        <v>130</v>
      </c>
      <c r="P73" s="100">
        <v>130</v>
      </c>
      <c r="Q73" s="100">
        <v>125</v>
      </c>
      <c r="R73" s="95">
        <v>126</v>
      </c>
    </row>
    <row r="74" spans="1:18" ht="15.75" customHeight="1" thickBot="1">
      <c r="A74" s="219">
        <v>73</v>
      </c>
      <c r="B74" s="117" t="s">
        <v>75</v>
      </c>
      <c r="C74" s="104">
        <v>12</v>
      </c>
      <c r="D74" s="105">
        <v>9</v>
      </c>
      <c r="E74" s="105">
        <v>9</v>
      </c>
      <c r="F74" s="105">
        <v>8</v>
      </c>
      <c r="G74" s="105">
        <v>9</v>
      </c>
      <c r="H74" s="106">
        <v>14</v>
      </c>
      <c r="I74" s="106">
        <v>26</v>
      </c>
      <c r="J74" s="106">
        <v>24</v>
      </c>
      <c r="K74" s="106">
        <v>27</v>
      </c>
      <c r="L74" s="106">
        <v>26</v>
      </c>
      <c r="M74" s="106">
        <v>24</v>
      </c>
      <c r="N74" s="106">
        <v>23</v>
      </c>
      <c r="O74" s="106">
        <v>23</v>
      </c>
      <c r="P74" s="106">
        <v>24</v>
      </c>
      <c r="Q74" s="106">
        <v>214</v>
      </c>
      <c r="R74" s="95">
        <v>181</v>
      </c>
    </row>
    <row r="75" spans="1:18" ht="15.75" customHeight="1" thickBot="1">
      <c r="A75" s="217">
        <v>74</v>
      </c>
      <c r="B75" s="126" t="s">
        <v>76</v>
      </c>
      <c r="C75" s="93">
        <v>79</v>
      </c>
      <c r="D75" s="94">
        <v>79</v>
      </c>
      <c r="E75" s="94">
        <v>97</v>
      </c>
      <c r="F75" s="94">
        <v>93</v>
      </c>
      <c r="G75" s="94">
        <v>91</v>
      </c>
      <c r="H75" s="95">
        <v>86</v>
      </c>
      <c r="I75" s="95">
        <v>87</v>
      </c>
      <c r="J75" s="95">
        <v>81</v>
      </c>
      <c r="K75" s="95">
        <v>76</v>
      </c>
      <c r="L75" s="95">
        <v>79</v>
      </c>
      <c r="M75" s="95">
        <v>85</v>
      </c>
      <c r="N75" s="95">
        <v>50</v>
      </c>
      <c r="O75" s="95">
        <v>48</v>
      </c>
      <c r="P75" s="95">
        <v>57</v>
      </c>
      <c r="Q75" s="95">
        <v>83</v>
      </c>
      <c r="R75" s="95">
        <v>74</v>
      </c>
    </row>
    <row r="76" spans="1:18" ht="15.75" customHeight="1" thickBot="1">
      <c r="A76" s="218">
        <v>75</v>
      </c>
      <c r="B76" s="122" t="s">
        <v>77</v>
      </c>
      <c r="C76" s="98">
        <v>29</v>
      </c>
      <c r="D76" s="99">
        <v>32</v>
      </c>
      <c r="E76" s="99">
        <v>41</v>
      </c>
      <c r="F76" s="99">
        <v>47</v>
      </c>
      <c r="G76" s="99">
        <v>46</v>
      </c>
      <c r="H76" s="100">
        <v>46</v>
      </c>
      <c r="I76" s="100">
        <v>38</v>
      </c>
      <c r="J76" s="100">
        <v>32</v>
      </c>
      <c r="K76" s="100">
        <v>29</v>
      </c>
      <c r="L76" s="100">
        <v>26</v>
      </c>
      <c r="M76" s="100">
        <v>25</v>
      </c>
      <c r="N76" s="100">
        <v>23</v>
      </c>
      <c r="O76" s="100">
        <v>27</v>
      </c>
      <c r="P76" s="100">
        <v>27</v>
      </c>
      <c r="Q76" s="100">
        <v>26</v>
      </c>
      <c r="R76" s="95">
        <v>25</v>
      </c>
    </row>
    <row r="77" spans="1:18" ht="15.75" customHeight="1" thickBot="1">
      <c r="A77" s="218">
        <v>76</v>
      </c>
      <c r="B77" s="122" t="s">
        <v>78</v>
      </c>
      <c r="C77" s="98">
        <v>348</v>
      </c>
      <c r="D77" s="99">
        <v>337</v>
      </c>
      <c r="E77" s="99">
        <v>339</v>
      </c>
      <c r="F77" s="99">
        <v>340</v>
      </c>
      <c r="G77" s="99">
        <v>337</v>
      </c>
      <c r="H77" s="100">
        <v>371</v>
      </c>
      <c r="I77" s="100">
        <v>336</v>
      </c>
      <c r="J77" s="100">
        <v>318</v>
      </c>
      <c r="K77" s="100">
        <v>285</v>
      </c>
      <c r="L77" s="100">
        <v>290</v>
      </c>
      <c r="M77" s="100">
        <v>291</v>
      </c>
      <c r="N77" s="100">
        <v>276</v>
      </c>
      <c r="O77" s="100">
        <v>268</v>
      </c>
      <c r="P77" s="100">
        <v>266</v>
      </c>
      <c r="Q77" s="100">
        <v>259</v>
      </c>
      <c r="R77" s="95">
        <v>261</v>
      </c>
    </row>
    <row r="78" spans="1:18" ht="15.75" customHeight="1" thickBot="1">
      <c r="A78" s="218">
        <v>77</v>
      </c>
      <c r="B78" s="122" t="s">
        <v>79</v>
      </c>
      <c r="C78" s="98">
        <v>217</v>
      </c>
      <c r="D78" s="99">
        <v>209</v>
      </c>
      <c r="E78" s="99">
        <v>203</v>
      </c>
      <c r="F78" s="99">
        <v>196</v>
      </c>
      <c r="G78" s="99">
        <v>193</v>
      </c>
      <c r="H78" s="100">
        <v>191</v>
      </c>
      <c r="I78" s="100">
        <v>188</v>
      </c>
      <c r="J78" s="100">
        <v>176</v>
      </c>
      <c r="K78" s="100">
        <v>178</v>
      </c>
      <c r="L78" s="100">
        <v>167</v>
      </c>
      <c r="M78" s="100">
        <v>171</v>
      </c>
      <c r="N78" s="100">
        <v>172</v>
      </c>
      <c r="O78" s="100">
        <v>171</v>
      </c>
      <c r="P78" s="100">
        <v>190</v>
      </c>
      <c r="Q78" s="100">
        <v>182</v>
      </c>
      <c r="R78" s="95">
        <v>158</v>
      </c>
    </row>
    <row r="79" spans="1:18" ht="15.75" customHeight="1" thickBot="1">
      <c r="A79" s="218">
        <v>78</v>
      </c>
      <c r="B79" s="111" t="s">
        <v>80</v>
      </c>
      <c r="C79" s="98">
        <v>100</v>
      </c>
      <c r="D79" s="99">
        <v>90</v>
      </c>
      <c r="E79" s="99">
        <v>84</v>
      </c>
      <c r="F79" s="99">
        <v>86</v>
      </c>
      <c r="G79" s="99">
        <v>83</v>
      </c>
      <c r="H79" s="100">
        <v>82</v>
      </c>
      <c r="I79" s="100">
        <v>79</v>
      </c>
      <c r="J79" s="100">
        <v>78</v>
      </c>
      <c r="K79" s="100">
        <v>77</v>
      </c>
      <c r="L79" s="100">
        <v>45</v>
      </c>
      <c r="M79" s="100">
        <v>73</v>
      </c>
      <c r="N79" s="100">
        <v>74</v>
      </c>
      <c r="O79" s="100">
        <v>67</v>
      </c>
      <c r="P79" s="100">
        <v>67</v>
      </c>
      <c r="Q79" s="100">
        <v>65</v>
      </c>
      <c r="R79" s="95">
        <v>66</v>
      </c>
    </row>
    <row r="80" spans="1:18" ht="15.75" customHeight="1" thickBot="1">
      <c r="A80" s="218">
        <v>79</v>
      </c>
      <c r="B80" s="111" t="s">
        <v>81</v>
      </c>
      <c r="C80" s="98">
        <v>28</v>
      </c>
      <c r="D80" s="99">
        <v>28</v>
      </c>
      <c r="E80" s="99">
        <v>29</v>
      </c>
      <c r="F80" s="99">
        <v>30</v>
      </c>
      <c r="G80" s="99">
        <v>29</v>
      </c>
      <c r="H80" s="100">
        <v>27</v>
      </c>
      <c r="I80" s="100">
        <v>26</v>
      </c>
      <c r="J80" s="100">
        <v>17</v>
      </c>
      <c r="K80" s="100">
        <v>16</v>
      </c>
      <c r="L80" s="100">
        <v>14</v>
      </c>
      <c r="M80" s="100">
        <v>13</v>
      </c>
      <c r="N80" s="100">
        <v>14</v>
      </c>
      <c r="O80" s="100">
        <v>15</v>
      </c>
      <c r="P80" s="100">
        <v>11</v>
      </c>
      <c r="Q80" s="100">
        <v>4.9000000000000004</v>
      </c>
      <c r="R80" s="95">
        <v>4.5</v>
      </c>
    </row>
    <row r="81" spans="1:18" ht="15.75" customHeight="1" thickBot="1">
      <c r="A81" s="218">
        <v>80</v>
      </c>
      <c r="B81" s="111" t="s">
        <v>82</v>
      </c>
      <c r="C81" s="98">
        <v>52</v>
      </c>
      <c r="D81" s="99">
        <v>48</v>
      </c>
      <c r="E81" s="99">
        <v>45</v>
      </c>
      <c r="F81" s="99">
        <v>48</v>
      </c>
      <c r="G81" s="99">
        <v>49</v>
      </c>
      <c r="H81" s="100">
        <v>46</v>
      </c>
      <c r="I81" s="100">
        <v>46</v>
      </c>
      <c r="J81" s="100">
        <v>44</v>
      </c>
      <c r="K81" s="100">
        <v>33</v>
      </c>
      <c r="L81" s="100">
        <v>30</v>
      </c>
      <c r="M81" s="100">
        <v>29</v>
      </c>
      <c r="N81" s="100">
        <v>34</v>
      </c>
      <c r="O81" s="100">
        <v>33</v>
      </c>
      <c r="P81" s="100">
        <v>25</v>
      </c>
      <c r="Q81" s="100">
        <v>25</v>
      </c>
      <c r="R81" s="95">
        <v>26</v>
      </c>
    </row>
    <row r="82" spans="1:18" ht="15.75" customHeight="1" thickBot="1">
      <c r="A82" s="218">
        <v>81</v>
      </c>
      <c r="B82" s="111" t="s">
        <v>83</v>
      </c>
      <c r="C82" s="98">
        <v>14</v>
      </c>
      <c r="D82" s="99">
        <v>14</v>
      </c>
      <c r="E82" s="99">
        <v>14</v>
      </c>
      <c r="F82" s="99">
        <v>13</v>
      </c>
      <c r="G82" s="99">
        <v>14</v>
      </c>
      <c r="H82" s="100">
        <v>15</v>
      </c>
      <c r="I82" s="100">
        <v>16</v>
      </c>
      <c r="J82" s="100">
        <v>15</v>
      </c>
      <c r="K82" s="100">
        <v>14</v>
      </c>
      <c r="L82" s="100">
        <v>13</v>
      </c>
      <c r="M82" s="100">
        <v>14</v>
      </c>
      <c r="N82" s="100">
        <v>14</v>
      </c>
      <c r="O82" s="100">
        <v>14</v>
      </c>
      <c r="P82" s="100">
        <v>11</v>
      </c>
      <c r="Q82" s="100">
        <v>13</v>
      </c>
      <c r="R82" s="95">
        <v>12</v>
      </c>
    </row>
    <row r="83" spans="1:18" ht="15.75" customHeight="1" thickBot="1">
      <c r="A83" s="220">
        <v>82</v>
      </c>
      <c r="B83" s="117" t="s">
        <v>84</v>
      </c>
      <c r="C83" s="104">
        <v>4</v>
      </c>
      <c r="D83" s="105">
        <v>5</v>
      </c>
      <c r="E83" s="105">
        <v>5</v>
      </c>
      <c r="F83" s="105">
        <v>6</v>
      </c>
      <c r="G83" s="105">
        <v>6</v>
      </c>
      <c r="H83" s="106">
        <v>5</v>
      </c>
      <c r="I83" s="106">
        <v>5</v>
      </c>
      <c r="J83" s="106">
        <v>5</v>
      </c>
      <c r="K83" s="106">
        <v>4.9000000000000004</v>
      </c>
      <c r="L83" s="106">
        <v>4.9000000000000004</v>
      </c>
      <c r="M83" s="106">
        <v>4.0999999999999996</v>
      </c>
      <c r="N83" s="106">
        <v>3.2</v>
      </c>
      <c r="O83" s="106">
        <v>3.1</v>
      </c>
      <c r="P83" s="106">
        <v>3</v>
      </c>
      <c r="Q83" s="106">
        <v>3</v>
      </c>
      <c r="R83" s="95">
        <v>2.9</v>
      </c>
    </row>
    <row r="84" spans="1:18" ht="15.75" customHeight="1"/>
    <row r="85" spans="1:18" ht="15.75" customHeight="1"/>
    <row r="86" spans="1:18" ht="15.75" customHeight="1"/>
    <row r="87" spans="1:18" ht="15.75" customHeight="1"/>
    <row r="88" spans="1:18" ht="15.75" customHeight="1"/>
    <row r="89" spans="1:18" ht="15.75" customHeight="1"/>
    <row r="90" spans="1:18" ht="15.75" customHeight="1"/>
    <row r="91" spans="1:18" ht="15.75" customHeight="1"/>
    <row r="92" spans="1:18" ht="15.75" customHeight="1"/>
    <row r="93" spans="1:18" ht="15.75" customHeight="1"/>
    <row r="94" spans="1:18" ht="15.75" customHeight="1"/>
    <row r="95" spans="1:18" ht="15.75" customHeight="1"/>
    <row r="96" spans="1:1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51</vt:i4>
      </vt:variant>
    </vt:vector>
  </HeadingPairs>
  <TitlesOfParts>
    <vt:vector size="51" baseType="lpstr">
      <vt:lpstr>ЧН</vt:lpstr>
      <vt:lpstr>Площадь</vt:lpstr>
      <vt:lpstr>ВРП</vt:lpstr>
      <vt:lpstr>СРЕДНЕДУШЕВЫЕ ДЕНЕЖНЫЕ ДОХОДЫ Н</vt:lpstr>
      <vt:lpstr>ВЕЛИЧИНА ПРОЖИТОЧНОГО МИНИМУМА,</vt:lpstr>
      <vt:lpstr>КОЭФФИЦИЕНТЫ МИГРАЦИОННОГО ПРИР</vt:lpstr>
      <vt:lpstr>ЛЕСОВОССТАНОВЛЕНИЕ</vt:lpstr>
      <vt:lpstr>ЛЕСИСТОСТЬ </vt:lpstr>
      <vt:lpstr>СБРОС ЗАГРЯЗНЕННЫХ СТОЧНЫХ ВОД </vt:lpstr>
      <vt:lpstr>ВЫБРОСЫ ЗАГРЯЗНЯЮЩИХ ВЕЩЕСТВ В </vt:lpstr>
      <vt:lpstr>ЭКСПОРТ</vt:lpstr>
      <vt:lpstr>ИМПОРТ </vt:lpstr>
      <vt:lpstr>ЭКСПОРТ ТЕХНОЛОГИЙ И УСЛУГ ТЕХН</vt:lpstr>
      <vt:lpstr>Дефлятор</vt:lpstr>
      <vt:lpstr>5.1</vt:lpstr>
      <vt:lpstr>5.1н</vt:lpstr>
      <vt:lpstr>5.2</vt:lpstr>
      <vt:lpstr>5.2н</vt:lpstr>
      <vt:lpstr>5.3</vt:lpstr>
      <vt:lpstr>5.3н</vt:lpstr>
      <vt:lpstr>6.1</vt:lpstr>
      <vt:lpstr>6.1н</vt:lpstr>
      <vt:lpstr>6.2</vt:lpstr>
      <vt:lpstr>6.2н</vt:lpstr>
      <vt:lpstr>6.3</vt:lpstr>
      <vt:lpstr>6.3н</vt:lpstr>
      <vt:lpstr>7.1</vt:lpstr>
      <vt:lpstr>7.1н</vt:lpstr>
      <vt:lpstr>7.2</vt:lpstr>
      <vt:lpstr>7.2н</vt:lpstr>
      <vt:lpstr>7.3</vt:lpstr>
      <vt:lpstr>7.3н</vt:lpstr>
      <vt:lpstr>8.1</vt:lpstr>
      <vt:lpstr>8.1н</vt:lpstr>
      <vt:lpstr>8.2</vt:lpstr>
      <vt:lpstr>8.2н</vt:lpstr>
      <vt:lpstr>8.3</vt:lpstr>
      <vt:lpstr>8.3н</vt:lpstr>
      <vt:lpstr>ЦФО</vt:lpstr>
      <vt:lpstr>СЗФО</vt:lpstr>
      <vt:lpstr>ЮФО</vt:lpstr>
      <vt:lpstr>СКФО</vt:lpstr>
      <vt:lpstr>ПФО</vt:lpstr>
      <vt:lpstr>УФО</vt:lpstr>
      <vt:lpstr>СФО</vt:lpstr>
      <vt:lpstr>ДФО</vt:lpstr>
      <vt:lpstr>ОИ1</vt:lpstr>
      <vt:lpstr>ОИ2</vt:lpstr>
      <vt:lpstr>ОИ3</vt:lpstr>
      <vt:lpstr>ОИ4</vt:lpstr>
      <vt:lpstr>Список показателей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Власова</dc:creator>
  <cp:lastModifiedBy>srezcov2002@gmail.com</cp:lastModifiedBy>
  <dcterms:created xsi:type="dcterms:W3CDTF">2021-12-21T08:34:34Z</dcterms:created>
  <dcterms:modified xsi:type="dcterms:W3CDTF">2023-10-22T08:08:30Z</dcterms:modified>
</cp:coreProperties>
</file>