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b097ba684cc0ac7/Documents/Columbia MPH/2022-2023/Fall/P8105/p8105_hw2_as6445/Data/"/>
    </mc:Choice>
  </mc:AlternateContent>
  <xr:revisionPtr revIDLastSave="3" documentId="13_ncr:1_{BF883D73-87C1-5A4A-A887-9FD69A8B5A77}" xr6:coauthVersionLast="47" xr6:coauthVersionMax="47" xr10:uidLastSave="{B7FAE119-6E46-4636-88FF-9FE33B6F0E82}"/>
  <bookViews>
    <workbookView minimized="1" xWindow="380" yWindow="380" windowWidth="14400" windowHeight="736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4" i="3" s="1"/>
  <c r="N531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32" i="3" s="1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I117" i="9" s="1"/>
  <c r="H5" i="9"/>
  <c r="G5" i="9"/>
  <c r="F5" i="9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G11" i="3"/>
  <c r="F11" i="3"/>
  <c r="F535" i="3" s="1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37" i="11" s="1"/>
  <c r="I4" i="11"/>
  <c r="H4" i="11"/>
  <c r="G4" i="11"/>
  <c r="G37" i="11" s="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G535" i="3" l="1"/>
  <c r="K535" i="3"/>
  <c r="F117" i="9"/>
  <c r="J117" i="9"/>
  <c r="H37" i="11"/>
  <c r="H535" i="3"/>
  <c r="L535" i="3"/>
  <c r="G117" i="9"/>
  <c r="K117" i="9"/>
  <c r="E37" i="11"/>
  <c r="I37" i="11"/>
  <c r="E535" i="3"/>
  <c r="I535" i="3"/>
  <c r="M535" i="3"/>
  <c r="H117" i="9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37" i="11" s="1"/>
  <c r="K4" i="1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<sst xmlns="http://schemas.openxmlformats.org/spreadsheetml/2006/main" count="767" uniqueCount="59">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</sst>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3" fontId="1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1" fillId="2" borderId="1" xfId="0" applyNumberFormat="1" applyFont="1" applyFill="1" applyBorder="1" applyAlignment="1">
      <alignment vertical="center"/>
    </xf>
    <xf numFmtId="3" fontId="0" fillId="2" borderId="1" xfId="0" applyNumberFormat="1" applyFont="1" applyFill="1" applyBorder="1" applyAlignment="1">
      <alignment vertical="center"/>
    </xf>
    <xf numFmtId="3" fontId="7" fillId="2" borderId="1" xfId="0" applyNumberFormat="1" applyFont="1" applyFill="1" applyBorder="1" applyAlignment="1">
      <alignment vertical="center"/>
    </xf>
    <xf numFmtId="3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6</xdr:row>
      <xdr:rowOff>110194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7</xdr:row>
      <xdr:rowOff>163830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tabSelected="1" topLeftCell="E1" zoomScale="108" zoomScaleNormal="108" workbookViewId="0">
      <pane ySplit="2" topLeftCell="A68" activePane="bottomLeft" state="frozen"/>
      <selection activeCell="A2" sqref="A2"/>
      <selection pane="bottomLeft" activeCell="O70" sqref="O70"/>
    </sheetView>
  </sheetViews>
  <sheetFormatPr defaultColWidth="10.83203125" defaultRowHeight="15.5" outlineLevelRow="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08" bestFit="1" customWidth="1"/>
    <col min="15" max="15" width="30.5" style="26" bestFit="1" customWidth="1"/>
    <col min="16" max="16384" width="10.83203125" style="27"/>
  </cols>
  <sheetData>
    <row r="1" spans="1:15" ht="42" customHeight="1">
      <c r="A1" s="209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99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4">
        <v>4.3099999999999996</v>
      </c>
      <c r="F3" s="22">
        <v>18</v>
      </c>
      <c r="G3" s="65">
        <v>1450</v>
      </c>
      <c r="H3" s="65">
        <v>1820</v>
      </c>
      <c r="I3" s="65">
        <v>126000</v>
      </c>
      <c r="J3" s="65">
        <v>72</v>
      </c>
      <c r="K3" s="65">
        <v>584</v>
      </c>
      <c r="L3" s="65">
        <v>1162</v>
      </c>
      <c r="M3" s="22">
        <v>7.1999999999999993</v>
      </c>
      <c r="N3" s="200">
        <v>0</v>
      </c>
      <c r="O3" s="83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4">
        <v>2.74</v>
      </c>
      <c r="F4" s="22">
        <v>13</v>
      </c>
      <c r="G4" s="65">
        <v>1120</v>
      </c>
      <c r="H4" s="65">
        <v>1030</v>
      </c>
      <c r="I4" s="65">
        <v>91000</v>
      </c>
      <c r="J4" s="65">
        <v>42</v>
      </c>
      <c r="K4" s="65">
        <v>496</v>
      </c>
      <c r="L4" s="65">
        <v>874</v>
      </c>
      <c r="M4" s="22">
        <v>5.2</v>
      </c>
      <c r="N4" s="200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4">
        <v>3.45</v>
      </c>
      <c r="F5" s="22">
        <v>15</v>
      </c>
      <c r="G5" s="65">
        <v>2450</v>
      </c>
      <c r="H5" s="65">
        <v>3100</v>
      </c>
      <c r="I5" s="65">
        <v>105000</v>
      </c>
      <c r="J5" s="65">
        <v>50</v>
      </c>
      <c r="K5" s="65">
        <v>1080</v>
      </c>
      <c r="L5" s="65">
        <v>2032</v>
      </c>
      <c r="M5" s="22">
        <v>6</v>
      </c>
      <c r="N5" s="200">
        <v>0</v>
      </c>
      <c r="O5" s="83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4">
        <v>3.1</v>
      </c>
      <c r="F6" s="22">
        <v>15</v>
      </c>
      <c r="G6" s="65">
        <v>2380</v>
      </c>
      <c r="H6" s="65">
        <v>2730</v>
      </c>
      <c r="I6" s="65">
        <v>100000</v>
      </c>
      <c r="J6" s="65">
        <v>52</v>
      </c>
      <c r="K6" s="65">
        <v>896</v>
      </c>
      <c r="L6" s="65">
        <v>1971</v>
      </c>
      <c r="M6" s="22">
        <v>6</v>
      </c>
      <c r="N6" s="200">
        <v>0</v>
      </c>
      <c r="O6" s="83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4">
        <v>4.0599999999999996</v>
      </c>
      <c r="F7" s="22">
        <v>18</v>
      </c>
      <c r="G7" s="65">
        <v>980</v>
      </c>
      <c r="H7" s="65">
        <v>870</v>
      </c>
      <c r="I7" s="65">
        <v>120000</v>
      </c>
      <c r="J7" s="65">
        <v>72</v>
      </c>
      <c r="K7" s="65">
        <v>368</v>
      </c>
      <c r="L7" s="65">
        <v>753</v>
      </c>
      <c r="M7" s="22">
        <v>7.1999999999999993</v>
      </c>
      <c r="N7" s="200">
        <v>0</v>
      </c>
      <c r="O7" s="83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4">
        <v>2.71</v>
      </c>
      <c r="F8" s="22">
        <v>13</v>
      </c>
      <c r="G8" s="65">
        <v>1430</v>
      </c>
      <c r="H8" s="65">
        <v>2140</v>
      </c>
      <c r="I8" s="65">
        <v>90000</v>
      </c>
      <c r="J8" s="65">
        <v>46</v>
      </c>
      <c r="K8" s="65">
        <v>672</v>
      </c>
      <c r="L8" s="65">
        <v>1144</v>
      </c>
      <c r="M8" s="22">
        <v>5.2</v>
      </c>
      <c r="N8" s="200">
        <v>0</v>
      </c>
      <c r="O8" s="83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4">
        <v>1.91</v>
      </c>
      <c r="F9" s="22">
        <v>8</v>
      </c>
      <c r="G9" s="65">
        <v>910</v>
      </c>
      <c r="H9" s="65">
        <v>1090</v>
      </c>
      <c r="I9" s="65">
        <v>56000</v>
      </c>
      <c r="J9" s="65">
        <v>32</v>
      </c>
      <c r="K9" s="65">
        <v>416</v>
      </c>
      <c r="L9" s="65">
        <v>692</v>
      </c>
      <c r="M9" s="22">
        <v>3.2</v>
      </c>
      <c r="N9" s="200">
        <v>0</v>
      </c>
      <c r="O9" s="83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4">
        <v>3.7</v>
      </c>
      <c r="F10" s="22">
        <v>16</v>
      </c>
      <c r="G10" s="65">
        <v>3580</v>
      </c>
      <c r="H10" s="65">
        <v>4310</v>
      </c>
      <c r="I10" s="65">
        <v>112000</v>
      </c>
      <c r="J10" s="65">
        <v>58</v>
      </c>
      <c r="K10" s="65">
        <v>1552</v>
      </c>
      <c r="L10" s="65">
        <v>3015</v>
      </c>
      <c r="M10" s="22">
        <v>6.4</v>
      </c>
      <c r="N10" s="200">
        <v>0</v>
      </c>
      <c r="O10" s="83"/>
    </row>
    <row r="11" spans="1:15" s="28" customFormat="1" outlineLevel="1">
      <c r="A11" s="16"/>
      <c r="B11" s="16" t="s">
        <v>32</v>
      </c>
      <c r="C11" s="17"/>
      <c r="D11" s="93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 t="s">
        <v>48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99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4">
        <v>2.52</v>
      </c>
      <c r="F12" s="22">
        <v>14</v>
      </c>
      <c r="G12" s="65">
        <v>2400</v>
      </c>
      <c r="H12" s="65">
        <v>2790</v>
      </c>
      <c r="I12" s="65">
        <v>98000</v>
      </c>
      <c r="J12" s="65">
        <v>49</v>
      </c>
      <c r="K12" s="65">
        <v>984</v>
      </c>
      <c r="L12" s="65">
        <v>1988</v>
      </c>
      <c r="M12" s="22">
        <v>5.6</v>
      </c>
      <c r="N12" s="200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4">
        <v>3.76</v>
      </c>
      <c r="F13" s="22">
        <v>18</v>
      </c>
      <c r="G13" s="65">
        <v>1340</v>
      </c>
      <c r="H13" s="65">
        <v>1730</v>
      </c>
      <c r="I13" s="65">
        <v>130000</v>
      </c>
      <c r="J13" s="65">
        <v>75</v>
      </c>
      <c r="K13" s="65">
        <v>448</v>
      </c>
      <c r="L13" s="65">
        <v>1066</v>
      </c>
      <c r="M13" s="22">
        <v>7.1999999999999993</v>
      </c>
      <c r="N13" s="200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4">
        <v>3.43</v>
      </c>
      <c r="F14" s="22">
        <v>15</v>
      </c>
      <c r="G14" s="65">
        <v>740</v>
      </c>
      <c r="H14" s="65">
        <v>869</v>
      </c>
      <c r="I14" s="65">
        <v>110000</v>
      </c>
      <c r="J14" s="65">
        <v>38</v>
      </c>
      <c r="K14" s="65">
        <v>344</v>
      </c>
      <c r="L14" s="65">
        <v>544</v>
      </c>
      <c r="M14" s="22">
        <v>6</v>
      </c>
      <c r="N14" s="200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4">
        <v>4.17</v>
      </c>
      <c r="F15" s="22">
        <v>19</v>
      </c>
      <c r="G15" s="65">
        <v>950</v>
      </c>
      <c r="H15" s="65">
        <v>1140</v>
      </c>
      <c r="I15" s="65">
        <v>133000</v>
      </c>
      <c r="J15" s="65">
        <v>45</v>
      </c>
      <c r="K15" s="65">
        <v>520</v>
      </c>
      <c r="L15" s="65">
        <v>727</v>
      </c>
      <c r="M15" s="22">
        <v>7.6</v>
      </c>
      <c r="N15" s="200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4">
        <v>5.13</v>
      </c>
      <c r="F16" s="22">
        <v>15</v>
      </c>
      <c r="G16" s="65">
        <v>530</v>
      </c>
      <c r="H16" s="65">
        <v>630</v>
      </c>
      <c r="I16" s="65">
        <v>104000</v>
      </c>
      <c r="J16" s="65">
        <v>58</v>
      </c>
      <c r="K16" s="65">
        <v>224</v>
      </c>
      <c r="L16" s="65">
        <v>361</v>
      </c>
      <c r="M16" s="22">
        <v>6</v>
      </c>
      <c r="N16" s="200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4">
        <v>4.17</v>
      </c>
      <c r="F17" s="22">
        <v>15</v>
      </c>
      <c r="G17" s="65">
        <v>840</v>
      </c>
      <c r="H17" s="65">
        <v>760</v>
      </c>
      <c r="I17" s="65">
        <v>100000</v>
      </c>
      <c r="J17" s="65">
        <v>62</v>
      </c>
      <c r="K17" s="65">
        <v>344</v>
      </c>
      <c r="L17" s="65">
        <v>631</v>
      </c>
      <c r="M17" s="22">
        <v>6</v>
      </c>
      <c r="N17" s="200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4">
        <v>3.28</v>
      </c>
      <c r="F18" s="22">
        <v>15</v>
      </c>
      <c r="G18" s="65">
        <v>1130</v>
      </c>
      <c r="H18" s="65">
        <v>1350</v>
      </c>
      <c r="I18" s="65">
        <v>102000</v>
      </c>
      <c r="J18" s="65">
        <v>64</v>
      </c>
      <c r="K18" s="65">
        <v>432</v>
      </c>
      <c r="L18" s="65">
        <v>883</v>
      </c>
      <c r="M18" s="22">
        <v>6</v>
      </c>
      <c r="N18" s="200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6">
        <v>3.05</v>
      </c>
      <c r="F19" s="22">
        <v>15</v>
      </c>
      <c r="G19" s="65">
        <v>1640</v>
      </c>
      <c r="H19" s="65">
        <v>2130</v>
      </c>
      <c r="I19" s="65">
        <v>106000</v>
      </c>
      <c r="J19" s="65">
        <v>56</v>
      </c>
      <c r="K19" s="65">
        <v>752</v>
      </c>
      <c r="L19" s="65">
        <v>1327</v>
      </c>
      <c r="M19" s="22">
        <v>6</v>
      </c>
      <c r="N19" s="200">
        <v>0</v>
      </c>
      <c r="O19" s="22"/>
    </row>
    <row r="20" spans="1:17" s="29" customFormat="1" ht="17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6">
        <v>2.4900000000000002</v>
      </c>
      <c r="F20" s="67">
        <v>13</v>
      </c>
      <c r="G20" s="65">
        <v>1350</v>
      </c>
      <c r="H20" s="65">
        <v>1620</v>
      </c>
      <c r="I20" s="65">
        <v>89000</v>
      </c>
      <c r="J20" s="65">
        <v>47</v>
      </c>
      <c r="K20" s="65">
        <v>696</v>
      </c>
      <c r="L20" s="65">
        <v>1075</v>
      </c>
      <c r="M20" s="22">
        <v>5.2</v>
      </c>
      <c r="N20" s="200">
        <v>0</v>
      </c>
      <c r="O20" s="22"/>
    </row>
    <row r="21" spans="1:17" s="28" customFormat="1" ht="17" customHeight="1" outlineLevel="1">
      <c r="A21" s="16"/>
      <c r="B21" s="16" t="s">
        <v>33</v>
      </c>
      <c r="C21" s="17"/>
      <c r="D21" s="93"/>
      <c r="E21" s="89">
        <f t="shared" ref="E21:N21" si="1">SUBTOTAL(9,E12:E20)</f>
        <v>32</v>
      </c>
      <c r="F21" s="70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99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6">
        <v>2.54</v>
      </c>
      <c r="F22" s="67">
        <v>15</v>
      </c>
      <c r="G22" s="65">
        <v>1640</v>
      </c>
      <c r="H22" s="65">
        <v>1960</v>
      </c>
      <c r="I22" s="65">
        <v>108000</v>
      </c>
      <c r="J22" s="65">
        <v>65</v>
      </c>
      <c r="K22" s="65">
        <v>744</v>
      </c>
      <c r="L22" s="65">
        <v>1327</v>
      </c>
      <c r="M22" s="22">
        <v>6</v>
      </c>
      <c r="N22" s="200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6">
        <v>2.41</v>
      </c>
      <c r="F23" s="67">
        <v>15</v>
      </c>
      <c r="G23" s="65">
        <v>1730</v>
      </c>
      <c r="H23" s="65">
        <v>2100</v>
      </c>
      <c r="I23" s="65">
        <v>107000</v>
      </c>
      <c r="J23" s="65">
        <v>63</v>
      </c>
      <c r="K23" s="65">
        <v>896</v>
      </c>
      <c r="L23" s="65">
        <v>1405</v>
      </c>
      <c r="M23" s="22">
        <v>6</v>
      </c>
      <c r="N23" s="200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6">
        <v>3.83</v>
      </c>
      <c r="F24" s="67">
        <v>18</v>
      </c>
      <c r="G24" s="65">
        <v>5960</v>
      </c>
      <c r="H24" s="65">
        <v>6540</v>
      </c>
      <c r="I24" s="65">
        <v>132000</v>
      </c>
      <c r="J24" s="65">
        <v>79</v>
      </c>
      <c r="K24" s="65">
        <v>2560</v>
      </c>
      <c r="L24" s="65">
        <v>5085</v>
      </c>
      <c r="M24" s="22">
        <v>7.1999999999999993</v>
      </c>
      <c r="N24" s="200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6">
        <v>2.73</v>
      </c>
      <c r="F25" s="67">
        <v>15</v>
      </c>
      <c r="G25" s="65">
        <v>2170</v>
      </c>
      <c r="H25" s="65">
        <v>2620</v>
      </c>
      <c r="I25" s="65">
        <v>112000</v>
      </c>
      <c r="J25" s="65">
        <v>32</v>
      </c>
      <c r="K25" s="65">
        <v>1144</v>
      </c>
      <c r="L25" s="65">
        <v>1788</v>
      </c>
      <c r="M25" s="22">
        <v>6</v>
      </c>
      <c r="N25" s="200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6">
        <v>4.4000000000000004</v>
      </c>
      <c r="F26" s="67">
        <v>16</v>
      </c>
      <c r="G26" s="65">
        <v>1930</v>
      </c>
      <c r="H26" s="65">
        <v>2210</v>
      </c>
      <c r="I26" s="65">
        <v>115000</v>
      </c>
      <c r="J26" s="65">
        <v>53</v>
      </c>
      <c r="K26" s="65">
        <v>688</v>
      </c>
      <c r="L26" s="65">
        <v>1579</v>
      </c>
      <c r="M26" s="22">
        <v>6.4</v>
      </c>
      <c r="N26" s="200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6">
        <v>2.79</v>
      </c>
      <c r="F27" s="67">
        <v>14</v>
      </c>
      <c r="G27" s="65">
        <v>3200</v>
      </c>
      <c r="H27" s="65">
        <v>3840</v>
      </c>
      <c r="I27" s="65">
        <v>98000</v>
      </c>
      <c r="J27" s="65">
        <v>25</v>
      </c>
      <c r="K27" s="65">
        <v>1464</v>
      </c>
      <c r="L27" s="65">
        <v>2684</v>
      </c>
      <c r="M27" s="22">
        <v>5.6</v>
      </c>
      <c r="N27" s="200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6">
        <v>2.5</v>
      </c>
      <c r="F28" s="67">
        <v>13</v>
      </c>
      <c r="G28" s="65">
        <v>2500</v>
      </c>
      <c r="H28" s="65">
        <v>3040</v>
      </c>
      <c r="I28" s="65">
        <v>85000</v>
      </c>
      <c r="J28" s="65">
        <v>18</v>
      </c>
      <c r="K28" s="65">
        <v>1248</v>
      </c>
      <c r="L28" s="65">
        <v>2075</v>
      </c>
      <c r="M28" s="22">
        <v>5.2</v>
      </c>
      <c r="N28" s="200">
        <v>0</v>
      </c>
      <c r="O28" s="22"/>
    </row>
    <row r="29" spans="1:17" s="28" customFormat="1" outlineLevel="1">
      <c r="A29" s="16"/>
      <c r="B29" s="16" t="s">
        <v>34</v>
      </c>
      <c r="C29" s="17"/>
      <c r="D29" s="93"/>
      <c r="E29" s="89">
        <f t="shared" ref="E29:N29" si="2">SUBTOTAL(9,E22:E28)</f>
        <v>21.200000000000003</v>
      </c>
      <c r="F29" s="70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99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6">
        <v>4.3899999999999997</v>
      </c>
      <c r="F30" s="67">
        <v>16</v>
      </c>
      <c r="G30" s="65">
        <v>2140</v>
      </c>
      <c r="H30" s="65">
        <v>2050</v>
      </c>
      <c r="I30" s="65">
        <v>118000</v>
      </c>
      <c r="J30" s="65">
        <v>68</v>
      </c>
      <c r="K30" s="65">
        <v>904</v>
      </c>
      <c r="L30" s="65">
        <v>1762</v>
      </c>
      <c r="M30" s="22">
        <v>6.4</v>
      </c>
      <c r="N30" s="200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6">
        <v>5.33</v>
      </c>
      <c r="F31" s="67">
        <v>17</v>
      </c>
      <c r="G31" s="65">
        <v>1630</v>
      </c>
      <c r="H31" s="65">
        <v>1950</v>
      </c>
      <c r="I31" s="65">
        <v>123000</v>
      </c>
      <c r="J31" s="65">
        <v>75</v>
      </c>
      <c r="K31" s="65">
        <v>512</v>
      </c>
      <c r="L31" s="65">
        <v>1318</v>
      </c>
      <c r="M31" s="22">
        <v>6.8</v>
      </c>
      <c r="N31" s="200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6">
        <v>3.58</v>
      </c>
      <c r="F32" s="67">
        <v>20</v>
      </c>
      <c r="G32" s="65">
        <v>3640</v>
      </c>
      <c r="H32" s="65">
        <v>4360</v>
      </c>
      <c r="I32" s="65">
        <v>141000</v>
      </c>
      <c r="J32" s="65">
        <v>82</v>
      </c>
      <c r="K32" s="65">
        <v>1560</v>
      </c>
      <c r="L32" s="65">
        <v>3067</v>
      </c>
      <c r="M32" s="22">
        <v>8</v>
      </c>
      <c r="N32" s="200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6">
        <v>3.1</v>
      </c>
      <c r="F33" s="67">
        <v>17</v>
      </c>
      <c r="G33" s="65">
        <v>1430</v>
      </c>
      <c r="H33" s="65">
        <v>1870</v>
      </c>
      <c r="I33" s="65">
        <v>121000</v>
      </c>
      <c r="J33" s="65">
        <v>63</v>
      </c>
      <c r="K33" s="65">
        <v>552</v>
      </c>
      <c r="L33" s="65">
        <v>1144</v>
      </c>
      <c r="M33" s="22">
        <v>6.8</v>
      </c>
      <c r="N33" s="200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6">
        <v>1.77</v>
      </c>
      <c r="F34" s="67">
        <v>10</v>
      </c>
      <c r="G34" s="67">
        <v>570</v>
      </c>
      <c r="H34" s="67">
        <v>780</v>
      </c>
      <c r="I34" s="67">
        <v>32000</v>
      </c>
      <c r="J34" s="67">
        <v>21</v>
      </c>
      <c r="K34" s="67">
        <v>310</v>
      </c>
      <c r="L34" s="67">
        <v>1440</v>
      </c>
      <c r="M34" s="22">
        <v>4</v>
      </c>
      <c r="N34" s="200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89">
        <f t="shared" ref="E35:N35" si="3">SUBTOTAL(9,E30:E34)</f>
        <v>18.169999999999998</v>
      </c>
      <c r="F35" s="70">
        <f t="shared" si="3"/>
        <v>80</v>
      </c>
      <c r="G35" s="70">
        <f t="shared" si="3"/>
        <v>9410</v>
      </c>
      <c r="H35" s="70">
        <f t="shared" si="3"/>
        <v>11010</v>
      </c>
      <c r="I35" s="70">
        <f t="shared" si="3"/>
        <v>535000</v>
      </c>
      <c r="J35" s="70">
        <f t="shared" si="3"/>
        <v>309</v>
      </c>
      <c r="K35" s="70">
        <f t="shared" si="3"/>
        <v>3838</v>
      </c>
      <c r="L35" s="70">
        <f t="shared" si="3"/>
        <v>8731</v>
      </c>
      <c r="M35" s="13">
        <f t="shared" si="3"/>
        <v>32</v>
      </c>
      <c r="N35" s="199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6">
        <v>3.76</v>
      </c>
      <c r="F36" s="67">
        <v>18</v>
      </c>
      <c r="G36" s="67">
        <v>4800</v>
      </c>
      <c r="H36" s="67">
        <v>3640</v>
      </c>
      <c r="I36" s="67">
        <v>310000</v>
      </c>
      <c r="J36" s="67">
        <v>110</v>
      </c>
      <c r="K36" s="67">
        <v>1880</v>
      </c>
      <c r="L36" s="67">
        <v>2200</v>
      </c>
      <c r="M36" s="22">
        <v>7.1999999999999993</v>
      </c>
      <c r="N36" s="200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6">
        <v>1.24</v>
      </c>
      <c r="F37" s="67">
        <v>8</v>
      </c>
      <c r="G37" s="67">
        <v>550</v>
      </c>
      <c r="H37" s="67">
        <v>860</v>
      </c>
      <c r="I37" s="67">
        <v>18000</v>
      </c>
      <c r="J37" s="67">
        <v>11</v>
      </c>
      <c r="K37" s="67">
        <v>420</v>
      </c>
      <c r="L37" s="67">
        <v>1040</v>
      </c>
      <c r="M37" s="22">
        <v>3.2</v>
      </c>
      <c r="N37" s="200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6">
        <v>3.14</v>
      </c>
      <c r="F38" s="67">
        <v>15</v>
      </c>
      <c r="G38" s="67">
        <v>2240</v>
      </c>
      <c r="H38" s="67">
        <v>2880</v>
      </c>
      <c r="I38" s="67">
        <v>112000</v>
      </c>
      <c r="J38" s="67">
        <v>42</v>
      </c>
      <c r="K38" s="67">
        <v>1200</v>
      </c>
      <c r="L38" s="67">
        <v>1860</v>
      </c>
      <c r="M38" s="22">
        <v>6</v>
      </c>
      <c r="N38" s="200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89">
        <f t="shared" ref="E39:N39" si="4">SUBTOTAL(9,E36:E38)</f>
        <v>8.14</v>
      </c>
      <c r="F39" s="70">
        <f t="shared" si="4"/>
        <v>41</v>
      </c>
      <c r="G39" s="70">
        <f t="shared" si="4"/>
        <v>7590</v>
      </c>
      <c r="H39" s="70">
        <f t="shared" si="4"/>
        <v>7380</v>
      </c>
      <c r="I39" s="70">
        <f t="shared" si="4"/>
        <v>440000</v>
      </c>
      <c r="J39" s="70">
        <f t="shared" si="4"/>
        <v>163</v>
      </c>
      <c r="K39" s="70">
        <f t="shared" si="4"/>
        <v>3500</v>
      </c>
      <c r="L39" s="70">
        <f t="shared" si="4"/>
        <v>5100</v>
      </c>
      <c r="M39" s="13">
        <f t="shared" si="4"/>
        <v>16.399999999999999</v>
      </c>
      <c r="N39" s="199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6">
        <v>2.71</v>
      </c>
      <c r="F40" s="67">
        <v>16</v>
      </c>
      <c r="G40" s="67">
        <v>4220</v>
      </c>
      <c r="H40" s="67">
        <v>4840</v>
      </c>
      <c r="I40" s="67">
        <v>84000</v>
      </c>
      <c r="J40" s="67">
        <v>38</v>
      </c>
      <c r="K40" s="67">
        <v>1400</v>
      </c>
      <c r="L40" s="67">
        <v>2140</v>
      </c>
      <c r="M40" s="22">
        <v>6.4</v>
      </c>
      <c r="N40" s="200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6">
        <v>2.11</v>
      </c>
      <c r="F41" s="67">
        <v>14</v>
      </c>
      <c r="G41" s="67">
        <v>1400</v>
      </c>
      <c r="H41" s="67">
        <v>1650</v>
      </c>
      <c r="I41" s="67">
        <v>80000</v>
      </c>
      <c r="J41" s="67">
        <v>18</v>
      </c>
      <c r="K41" s="67">
        <v>1450</v>
      </c>
      <c r="L41" s="67">
        <v>2030</v>
      </c>
      <c r="M41" s="22">
        <v>5.6</v>
      </c>
      <c r="N41" s="200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6">
        <v>4.09</v>
      </c>
      <c r="F42" s="67">
        <v>18</v>
      </c>
      <c r="G42" s="67">
        <v>2820</v>
      </c>
      <c r="H42" s="67">
        <v>3010</v>
      </c>
      <c r="I42" s="67">
        <v>78000</v>
      </c>
      <c r="J42" s="67">
        <v>7</v>
      </c>
      <c r="K42" s="67">
        <v>990</v>
      </c>
      <c r="L42" s="67">
        <v>1450</v>
      </c>
      <c r="M42" s="22">
        <v>7.1999999999999993</v>
      </c>
      <c r="N42" s="200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6">
        <v>2.31</v>
      </c>
      <c r="F43" s="67">
        <v>14</v>
      </c>
      <c r="G43" s="67">
        <v>1900</v>
      </c>
      <c r="H43" s="67">
        <v>2240</v>
      </c>
      <c r="I43" s="67">
        <v>81000</v>
      </c>
      <c r="J43" s="67">
        <v>22</v>
      </c>
      <c r="K43" s="67">
        <v>840</v>
      </c>
      <c r="L43" s="67">
        <v>1260</v>
      </c>
      <c r="M43" s="22">
        <v>5.6</v>
      </c>
      <c r="N43" s="200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6">
        <v>3.5</v>
      </c>
      <c r="F44" s="67">
        <v>15</v>
      </c>
      <c r="G44" s="67">
        <v>3650</v>
      </c>
      <c r="H44" s="67">
        <v>3880</v>
      </c>
      <c r="I44" s="67">
        <v>94000</v>
      </c>
      <c r="J44" s="67">
        <v>51</v>
      </c>
      <c r="K44" s="67">
        <v>1210</v>
      </c>
      <c r="L44" s="67">
        <v>1840</v>
      </c>
      <c r="M44" s="22">
        <v>6</v>
      </c>
      <c r="N44" s="200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89">
        <f t="shared" ref="E45:N45" si="5">SUBTOTAL(9,E40:E44)</f>
        <v>14.72</v>
      </c>
      <c r="F45" s="70">
        <f t="shared" si="5"/>
        <v>77</v>
      </c>
      <c r="G45" s="70">
        <f t="shared" si="5"/>
        <v>13990</v>
      </c>
      <c r="H45" s="70">
        <f t="shared" si="5"/>
        <v>15620</v>
      </c>
      <c r="I45" s="70">
        <f t="shared" si="5"/>
        <v>417000</v>
      </c>
      <c r="J45" s="70">
        <f t="shared" si="5"/>
        <v>136</v>
      </c>
      <c r="K45" s="70">
        <f t="shared" si="5"/>
        <v>5890</v>
      </c>
      <c r="L45" s="70">
        <f t="shared" si="5"/>
        <v>8720</v>
      </c>
      <c r="M45" s="13">
        <f t="shared" si="5"/>
        <v>30.799999999999997</v>
      </c>
      <c r="N45" s="199">
        <f t="shared" si="5"/>
        <v>0</v>
      </c>
      <c r="O45" s="13"/>
    </row>
    <row r="46" spans="1:15" outlineLevel="2">
      <c r="A46" s="67">
        <v>38</v>
      </c>
      <c r="B46" s="67" t="s">
        <v>18</v>
      </c>
      <c r="C46" s="20">
        <v>2014</v>
      </c>
      <c r="D46" s="68">
        <v>41949</v>
      </c>
      <c r="E46" s="66">
        <v>2.7</v>
      </c>
      <c r="F46" s="67">
        <v>15</v>
      </c>
      <c r="G46" s="67">
        <v>760</v>
      </c>
      <c r="H46" s="67">
        <v>1680</v>
      </c>
      <c r="I46" s="67">
        <v>22000</v>
      </c>
      <c r="J46" s="67">
        <v>18</v>
      </c>
      <c r="K46" s="67">
        <v>960</v>
      </c>
      <c r="L46" s="67">
        <v>1720</v>
      </c>
      <c r="M46" s="22">
        <v>6</v>
      </c>
      <c r="N46" s="200">
        <v>0</v>
      </c>
      <c r="O46" s="83"/>
    </row>
    <row r="47" spans="1:15" outlineLevel="2">
      <c r="A47" s="67">
        <v>39</v>
      </c>
      <c r="B47" s="67" t="s">
        <v>18</v>
      </c>
      <c r="C47" s="20">
        <v>2014</v>
      </c>
      <c r="D47" s="68">
        <v>41960</v>
      </c>
      <c r="E47" s="66">
        <v>3.25</v>
      </c>
      <c r="F47" s="67">
        <v>18</v>
      </c>
      <c r="G47" s="67">
        <v>1250</v>
      </c>
      <c r="H47" s="67">
        <v>2730</v>
      </c>
      <c r="I47" s="67">
        <v>46000</v>
      </c>
      <c r="J47" s="67">
        <v>28</v>
      </c>
      <c r="K47" s="67">
        <v>1130</v>
      </c>
      <c r="L47" s="67">
        <v>2340</v>
      </c>
      <c r="M47" s="22">
        <v>7.1999999999999993</v>
      </c>
      <c r="N47" s="200">
        <v>0</v>
      </c>
      <c r="O47" s="83"/>
    </row>
    <row r="48" spans="1:15" outlineLevel="2">
      <c r="A48" s="67">
        <v>40</v>
      </c>
      <c r="B48" s="67" t="s">
        <v>18</v>
      </c>
      <c r="C48" s="20">
        <v>2014</v>
      </c>
      <c r="D48" s="68">
        <v>41963</v>
      </c>
      <c r="E48" s="66">
        <v>3.84</v>
      </c>
      <c r="F48" s="67">
        <v>15</v>
      </c>
      <c r="G48" s="67">
        <v>880</v>
      </c>
      <c r="H48" s="67">
        <v>1840</v>
      </c>
      <c r="I48" s="67">
        <v>35000</v>
      </c>
      <c r="J48" s="67">
        <v>14</v>
      </c>
      <c r="K48" s="67">
        <v>730</v>
      </c>
      <c r="L48" s="67">
        <v>1760</v>
      </c>
      <c r="M48" s="22">
        <v>6</v>
      </c>
      <c r="N48" s="200">
        <v>0</v>
      </c>
      <c r="O48" s="83"/>
    </row>
    <row r="49" spans="1:15" outlineLevel="2">
      <c r="A49" s="67">
        <v>41</v>
      </c>
      <c r="B49" s="67" t="s">
        <v>18</v>
      </c>
      <c r="C49" s="69">
        <v>2014</v>
      </c>
      <c r="D49" s="68">
        <v>41971</v>
      </c>
      <c r="E49" s="66">
        <v>2.88</v>
      </c>
      <c r="F49" s="67">
        <v>15</v>
      </c>
      <c r="G49" s="22">
        <v>1800</v>
      </c>
      <c r="H49" s="67">
        <v>3970</v>
      </c>
      <c r="I49" s="67">
        <v>52000</v>
      </c>
      <c r="J49" s="67">
        <v>32</v>
      </c>
      <c r="K49" s="67">
        <v>560</v>
      </c>
      <c r="L49" s="67">
        <v>1850</v>
      </c>
      <c r="M49" s="22">
        <v>6</v>
      </c>
      <c r="N49" s="200">
        <v>0</v>
      </c>
      <c r="O49" s="83"/>
    </row>
    <row r="50" spans="1:15" s="28" customFormat="1" outlineLevel="1">
      <c r="A50" s="70"/>
      <c r="B50" s="70" t="s">
        <v>38</v>
      </c>
      <c r="C50" s="91"/>
      <c r="D50" s="92"/>
      <c r="E50" s="89">
        <f t="shared" ref="E50:N50" si="6">SUBTOTAL(9,E46:E49)</f>
        <v>12.669999999999998</v>
      </c>
      <c r="F50" s="70">
        <f t="shared" si="6"/>
        <v>63</v>
      </c>
      <c r="G50" s="13">
        <f t="shared" si="6"/>
        <v>4690</v>
      </c>
      <c r="H50" s="70">
        <f t="shared" si="6"/>
        <v>10220</v>
      </c>
      <c r="I50" s="70">
        <f t="shared" si="6"/>
        <v>155000</v>
      </c>
      <c r="J50" s="70">
        <f t="shared" si="6"/>
        <v>92</v>
      </c>
      <c r="K50" s="70">
        <f t="shared" si="6"/>
        <v>3380</v>
      </c>
      <c r="L50" s="70">
        <f t="shared" si="6"/>
        <v>7670</v>
      </c>
      <c r="M50" s="13">
        <f t="shared" si="6"/>
        <v>25.2</v>
      </c>
      <c r="N50" s="199">
        <f t="shared" si="6"/>
        <v>0</v>
      </c>
      <c r="O50" s="13"/>
    </row>
    <row r="51" spans="1:15" outlineLevel="2">
      <c r="A51" s="67">
        <v>42</v>
      </c>
      <c r="B51" s="67" t="s">
        <v>21</v>
      </c>
      <c r="C51" s="20">
        <v>2014</v>
      </c>
      <c r="D51" s="24">
        <v>41974</v>
      </c>
      <c r="E51" s="71">
        <v>1.81</v>
      </c>
      <c r="F51" s="72">
        <v>17</v>
      </c>
      <c r="G51" s="72">
        <v>1370</v>
      </c>
      <c r="H51" s="72">
        <v>3140</v>
      </c>
      <c r="I51" s="72">
        <v>38000</v>
      </c>
      <c r="J51" s="72">
        <v>28</v>
      </c>
      <c r="K51" s="72">
        <v>950</v>
      </c>
      <c r="L51" s="72">
        <v>1620</v>
      </c>
      <c r="M51" s="22">
        <v>6.8</v>
      </c>
      <c r="N51" s="200">
        <v>0</v>
      </c>
      <c r="O51" s="83"/>
    </row>
    <row r="52" spans="1:15" outlineLevel="2">
      <c r="A52" s="67">
        <v>43</v>
      </c>
      <c r="B52" s="67" t="s">
        <v>21</v>
      </c>
      <c r="C52" s="20">
        <v>2014</v>
      </c>
      <c r="D52" s="24">
        <v>41990</v>
      </c>
      <c r="E52" s="64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00">
        <v>0</v>
      </c>
      <c r="O52" s="83"/>
    </row>
    <row r="53" spans="1:15" outlineLevel="2">
      <c r="A53" s="67">
        <v>44</v>
      </c>
      <c r="B53" s="67" t="s">
        <v>21</v>
      </c>
      <c r="C53" s="20">
        <v>2014</v>
      </c>
      <c r="D53" s="24">
        <v>42003</v>
      </c>
      <c r="E53" s="64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00">
        <v>0</v>
      </c>
      <c r="O53" s="83"/>
    </row>
    <row r="54" spans="1:15" s="28" customFormat="1" outlineLevel="1">
      <c r="A54" s="70"/>
      <c r="B54" s="70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99">
        <f t="shared" si="7"/>
        <v>0</v>
      </c>
      <c r="O54" s="13"/>
    </row>
    <row r="55" spans="1:15" outlineLevel="2">
      <c r="A55" s="25">
        <v>45</v>
      </c>
      <c r="B55" s="67" t="s">
        <v>22</v>
      </c>
      <c r="C55" s="69">
        <v>2015</v>
      </c>
      <c r="D55" s="24">
        <v>42016</v>
      </c>
      <c r="E55" s="64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00">
        <v>0</v>
      </c>
      <c r="O55" s="83"/>
    </row>
    <row r="56" spans="1:15" outlineLevel="2">
      <c r="A56" s="25">
        <v>46</v>
      </c>
      <c r="B56" s="67" t="s">
        <v>22</v>
      </c>
      <c r="C56" s="69">
        <v>2015</v>
      </c>
      <c r="D56" s="24">
        <v>42027</v>
      </c>
      <c r="E56" s="64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00">
        <v>0</v>
      </c>
      <c r="O56" s="83"/>
    </row>
    <row r="57" spans="1:15" outlineLevel="2">
      <c r="A57" s="25">
        <v>47</v>
      </c>
      <c r="B57" s="67" t="s">
        <v>22</v>
      </c>
      <c r="C57" s="69">
        <v>2015</v>
      </c>
      <c r="D57" s="24">
        <v>42030</v>
      </c>
      <c r="E57" s="64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00">
        <v>0</v>
      </c>
      <c r="O57" s="83"/>
    </row>
    <row r="58" spans="1:15" s="28" customFormat="1" outlineLevel="1">
      <c r="A58" s="11"/>
      <c r="B58" s="70" t="s">
        <v>40</v>
      </c>
      <c r="C58" s="91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99">
        <f t="shared" si="8"/>
        <v>0</v>
      </c>
      <c r="O58" s="13"/>
    </row>
    <row r="59" spans="1:15" outlineLevel="2">
      <c r="A59" s="25">
        <v>48</v>
      </c>
      <c r="B59" s="67" t="s">
        <v>23</v>
      </c>
      <c r="C59" s="69">
        <v>2015</v>
      </c>
      <c r="D59" s="24">
        <v>42039</v>
      </c>
      <c r="E59" s="64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00">
        <f>SUM((E59*500)/30)</f>
        <v>42.333333333333336</v>
      </c>
      <c r="O59" s="83"/>
    </row>
    <row r="60" spans="1:15" s="28" customFormat="1" outlineLevel="1">
      <c r="A60" s="11"/>
      <c r="B60" s="70" t="s">
        <v>41</v>
      </c>
      <c r="C60" s="91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99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69">
        <v>2015</v>
      </c>
      <c r="D61" s="24">
        <v>42072</v>
      </c>
      <c r="E61" s="64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00">
        <f>SUM((E61*500)/30)</f>
        <v>63.666666666666664</v>
      </c>
      <c r="O61" s="83"/>
    </row>
    <row r="62" spans="1:15" outlineLevel="2">
      <c r="A62" s="25">
        <v>50</v>
      </c>
      <c r="B62" s="25" t="s">
        <v>26</v>
      </c>
      <c r="C62" s="69">
        <v>2015</v>
      </c>
      <c r="D62" s="24">
        <v>42076</v>
      </c>
      <c r="E62" s="64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00">
        <f>SUM((E62*500)/30)</f>
        <v>30.5</v>
      </c>
      <c r="O62" s="83"/>
    </row>
    <row r="63" spans="1:15" outlineLevel="2">
      <c r="A63" s="25">
        <v>51</v>
      </c>
      <c r="B63" s="25" t="s">
        <v>26</v>
      </c>
      <c r="C63" s="69">
        <v>2015</v>
      </c>
      <c r="D63" s="24">
        <v>42090</v>
      </c>
      <c r="E63" s="64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00">
        <f>SUM((E63*500)/30)</f>
        <v>33.666666666666664</v>
      </c>
      <c r="O63" s="83"/>
    </row>
    <row r="64" spans="1:15" s="28" customFormat="1" outlineLevel="1">
      <c r="A64" s="11"/>
      <c r="B64" s="11" t="s">
        <v>42</v>
      </c>
      <c r="C64" s="91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99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69">
        <v>2015</v>
      </c>
      <c r="D65" s="24">
        <v>42102</v>
      </c>
      <c r="E65" s="64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00">
        <f>SUM((E65*500)/30)</f>
        <v>41.666666666666664</v>
      </c>
      <c r="O65" s="83"/>
    </row>
    <row r="66" spans="1:15" outlineLevel="2">
      <c r="A66" s="25">
        <v>53</v>
      </c>
      <c r="B66" s="23" t="s">
        <v>27</v>
      </c>
      <c r="C66" s="69">
        <v>2015</v>
      </c>
      <c r="D66" s="24">
        <v>42104</v>
      </c>
      <c r="E66" s="64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00">
        <f>SUM((E66*500)/30)</f>
        <v>56.833333333333336</v>
      </c>
      <c r="O66" s="83"/>
    </row>
    <row r="67" spans="1:15" outlineLevel="2">
      <c r="A67" s="25">
        <v>54</v>
      </c>
      <c r="B67" s="23" t="s">
        <v>27</v>
      </c>
      <c r="C67" s="69">
        <v>2015</v>
      </c>
      <c r="D67" s="24">
        <v>42113</v>
      </c>
      <c r="E67" s="64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00">
        <f>SUM((E67*500)/30)</f>
        <v>30.5</v>
      </c>
      <c r="O67" s="83"/>
    </row>
    <row r="68" spans="1:15" outlineLevel="2">
      <c r="A68" s="25">
        <v>55</v>
      </c>
      <c r="B68" s="23" t="s">
        <v>27</v>
      </c>
      <c r="C68" s="69">
        <v>2015</v>
      </c>
      <c r="D68" s="24">
        <v>42114</v>
      </c>
      <c r="E68" s="64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00">
        <f>SUM((E68*500)/30)</f>
        <v>64</v>
      </c>
      <c r="O68" s="83"/>
    </row>
    <row r="69" spans="1:15" outlineLevel="2">
      <c r="A69" s="25">
        <v>56</v>
      </c>
      <c r="B69" s="23" t="s">
        <v>27</v>
      </c>
      <c r="C69" s="69">
        <v>2015</v>
      </c>
      <c r="D69" s="24">
        <v>42114</v>
      </c>
      <c r="E69" s="64">
        <v>3.22</v>
      </c>
      <c r="F69" s="22">
        <v>15</v>
      </c>
      <c r="G69" s="22">
        <v>1150</v>
      </c>
      <c r="H69" s="72">
        <v>1420</v>
      </c>
      <c r="I69" s="22">
        <v>19000</v>
      </c>
      <c r="J69" s="72">
        <v>16</v>
      </c>
      <c r="K69" s="22">
        <v>370</v>
      </c>
      <c r="L69" s="22">
        <v>590</v>
      </c>
      <c r="M69" s="22">
        <v>8</v>
      </c>
      <c r="N69" s="200">
        <f>SUM((E69*500)/30)</f>
        <v>53.666666666666664</v>
      </c>
      <c r="O69" s="83"/>
    </row>
    <row r="70" spans="1:15" outlineLevel="2">
      <c r="A70" s="25">
        <v>57</v>
      </c>
      <c r="B70" s="23" t="s">
        <v>27</v>
      </c>
      <c r="C70" s="69">
        <v>2015</v>
      </c>
      <c r="D70" s="24">
        <v>42114</v>
      </c>
      <c r="E70" s="64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00">
        <v>0</v>
      </c>
      <c r="O70" s="83" t="s">
        <v>30</v>
      </c>
    </row>
    <row r="71" spans="1:15" outlineLevel="2">
      <c r="A71" s="25">
        <v>58</v>
      </c>
      <c r="B71" s="23" t="s">
        <v>27</v>
      </c>
      <c r="C71" s="69">
        <v>2015</v>
      </c>
      <c r="D71" s="24">
        <v>42114</v>
      </c>
      <c r="E71" s="64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00">
        <v>0</v>
      </c>
      <c r="O71" s="83" t="s">
        <v>30</v>
      </c>
    </row>
    <row r="72" spans="1:15" outlineLevel="2">
      <c r="A72" s="25">
        <v>59</v>
      </c>
      <c r="B72" s="23" t="s">
        <v>27</v>
      </c>
      <c r="C72" s="69">
        <v>2015</v>
      </c>
      <c r="D72" s="24">
        <v>42114</v>
      </c>
      <c r="E72" s="64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00">
        <f>SUM((E72*500)/30)</f>
        <v>59</v>
      </c>
      <c r="O72" s="83"/>
    </row>
    <row r="73" spans="1:15" s="28" customFormat="1" outlineLevel="1">
      <c r="A73" s="11"/>
      <c r="B73" s="46" t="s">
        <v>43</v>
      </c>
      <c r="C73" s="91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99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69">
        <v>2015</v>
      </c>
      <c r="D74" s="24">
        <v>42139</v>
      </c>
      <c r="E74" s="64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00">
        <f t="shared" ref="N74:N79" si="12">SUM((E74*500)/30)</f>
        <v>32.5</v>
      </c>
      <c r="O74" s="83"/>
    </row>
    <row r="75" spans="1:15" outlineLevel="2">
      <c r="A75" s="25">
        <v>61</v>
      </c>
      <c r="B75" s="23" t="s">
        <v>11</v>
      </c>
      <c r="C75" s="69">
        <v>2015</v>
      </c>
      <c r="D75" s="24">
        <v>42141</v>
      </c>
      <c r="E75" s="64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00">
        <f t="shared" si="12"/>
        <v>70.833333333333329</v>
      </c>
      <c r="O75" s="83"/>
    </row>
    <row r="76" spans="1:15" outlineLevel="2">
      <c r="A76" s="25">
        <v>62</v>
      </c>
      <c r="B76" s="23" t="s">
        <v>12</v>
      </c>
      <c r="C76" s="69">
        <v>2015</v>
      </c>
      <c r="D76" s="24">
        <v>42141</v>
      </c>
      <c r="E76" s="64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00">
        <f t="shared" si="12"/>
        <v>93.666666666666671</v>
      </c>
      <c r="O76" s="83"/>
    </row>
    <row r="77" spans="1:15" outlineLevel="2">
      <c r="A77" s="25">
        <v>63</v>
      </c>
      <c r="B77" s="23" t="s">
        <v>12</v>
      </c>
      <c r="C77" s="69">
        <v>2015</v>
      </c>
      <c r="D77" s="24">
        <v>42142</v>
      </c>
      <c r="E77" s="64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00">
        <f t="shared" si="12"/>
        <v>63.5</v>
      </c>
      <c r="O77" s="83"/>
    </row>
    <row r="78" spans="1:15" outlineLevel="2">
      <c r="A78" s="25">
        <v>64</v>
      </c>
      <c r="B78" s="23" t="s">
        <v>12</v>
      </c>
      <c r="C78" s="69">
        <v>2015</v>
      </c>
      <c r="D78" s="24">
        <v>42143</v>
      </c>
      <c r="E78" s="64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00">
        <f t="shared" si="12"/>
        <v>57.5</v>
      </c>
      <c r="O78" s="83"/>
    </row>
    <row r="79" spans="1:15" outlineLevel="2">
      <c r="A79" s="25">
        <v>65</v>
      </c>
      <c r="B79" s="23" t="s">
        <v>12</v>
      </c>
      <c r="C79" s="69">
        <v>2015</v>
      </c>
      <c r="D79" s="24">
        <v>42143</v>
      </c>
      <c r="E79" s="64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00">
        <f t="shared" si="12"/>
        <v>55.666666666666664</v>
      </c>
      <c r="O79" s="83"/>
    </row>
    <row r="80" spans="1:15" s="28" customFormat="1" outlineLevel="1">
      <c r="A80" s="11"/>
      <c r="B80" s="46" t="s">
        <v>32</v>
      </c>
      <c r="C80" s="91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99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69">
        <v>2015</v>
      </c>
      <c r="D81" s="24">
        <v>42156</v>
      </c>
      <c r="E81" s="64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00">
        <f>SUM((E81*500)/30)</f>
        <v>42.333333333333336</v>
      </c>
      <c r="O81" s="83"/>
    </row>
    <row r="82" spans="1:15" outlineLevel="2">
      <c r="A82" s="25">
        <v>67</v>
      </c>
      <c r="B82" s="23" t="s">
        <v>13</v>
      </c>
      <c r="C82" s="69">
        <v>2015</v>
      </c>
      <c r="D82" s="24">
        <v>42164</v>
      </c>
      <c r="E82" s="64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00">
        <f>SUM((E82*500)/30)</f>
        <v>77.666666666666671</v>
      </c>
      <c r="O82" s="83"/>
    </row>
    <row r="83" spans="1:15" outlineLevel="2">
      <c r="A83" s="25">
        <v>68</v>
      </c>
      <c r="B83" s="23" t="s">
        <v>13</v>
      </c>
      <c r="C83" s="73">
        <v>2015</v>
      </c>
      <c r="D83" s="24">
        <v>42164</v>
      </c>
      <c r="E83" s="64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00">
        <f>SUM((E83*500)/30)</f>
        <v>56.5</v>
      </c>
      <c r="O83" s="83"/>
    </row>
    <row r="84" spans="1:15" outlineLevel="2">
      <c r="A84" s="25">
        <v>69</v>
      </c>
      <c r="B84" s="23" t="s">
        <v>13</v>
      </c>
      <c r="C84" s="73">
        <v>2015</v>
      </c>
      <c r="D84" s="24">
        <v>42164</v>
      </c>
      <c r="E84" s="64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00">
        <f>SUM((E84*500)/30)</f>
        <v>52.833333333333336</v>
      </c>
      <c r="O84" s="83"/>
    </row>
    <row r="85" spans="1:15" outlineLevel="2">
      <c r="A85" s="25">
        <v>70</v>
      </c>
      <c r="B85" s="23" t="s">
        <v>13</v>
      </c>
      <c r="C85" s="73">
        <v>2015</v>
      </c>
      <c r="D85" s="24">
        <v>42164</v>
      </c>
      <c r="E85" s="64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00">
        <f>SUM((E85*500)/30)</f>
        <v>52.5</v>
      </c>
      <c r="O85" s="83"/>
    </row>
    <row r="86" spans="1:15" outlineLevel="2">
      <c r="A86" s="25">
        <v>71</v>
      </c>
      <c r="B86" s="23" t="s">
        <v>13</v>
      </c>
      <c r="C86" s="73">
        <v>2015</v>
      </c>
      <c r="D86" s="24">
        <v>42164</v>
      </c>
      <c r="E86" s="64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00">
        <v>0</v>
      </c>
      <c r="O86" s="83" t="s">
        <v>30</v>
      </c>
    </row>
    <row r="87" spans="1:15" outlineLevel="2">
      <c r="A87" s="25">
        <v>72</v>
      </c>
      <c r="B87" s="23" t="s">
        <v>13</v>
      </c>
      <c r="C87" s="73">
        <v>2015</v>
      </c>
      <c r="D87" s="24">
        <v>42165</v>
      </c>
      <c r="E87" s="64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00">
        <f>SUM((E87*500)/30)</f>
        <v>79.666666666666671</v>
      </c>
      <c r="O87" s="83"/>
    </row>
    <row r="88" spans="1:15" outlineLevel="2">
      <c r="A88" s="25">
        <v>73</v>
      </c>
      <c r="B88" s="23" t="s">
        <v>13</v>
      </c>
      <c r="C88" s="73">
        <v>2015</v>
      </c>
      <c r="D88" s="24">
        <v>42165</v>
      </c>
      <c r="E88" s="64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00">
        <v>0</v>
      </c>
      <c r="O88" s="83" t="s">
        <v>30</v>
      </c>
    </row>
    <row r="89" spans="1:15" outlineLevel="2">
      <c r="A89" s="25">
        <v>74</v>
      </c>
      <c r="B89" s="23" t="s">
        <v>13</v>
      </c>
      <c r="C89" s="73">
        <v>2015</v>
      </c>
      <c r="D89" s="24">
        <v>42165</v>
      </c>
      <c r="E89" s="64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00">
        <v>0</v>
      </c>
      <c r="O89" s="83" t="s">
        <v>30</v>
      </c>
    </row>
    <row r="90" spans="1:15" outlineLevel="2">
      <c r="A90" s="25">
        <v>75</v>
      </c>
      <c r="B90" s="23" t="s">
        <v>13</v>
      </c>
      <c r="C90" s="73">
        <v>2015</v>
      </c>
      <c r="D90" s="24">
        <v>42165</v>
      </c>
      <c r="E90" s="64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00">
        <v>0</v>
      </c>
      <c r="O90" s="83" t="s">
        <v>30</v>
      </c>
    </row>
    <row r="91" spans="1:15" outlineLevel="2">
      <c r="A91" s="25">
        <v>76</v>
      </c>
      <c r="B91" s="23" t="s">
        <v>13</v>
      </c>
      <c r="C91" s="73">
        <v>2015</v>
      </c>
      <c r="D91" s="24">
        <v>42165</v>
      </c>
      <c r="E91" s="64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00">
        <v>0</v>
      </c>
      <c r="O91" s="83" t="s">
        <v>30</v>
      </c>
    </row>
    <row r="92" spans="1:15" outlineLevel="2">
      <c r="A92" s="25">
        <v>77</v>
      </c>
      <c r="B92" s="23" t="s">
        <v>13</v>
      </c>
      <c r="C92" s="73">
        <v>2015</v>
      </c>
      <c r="D92" s="24">
        <v>42165</v>
      </c>
      <c r="E92" s="64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00">
        <v>0</v>
      </c>
      <c r="O92" s="83"/>
    </row>
    <row r="93" spans="1:15" outlineLevel="2">
      <c r="A93" s="25">
        <v>78</v>
      </c>
      <c r="B93" s="23" t="s">
        <v>13</v>
      </c>
      <c r="C93" s="73">
        <v>2015</v>
      </c>
      <c r="D93" s="24">
        <v>42167</v>
      </c>
      <c r="E93" s="64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00">
        <v>0</v>
      </c>
      <c r="O93" s="83" t="s">
        <v>30</v>
      </c>
    </row>
    <row r="94" spans="1:15" outlineLevel="2">
      <c r="A94" s="25">
        <v>79</v>
      </c>
      <c r="B94" s="23" t="s">
        <v>13</v>
      </c>
      <c r="C94" s="73">
        <v>2015</v>
      </c>
      <c r="D94" s="24">
        <v>42170</v>
      </c>
      <c r="E94" s="64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00">
        <f t="shared" ref="N94:N101" si="14">SUM((E94*500)/30)</f>
        <v>40.666666666666664</v>
      </c>
      <c r="O94" s="83"/>
    </row>
    <row r="95" spans="1:15" outlineLevel="2">
      <c r="A95" s="25">
        <v>80</v>
      </c>
      <c r="B95" s="23" t="s">
        <v>13</v>
      </c>
      <c r="C95" s="73">
        <v>2015</v>
      </c>
      <c r="D95" s="24">
        <v>42173</v>
      </c>
      <c r="E95" s="64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00">
        <f t="shared" si="14"/>
        <v>47.5</v>
      </c>
      <c r="O95" s="83"/>
    </row>
    <row r="96" spans="1:15" outlineLevel="2">
      <c r="A96" s="25">
        <v>81</v>
      </c>
      <c r="B96" s="23" t="s">
        <v>13</v>
      </c>
      <c r="C96" s="73">
        <v>2015</v>
      </c>
      <c r="D96" s="24">
        <v>42179</v>
      </c>
      <c r="E96" s="64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00">
        <f t="shared" si="14"/>
        <v>57.166666666666664</v>
      </c>
      <c r="O96" s="83"/>
    </row>
    <row r="97" spans="1:15" outlineLevel="2">
      <c r="A97" s="25">
        <v>82</v>
      </c>
      <c r="B97" s="23" t="s">
        <v>13</v>
      </c>
      <c r="C97" s="73">
        <v>2015</v>
      </c>
      <c r="D97" s="24">
        <v>42179</v>
      </c>
      <c r="E97" s="64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00">
        <f t="shared" si="14"/>
        <v>71.333333333333329</v>
      </c>
      <c r="O97" s="83"/>
    </row>
    <row r="98" spans="1:15" outlineLevel="2">
      <c r="A98" s="25">
        <v>83</v>
      </c>
      <c r="B98" s="23" t="s">
        <v>13</v>
      </c>
      <c r="C98" s="73">
        <v>2015</v>
      </c>
      <c r="D98" s="24">
        <v>42179</v>
      </c>
      <c r="E98" s="64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00">
        <f t="shared" si="14"/>
        <v>65.666666666666671</v>
      </c>
      <c r="O98" s="83"/>
    </row>
    <row r="99" spans="1:15" outlineLevel="2">
      <c r="A99" s="25">
        <v>84</v>
      </c>
      <c r="B99" s="23" t="s">
        <v>13</v>
      </c>
      <c r="C99" s="73">
        <v>2015</v>
      </c>
      <c r="D99" s="24">
        <v>42183</v>
      </c>
      <c r="E99" s="64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00">
        <f t="shared" si="14"/>
        <v>56.333333333333336</v>
      </c>
      <c r="O99" s="83"/>
    </row>
    <row r="100" spans="1:15" outlineLevel="2">
      <c r="A100" s="25">
        <v>85</v>
      </c>
      <c r="B100" s="23" t="s">
        <v>13</v>
      </c>
      <c r="C100" s="73">
        <v>2015</v>
      </c>
      <c r="D100" s="24">
        <v>42183</v>
      </c>
      <c r="E100" s="64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00">
        <f t="shared" si="14"/>
        <v>57.5</v>
      </c>
      <c r="O100" s="83"/>
    </row>
    <row r="101" spans="1:15" outlineLevel="2">
      <c r="A101" s="25">
        <v>86</v>
      </c>
      <c r="B101" s="23" t="s">
        <v>13</v>
      </c>
      <c r="C101" s="73">
        <v>2015</v>
      </c>
      <c r="D101" s="24">
        <v>42184</v>
      </c>
      <c r="E101" s="64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00">
        <f t="shared" si="14"/>
        <v>65.5</v>
      </c>
      <c r="O101" s="83"/>
    </row>
    <row r="102" spans="1:15" s="28" customFormat="1" outlineLevel="1">
      <c r="A102" s="11"/>
      <c r="B102" s="46" t="s">
        <v>33</v>
      </c>
      <c r="C102" s="78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99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3">
        <v>2015</v>
      </c>
      <c r="D103" s="24">
        <v>42192</v>
      </c>
      <c r="E103" s="64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00">
        <f t="shared" ref="N103:N108" si="16">SUM((E103*500)/30)</f>
        <v>67.833333333333343</v>
      </c>
      <c r="O103" s="83"/>
    </row>
    <row r="104" spans="1:15" outlineLevel="2">
      <c r="A104" s="25">
        <v>88</v>
      </c>
      <c r="B104" s="23" t="s">
        <v>14</v>
      </c>
      <c r="C104" s="73">
        <v>2015</v>
      </c>
      <c r="D104" s="24">
        <v>42193</v>
      </c>
      <c r="E104" s="64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00">
        <f t="shared" si="16"/>
        <v>50.5</v>
      </c>
      <c r="O104" s="83"/>
    </row>
    <row r="105" spans="1:15" outlineLevel="2">
      <c r="A105" s="23">
        <v>89</v>
      </c>
      <c r="B105" s="23" t="s">
        <v>14</v>
      </c>
      <c r="C105" s="73">
        <v>2015</v>
      </c>
      <c r="D105" s="24">
        <v>42199</v>
      </c>
      <c r="E105" s="64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00">
        <f t="shared" si="16"/>
        <v>58.666666666666664</v>
      </c>
      <c r="O105" s="83"/>
    </row>
    <row r="106" spans="1:15" outlineLevel="2">
      <c r="A106" s="25">
        <v>90</v>
      </c>
      <c r="B106" s="23" t="s">
        <v>14</v>
      </c>
      <c r="C106" s="73">
        <v>2015</v>
      </c>
      <c r="D106" s="24">
        <v>42199</v>
      </c>
      <c r="E106" s="64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00">
        <f t="shared" si="16"/>
        <v>58.5</v>
      </c>
      <c r="O106" s="83"/>
    </row>
    <row r="107" spans="1:15" outlineLevel="2">
      <c r="A107" s="23">
        <v>91</v>
      </c>
      <c r="B107" s="23" t="s">
        <v>14</v>
      </c>
      <c r="C107" s="73">
        <v>2015</v>
      </c>
      <c r="D107" s="24">
        <v>42212</v>
      </c>
      <c r="E107" s="64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00">
        <f t="shared" si="16"/>
        <v>61.333333333333336</v>
      </c>
      <c r="O107" s="83"/>
    </row>
    <row r="108" spans="1:15" outlineLevel="2">
      <c r="A108" s="25">
        <v>92</v>
      </c>
      <c r="B108" s="23" t="s">
        <v>14</v>
      </c>
      <c r="C108" s="73">
        <v>2015</v>
      </c>
      <c r="D108" s="24">
        <v>42214</v>
      </c>
      <c r="E108" s="64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00">
        <f t="shared" si="16"/>
        <v>56.666666666666664</v>
      </c>
      <c r="O108" s="83"/>
    </row>
    <row r="109" spans="1:15" s="28" customFormat="1" outlineLevel="1">
      <c r="A109" s="11"/>
      <c r="B109" s="46" t="s">
        <v>34</v>
      </c>
      <c r="C109" s="78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99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3">
        <v>2015</v>
      </c>
      <c r="D110" s="24">
        <v>42220</v>
      </c>
      <c r="E110" s="64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00">
        <f>SUM((E110*500)/30)</f>
        <v>62</v>
      </c>
      <c r="O110" s="83"/>
    </row>
    <row r="111" spans="1:15" outlineLevel="2">
      <c r="A111" s="25">
        <v>94</v>
      </c>
      <c r="B111" s="23" t="s">
        <v>15</v>
      </c>
      <c r="C111" s="73">
        <v>2015</v>
      </c>
      <c r="D111" s="24">
        <v>42234</v>
      </c>
      <c r="E111" s="64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00">
        <f>SUM((E111*500)/30)</f>
        <v>30.666666666666668</v>
      </c>
      <c r="O111" s="83"/>
    </row>
    <row r="112" spans="1:15" outlineLevel="2">
      <c r="A112" s="23">
        <v>95</v>
      </c>
      <c r="B112" s="23" t="s">
        <v>15</v>
      </c>
      <c r="C112" s="73">
        <v>2015</v>
      </c>
      <c r="D112" s="24">
        <v>42237</v>
      </c>
      <c r="E112" s="64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00">
        <f>SUM((E112*500)/30)</f>
        <v>50</v>
      </c>
      <c r="O112" s="83"/>
    </row>
    <row r="113" spans="1:15" outlineLevel="2">
      <c r="A113" s="25">
        <v>96</v>
      </c>
      <c r="B113" s="23" t="s">
        <v>15</v>
      </c>
      <c r="C113" s="73">
        <v>2015</v>
      </c>
      <c r="D113" s="24">
        <v>42241</v>
      </c>
      <c r="E113" s="64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00">
        <f>SUM((E113*500)/30)</f>
        <v>72.166666666666671</v>
      </c>
      <c r="O113" s="83"/>
    </row>
    <row r="114" spans="1:15" outlineLevel="2">
      <c r="A114" s="23">
        <v>97</v>
      </c>
      <c r="B114" s="23" t="s">
        <v>15</v>
      </c>
      <c r="C114" s="73">
        <v>2015</v>
      </c>
      <c r="D114" s="24">
        <v>42241</v>
      </c>
      <c r="E114" s="64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00">
        <v>0</v>
      </c>
      <c r="O114" s="83" t="s">
        <v>30</v>
      </c>
    </row>
    <row r="115" spans="1:15" outlineLevel="2">
      <c r="A115" s="25">
        <v>98</v>
      </c>
      <c r="B115" s="23" t="s">
        <v>15</v>
      </c>
      <c r="C115" s="73">
        <v>2015</v>
      </c>
      <c r="D115" s="24">
        <v>42242</v>
      </c>
      <c r="E115" s="64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00">
        <v>0</v>
      </c>
      <c r="O115" s="83" t="s">
        <v>30</v>
      </c>
    </row>
    <row r="116" spans="1:15" s="28" customFormat="1" outlineLevel="1">
      <c r="A116" s="11"/>
      <c r="B116" s="46" t="s">
        <v>35</v>
      </c>
      <c r="C116" s="78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99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3">
        <v>2015</v>
      </c>
      <c r="D117" s="24">
        <v>42258</v>
      </c>
      <c r="E117" s="64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00">
        <v>0</v>
      </c>
      <c r="O117" s="83" t="s">
        <v>30</v>
      </c>
    </row>
    <row r="118" spans="1:15" s="29" customFormat="1" outlineLevel="2">
      <c r="A118" s="25">
        <v>100</v>
      </c>
      <c r="B118" s="23" t="s">
        <v>16</v>
      </c>
      <c r="C118" s="73">
        <v>2015</v>
      </c>
      <c r="D118" s="24">
        <v>42258</v>
      </c>
      <c r="E118" s="64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00">
        <v>0</v>
      </c>
      <c r="O118" s="83" t="s">
        <v>30</v>
      </c>
    </row>
    <row r="119" spans="1:15" outlineLevel="2">
      <c r="A119" s="25">
        <v>101</v>
      </c>
      <c r="B119" s="23" t="s">
        <v>16</v>
      </c>
      <c r="C119" s="73">
        <v>2015</v>
      </c>
      <c r="D119" s="24">
        <v>42269</v>
      </c>
      <c r="E119" s="64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00">
        <v>0</v>
      </c>
      <c r="O119" s="83" t="s">
        <v>30</v>
      </c>
    </row>
    <row r="120" spans="1:15" outlineLevel="2">
      <c r="A120" s="23">
        <v>102</v>
      </c>
      <c r="B120" s="23" t="s">
        <v>16</v>
      </c>
      <c r="C120" s="73">
        <v>2015</v>
      </c>
      <c r="D120" s="24">
        <v>42277</v>
      </c>
      <c r="E120" s="64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00">
        <v>0</v>
      </c>
      <c r="O120" s="83" t="s">
        <v>30</v>
      </c>
    </row>
    <row r="121" spans="1:15" ht="17" customHeight="1" outlineLevel="2">
      <c r="A121" s="25">
        <v>103</v>
      </c>
      <c r="B121" s="23" t="s">
        <v>16</v>
      </c>
      <c r="C121" s="73">
        <v>2015</v>
      </c>
      <c r="D121" s="24">
        <v>42277</v>
      </c>
      <c r="E121" s="64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00">
        <f>SUM((E121*500)/30)</f>
        <v>55.166666666666664</v>
      </c>
      <c r="O121" s="83"/>
    </row>
    <row r="122" spans="1:15" s="28" customFormat="1" ht="17" customHeight="1" outlineLevel="1">
      <c r="A122" s="11"/>
      <c r="B122" s="46" t="s">
        <v>36</v>
      </c>
      <c r="C122" s="78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99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3">
        <v>2015</v>
      </c>
      <c r="D123" s="24">
        <v>42289</v>
      </c>
      <c r="E123" s="64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00">
        <v>0</v>
      </c>
      <c r="O123" s="83" t="s">
        <v>30</v>
      </c>
    </row>
    <row r="124" spans="1:15" outlineLevel="2">
      <c r="A124" s="23">
        <v>105</v>
      </c>
      <c r="B124" s="23" t="s">
        <v>17</v>
      </c>
      <c r="C124" s="73">
        <v>2015</v>
      </c>
      <c r="D124" s="24">
        <v>42304</v>
      </c>
      <c r="E124" s="64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00">
        <f>SUM((E124*500)/30)</f>
        <v>41</v>
      </c>
      <c r="O124" s="83"/>
    </row>
    <row r="125" spans="1:15" outlineLevel="2">
      <c r="A125" s="25">
        <v>106</v>
      </c>
      <c r="B125" s="23" t="s">
        <v>17</v>
      </c>
      <c r="C125" s="73">
        <v>2015</v>
      </c>
      <c r="D125" s="24">
        <v>42308</v>
      </c>
      <c r="E125" s="64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00">
        <f>SUM((E125*500)/30)</f>
        <v>48.166666666666664</v>
      </c>
      <c r="O125" s="83"/>
    </row>
    <row r="126" spans="1:15" s="28" customFormat="1" outlineLevel="1">
      <c r="A126" s="11"/>
      <c r="B126" s="46" t="s">
        <v>37</v>
      </c>
      <c r="C126" s="78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99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69">
        <v>2015</v>
      </c>
      <c r="D127" s="24">
        <v>42328</v>
      </c>
      <c r="E127" s="64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00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1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99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69">
        <v>2015</v>
      </c>
      <c r="D129" s="24">
        <v>42340</v>
      </c>
      <c r="E129" s="64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00">
        <v>0</v>
      </c>
      <c r="O129" s="83" t="s">
        <v>30</v>
      </c>
    </row>
    <row r="130" spans="1:15" outlineLevel="2">
      <c r="A130" s="23">
        <v>109</v>
      </c>
      <c r="B130" s="23" t="s">
        <v>21</v>
      </c>
      <c r="C130" s="69">
        <v>2015</v>
      </c>
      <c r="D130" s="24">
        <v>42340</v>
      </c>
      <c r="E130" s="64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00">
        <v>0</v>
      </c>
      <c r="O130" s="83" t="s">
        <v>30</v>
      </c>
    </row>
    <row r="131" spans="1:15" outlineLevel="2">
      <c r="A131" s="25">
        <v>110</v>
      </c>
      <c r="B131" s="23" t="s">
        <v>21</v>
      </c>
      <c r="C131" s="69">
        <v>2015</v>
      </c>
      <c r="D131" s="24">
        <v>42361</v>
      </c>
      <c r="E131" s="64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00">
        <f t="shared" ref="N131:N136" si="22">SUM((E131*500)/30)</f>
        <v>32</v>
      </c>
      <c r="O131" s="83"/>
    </row>
    <row r="132" spans="1:15" outlineLevel="2">
      <c r="A132" s="25">
        <v>111</v>
      </c>
      <c r="B132" s="23" t="s">
        <v>21</v>
      </c>
      <c r="C132" s="69">
        <v>2015</v>
      </c>
      <c r="D132" s="24">
        <v>42362</v>
      </c>
      <c r="E132" s="64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00">
        <f t="shared" si="22"/>
        <v>48.333333333333336</v>
      </c>
      <c r="O132" s="83"/>
    </row>
    <row r="133" spans="1:15" outlineLevel="2">
      <c r="A133" s="25">
        <v>112</v>
      </c>
      <c r="B133" s="23" t="s">
        <v>21</v>
      </c>
      <c r="C133" s="69">
        <v>2015</v>
      </c>
      <c r="D133" s="24">
        <v>42364</v>
      </c>
      <c r="E133" s="64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00">
        <f t="shared" si="22"/>
        <v>54</v>
      </c>
      <c r="O133" s="83"/>
    </row>
    <row r="134" spans="1:15" outlineLevel="2">
      <c r="A134" s="23">
        <v>113</v>
      </c>
      <c r="B134" s="23" t="s">
        <v>21</v>
      </c>
      <c r="C134" s="69">
        <v>2015</v>
      </c>
      <c r="D134" s="24">
        <v>42364</v>
      </c>
      <c r="E134" s="64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00">
        <f t="shared" si="22"/>
        <v>73.5</v>
      </c>
      <c r="O134" s="83"/>
    </row>
    <row r="135" spans="1:15" outlineLevel="2">
      <c r="A135" s="25">
        <v>114</v>
      </c>
      <c r="B135" s="23" t="s">
        <v>21</v>
      </c>
      <c r="C135" s="69">
        <v>2015</v>
      </c>
      <c r="D135" s="24">
        <v>42364</v>
      </c>
      <c r="E135" s="64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00">
        <f t="shared" si="22"/>
        <v>56.5</v>
      </c>
      <c r="O135" s="83"/>
    </row>
    <row r="136" spans="1:15" s="29" customFormat="1" outlineLevel="2">
      <c r="A136" s="25">
        <v>115</v>
      </c>
      <c r="B136" s="23" t="s">
        <v>21</v>
      </c>
      <c r="C136" s="69">
        <v>2015</v>
      </c>
      <c r="D136" s="24">
        <v>42364</v>
      </c>
      <c r="E136" s="64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00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1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99">
        <f t="shared" si="23"/>
        <v>318.83333333333337</v>
      </c>
      <c r="O137" s="13"/>
    </row>
    <row r="138" spans="1:15" ht="17" customHeight="1" outlineLevel="2">
      <c r="A138" s="25">
        <v>116</v>
      </c>
      <c r="B138" s="23" t="s">
        <v>22</v>
      </c>
      <c r="C138" s="69">
        <v>2016</v>
      </c>
      <c r="D138" s="24">
        <v>42379</v>
      </c>
      <c r="E138" s="64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00">
        <f>SUM((E138*500)/30)</f>
        <v>60</v>
      </c>
      <c r="O138" s="83"/>
    </row>
    <row r="139" spans="1:15" s="28" customFormat="1" outlineLevel="1">
      <c r="A139" s="11"/>
      <c r="B139" s="46" t="s">
        <v>40</v>
      </c>
      <c r="C139" s="91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99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69">
        <v>2016</v>
      </c>
      <c r="D140" s="24">
        <v>42402</v>
      </c>
      <c r="E140" s="64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00">
        <f t="shared" ref="N140:N145" si="25">SUM((E140*500)/30)</f>
        <v>67.666666666666657</v>
      </c>
      <c r="O140" s="83"/>
    </row>
    <row r="141" spans="1:15" outlineLevel="2">
      <c r="A141" s="23">
        <v>118</v>
      </c>
      <c r="B141" s="23" t="s">
        <v>23</v>
      </c>
      <c r="C141" s="69">
        <v>2016</v>
      </c>
      <c r="D141" s="24">
        <v>42403</v>
      </c>
      <c r="E141" s="64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00">
        <f t="shared" si="25"/>
        <v>35.166666666666664</v>
      </c>
      <c r="O141" s="83"/>
    </row>
    <row r="142" spans="1:15" outlineLevel="2">
      <c r="A142" s="25">
        <v>119</v>
      </c>
      <c r="B142" s="23" t="s">
        <v>23</v>
      </c>
      <c r="C142" s="69">
        <v>2016</v>
      </c>
      <c r="D142" s="24">
        <v>42405</v>
      </c>
      <c r="E142" s="64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00">
        <f t="shared" si="25"/>
        <v>50.166666666666664</v>
      </c>
      <c r="O142" s="83"/>
    </row>
    <row r="143" spans="1:15" outlineLevel="2">
      <c r="A143" s="25">
        <v>120</v>
      </c>
      <c r="B143" s="23" t="s">
        <v>23</v>
      </c>
      <c r="C143" s="69">
        <v>2016</v>
      </c>
      <c r="D143" s="24">
        <v>42417</v>
      </c>
      <c r="E143" s="64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00">
        <f t="shared" si="25"/>
        <v>56.833333333333336</v>
      </c>
      <c r="O143" s="83"/>
    </row>
    <row r="144" spans="1:15" outlineLevel="2">
      <c r="A144" s="25">
        <v>121</v>
      </c>
      <c r="B144" s="23" t="s">
        <v>23</v>
      </c>
      <c r="C144" s="69">
        <v>2016</v>
      </c>
      <c r="D144" s="24">
        <v>42419</v>
      </c>
      <c r="E144" s="64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00">
        <f t="shared" si="25"/>
        <v>61</v>
      </c>
      <c r="O144" s="83"/>
    </row>
    <row r="145" spans="1:15" outlineLevel="2">
      <c r="A145" s="25">
        <v>122</v>
      </c>
      <c r="B145" s="23" t="s">
        <v>23</v>
      </c>
      <c r="C145" s="69">
        <v>2016</v>
      </c>
      <c r="D145" s="24">
        <v>42425</v>
      </c>
      <c r="E145" s="64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00">
        <f t="shared" si="25"/>
        <v>75.166666666666671</v>
      </c>
      <c r="O145" s="83"/>
    </row>
    <row r="146" spans="1:15" s="28" customFormat="1" outlineLevel="1">
      <c r="A146" s="11"/>
      <c r="B146" s="46" t="s">
        <v>41</v>
      </c>
      <c r="C146" s="91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99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4">
        <v>2016</v>
      </c>
      <c r="D147" s="24">
        <v>42430</v>
      </c>
      <c r="E147" s="64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00">
        <f>SUM((E147*500)/30)</f>
        <v>48.166666666666664</v>
      </c>
      <c r="O147" s="83"/>
    </row>
    <row r="148" spans="1:15" outlineLevel="2">
      <c r="A148" s="25">
        <v>124</v>
      </c>
      <c r="B148" s="23" t="s">
        <v>26</v>
      </c>
      <c r="C148" s="74">
        <v>2016</v>
      </c>
      <c r="D148" s="24">
        <v>42440</v>
      </c>
      <c r="E148" s="64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00">
        <f>SUM((E148*500)/30)</f>
        <v>48.166666666666664</v>
      </c>
      <c r="O148" s="83"/>
    </row>
    <row r="149" spans="1:15" outlineLevel="2">
      <c r="A149" s="25">
        <v>125</v>
      </c>
      <c r="B149" s="23" t="s">
        <v>26</v>
      </c>
      <c r="C149" s="74">
        <v>2016</v>
      </c>
      <c r="D149" s="24">
        <v>42441</v>
      </c>
      <c r="E149" s="64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00">
        <f>SUM((E149*500)/30)</f>
        <v>41.833333333333336</v>
      </c>
      <c r="O149" s="83"/>
    </row>
    <row r="150" spans="1:15" outlineLevel="2">
      <c r="A150" s="25">
        <v>126</v>
      </c>
      <c r="B150" s="23" t="s">
        <v>26</v>
      </c>
      <c r="C150" s="74">
        <v>2016</v>
      </c>
      <c r="D150" s="24">
        <v>42444</v>
      </c>
      <c r="E150" s="64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00">
        <f>SUM((E150*500)/30)</f>
        <v>59.666666666666664</v>
      </c>
      <c r="O150" s="83"/>
    </row>
    <row r="151" spans="1:15" outlineLevel="2">
      <c r="A151" s="25">
        <v>127</v>
      </c>
      <c r="B151" s="23" t="s">
        <v>26</v>
      </c>
      <c r="C151" s="74">
        <v>2016</v>
      </c>
      <c r="D151" s="24">
        <v>42458</v>
      </c>
      <c r="E151" s="64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00">
        <f>SUM((E151*500)/30)</f>
        <v>56.833333333333336</v>
      </c>
      <c r="O151" s="83"/>
    </row>
    <row r="152" spans="1:15" s="28" customFormat="1" outlineLevel="1">
      <c r="A152" s="11"/>
      <c r="B152" s="46" t="s">
        <v>44</v>
      </c>
      <c r="C152" s="90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99">
        <f t="shared" si="27"/>
        <v>254.66666666666666</v>
      </c>
      <c r="O152" s="13"/>
    </row>
    <row r="153" spans="1:15" outlineLevel="2">
      <c r="A153" s="58">
        <v>128</v>
      </c>
      <c r="B153" s="73" t="s">
        <v>27</v>
      </c>
      <c r="C153" s="73">
        <v>2016</v>
      </c>
      <c r="D153" s="75">
        <v>42468</v>
      </c>
      <c r="E153" s="76">
        <v>2.79</v>
      </c>
      <c r="F153" s="77">
        <v>15</v>
      </c>
      <c r="G153" s="77">
        <v>2460</v>
      </c>
      <c r="H153" s="77">
        <v>3150</v>
      </c>
      <c r="I153" s="77">
        <v>38000</v>
      </c>
      <c r="J153" s="77">
        <v>46</v>
      </c>
      <c r="K153" s="77">
        <v>3540</v>
      </c>
      <c r="L153" s="77">
        <v>3840</v>
      </c>
      <c r="M153" s="77">
        <v>24</v>
      </c>
      <c r="N153" s="200">
        <f>SUM((E153*500)/30)</f>
        <v>46.5</v>
      </c>
      <c r="O153" s="83"/>
    </row>
    <row r="154" spans="1:15" outlineLevel="2">
      <c r="A154" s="58">
        <v>129</v>
      </c>
      <c r="B154" s="73" t="s">
        <v>27</v>
      </c>
      <c r="C154" s="73">
        <v>2016</v>
      </c>
      <c r="D154" s="75">
        <v>42490</v>
      </c>
      <c r="E154" s="76">
        <v>4.21</v>
      </c>
      <c r="F154" s="77">
        <v>18</v>
      </c>
      <c r="G154" s="77">
        <v>3860</v>
      </c>
      <c r="H154" s="77">
        <v>4240</v>
      </c>
      <c r="I154" s="77">
        <v>47000</v>
      </c>
      <c r="J154" s="77">
        <v>18</v>
      </c>
      <c r="K154" s="77">
        <v>3200</v>
      </c>
      <c r="L154" s="77">
        <v>3470</v>
      </c>
      <c r="M154" s="77">
        <v>36</v>
      </c>
      <c r="N154" s="200">
        <f>SUM((E154*500)/30)</f>
        <v>70.166666666666671</v>
      </c>
      <c r="O154" s="83"/>
    </row>
    <row r="155" spans="1:15" outlineLevel="2">
      <c r="A155" s="58">
        <v>130</v>
      </c>
      <c r="B155" s="73" t="s">
        <v>27</v>
      </c>
      <c r="C155" s="73">
        <v>2016</v>
      </c>
      <c r="D155" s="75">
        <v>42490</v>
      </c>
      <c r="E155" s="76">
        <v>4.88</v>
      </c>
      <c r="F155" s="77">
        <v>15</v>
      </c>
      <c r="G155" s="77">
        <v>3230</v>
      </c>
      <c r="H155" s="77">
        <v>3640</v>
      </c>
      <c r="I155" s="77">
        <v>52000</v>
      </c>
      <c r="J155" s="77">
        <v>27</v>
      </c>
      <c r="K155" s="77">
        <v>3750</v>
      </c>
      <c r="L155" s="77">
        <v>3940</v>
      </c>
      <c r="M155" s="77">
        <v>42</v>
      </c>
      <c r="N155" s="200">
        <f>SUM((E155*500)/30)</f>
        <v>81.333333333333329</v>
      </c>
      <c r="O155" s="83"/>
    </row>
    <row r="156" spans="1:15" outlineLevel="2">
      <c r="A156" s="25">
        <v>131</v>
      </c>
      <c r="B156" s="73" t="s">
        <v>27</v>
      </c>
      <c r="C156" s="73">
        <v>2016</v>
      </c>
      <c r="D156" s="24">
        <v>42490</v>
      </c>
      <c r="E156" s="64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00">
        <f>SUM((E156*500)/30)</f>
        <v>74.5</v>
      </c>
      <c r="O156" s="33"/>
    </row>
    <row r="157" spans="1:15" outlineLevel="2">
      <c r="A157" s="25">
        <v>132</v>
      </c>
      <c r="B157" s="73" t="s">
        <v>27</v>
      </c>
      <c r="C157" s="73">
        <v>2016</v>
      </c>
      <c r="D157" s="24">
        <v>42490</v>
      </c>
      <c r="E157" s="64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00">
        <f>SUM((E157*500)/30)</f>
        <v>54.833333333333336</v>
      </c>
      <c r="O157" s="33"/>
    </row>
    <row r="158" spans="1:15" s="28" customFormat="1" outlineLevel="1">
      <c r="A158" s="11"/>
      <c r="B158" s="78" t="s">
        <v>43</v>
      </c>
      <c r="C158" s="78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99">
        <f t="shared" si="28"/>
        <v>327.33333333333331</v>
      </c>
      <c r="O158" s="11"/>
    </row>
    <row r="159" spans="1:15" outlineLevel="2">
      <c r="A159" s="25">
        <v>133</v>
      </c>
      <c r="B159" s="79" t="s">
        <v>11</v>
      </c>
      <c r="C159" s="73">
        <v>2016</v>
      </c>
      <c r="D159" s="24">
        <v>42497</v>
      </c>
      <c r="E159" s="64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00">
        <f>SUM((E159*500)/30)</f>
        <v>69.333333333333329</v>
      </c>
      <c r="O159" s="33"/>
    </row>
    <row r="160" spans="1:15" outlineLevel="2">
      <c r="A160" s="25">
        <v>134</v>
      </c>
      <c r="B160" s="79" t="s">
        <v>12</v>
      </c>
      <c r="C160" s="73">
        <v>2016</v>
      </c>
      <c r="D160" s="24">
        <v>42502</v>
      </c>
      <c r="E160" s="64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00">
        <f>SUM((E160*500)/30)</f>
        <v>48.833333333333336</v>
      </c>
      <c r="O160" s="33"/>
    </row>
    <row r="161" spans="1:15" outlineLevel="2">
      <c r="A161" s="25">
        <v>135</v>
      </c>
      <c r="B161" s="79" t="s">
        <v>11</v>
      </c>
      <c r="C161" s="73">
        <v>2016</v>
      </c>
      <c r="D161" s="24">
        <v>42521</v>
      </c>
      <c r="E161" s="64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00">
        <f>SUM((E161*500)/30)</f>
        <v>39.5</v>
      </c>
      <c r="O161" s="33"/>
    </row>
    <row r="162" spans="1:15" s="28" customFormat="1" outlineLevel="1">
      <c r="A162" s="11"/>
      <c r="B162" s="80" t="s">
        <v>32</v>
      </c>
      <c r="C162" s="78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99">
        <f t="shared" si="29"/>
        <v>157.66666666666666</v>
      </c>
      <c r="O162" s="11"/>
    </row>
    <row r="163" spans="1:15" outlineLevel="2">
      <c r="A163" s="25">
        <v>136</v>
      </c>
      <c r="B163" s="79" t="s">
        <v>13</v>
      </c>
      <c r="C163" s="73">
        <v>2016</v>
      </c>
      <c r="D163" s="24">
        <v>42536</v>
      </c>
      <c r="E163" s="64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00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79" t="s">
        <v>13</v>
      </c>
      <c r="C164" s="73">
        <v>2016</v>
      </c>
      <c r="D164" s="24">
        <v>42537</v>
      </c>
      <c r="E164" s="64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00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1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00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1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00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1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00">
        <f t="shared" si="30"/>
        <v>66.166666666666671</v>
      </c>
      <c r="O167" s="33"/>
    </row>
    <row r="168" spans="1:15" outlineLevel="2">
      <c r="A168" s="25">
        <v>141</v>
      </c>
      <c r="B168" s="79" t="s">
        <v>13</v>
      </c>
      <c r="C168" s="73">
        <v>2016</v>
      </c>
      <c r="D168" s="24">
        <v>42551</v>
      </c>
      <c r="E168" s="64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00">
        <f t="shared" si="30"/>
        <v>52</v>
      </c>
      <c r="O168" s="33"/>
    </row>
    <row r="169" spans="1:15" s="28" customFormat="1" outlineLevel="1">
      <c r="A169" s="11"/>
      <c r="B169" s="80" t="s">
        <v>33</v>
      </c>
      <c r="C169" s="78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99">
        <f t="shared" si="31"/>
        <v>325</v>
      </c>
      <c r="O169" s="11"/>
    </row>
    <row r="170" spans="1:15" outlineLevel="2">
      <c r="A170" s="25">
        <v>142</v>
      </c>
      <c r="B170" s="79" t="s">
        <v>14</v>
      </c>
      <c r="C170" s="73">
        <v>2016</v>
      </c>
      <c r="D170" s="24">
        <v>42552</v>
      </c>
      <c r="E170" s="64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00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79" t="s">
        <v>14</v>
      </c>
      <c r="C171" s="73">
        <v>2016</v>
      </c>
      <c r="D171" s="24">
        <v>42564</v>
      </c>
      <c r="E171" s="64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00">
        <f t="shared" si="32"/>
        <v>35.333333333333336</v>
      </c>
      <c r="O171" s="33"/>
    </row>
    <row r="172" spans="1:15" outlineLevel="2">
      <c r="A172" s="25">
        <v>144</v>
      </c>
      <c r="B172" s="79" t="s">
        <v>14</v>
      </c>
      <c r="C172" s="73">
        <v>2016</v>
      </c>
      <c r="D172" s="24">
        <v>42574</v>
      </c>
      <c r="E172" s="64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00">
        <f t="shared" si="32"/>
        <v>38.5</v>
      </c>
      <c r="O172" s="33"/>
    </row>
    <row r="173" spans="1:15" outlineLevel="2">
      <c r="A173" s="25">
        <v>145</v>
      </c>
      <c r="B173" s="79" t="s">
        <v>14</v>
      </c>
      <c r="C173" s="73">
        <v>2016</v>
      </c>
      <c r="D173" s="24">
        <v>42579</v>
      </c>
      <c r="E173" s="64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00">
        <f t="shared" si="32"/>
        <v>52.666666666666664</v>
      </c>
      <c r="O173" s="33"/>
    </row>
    <row r="174" spans="1:15" outlineLevel="2">
      <c r="A174" s="25">
        <v>146</v>
      </c>
      <c r="B174" s="79" t="s">
        <v>14</v>
      </c>
      <c r="C174" s="73">
        <v>2016</v>
      </c>
      <c r="D174" s="24">
        <v>42580</v>
      </c>
      <c r="E174" s="64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00">
        <f t="shared" si="32"/>
        <v>66.999999999999986</v>
      </c>
      <c r="O174" s="33"/>
    </row>
    <row r="175" spans="1:15" outlineLevel="2">
      <c r="A175" s="25">
        <v>147</v>
      </c>
      <c r="B175" s="79" t="s">
        <v>14</v>
      </c>
      <c r="C175" s="73">
        <v>2016</v>
      </c>
      <c r="D175" s="24">
        <v>42580</v>
      </c>
      <c r="E175" s="64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00">
        <f t="shared" si="32"/>
        <v>54.333333333333336</v>
      </c>
      <c r="O175" s="33"/>
    </row>
    <row r="176" spans="1:15" outlineLevel="2">
      <c r="A176" s="25">
        <v>148</v>
      </c>
      <c r="B176" s="79" t="s">
        <v>14</v>
      </c>
      <c r="C176" s="73">
        <v>2016</v>
      </c>
      <c r="D176" s="24">
        <v>42582</v>
      </c>
      <c r="E176" s="64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00">
        <f t="shared" si="32"/>
        <v>63.666666666666664</v>
      </c>
      <c r="O176" s="33"/>
    </row>
    <row r="177" spans="1:15" outlineLevel="2">
      <c r="A177" s="25">
        <v>149</v>
      </c>
      <c r="B177" s="79" t="s">
        <v>14</v>
      </c>
      <c r="C177" s="73">
        <v>2016</v>
      </c>
      <c r="D177" s="24">
        <v>42582</v>
      </c>
      <c r="E177" s="64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00">
        <f t="shared" si="32"/>
        <v>81.333333333333329</v>
      </c>
      <c r="O177" s="33"/>
    </row>
    <row r="178" spans="1:15" s="28" customFormat="1" outlineLevel="1">
      <c r="A178" s="11"/>
      <c r="B178" s="80" t="s">
        <v>34</v>
      </c>
      <c r="C178" s="78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99">
        <f t="shared" si="33"/>
        <v>445.66666666666663</v>
      </c>
      <c r="O178" s="11"/>
    </row>
    <row r="179" spans="1:15" outlineLevel="2">
      <c r="A179" s="25">
        <v>150</v>
      </c>
      <c r="B179" s="79" t="s">
        <v>15</v>
      </c>
      <c r="C179" s="73">
        <v>2016</v>
      </c>
      <c r="D179" s="24">
        <v>42586</v>
      </c>
      <c r="E179" s="64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00">
        <f>SUM((E179*500)/30)</f>
        <v>84.166666666666671</v>
      </c>
      <c r="O179" s="33"/>
    </row>
    <row r="180" spans="1:15" outlineLevel="2">
      <c r="A180" s="25">
        <v>151</v>
      </c>
      <c r="B180" s="79" t="s">
        <v>15</v>
      </c>
      <c r="C180" s="73">
        <v>2016</v>
      </c>
      <c r="D180" s="24">
        <v>42598</v>
      </c>
      <c r="E180" s="64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00">
        <f>SUM((E180*500)/30)</f>
        <v>46.5</v>
      </c>
      <c r="O180" s="33"/>
    </row>
    <row r="181" spans="1:15" outlineLevel="2">
      <c r="A181" s="25">
        <v>152</v>
      </c>
      <c r="B181" s="79" t="s">
        <v>15</v>
      </c>
      <c r="C181" s="73">
        <v>2016</v>
      </c>
      <c r="D181" s="24">
        <v>42599</v>
      </c>
      <c r="E181" s="64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00">
        <f>SUM((E181*500)/30)</f>
        <v>57.833333333333336</v>
      </c>
      <c r="O181" s="33"/>
    </row>
    <row r="182" spans="1:15" outlineLevel="2">
      <c r="A182" s="25">
        <v>153</v>
      </c>
      <c r="B182" s="79" t="s">
        <v>15</v>
      </c>
      <c r="C182" s="73">
        <v>2016</v>
      </c>
      <c r="D182" s="24">
        <v>42601</v>
      </c>
      <c r="E182" s="64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00">
        <f>SUM((E182*500)/30)</f>
        <v>66.833333333333329</v>
      </c>
      <c r="O182" s="33"/>
    </row>
    <row r="183" spans="1:15" outlineLevel="2">
      <c r="A183" s="25">
        <v>154</v>
      </c>
      <c r="B183" s="79" t="s">
        <v>15</v>
      </c>
      <c r="C183" s="73">
        <v>2016</v>
      </c>
      <c r="D183" s="10">
        <v>42606</v>
      </c>
      <c r="E183" s="66">
        <v>3.18</v>
      </c>
      <c r="F183" s="67">
        <v>15</v>
      </c>
      <c r="G183" s="67">
        <v>2530</v>
      </c>
      <c r="H183" s="67">
        <v>2740</v>
      </c>
      <c r="I183" s="67">
        <v>52000</v>
      </c>
      <c r="J183" s="67">
        <v>38</v>
      </c>
      <c r="K183" s="67">
        <v>2810</v>
      </c>
      <c r="L183" s="67">
        <v>3150</v>
      </c>
      <c r="M183" s="67">
        <v>32</v>
      </c>
      <c r="N183" s="200">
        <f>SUM((E183*500)/30)</f>
        <v>53</v>
      </c>
      <c r="O183" s="33"/>
    </row>
    <row r="184" spans="1:15" s="28" customFormat="1" outlineLevel="1">
      <c r="A184" s="11"/>
      <c r="B184" s="80" t="s">
        <v>35</v>
      </c>
      <c r="C184" s="78"/>
      <c r="D184" s="47"/>
      <c r="E184" s="89">
        <f t="shared" ref="E184:N184" si="34">SUBTOTAL(9,E179:E183)</f>
        <v>18.5</v>
      </c>
      <c r="F184" s="70">
        <f t="shared" si="34"/>
        <v>81</v>
      </c>
      <c r="G184" s="70">
        <f t="shared" si="34"/>
        <v>13570</v>
      </c>
      <c r="H184" s="70">
        <f t="shared" si="34"/>
        <v>14590</v>
      </c>
      <c r="I184" s="70">
        <f t="shared" si="34"/>
        <v>182000</v>
      </c>
      <c r="J184" s="70">
        <f t="shared" si="34"/>
        <v>201</v>
      </c>
      <c r="K184" s="70">
        <f t="shared" si="34"/>
        <v>11310</v>
      </c>
      <c r="L184" s="70">
        <f t="shared" si="34"/>
        <v>13210</v>
      </c>
      <c r="M184" s="70">
        <f t="shared" si="34"/>
        <v>128</v>
      </c>
      <c r="N184" s="199">
        <f t="shared" si="34"/>
        <v>308.33333333333337</v>
      </c>
      <c r="O184" s="11"/>
    </row>
    <row r="185" spans="1:15" outlineLevel="2">
      <c r="A185" s="25">
        <v>155</v>
      </c>
      <c r="B185" s="79" t="s">
        <v>16</v>
      </c>
      <c r="C185" s="73">
        <v>2016</v>
      </c>
      <c r="D185" s="24">
        <v>42615</v>
      </c>
      <c r="E185" s="64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00">
        <f>SUM((E185*500)/30)</f>
        <v>52.166666666666664</v>
      </c>
      <c r="O185" s="83"/>
    </row>
    <row r="186" spans="1:15" outlineLevel="2">
      <c r="A186" s="25">
        <v>156</v>
      </c>
      <c r="B186" s="79" t="s">
        <v>16</v>
      </c>
      <c r="C186" s="81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00">
        <f>SUM((E186*500)/30)</f>
        <v>40.5</v>
      </c>
      <c r="O186" s="33"/>
    </row>
    <row r="187" spans="1:15" outlineLevel="2">
      <c r="A187" s="25">
        <v>157</v>
      </c>
      <c r="B187" s="79" t="s">
        <v>16</v>
      </c>
      <c r="C187" s="81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00">
        <f>SUM((E187*500)/30)</f>
        <v>51.333333333333336</v>
      </c>
      <c r="O187" s="83"/>
    </row>
    <row r="188" spans="1:15" s="28" customFormat="1" outlineLevel="1">
      <c r="A188" s="11"/>
      <c r="B188" s="80" t="s">
        <v>36</v>
      </c>
      <c r="C188" s="88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99">
        <f t="shared" si="35"/>
        <v>144</v>
      </c>
      <c r="O188" s="13"/>
    </row>
    <row r="189" spans="1:15" outlineLevel="2">
      <c r="A189" s="25">
        <v>158</v>
      </c>
      <c r="B189" s="79" t="s">
        <v>17</v>
      </c>
      <c r="C189" s="81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00">
        <f>SUM((E189*500)/30)</f>
        <v>48.333333333333336</v>
      </c>
      <c r="O189" s="83"/>
    </row>
    <row r="190" spans="1:15" outlineLevel="2">
      <c r="A190" s="25">
        <v>159</v>
      </c>
      <c r="B190" s="79" t="s">
        <v>17</v>
      </c>
      <c r="C190" s="81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00">
        <f>SUM((E190*500)/30)</f>
        <v>50</v>
      </c>
      <c r="O190" s="83"/>
    </row>
    <row r="191" spans="1:15" s="28" customFormat="1" outlineLevel="1">
      <c r="A191" s="11"/>
      <c r="B191" s="80" t="s">
        <v>37</v>
      </c>
      <c r="C191" s="88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99">
        <f t="shared" si="36"/>
        <v>98.333333333333343</v>
      </c>
      <c r="O191" s="13"/>
    </row>
    <row r="192" spans="1:15" outlineLevel="2">
      <c r="A192" s="25">
        <v>160</v>
      </c>
      <c r="B192" s="79" t="s">
        <v>18</v>
      </c>
      <c r="C192" s="81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00">
        <f>SUM((E192*500)/30)</f>
        <v>33.499999999999993</v>
      </c>
      <c r="O192" s="83"/>
    </row>
    <row r="193" spans="1:15" outlineLevel="2">
      <c r="A193" s="25">
        <v>161</v>
      </c>
      <c r="B193" s="79" t="s">
        <v>18</v>
      </c>
      <c r="C193" s="81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00">
        <f>SUM((E193*500)/30)</f>
        <v>33</v>
      </c>
      <c r="O193" s="83"/>
    </row>
    <row r="194" spans="1:15" outlineLevel="2">
      <c r="A194" s="25">
        <v>162</v>
      </c>
      <c r="B194" s="79" t="s">
        <v>18</v>
      </c>
      <c r="C194" s="81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00">
        <f>SUM((E194*500)/30)</f>
        <v>45.833333333333336</v>
      </c>
      <c r="O194" s="83"/>
    </row>
    <row r="195" spans="1:15" s="28" customFormat="1" outlineLevel="1">
      <c r="A195" s="11"/>
      <c r="B195" s="80" t="s">
        <v>38</v>
      </c>
      <c r="C195" s="88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99">
        <f t="shared" si="37"/>
        <v>112.33333333333334</v>
      </c>
      <c r="O195" s="13"/>
    </row>
    <row r="196" spans="1:15" outlineLevel="2">
      <c r="A196" s="25">
        <v>163</v>
      </c>
      <c r="B196" s="79" t="s">
        <v>21</v>
      </c>
      <c r="C196" s="81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00">
        <f>SUM((E196*500)/30)</f>
        <v>56.833333333333336</v>
      </c>
      <c r="O196" s="83"/>
    </row>
    <row r="197" spans="1:15" outlineLevel="2">
      <c r="A197" s="25">
        <v>164</v>
      </c>
      <c r="B197" s="79" t="s">
        <v>21</v>
      </c>
      <c r="C197" s="81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00">
        <f>SUM((E197*500)/30)</f>
        <v>42.5</v>
      </c>
      <c r="O197" s="83"/>
    </row>
    <row r="198" spans="1:15" s="29" customFormat="1" outlineLevel="2">
      <c r="A198" s="25">
        <v>165</v>
      </c>
      <c r="B198" s="79" t="s">
        <v>21</v>
      </c>
      <c r="C198" s="81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00">
        <f>SUM((E198*500)/30)</f>
        <v>29</v>
      </c>
      <c r="O198" s="22"/>
    </row>
    <row r="199" spans="1:15" s="29" customFormat="1" outlineLevel="2">
      <c r="A199" s="25">
        <v>166</v>
      </c>
      <c r="B199" s="79" t="s">
        <v>21</v>
      </c>
      <c r="C199" s="81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00">
        <f>SUM((E199*500)/30)</f>
        <v>35.5</v>
      </c>
      <c r="O199" s="22"/>
    </row>
    <row r="200" spans="1:15" s="28" customFormat="1" outlineLevel="1">
      <c r="A200" s="11"/>
      <c r="B200" s="80" t="s">
        <v>39</v>
      </c>
      <c r="C200" s="88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99">
        <f t="shared" si="38"/>
        <v>163.83333333333334</v>
      </c>
      <c r="O200" s="13"/>
    </row>
    <row r="201" spans="1:15" outlineLevel="2">
      <c r="A201" s="25">
        <v>167</v>
      </c>
      <c r="B201" s="79" t="s">
        <v>22</v>
      </c>
      <c r="C201" s="81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00">
        <f>SUM((E201*500)/30)</f>
        <v>40.5</v>
      </c>
      <c r="O201" s="83"/>
    </row>
    <row r="202" spans="1:15" outlineLevel="1">
      <c r="A202" s="25"/>
      <c r="B202" s="80" t="s">
        <v>40</v>
      </c>
      <c r="C202" s="81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00">
        <f t="shared" si="39"/>
        <v>40.5</v>
      </c>
      <c r="O202" s="83"/>
    </row>
    <row r="203" spans="1:15" outlineLevel="2">
      <c r="A203" s="25">
        <v>168</v>
      </c>
      <c r="B203" s="25" t="s">
        <v>23</v>
      </c>
      <c r="C203" s="81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00">
        <f>SUM((E203*500)/30)</f>
        <v>38.666666666666664</v>
      </c>
      <c r="O203" s="83"/>
    </row>
    <row r="204" spans="1:15" outlineLevel="2">
      <c r="A204" s="25">
        <v>169</v>
      </c>
      <c r="B204" s="25" t="s">
        <v>23</v>
      </c>
      <c r="C204" s="81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00">
        <f>SUM((E204*500)/30)</f>
        <v>62</v>
      </c>
      <c r="O204" s="83"/>
    </row>
    <row r="205" spans="1:15" s="28" customFormat="1" outlineLevel="1">
      <c r="A205" s="11"/>
      <c r="B205" s="11" t="s">
        <v>41</v>
      </c>
      <c r="C205" s="88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99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1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00">
        <f>SUM((E206*500)/30)</f>
        <v>35.666666666666664</v>
      </c>
      <c r="O206" s="83"/>
    </row>
    <row r="207" spans="1:15" outlineLevel="2">
      <c r="A207" s="25">
        <v>171</v>
      </c>
      <c r="B207" s="25" t="s">
        <v>31</v>
      </c>
      <c r="C207" s="81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00">
        <f>SUM((E207*500)/30)</f>
        <v>45.666666666666664</v>
      </c>
      <c r="O207" s="83"/>
    </row>
    <row r="208" spans="1:15" outlineLevel="2">
      <c r="A208" s="25">
        <v>172</v>
      </c>
      <c r="B208" s="25" t="s">
        <v>31</v>
      </c>
      <c r="C208" s="81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00">
        <f>SUM((E208*500)/30)</f>
        <v>43.833333333333336</v>
      </c>
      <c r="O208" s="83"/>
    </row>
    <row r="209" spans="1:15" ht="17" customHeight="1" outlineLevel="2">
      <c r="A209" s="25">
        <v>173</v>
      </c>
      <c r="B209" s="25" t="s">
        <v>31</v>
      </c>
      <c r="C209" s="81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00">
        <f>SUM((E209*500)/30)</f>
        <v>34.833333333333336</v>
      </c>
      <c r="O209" s="83"/>
    </row>
    <row r="210" spans="1:15" s="28" customFormat="1" ht="17" customHeight="1" outlineLevel="1">
      <c r="A210" s="11"/>
      <c r="B210" s="11" t="s">
        <v>44</v>
      </c>
      <c r="C210" s="88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99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1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00">
        <f t="shared" ref="N211:N228" si="42">SUM((E211*500)/30)</f>
        <v>44.5</v>
      </c>
      <c r="O211" s="83"/>
    </row>
    <row r="212" spans="1:15" outlineLevel="2">
      <c r="A212" s="25">
        <v>175</v>
      </c>
      <c r="B212" s="25" t="s">
        <v>27</v>
      </c>
      <c r="C212" s="81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00">
        <f t="shared" si="42"/>
        <v>44.5</v>
      </c>
      <c r="O212" s="83"/>
    </row>
    <row r="213" spans="1:15" outlineLevel="2">
      <c r="A213" s="25">
        <v>176</v>
      </c>
      <c r="B213" s="25" t="s">
        <v>27</v>
      </c>
      <c r="C213" s="81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00">
        <f t="shared" si="42"/>
        <v>59.166666666666664</v>
      </c>
      <c r="O213" s="83"/>
    </row>
    <row r="214" spans="1:15" outlineLevel="2">
      <c r="A214" s="25">
        <v>177</v>
      </c>
      <c r="B214" s="25" t="s">
        <v>27</v>
      </c>
      <c r="C214" s="81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00">
        <f t="shared" si="42"/>
        <v>64.833333333333329</v>
      </c>
      <c r="O214" s="83"/>
    </row>
    <row r="215" spans="1:15" outlineLevel="2">
      <c r="A215" s="25">
        <v>178</v>
      </c>
      <c r="B215" s="25" t="s">
        <v>27</v>
      </c>
      <c r="C215" s="81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00">
        <f t="shared" si="42"/>
        <v>59.833333333333336</v>
      </c>
      <c r="O215" s="83"/>
    </row>
    <row r="216" spans="1:15" outlineLevel="2">
      <c r="A216" s="25">
        <v>179</v>
      </c>
      <c r="B216" s="25" t="s">
        <v>27</v>
      </c>
      <c r="C216" s="81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00">
        <f t="shared" si="42"/>
        <v>52.166666666666664</v>
      </c>
      <c r="O216" s="83"/>
    </row>
    <row r="217" spans="1:15" outlineLevel="2">
      <c r="A217" s="25">
        <v>180</v>
      </c>
      <c r="B217" s="25" t="s">
        <v>27</v>
      </c>
      <c r="C217" s="81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00">
        <f t="shared" si="42"/>
        <v>55.5</v>
      </c>
      <c r="O217" s="83"/>
    </row>
    <row r="218" spans="1:15" outlineLevel="2">
      <c r="A218" s="25">
        <v>181</v>
      </c>
      <c r="B218" s="25" t="s">
        <v>27</v>
      </c>
      <c r="C218" s="81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00">
        <f t="shared" si="42"/>
        <v>51.833333333333336</v>
      </c>
      <c r="O218" s="83"/>
    </row>
    <row r="219" spans="1:15" outlineLevel="2">
      <c r="A219" s="25">
        <v>182</v>
      </c>
      <c r="B219" s="25" t="s">
        <v>27</v>
      </c>
      <c r="C219" s="81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00">
        <f t="shared" si="42"/>
        <v>50.666666666666664</v>
      </c>
      <c r="O219" s="83"/>
    </row>
    <row r="220" spans="1:15" outlineLevel="2">
      <c r="A220" s="25">
        <v>183</v>
      </c>
      <c r="B220" s="25" t="s">
        <v>27</v>
      </c>
      <c r="C220" s="81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00">
        <f t="shared" si="42"/>
        <v>53.5</v>
      </c>
      <c r="O220" s="83"/>
    </row>
    <row r="221" spans="1:15" outlineLevel="2">
      <c r="A221" s="25">
        <v>184</v>
      </c>
      <c r="B221" s="25" t="s">
        <v>27</v>
      </c>
      <c r="C221" s="81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00">
        <f t="shared" si="42"/>
        <v>68</v>
      </c>
      <c r="O221" s="83"/>
    </row>
    <row r="222" spans="1:15" outlineLevel="2">
      <c r="A222" s="25">
        <v>185</v>
      </c>
      <c r="B222" s="25" t="s">
        <v>27</v>
      </c>
      <c r="C222" s="81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00">
        <f t="shared" si="42"/>
        <v>54.333333333333336</v>
      </c>
      <c r="O222" s="83"/>
    </row>
    <row r="223" spans="1:15" outlineLevel="2">
      <c r="A223" s="25">
        <v>186</v>
      </c>
      <c r="B223" s="25" t="s">
        <v>27</v>
      </c>
      <c r="C223" s="81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00">
        <f t="shared" si="42"/>
        <v>56</v>
      </c>
      <c r="O223" s="83"/>
    </row>
    <row r="224" spans="1:15" outlineLevel="2">
      <c r="A224" s="25">
        <v>187</v>
      </c>
      <c r="B224" s="25" t="s">
        <v>27</v>
      </c>
      <c r="C224" s="81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00">
        <f t="shared" si="42"/>
        <v>60.333333333333336</v>
      </c>
      <c r="O224" s="83"/>
    </row>
    <row r="225" spans="1:15" outlineLevel="2">
      <c r="A225" s="25">
        <v>188</v>
      </c>
      <c r="B225" s="25" t="s">
        <v>27</v>
      </c>
      <c r="C225" s="81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00">
        <f t="shared" si="42"/>
        <v>71.166666666666671</v>
      </c>
      <c r="O225" s="83"/>
    </row>
    <row r="226" spans="1:15" outlineLevel="2">
      <c r="A226" s="25">
        <v>189</v>
      </c>
      <c r="B226" s="25" t="s">
        <v>27</v>
      </c>
      <c r="C226" s="81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00">
        <f t="shared" si="42"/>
        <v>66.833333333333329</v>
      </c>
      <c r="O226" s="83"/>
    </row>
    <row r="227" spans="1:15" outlineLevel="2">
      <c r="A227" s="25">
        <v>190</v>
      </c>
      <c r="B227" s="25" t="s">
        <v>27</v>
      </c>
      <c r="C227" s="81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00">
        <f t="shared" si="42"/>
        <v>64.666666666666671</v>
      </c>
      <c r="O227" s="83"/>
    </row>
    <row r="228" spans="1:15" outlineLevel="2">
      <c r="A228" s="25">
        <v>191</v>
      </c>
      <c r="B228" s="25" t="s">
        <v>27</v>
      </c>
      <c r="C228" s="81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00">
        <f t="shared" si="42"/>
        <v>77.833333333333329</v>
      </c>
      <c r="O228" s="83"/>
    </row>
    <row r="229" spans="1:15" s="28" customFormat="1" outlineLevel="1">
      <c r="A229" s="11"/>
      <c r="B229" s="11" t="s">
        <v>43</v>
      </c>
      <c r="C229" s="88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99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1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00">
        <f t="shared" ref="N230:N237" si="44">SUM((E230*500)/30)</f>
        <v>58.833333333333336</v>
      </c>
      <c r="O230" s="83"/>
    </row>
    <row r="231" spans="1:15" outlineLevel="2">
      <c r="A231" s="25">
        <v>193</v>
      </c>
      <c r="B231" s="25" t="s">
        <v>11</v>
      </c>
      <c r="C231" s="81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00">
        <f t="shared" si="44"/>
        <v>67.833333333333343</v>
      </c>
      <c r="O231" s="83"/>
    </row>
    <row r="232" spans="1:15" outlineLevel="2">
      <c r="A232" s="25">
        <v>194</v>
      </c>
      <c r="B232" s="25" t="s">
        <v>11</v>
      </c>
      <c r="C232" s="81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00">
        <f t="shared" si="44"/>
        <v>65.5</v>
      </c>
      <c r="O232" s="83"/>
    </row>
    <row r="233" spans="1:15" outlineLevel="2">
      <c r="A233" s="25">
        <v>195</v>
      </c>
      <c r="B233" s="25" t="s">
        <v>11</v>
      </c>
      <c r="C233" s="81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00">
        <f t="shared" si="44"/>
        <v>43.166666666666664</v>
      </c>
      <c r="O233" s="83"/>
    </row>
    <row r="234" spans="1:15" outlineLevel="2">
      <c r="A234" s="25">
        <v>196</v>
      </c>
      <c r="B234" s="25" t="s">
        <v>11</v>
      </c>
      <c r="C234" s="81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00">
        <f t="shared" si="44"/>
        <v>63.5</v>
      </c>
      <c r="O234" s="83"/>
    </row>
    <row r="235" spans="1:15" outlineLevel="2">
      <c r="A235" s="25">
        <v>197</v>
      </c>
      <c r="B235" s="25" t="s">
        <v>11</v>
      </c>
      <c r="C235" s="81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00">
        <f t="shared" si="44"/>
        <v>55</v>
      </c>
      <c r="O235" s="83"/>
    </row>
    <row r="236" spans="1:15" outlineLevel="2">
      <c r="A236" s="25">
        <v>198</v>
      </c>
      <c r="B236" s="25" t="s">
        <v>11</v>
      </c>
      <c r="C236" s="81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00">
        <f t="shared" si="44"/>
        <v>64</v>
      </c>
      <c r="O236" s="83"/>
    </row>
    <row r="237" spans="1:15" outlineLevel="2">
      <c r="A237" s="25">
        <v>199</v>
      </c>
      <c r="B237" s="25" t="s">
        <v>11</v>
      </c>
      <c r="C237" s="81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00">
        <f t="shared" si="44"/>
        <v>68.333333333333329</v>
      </c>
      <c r="O237" s="83"/>
    </row>
    <row r="238" spans="1:15" s="28" customFormat="1" outlineLevel="1">
      <c r="A238" s="11"/>
      <c r="B238" s="11" t="s">
        <v>32</v>
      </c>
      <c r="C238" s="88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99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1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00">
        <f>SUM((E239*500)/30)</f>
        <v>68.333333333333329</v>
      </c>
      <c r="O239" s="83"/>
    </row>
    <row r="240" spans="1:15" outlineLevel="2">
      <c r="A240" s="25">
        <v>201</v>
      </c>
      <c r="B240" s="25" t="s">
        <v>13</v>
      </c>
      <c r="C240" s="81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00">
        <f>SUM((E240*500)/30)</f>
        <v>42</v>
      </c>
      <c r="O240" s="83"/>
    </row>
    <row r="241" spans="1:15" outlineLevel="2">
      <c r="A241" s="25">
        <v>202</v>
      </c>
      <c r="B241" s="25" t="s">
        <v>13</v>
      </c>
      <c r="C241" s="81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00">
        <f>SUM((E241*500)/30)</f>
        <v>32.5</v>
      </c>
      <c r="O241" s="83"/>
    </row>
    <row r="242" spans="1:15" s="28" customFormat="1" outlineLevel="1">
      <c r="A242" s="11"/>
      <c r="B242" s="11" t="s">
        <v>33</v>
      </c>
      <c r="C242" s="88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99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1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00">
        <f>SUM((E243*500)/30)</f>
        <v>59.666666666666664</v>
      </c>
      <c r="O243" s="83"/>
    </row>
    <row r="244" spans="1:15" outlineLevel="2">
      <c r="A244" s="25">
        <v>204</v>
      </c>
      <c r="B244" s="25" t="s">
        <v>14</v>
      </c>
      <c r="C244" s="81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00">
        <f>SUM((E244*500)/30)</f>
        <v>25</v>
      </c>
      <c r="O244" s="83"/>
    </row>
    <row r="245" spans="1:15" outlineLevel="2">
      <c r="A245" s="25">
        <v>205</v>
      </c>
      <c r="B245" s="25" t="s">
        <v>14</v>
      </c>
      <c r="C245" s="81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00">
        <f>SUM((E245*500)/30)</f>
        <v>60.5</v>
      </c>
      <c r="O245" s="83"/>
    </row>
    <row r="246" spans="1:15" outlineLevel="2">
      <c r="A246" s="25">
        <v>206</v>
      </c>
      <c r="B246" s="25" t="s">
        <v>14</v>
      </c>
      <c r="C246" s="81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00">
        <f>SUM((E246*500)/30)</f>
        <v>36.833333333333336</v>
      </c>
      <c r="O246" s="83"/>
    </row>
    <row r="247" spans="1:15" outlineLevel="2">
      <c r="A247" s="25">
        <v>207</v>
      </c>
      <c r="B247" s="25" t="s">
        <v>14</v>
      </c>
      <c r="C247" s="81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00">
        <f>SUM((E247*500)/30)</f>
        <v>67.333333333333329</v>
      </c>
      <c r="O247" s="83"/>
    </row>
    <row r="248" spans="1:15" s="28" customFormat="1" outlineLevel="1">
      <c r="A248" s="11"/>
      <c r="B248" s="11" t="s">
        <v>34</v>
      </c>
      <c r="C248" s="88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99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1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00">
        <f t="shared" ref="N249:N256" si="48">SUM((E249*500)/30)</f>
        <v>64.5</v>
      </c>
      <c r="O249" s="83"/>
    </row>
    <row r="250" spans="1:15" outlineLevel="2">
      <c r="A250" s="25">
        <v>209</v>
      </c>
      <c r="B250" s="25" t="s">
        <v>15</v>
      </c>
      <c r="C250" s="81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00">
        <f t="shared" si="48"/>
        <v>61.333333333333336</v>
      </c>
      <c r="O250" s="83"/>
    </row>
    <row r="251" spans="1:15" outlineLevel="2">
      <c r="A251" s="25">
        <v>210</v>
      </c>
      <c r="B251" s="25" t="s">
        <v>15</v>
      </c>
      <c r="C251" s="81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00">
        <f t="shared" si="48"/>
        <v>36.166666666666664</v>
      </c>
      <c r="O251" s="83"/>
    </row>
    <row r="252" spans="1:15" outlineLevel="2">
      <c r="A252" s="25">
        <v>211</v>
      </c>
      <c r="B252" s="25" t="s">
        <v>15</v>
      </c>
      <c r="C252" s="81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00">
        <f t="shared" si="48"/>
        <v>35</v>
      </c>
      <c r="O252" s="83"/>
    </row>
    <row r="253" spans="1:15" outlineLevel="2">
      <c r="A253" s="25">
        <v>212</v>
      </c>
      <c r="B253" s="25" t="s">
        <v>15</v>
      </c>
      <c r="C253" s="81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00">
        <f t="shared" si="48"/>
        <v>61.666666666666664</v>
      </c>
      <c r="O253" s="83"/>
    </row>
    <row r="254" spans="1:15" outlineLevel="2">
      <c r="A254" s="25">
        <v>213</v>
      </c>
      <c r="B254" s="25" t="s">
        <v>15</v>
      </c>
      <c r="C254" s="81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00">
        <f t="shared" si="48"/>
        <v>56.5</v>
      </c>
      <c r="O254" s="83"/>
    </row>
    <row r="255" spans="1:15" outlineLevel="2">
      <c r="A255" s="25">
        <v>214</v>
      </c>
      <c r="B255" s="25" t="s">
        <v>15</v>
      </c>
      <c r="C255" s="81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00">
        <f t="shared" si="48"/>
        <v>52.333333333333336</v>
      </c>
      <c r="O255" s="83"/>
    </row>
    <row r="256" spans="1:15" ht="17" customHeight="1" outlineLevel="2">
      <c r="A256" s="25">
        <v>215</v>
      </c>
      <c r="B256" s="25" t="s">
        <v>15</v>
      </c>
      <c r="C256" s="81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00">
        <f t="shared" si="48"/>
        <v>59</v>
      </c>
      <c r="O256" s="83"/>
    </row>
    <row r="257" spans="1:15" s="28" customFormat="1" ht="17" customHeight="1" outlineLevel="1">
      <c r="A257" s="11"/>
      <c r="B257" s="11" t="s">
        <v>35</v>
      </c>
      <c r="C257" s="88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99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1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00">
        <f>SUM((E258*500)/30)</f>
        <v>51.166666666666664</v>
      </c>
      <c r="O258" s="83"/>
    </row>
    <row r="259" spans="1:15" outlineLevel="2">
      <c r="A259" s="25">
        <v>217</v>
      </c>
      <c r="B259" s="25" t="s">
        <v>16</v>
      </c>
      <c r="C259" s="81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00">
        <f>SUM((E259*500)/30)</f>
        <v>35.833333333333336</v>
      </c>
      <c r="O259" s="83"/>
    </row>
    <row r="260" spans="1:15" s="28" customFormat="1" outlineLevel="1">
      <c r="A260" s="11"/>
      <c r="B260" s="11" t="s">
        <v>36</v>
      </c>
      <c r="C260" s="88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99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1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00">
        <f>SUM((E261*500)/30)</f>
        <v>46</v>
      </c>
      <c r="O261" s="83"/>
    </row>
    <row r="262" spans="1:15" ht="18" customHeight="1" outlineLevel="2">
      <c r="A262" s="25">
        <v>219</v>
      </c>
      <c r="B262" s="25" t="s">
        <v>17</v>
      </c>
      <c r="C262" s="81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00">
        <f>SUM((E262*500)/30)</f>
        <v>46</v>
      </c>
      <c r="O262" s="83"/>
    </row>
    <row r="263" spans="1:15" s="28" customFormat="1" ht="18" customHeight="1" outlineLevel="1">
      <c r="A263" s="11"/>
      <c r="B263" s="11" t="s">
        <v>37</v>
      </c>
      <c r="C263" s="88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99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1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00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1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00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8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99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00">
        <f>SUM((E267*500)/30)</f>
        <v>36.166666666666664</v>
      </c>
      <c r="O267" s="83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00">
        <f>SUM((E268*500)/30)</f>
        <v>34.666666666666664</v>
      </c>
      <c r="O268" s="83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99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00">
        <f t="shared" ref="N270:N278" si="54">SUM((E270*500)/30)</f>
        <v>52</v>
      </c>
      <c r="O270" s="83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00">
        <f t="shared" si="54"/>
        <v>40.833333333333336</v>
      </c>
      <c r="O271" s="83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00">
        <f t="shared" si="54"/>
        <v>62</v>
      </c>
      <c r="O272" s="83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00">
        <f t="shared" si="54"/>
        <v>66.666666666666671</v>
      </c>
      <c r="O273" s="83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00">
        <f t="shared" si="54"/>
        <v>59</v>
      </c>
      <c r="O274" s="83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00">
        <f t="shared" si="54"/>
        <v>53.166666666666664</v>
      </c>
      <c r="O275" s="83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00">
        <f t="shared" si="54"/>
        <v>75.166666666666671</v>
      </c>
      <c r="O276" s="83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00">
        <f t="shared" si="54"/>
        <v>49.5</v>
      </c>
      <c r="O277" s="83"/>
    </row>
    <row r="278" spans="1:15" outlineLevel="2">
      <c r="A278" s="25">
        <v>232</v>
      </c>
      <c r="B278" s="25" t="s">
        <v>23</v>
      </c>
      <c r="C278" s="25">
        <v>2018</v>
      </c>
      <c r="D278" s="24">
        <v>43144</v>
      </c>
      <c r="E278" s="82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00">
        <f t="shared" si="54"/>
        <v>63</v>
      </c>
      <c r="O278" s="83"/>
    </row>
    <row r="279" spans="1:15" s="28" customFormat="1" outlineLevel="1">
      <c r="A279" s="11"/>
      <c r="B279" s="11" t="s">
        <v>41</v>
      </c>
      <c r="C279" s="11"/>
      <c r="D279" s="12"/>
      <c r="E279" s="87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99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00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00">
        <f>SUM((E281*500)/30)</f>
        <v>44</v>
      </c>
      <c r="O281" s="83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99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00">
        <f t="shared" ref="N283:N299" si="57">SUM((E283*500)/30)</f>
        <v>71.666666666666671</v>
      </c>
      <c r="O283" s="83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00">
        <f t="shared" si="57"/>
        <v>48.5</v>
      </c>
      <c r="O284" s="83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00">
        <f t="shared" si="57"/>
        <v>60.333333333333336</v>
      </c>
      <c r="O285" s="83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00">
        <f t="shared" si="57"/>
        <v>40</v>
      </c>
      <c r="O286" s="83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00">
        <f t="shared" si="57"/>
        <v>53.166666666666664</v>
      </c>
      <c r="O287" s="83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00">
        <f t="shared" si="57"/>
        <v>50.5</v>
      </c>
      <c r="O288" s="83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00">
        <f t="shared" si="57"/>
        <v>54.333333333333336</v>
      </c>
      <c r="O289" s="83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00">
        <f t="shared" si="57"/>
        <v>50.666666666666664</v>
      </c>
      <c r="O290" s="83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00">
        <f t="shared" si="57"/>
        <v>51.5</v>
      </c>
      <c r="O291" s="83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00">
        <f t="shared" si="57"/>
        <v>45.333333333333336</v>
      </c>
      <c r="O292" s="83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00">
        <f t="shared" si="57"/>
        <v>60.833333333333336</v>
      </c>
      <c r="O293" s="83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00">
        <f t="shared" si="57"/>
        <v>56.333333333333336</v>
      </c>
      <c r="O294" s="83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00">
        <f t="shared" si="57"/>
        <v>57.333333333333336</v>
      </c>
      <c r="O295" s="83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00">
        <f t="shared" si="57"/>
        <v>42.833333333333336</v>
      </c>
      <c r="O296" s="83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00">
        <f t="shared" si="57"/>
        <v>56</v>
      </c>
      <c r="O297" s="83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00">
        <f t="shared" si="57"/>
        <v>45.333333333333336</v>
      </c>
      <c r="O298" s="83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00">
        <f t="shared" si="57"/>
        <v>63.5</v>
      </c>
      <c r="O299" s="83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99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00">
        <f t="shared" ref="N301:N311" si="59">SUM((E301*500)/30)</f>
        <v>56</v>
      </c>
      <c r="O301" s="84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00">
        <f t="shared" si="59"/>
        <v>71.5</v>
      </c>
      <c r="O302" s="84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00">
        <f t="shared" si="59"/>
        <v>71.5</v>
      </c>
      <c r="O303" s="84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00">
        <f t="shared" si="59"/>
        <v>66.666666666666671</v>
      </c>
      <c r="O304" s="84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00">
        <f t="shared" si="59"/>
        <v>54.166666666666664</v>
      </c>
      <c r="O305" s="83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00">
        <f t="shared" si="59"/>
        <v>26.666666666666668</v>
      </c>
      <c r="O306" s="83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00">
        <f t="shared" si="59"/>
        <v>60.333333333333336</v>
      </c>
      <c r="O307" s="83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00">
        <f t="shared" si="59"/>
        <v>53.166666666666664</v>
      </c>
      <c r="O308" s="83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00">
        <f t="shared" si="59"/>
        <v>47.666666666666664</v>
      </c>
      <c r="O309" s="83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00">
        <f t="shared" si="59"/>
        <v>68.333333333333329</v>
      </c>
      <c r="O310" s="83"/>
    </row>
    <row r="311" spans="1:15" s="29" customFormat="1" ht="17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00">
        <f t="shared" si="59"/>
        <v>56.333333333333336</v>
      </c>
      <c r="O311" s="22"/>
    </row>
    <row r="312" spans="1:15" s="28" customFormat="1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99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00">
        <f t="shared" ref="N313:N322" si="61">SUM((E313*500)/30)</f>
        <v>55.833333333333336</v>
      </c>
      <c r="O313" s="83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00">
        <f t="shared" si="61"/>
        <v>52.833333333333336</v>
      </c>
      <c r="O314" s="83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00">
        <f t="shared" si="61"/>
        <v>69.833333333333329</v>
      </c>
      <c r="O315" s="83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00">
        <f t="shared" si="61"/>
        <v>43.333333333333336</v>
      </c>
      <c r="O316" s="83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00">
        <f t="shared" si="61"/>
        <v>69.166666666666671</v>
      </c>
      <c r="O317" s="83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00">
        <f t="shared" si="61"/>
        <v>70.5</v>
      </c>
      <c r="O318" s="83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00">
        <f t="shared" si="61"/>
        <v>69.166666666666671</v>
      </c>
      <c r="O319" s="83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00">
        <f t="shared" si="61"/>
        <v>74</v>
      </c>
      <c r="O320" s="83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00">
        <f t="shared" si="61"/>
        <v>52</v>
      </c>
      <c r="O321" s="83"/>
    </row>
    <row r="322" spans="1:15" ht="17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00">
        <f t="shared" si="61"/>
        <v>16</v>
      </c>
      <c r="O322" s="83"/>
    </row>
    <row r="323" spans="1:15" s="28" customFormat="1" ht="17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99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00">
        <f t="shared" ref="N324:N336" si="63">SUM((E324*500)/30)</f>
        <v>49.833333333333336</v>
      </c>
      <c r="O324" s="83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00">
        <f t="shared" si="63"/>
        <v>58.166666666666664</v>
      </c>
      <c r="O325" s="83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00">
        <f t="shared" si="63"/>
        <v>73.166666666666671</v>
      </c>
      <c r="O326" s="83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00">
        <f t="shared" si="63"/>
        <v>59.5</v>
      </c>
      <c r="O327" s="83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00">
        <f t="shared" si="63"/>
        <v>63.166666666666664</v>
      </c>
      <c r="O328" s="83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00">
        <f t="shared" si="63"/>
        <v>70.666666666666671</v>
      </c>
      <c r="O329" s="83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00">
        <f t="shared" si="63"/>
        <v>58.166666666666664</v>
      </c>
      <c r="O330" s="83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00">
        <f t="shared" si="63"/>
        <v>69.333333333333329</v>
      </c>
      <c r="O331" s="83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00">
        <f t="shared" si="63"/>
        <v>52.833333333333336</v>
      </c>
      <c r="O332" s="83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00">
        <f t="shared" si="63"/>
        <v>55.166666666666664</v>
      </c>
      <c r="O333" s="83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00">
        <f t="shared" si="63"/>
        <v>55.333333333333336</v>
      </c>
      <c r="O334" s="83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00">
        <f t="shared" si="63"/>
        <v>66.333333333333329</v>
      </c>
      <c r="O335" s="83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00">
        <f t="shared" si="63"/>
        <v>64</v>
      </c>
      <c r="O336" s="83"/>
    </row>
    <row r="337" spans="1:15" s="28" customFormat="1" ht="17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99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00">
        <f>SUM((E338*500)/30)</f>
        <v>55.166666666666664</v>
      </c>
      <c r="O338" s="83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00">
        <f>SUM((E339*500)/30)</f>
        <v>77</v>
      </c>
      <c r="O339" s="83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00">
        <f>SUM((E340*500)/30)</f>
        <v>62.333333333333336</v>
      </c>
      <c r="O340" s="83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00">
        <f>SUM((E341*500)/30)</f>
        <v>54.5</v>
      </c>
      <c r="O341" s="83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00">
        <f>SUM((E342*500)/30)</f>
        <v>50.666666666666664</v>
      </c>
      <c r="O342" s="83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99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00">
        <f t="shared" ref="N344:N351" si="66">SUM((E344*500)/30)</f>
        <v>40.5</v>
      </c>
      <c r="O344" s="83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00">
        <f t="shared" si="66"/>
        <v>55.833333333333336</v>
      </c>
      <c r="O345" s="83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00">
        <f t="shared" si="66"/>
        <v>58.333333333333336</v>
      </c>
      <c r="O346" s="83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00">
        <f t="shared" si="66"/>
        <v>70.833333333333329</v>
      </c>
      <c r="O347" s="83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00">
        <f t="shared" si="66"/>
        <v>62.833333333333336</v>
      </c>
      <c r="O348" s="83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00">
        <f t="shared" si="66"/>
        <v>37.666666666666664</v>
      </c>
      <c r="O349" s="83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00">
        <f t="shared" si="66"/>
        <v>51.5</v>
      </c>
      <c r="O350" s="83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00">
        <f t="shared" si="66"/>
        <v>49.166666666666664</v>
      </c>
      <c r="O351" s="83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99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00">
        <f>SUM((E353*500)/30)</f>
        <v>54.666666666666664</v>
      </c>
      <c r="O353" s="83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00">
        <f>SUM((E354*500)/30)</f>
        <v>51.666666666666664</v>
      </c>
      <c r="O354" s="83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00">
        <f>SUM((E355*500)/30)</f>
        <v>50.666666666666664</v>
      </c>
      <c r="O355" s="83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99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00">
        <f t="shared" ref="N357:N365" si="69">SUM((E357*500)/30)</f>
        <v>51.833333333333336</v>
      </c>
      <c r="O357" s="98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00">
        <f t="shared" si="69"/>
        <v>37.666666666666664</v>
      </c>
      <c r="O358" s="98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00">
        <f t="shared" si="69"/>
        <v>57.666666666666664</v>
      </c>
      <c r="O359" s="98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00">
        <f t="shared" si="69"/>
        <v>75.666666666666671</v>
      </c>
      <c r="O360" s="98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00">
        <f t="shared" si="69"/>
        <v>53.166666666666664</v>
      </c>
      <c r="O361" s="98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00">
        <f t="shared" si="69"/>
        <v>52.833333333333336</v>
      </c>
      <c r="O362" s="98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00">
        <f t="shared" si="69"/>
        <v>46.333333333333336</v>
      </c>
      <c r="O363" s="98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00">
        <f t="shared" si="69"/>
        <v>46.166666666666664</v>
      </c>
      <c r="O364" s="98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00">
        <f t="shared" si="69"/>
        <v>54.333333333333336</v>
      </c>
      <c r="O365" s="98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99">
        <f t="shared" si="70"/>
        <v>475.66666666666663</v>
      </c>
      <c r="O366" s="101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00">
        <f>SUM((E367*500)/30)</f>
        <v>58.833333333333336</v>
      </c>
      <c r="O367" s="98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00">
        <f>SUM((E368*500)/30)</f>
        <v>56.333333333333336</v>
      </c>
      <c r="O368" s="98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00">
        <f>SUM((E369*500)/30)</f>
        <v>49.333333333333336</v>
      </c>
      <c r="O369" s="98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00">
        <f>SUM((E370*500)/30)</f>
        <v>60.333333333333336</v>
      </c>
      <c r="O370" s="98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99">
        <f t="shared" si="71"/>
        <v>224.83333333333334</v>
      </c>
      <c r="O371" s="10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00">
        <f t="shared" ref="N372:N405" si="72">SUM((E372*500)/30)</f>
        <v>41.666666666666664</v>
      </c>
      <c r="O372" s="98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00">
        <f t="shared" si="72"/>
        <v>51.166666666666664</v>
      </c>
      <c r="O373" s="98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99">
        <f t="shared" si="73"/>
        <v>92.833333333333329</v>
      </c>
      <c r="O374" s="101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00">
        <f t="shared" si="72"/>
        <v>38.833333333333336</v>
      </c>
      <c r="O375" s="98"/>
    </row>
    <row r="376" spans="1:116" ht="17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00">
        <f t="shared" si="72"/>
        <v>54</v>
      </c>
      <c r="O376" s="98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99">
        <f t="shared" si="74"/>
        <v>92.833333333333343</v>
      </c>
      <c r="O377" s="101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00">
        <f t="shared" si="72"/>
        <v>42</v>
      </c>
      <c r="O378" s="98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00">
        <f t="shared" si="72"/>
        <v>37.833333333333336</v>
      </c>
      <c r="O379" s="98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00">
        <f t="shared" si="72"/>
        <v>51</v>
      </c>
      <c r="O380" s="98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00">
        <f t="shared" si="72"/>
        <v>55.5</v>
      </c>
      <c r="O381" s="98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00">
        <f t="shared" si="72"/>
        <v>50.5</v>
      </c>
      <c r="O382" s="98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00">
        <f t="shared" si="72"/>
        <v>43.333333333333336</v>
      </c>
      <c r="O383" s="98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99">
        <f t="shared" si="75"/>
        <v>280.16666666666669</v>
      </c>
      <c r="O384" s="101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00">
        <f t="shared" si="72"/>
        <v>37.666666666666664</v>
      </c>
      <c r="O385" s="98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00">
        <f t="shared" si="72"/>
        <v>58.666666666666664</v>
      </c>
      <c r="O386" s="99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00">
        <f t="shared" si="72"/>
        <v>64</v>
      </c>
      <c r="O387" s="98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00">
        <f t="shared" si="72"/>
        <v>59.5</v>
      </c>
      <c r="O388" s="100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00">
        <f t="shared" si="72"/>
        <v>85</v>
      </c>
      <c r="O389" s="98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00">
        <f t="shared" si="72"/>
        <v>58.833333333333336</v>
      </c>
      <c r="O390" s="98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99">
        <f t="shared" si="76"/>
        <v>363.66666666666663</v>
      </c>
      <c r="O391" s="101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00">
        <f t="shared" si="72"/>
        <v>50.666666666666664</v>
      </c>
      <c r="O392" s="98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00">
        <f t="shared" si="72"/>
        <v>51.166666666666664</v>
      </c>
      <c r="O393" s="98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00">
        <f t="shared" si="72"/>
        <v>53.833333333333336</v>
      </c>
      <c r="O394" s="98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00">
        <f t="shared" si="72"/>
        <v>62.166666666666664</v>
      </c>
      <c r="O395" s="98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00">
        <f t="shared" si="72"/>
        <v>56.333333333333336</v>
      </c>
      <c r="O396" s="98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00">
        <f t="shared" si="72"/>
        <v>48.666666666666664</v>
      </c>
      <c r="O397" s="98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00">
        <f t="shared" si="72"/>
        <v>47.166666666666664</v>
      </c>
      <c r="O398" s="98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00">
        <f t="shared" si="72"/>
        <v>46</v>
      </c>
      <c r="O399" s="98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00">
        <f t="shared" si="72"/>
        <v>41.833333333333336</v>
      </c>
      <c r="O400" s="98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00">
        <f t="shared" si="72"/>
        <v>45.333333333333336</v>
      </c>
      <c r="O401" s="98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00">
        <f t="shared" si="72"/>
        <v>53.166666666666664</v>
      </c>
      <c r="O402" s="98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99">
        <f t="shared" si="77"/>
        <v>556.33333333333326</v>
      </c>
      <c r="O403" s="101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00">
        <f t="shared" si="72"/>
        <v>53.833333333333336</v>
      </c>
      <c r="O404" s="98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00">
        <f t="shared" si="72"/>
        <v>51.333333333333336</v>
      </c>
      <c r="O405" s="98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00">
        <f>SUM((E406*500)/30)</f>
        <v>50.333333333333336</v>
      </c>
      <c r="O406" s="98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99">
        <f t="shared" si="78"/>
        <v>155.5</v>
      </c>
      <c r="O407" s="101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00">
        <f t="shared" ref="N408:N481" si="79">SUM((E408*500)/30)</f>
        <v>34.666666666666664</v>
      </c>
      <c r="O408" s="98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00">
        <f t="shared" si="79"/>
        <v>33.833333333333329</v>
      </c>
      <c r="O409" s="98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00">
        <f t="shared" si="79"/>
        <v>41.333333333333336</v>
      </c>
      <c r="O410" s="98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00">
        <f t="shared" si="79"/>
        <v>55.666666666666664</v>
      </c>
      <c r="O411" s="98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00">
        <f t="shared" si="79"/>
        <v>44.833333333333336</v>
      </c>
      <c r="O412" s="98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00">
        <f t="shared" si="79"/>
        <v>42.833333333333336</v>
      </c>
      <c r="O413" s="98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00">
        <f t="shared" si="79"/>
        <v>57.5</v>
      </c>
      <c r="O414" s="98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00">
        <f t="shared" si="79"/>
        <v>37.5</v>
      </c>
      <c r="O415" s="98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00">
        <f t="shared" si="79"/>
        <v>41.333333333333336</v>
      </c>
      <c r="O416" s="98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00">
        <f t="shared" si="79"/>
        <v>52.166666666666664</v>
      </c>
      <c r="O417" s="98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00">
        <f t="shared" si="79"/>
        <v>44.166666666666664</v>
      </c>
      <c r="O418" s="98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00">
        <f t="shared" si="79"/>
        <v>66</v>
      </c>
      <c r="O419" s="98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99">
        <f t="shared" si="80"/>
        <v>551.83333333333337</v>
      </c>
      <c r="O420" s="101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00">
        <f t="shared" si="79"/>
        <v>43.5</v>
      </c>
      <c r="O421" s="98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00">
        <f t="shared" si="79"/>
        <v>63.666666666666664</v>
      </c>
      <c r="O422" s="98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00">
        <f t="shared" si="79"/>
        <v>44.333333333333336</v>
      </c>
      <c r="O423" s="98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00">
        <f t="shared" si="79"/>
        <v>70.833333333333329</v>
      </c>
      <c r="O424" s="98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00">
        <f t="shared" si="79"/>
        <v>49.333333333333336</v>
      </c>
      <c r="O425" s="98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00">
        <f t="shared" si="79"/>
        <v>66.666666666666671</v>
      </c>
      <c r="O426" s="98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00">
        <f t="shared" si="79"/>
        <v>52.833333333333336</v>
      </c>
      <c r="O427" s="98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99">
        <f t="shared" si="81"/>
        <v>391.16666666666663</v>
      </c>
      <c r="O428" s="101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5">
        <v>800</v>
      </c>
      <c r="I429" s="85">
        <v>2200</v>
      </c>
      <c r="J429" s="85">
        <v>6</v>
      </c>
      <c r="K429" s="85">
        <v>840</v>
      </c>
      <c r="L429" s="85">
        <v>1100</v>
      </c>
      <c r="M429" s="85">
        <v>4</v>
      </c>
      <c r="N429" s="200">
        <f t="shared" si="79"/>
        <v>51.166666666666664</v>
      </c>
      <c r="O429" s="98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5">
        <v>2020</v>
      </c>
      <c r="I430" s="85">
        <v>6500</v>
      </c>
      <c r="J430" s="85">
        <v>10</v>
      </c>
      <c r="K430" s="85">
        <v>660</v>
      </c>
      <c r="L430" s="85">
        <v>1200</v>
      </c>
      <c r="M430" s="85">
        <v>12</v>
      </c>
      <c r="N430" s="200">
        <f t="shared" si="79"/>
        <v>40.166666666666664</v>
      </c>
      <c r="O430" s="98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5">
        <v>1200</v>
      </c>
      <c r="I431" s="85">
        <v>6600</v>
      </c>
      <c r="J431" s="85">
        <v>22</v>
      </c>
      <c r="K431" s="85">
        <v>800</v>
      </c>
      <c r="L431" s="85">
        <v>2100</v>
      </c>
      <c r="M431" s="85">
        <v>16</v>
      </c>
      <c r="N431" s="200">
        <f t="shared" si="79"/>
        <v>53.5</v>
      </c>
      <c r="O431" s="98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5">
        <v>2100</v>
      </c>
      <c r="I432" s="85">
        <v>7200</v>
      </c>
      <c r="J432" s="85">
        <v>16</v>
      </c>
      <c r="K432" s="85">
        <v>940</v>
      </c>
      <c r="L432" s="85">
        <v>1980</v>
      </c>
      <c r="M432" s="85">
        <v>28</v>
      </c>
      <c r="N432" s="200">
        <f t="shared" si="79"/>
        <v>54.166666666666664</v>
      </c>
      <c r="O432" s="98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5">
        <v>2000</v>
      </c>
      <c r="I433" s="85">
        <v>5300</v>
      </c>
      <c r="J433" s="85">
        <v>10</v>
      </c>
      <c r="K433" s="85">
        <v>350</v>
      </c>
      <c r="L433" s="85">
        <v>1400</v>
      </c>
      <c r="M433" s="85">
        <v>12</v>
      </c>
      <c r="N433" s="200">
        <f t="shared" si="79"/>
        <v>57.166666666666664</v>
      </c>
      <c r="O433" s="98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5">
        <v>1880</v>
      </c>
      <c r="I434" s="85">
        <v>7800</v>
      </c>
      <c r="J434" s="85">
        <v>12</v>
      </c>
      <c r="K434" s="85">
        <v>480</v>
      </c>
      <c r="L434" s="85">
        <v>1580</v>
      </c>
      <c r="M434" s="85">
        <v>20</v>
      </c>
      <c r="N434" s="200">
        <f t="shared" si="79"/>
        <v>54.666666666666664</v>
      </c>
      <c r="O434" s="98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5">
        <v>1240</v>
      </c>
      <c r="I435" s="85">
        <v>4800</v>
      </c>
      <c r="J435" s="85">
        <v>0</v>
      </c>
      <c r="K435" s="85">
        <v>240</v>
      </c>
      <c r="L435" s="85">
        <v>560</v>
      </c>
      <c r="M435" s="85">
        <v>4</v>
      </c>
      <c r="N435" s="200">
        <f t="shared" si="79"/>
        <v>44.333333333333336</v>
      </c>
      <c r="O435" s="98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5">
        <v>1480</v>
      </c>
      <c r="I436" s="85">
        <v>3600</v>
      </c>
      <c r="J436" s="85">
        <v>14</v>
      </c>
      <c r="K436" s="85">
        <v>320</v>
      </c>
      <c r="L436" s="85">
        <v>880</v>
      </c>
      <c r="M436" s="85">
        <v>2</v>
      </c>
      <c r="N436" s="200">
        <f t="shared" si="79"/>
        <v>49.666666666666664</v>
      </c>
      <c r="O436" s="98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6">
        <f t="shared" si="82"/>
        <v>12720</v>
      </c>
      <c r="I437" s="86">
        <f t="shared" si="82"/>
        <v>44000</v>
      </c>
      <c r="J437" s="86">
        <f t="shared" si="82"/>
        <v>90</v>
      </c>
      <c r="K437" s="86">
        <f t="shared" si="82"/>
        <v>4630</v>
      </c>
      <c r="L437" s="86">
        <f t="shared" si="82"/>
        <v>10800</v>
      </c>
      <c r="M437" s="86">
        <f t="shared" si="82"/>
        <v>98</v>
      </c>
      <c r="N437" s="199">
        <f t="shared" si="82"/>
        <v>404.83333333333331</v>
      </c>
      <c r="O437" s="101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5">
        <v>1550</v>
      </c>
      <c r="I438" s="85">
        <v>4900</v>
      </c>
      <c r="J438" s="85">
        <v>8</v>
      </c>
      <c r="K438" s="85">
        <v>180</v>
      </c>
      <c r="L438" s="85">
        <v>560</v>
      </c>
      <c r="M438" s="85">
        <v>12</v>
      </c>
      <c r="N438" s="200">
        <f t="shared" si="79"/>
        <v>50.833333333333336</v>
      </c>
      <c r="O438" s="98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5">
        <v>1200</v>
      </c>
      <c r="I439" s="85">
        <v>6400</v>
      </c>
      <c r="J439" s="85">
        <v>12</v>
      </c>
      <c r="K439" s="85">
        <v>560</v>
      </c>
      <c r="L439" s="85">
        <v>880</v>
      </c>
      <c r="M439" s="85">
        <v>2</v>
      </c>
      <c r="N439" s="200">
        <f t="shared" si="79"/>
        <v>37.166666666666664</v>
      </c>
      <c r="O439" s="98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5">
        <v>800</v>
      </c>
      <c r="I440" s="85">
        <v>5500</v>
      </c>
      <c r="J440" s="85">
        <v>4</v>
      </c>
      <c r="K440" s="85">
        <v>340</v>
      </c>
      <c r="L440" s="85">
        <v>1020</v>
      </c>
      <c r="M440" s="85">
        <v>11</v>
      </c>
      <c r="N440" s="200">
        <f t="shared" si="79"/>
        <v>53.333333333333336</v>
      </c>
      <c r="O440" s="98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5">
        <v>720</v>
      </c>
      <c r="I441" s="85">
        <v>3400</v>
      </c>
      <c r="J441" s="85">
        <v>0</v>
      </c>
      <c r="K441" s="85">
        <v>210</v>
      </c>
      <c r="L441" s="85">
        <v>400</v>
      </c>
      <c r="M441" s="85">
        <v>4</v>
      </c>
      <c r="N441" s="200">
        <f t="shared" si="79"/>
        <v>53.333333333333336</v>
      </c>
      <c r="O441" s="98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5">
        <v>980</v>
      </c>
      <c r="I442" s="85">
        <v>4000</v>
      </c>
      <c r="J442" s="85">
        <v>8</v>
      </c>
      <c r="K442" s="85">
        <v>180</v>
      </c>
      <c r="L442" s="85">
        <v>720</v>
      </c>
      <c r="M442" s="85">
        <v>1</v>
      </c>
      <c r="N442" s="200">
        <f t="shared" si="79"/>
        <v>59.666666666666664</v>
      </c>
      <c r="O442" s="98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5">
        <v>500</v>
      </c>
      <c r="I443" s="85">
        <v>1200</v>
      </c>
      <c r="J443" s="85">
        <v>0</v>
      </c>
      <c r="K443" s="85">
        <v>88</v>
      </c>
      <c r="L443" s="85">
        <v>190</v>
      </c>
      <c r="M443" s="85">
        <v>0</v>
      </c>
      <c r="N443" s="200">
        <f t="shared" si="79"/>
        <v>64.666666666666671</v>
      </c>
      <c r="O443" s="98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5">
        <v>1680</v>
      </c>
      <c r="I444" s="85">
        <v>2800</v>
      </c>
      <c r="J444" s="85">
        <v>24</v>
      </c>
      <c r="K444" s="85">
        <v>100</v>
      </c>
      <c r="L444" s="85">
        <v>240</v>
      </c>
      <c r="M444" s="85">
        <v>3</v>
      </c>
      <c r="N444" s="200">
        <f t="shared" si="79"/>
        <v>37.5</v>
      </c>
      <c r="O444" s="98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6">
        <f t="shared" si="83"/>
        <v>7430</v>
      </c>
      <c r="I445" s="86">
        <f t="shared" si="83"/>
        <v>28200</v>
      </c>
      <c r="J445" s="86">
        <f t="shared" si="83"/>
        <v>56</v>
      </c>
      <c r="K445" s="86">
        <f t="shared" si="83"/>
        <v>1658</v>
      </c>
      <c r="L445" s="86">
        <f t="shared" si="83"/>
        <v>4010</v>
      </c>
      <c r="M445" s="86">
        <f t="shared" si="83"/>
        <v>33</v>
      </c>
      <c r="N445" s="199">
        <f t="shared" si="83"/>
        <v>356.5</v>
      </c>
      <c r="O445" s="101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5">
        <v>3200</v>
      </c>
      <c r="I446" s="85">
        <v>7000</v>
      </c>
      <c r="J446" s="85">
        <v>8</v>
      </c>
      <c r="K446" s="85">
        <v>420</v>
      </c>
      <c r="L446" s="85">
        <v>1200</v>
      </c>
      <c r="M446" s="85">
        <v>9</v>
      </c>
      <c r="N446" s="200">
        <f t="shared" si="79"/>
        <v>45.333333333333336</v>
      </c>
      <c r="O446" s="98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5">
        <v>2400</v>
      </c>
      <c r="I447" s="85">
        <v>8400</v>
      </c>
      <c r="J447" s="85">
        <v>9</v>
      </c>
      <c r="K447" s="85">
        <v>360</v>
      </c>
      <c r="L447" s="85">
        <v>1700</v>
      </c>
      <c r="M447" s="85">
        <v>12</v>
      </c>
      <c r="N447" s="200">
        <f t="shared" si="79"/>
        <v>46.333333333333336</v>
      </c>
      <c r="O447" s="98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6">
        <f t="shared" si="84"/>
        <v>5600</v>
      </c>
      <c r="I448" s="86">
        <f t="shared" si="84"/>
        <v>15400</v>
      </c>
      <c r="J448" s="86">
        <f t="shared" si="84"/>
        <v>17</v>
      </c>
      <c r="K448" s="86">
        <f t="shared" si="84"/>
        <v>780</v>
      </c>
      <c r="L448" s="86">
        <f t="shared" si="84"/>
        <v>2900</v>
      </c>
      <c r="M448" s="86">
        <f t="shared" si="84"/>
        <v>21</v>
      </c>
      <c r="N448" s="199">
        <f t="shared" si="84"/>
        <v>91.666666666666671</v>
      </c>
      <c r="O448" s="37"/>
    </row>
    <row r="449" spans="1:15" outlineLevel="2">
      <c r="A449" s="96">
        <v>381</v>
      </c>
      <c r="B449" s="33" t="s">
        <v>22</v>
      </c>
      <c r="C449" s="33">
        <v>2020</v>
      </c>
      <c r="D449" s="97">
        <v>43848</v>
      </c>
      <c r="E449" s="96">
        <v>2.75</v>
      </c>
      <c r="F449" s="33">
        <v>15</v>
      </c>
      <c r="G449" s="96">
        <v>3900</v>
      </c>
      <c r="H449" s="96">
        <v>2100</v>
      </c>
      <c r="I449" s="96">
        <v>12500</v>
      </c>
      <c r="J449" s="96">
        <v>15</v>
      </c>
      <c r="K449" s="96">
        <v>750</v>
      </c>
      <c r="L449" s="96">
        <v>1100</v>
      </c>
      <c r="M449" s="96">
        <v>16</v>
      </c>
      <c r="N449" s="200">
        <f t="shared" si="79"/>
        <v>45.833333333333336</v>
      </c>
    </row>
    <row r="450" spans="1:15" outlineLevel="2">
      <c r="A450" s="96">
        <v>382</v>
      </c>
      <c r="B450" s="33" t="s">
        <v>22</v>
      </c>
      <c r="C450" s="33">
        <v>2020</v>
      </c>
      <c r="D450" s="97">
        <v>43848</v>
      </c>
      <c r="E450" s="96">
        <v>1.8</v>
      </c>
      <c r="F450" s="33">
        <v>15</v>
      </c>
      <c r="G450" s="96">
        <v>2900</v>
      </c>
      <c r="H450" s="96">
        <v>1800</v>
      </c>
      <c r="I450" s="96">
        <v>10400</v>
      </c>
      <c r="J450" s="96">
        <v>8</v>
      </c>
      <c r="K450" s="96">
        <v>850</v>
      </c>
      <c r="L450" s="96">
        <v>1800</v>
      </c>
      <c r="M450" s="96">
        <v>12</v>
      </c>
      <c r="N450" s="200">
        <f t="shared" si="79"/>
        <v>30</v>
      </c>
    </row>
    <row r="451" spans="1:15" outlineLevel="2">
      <c r="A451" s="96">
        <v>383</v>
      </c>
      <c r="B451" s="33" t="s">
        <v>22</v>
      </c>
      <c r="C451" s="33">
        <v>2020</v>
      </c>
      <c r="D451" s="97">
        <v>20</v>
      </c>
      <c r="E451" s="96">
        <v>2.9</v>
      </c>
      <c r="F451" s="33">
        <v>15</v>
      </c>
      <c r="G451" s="96">
        <v>1850</v>
      </c>
      <c r="H451" s="96">
        <v>1100</v>
      </c>
      <c r="I451" s="96">
        <v>9800</v>
      </c>
      <c r="J451" s="96">
        <v>12</v>
      </c>
      <c r="K451" s="96">
        <v>550</v>
      </c>
      <c r="L451" s="96">
        <v>980</v>
      </c>
      <c r="M451" s="96">
        <v>8</v>
      </c>
      <c r="N451" s="200">
        <f t="shared" si="79"/>
        <v>48.333333333333336</v>
      </c>
    </row>
    <row r="452" spans="1:15" outlineLevel="2">
      <c r="A452" s="96">
        <v>384</v>
      </c>
      <c r="B452" s="33" t="s">
        <v>22</v>
      </c>
      <c r="C452" s="33">
        <v>2020</v>
      </c>
      <c r="D452" s="97">
        <v>43857</v>
      </c>
      <c r="E452" s="96">
        <v>2.54</v>
      </c>
      <c r="F452" s="33">
        <v>15</v>
      </c>
      <c r="G452" s="96">
        <v>3400</v>
      </c>
      <c r="H452" s="96">
        <v>2400</v>
      </c>
      <c r="I452" s="96">
        <v>12000</v>
      </c>
      <c r="J452" s="96">
        <v>21</v>
      </c>
      <c r="K452" s="96">
        <v>1040</v>
      </c>
      <c r="L452" s="96">
        <v>1450</v>
      </c>
      <c r="M452" s="96">
        <v>6</v>
      </c>
      <c r="N452" s="200">
        <f t="shared" si="79"/>
        <v>42.333333333333336</v>
      </c>
    </row>
    <row r="453" spans="1:15" outlineLevel="2">
      <c r="A453" s="96">
        <v>385</v>
      </c>
      <c r="B453" s="33" t="s">
        <v>22</v>
      </c>
      <c r="C453" s="33">
        <v>2020</v>
      </c>
      <c r="D453" s="97">
        <v>43857</v>
      </c>
      <c r="E453" s="96">
        <v>2.1800000000000002</v>
      </c>
      <c r="F453" s="33">
        <v>15</v>
      </c>
      <c r="G453" s="96">
        <v>980</v>
      </c>
      <c r="H453" s="96">
        <v>900</v>
      </c>
      <c r="I453" s="96">
        <v>6500</v>
      </c>
      <c r="J453" s="96">
        <v>4</v>
      </c>
      <c r="K453" s="96">
        <v>720</v>
      </c>
      <c r="L453" s="96">
        <v>840</v>
      </c>
      <c r="M453" s="96">
        <v>14</v>
      </c>
      <c r="N453" s="200">
        <f t="shared" si="79"/>
        <v>36.333333333333336</v>
      </c>
    </row>
    <row r="454" spans="1:15" outlineLevel="2">
      <c r="A454" s="96">
        <v>386</v>
      </c>
      <c r="B454" s="33" t="s">
        <v>22</v>
      </c>
      <c r="C454" s="33">
        <v>2020</v>
      </c>
      <c r="D454" s="97">
        <v>43857</v>
      </c>
      <c r="E454" s="96">
        <v>3.24</v>
      </c>
      <c r="F454" s="33">
        <v>15</v>
      </c>
      <c r="G454" s="96">
        <v>750</v>
      </c>
      <c r="H454" s="96">
        <v>640</v>
      </c>
      <c r="I454" s="96">
        <v>5400</v>
      </c>
      <c r="J454" s="96">
        <v>8</v>
      </c>
      <c r="K454" s="96">
        <v>440</v>
      </c>
      <c r="L454" s="96">
        <v>640</v>
      </c>
      <c r="M454" s="96">
        <v>2</v>
      </c>
      <c r="N454" s="200">
        <f t="shared" si="79"/>
        <v>54</v>
      </c>
    </row>
    <row r="455" spans="1:15" outlineLevel="2">
      <c r="A455" s="96">
        <v>387</v>
      </c>
      <c r="B455" s="33" t="s">
        <v>22</v>
      </c>
      <c r="C455" s="33">
        <v>2020</v>
      </c>
      <c r="D455" s="97">
        <v>43857</v>
      </c>
      <c r="E455" s="96">
        <v>3.07</v>
      </c>
      <c r="F455" s="33">
        <v>15</v>
      </c>
      <c r="G455" s="96">
        <v>500</v>
      </c>
      <c r="H455" s="96">
        <v>440</v>
      </c>
      <c r="I455" s="96">
        <v>4200</v>
      </c>
      <c r="J455" s="96">
        <v>4</v>
      </c>
      <c r="K455" s="96">
        <v>500</v>
      </c>
      <c r="L455" s="96">
        <v>560</v>
      </c>
      <c r="M455" s="96">
        <v>6</v>
      </c>
      <c r="N455" s="200">
        <f t="shared" si="79"/>
        <v>51.166666666666664</v>
      </c>
    </row>
    <row r="456" spans="1:15" outlineLevel="2">
      <c r="A456" s="96">
        <v>388</v>
      </c>
      <c r="B456" s="33" t="s">
        <v>22</v>
      </c>
      <c r="C456" s="33">
        <v>2020</v>
      </c>
      <c r="D456" s="97">
        <v>43860</v>
      </c>
      <c r="E456" s="96">
        <v>2.8</v>
      </c>
      <c r="F456" s="33">
        <v>15</v>
      </c>
      <c r="G456" s="96">
        <v>3200</v>
      </c>
      <c r="H456" s="96">
        <v>2400</v>
      </c>
      <c r="I456" s="96">
        <v>9600</v>
      </c>
      <c r="J456" s="96">
        <v>14</v>
      </c>
      <c r="K456" s="96">
        <v>980</v>
      </c>
      <c r="L456" s="96">
        <v>1200</v>
      </c>
      <c r="M456" s="96">
        <v>14</v>
      </c>
      <c r="N456" s="200">
        <f t="shared" si="79"/>
        <v>46.666666666666664</v>
      </c>
    </row>
    <row r="457" spans="1:15" outlineLevel="2">
      <c r="A457" s="96">
        <v>389</v>
      </c>
      <c r="B457" s="33" t="s">
        <v>22</v>
      </c>
      <c r="C457" s="33">
        <v>2020</v>
      </c>
      <c r="D457" s="97">
        <v>43860</v>
      </c>
      <c r="E457" s="96">
        <v>2.8</v>
      </c>
      <c r="F457" s="33">
        <v>15</v>
      </c>
      <c r="G457" s="96">
        <v>3800</v>
      </c>
      <c r="H457" s="96">
        <v>2700</v>
      </c>
      <c r="I457" s="96">
        <v>9400</v>
      </c>
      <c r="J457" s="96">
        <v>12</v>
      </c>
      <c r="K457" s="96">
        <v>660</v>
      </c>
      <c r="L457" s="96">
        <v>980</v>
      </c>
      <c r="M457" s="96">
        <v>10</v>
      </c>
      <c r="N457" s="200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99">
        <f t="shared" si="85"/>
        <v>401.33333333333343</v>
      </c>
      <c r="O458" s="95"/>
    </row>
    <row r="459" spans="1:15" outlineLevel="2">
      <c r="A459" s="96">
        <v>390</v>
      </c>
      <c r="B459" s="33" t="s">
        <v>23</v>
      </c>
      <c r="C459" s="33">
        <v>2020</v>
      </c>
      <c r="D459" s="97">
        <v>43871</v>
      </c>
      <c r="E459" s="96">
        <v>1.9</v>
      </c>
      <c r="F459" s="33">
        <v>15</v>
      </c>
      <c r="G459" s="96">
        <v>1850</v>
      </c>
      <c r="H459" s="96">
        <v>980</v>
      </c>
      <c r="I459" s="96">
        <v>8000</v>
      </c>
      <c r="J459" s="96">
        <v>2</v>
      </c>
      <c r="K459" s="96">
        <v>880</v>
      </c>
      <c r="L459" s="96">
        <v>1040</v>
      </c>
      <c r="M459" s="96">
        <v>9</v>
      </c>
      <c r="N459" s="200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99">
        <f t="shared" si="86"/>
        <v>31.666666666666668</v>
      </c>
      <c r="O460" s="95"/>
    </row>
    <row r="461" spans="1:15" outlineLevel="2">
      <c r="A461" s="96">
        <v>391</v>
      </c>
      <c r="B461" s="33" t="s">
        <v>26</v>
      </c>
      <c r="C461" s="33">
        <v>2020</v>
      </c>
      <c r="D461" s="97">
        <v>43892</v>
      </c>
      <c r="E461" s="96">
        <v>2.34</v>
      </c>
      <c r="F461" s="33">
        <v>15</v>
      </c>
      <c r="G461" s="96">
        <v>2800</v>
      </c>
      <c r="H461" s="96">
        <v>2000</v>
      </c>
      <c r="I461" s="96">
        <v>7200</v>
      </c>
      <c r="J461" s="96">
        <v>18</v>
      </c>
      <c r="K461" s="96">
        <v>420</v>
      </c>
      <c r="L461" s="96">
        <v>800</v>
      </c>
      <c r="M461" s="96">
        <v>16</v>
      </c>
      <c r="N461" s="200">
        <f t="shared" si="79"/>
        <v>39</v>
      </c>
    </row>
    <row r="462" spans="1:15" outlineLevel="2">
      <c r="A462" s="96">
        <v>392</v>
      </c>
      <c r="B462" s="33" t="s">
        <v>26</v>
      </c>
      <c r="C462" s="33">
        <v>2020</v>
      </c>
      <c r="D462" s="97">
        <v>43914</v>
      </c>
      <c r="E462" s="96">
        <v>2.15</v>
      </c>
      <c r="F462" s="33">
        <v>15</v>
      </c>
      <c r="G462" s="96">
        <v>980</v>
      </c>
      <c r="H462" s="96">
        <v>900</v>
      </c>
      <c r="I462" s="96">
        <v>5600</v>
      </c>
      <c r="J462" s="96">
        <v>4</v>
      </c>
      <c r="K462" s="96">
        <v>500</v>
      </c>
      <c r="L462" s="96">
        <v>1000</v>
      </c>
      <c r="M462" s="96">
        <v>7</v>
      </c>
      <c r="N462" s="200">
        <f t="shared" si="79"/>
        <v>35.833333333333336</v>
      </c>
    </row>
    <row r="463" spans="1:15" outlineLevel="2">
      <c r="A463" s="96">
        <v>393</v>
      </c>
      <c r="B463" s="33" t="s">
        <v>26</v>
      </c>
      <c r="C463" s="33">
        <v>2020</v>
      </c>
      <c r="D463" s="97">
        <v>43920</v>
      </c>
      <c r="E463" s="96">
        <v>3.86</v>
      </c>
      <c r="F463" s="33">
        <v>15</v>
      </c>
      <c r="G463" s="96">
        <v>3200</v>
      </c>
      <c r="H463" s="96">
        <v>2700</v>
      </c>
      <c r="I463" s="96">
        <v>11000</v>
      </c>
      <c r="J463" s="96">
        <v>18</v>
      </c>
      <c r="K463" s="96">
        <v>840</v>
      </c>
      <c r="L463" s="96">
        <v>1040</v>
      </c>
      <c r="M463" s="96">
        <v>11</v>
      </c>
      <c r="N463" s="200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99">
        <f t="shared" si="87"/>
        <v>139.16666666666669</v>
      </c>
      <c r="O464" s="95"/>
    </row>
    <row r="465" spans="1:15" outlineLevel="2">
      <c r="A465" s="96">
        <v>394</v>
      </c>
      <c r="B465" s="33" t="s">
        <v>27</v>
      </c>
      <c r="C465" s="33">
        <v>2020</v>
      </c>
      <c r="D465" s="97">
        <v>43932</v>
      </c>
      <c r="E465" s="96">
        <v>3.98</v>
      </c>
      <c r="F465" s="96">
        <v>15</v>
      </c>
      <c r="G465" s="96">
        <v>2800</v>
      </c>
      <c r="H465" s="96">
        <v>2100</v>
      </c>
      <c r="I465" s="96">
        <v>5900</v>
      </c>
      <c r="J465" s="96">
        <v>13</v>
      </c>
      <c r="K465" s="96">
        <v>1050</v>
      </c>
      <c r="L465" s="96">
        <v>1640</v>
      </c>
      <c r="M465" s="96">
        <v>6</v>
      </c>
      <c r="N465" s="200">
        <f t="shared" si="79"/>
        <v>66.333333333333329</v>
      </c>
    </row>
    <row r="466" spans="1:15" outlineLevel="2">
      <c r="A466" s="96">
        <v>395</v>
      </c>
      <c r="B466" s="33" t="s">
        <v>27</v>
      </c>
      <c r="C466" s="33">
        <v>2020</v>
      </c>
      <c r="D466" s="97">
        <v>43935</v>
      </c>
      <c r="E466" s="96">
        <v>4.62</v>
      </c>
      <c r="F466" s="96">
        <v>15</v>
      </c>
      <c r="G466" s="96">
        <v>2640</v>
      </c>
      <c r="H466" s="96">
        <v>1880</v>
      </c>
      <c r="I466" s="96">
        <v>6800</v>
      </c>
      <c r="J466" s="96">
        <v>20</v>
      </c>
      <c r="K466" s="96">
        <v>860</v>
      </c>
      <c r="L466" s="96">
        <v>1200</v>
      </c>
      <c r="M466" s="96">
        <v>14</v>
      </c>
      <c r="N466" s="200">
        <f t="shared" si="79"/>
        <v>77</v>
      </c>
    </row>
    <row r="467" spans="1:15" outlineLevel="2">
      <c r="A467" s="96">
        <v>396</v>
      </c>
      <c r="B467" s="33" t="s">
        <v>27</v>
      </c>
      <c r="C467" s="33">
        <v>2020</v>
      </c>
      <c r="D467" s="97">
        <v>43935</v>
      </c>
      <c r="E467" s="96">
        <v>3.36</v>
      </c>
      <c r="F467" s="96">
        <v>15</v>
      </c>
      <c r="G467" s="96">
        <v>1200</v>
      </c>
      <c r="H467" s="96">
        <v>840</v>
      </c>
      <c r="I467" s="96">
        <v>2000</v>
      </c>
      <c r="J467" s="96">
        <v>0</v>
      </c>
      <c r="K467" s="96">
        <v>460</v>
      </c>
      <c r="L467" s="96">
        <v>800</v>
      </c>
      <c r="M467" s="96">
        <v>8</v>
      </c>
      <c r="N467" s="200">
        <f t="shared" si="79"/>
        <v>56</v>
      </c>
    </row>
    <row r="468" spans="1:15" outlineLevel="2">
      <c r="A468" s="96">
        <v>397</v>
      </c>
      <c r="B468" s="33" t="s">
        <v>27</v>
      </c>
      <c r="C468" s="33">
        <v>2020</v>
      </c>
      <c r="D468" s="97">
        <v>43935</v>
      </c>
      <c r="E468" s="96">
        <v>2.91</v>
      </c>
      <c r="F468" s="96">
        <v>15</v>
      </c>
      <c r="G468" s="96">
        <v>510</v>
      </c>
      <c r="H468" s="96">
        <v>490</v>
      </c>
      <c r="I468" s="96">
        <v>1800</v>
      </c>
      <c r="J468" s="96">
        <v>4</v>
      </c>
      <c r="K468" s="96">
        <v>140</v>
      </c>
      <c r="L468" s="96">
        <v>380</v>
      </c>
      <c r="M468" s="96">
        <v>4</v>
      </c>
      <c r="N468" s="200">
        <f t="shared" si="79"/>
        <v>48.5</v>
      </c>
    </row>
    <row r="469" spans="1:15" outlineLevel="2">
      <c r="A469" s="96">
        <v>398</v>
      </c>
      <c r="B469" s="33" t="s">
        <v>27</v>
      </c>
      <c r="C469" s="33">
        <v>2020</v>
      </c>
      <c r="D469" s="97">
        <v>43936</v>
      </c>
      <c r="E469" s="96">
        <v>3.5</v>
      </c>
      <c r="F469" s="96">
        <v>15</v>
      </c>
      <c r="G469" s="96">
        <v>660</v>
      </c>
      <c r="H469" s="96">
        <v>360</v>
      </c>
      <c r="I469" s="96">
        <v>1700</v>
      </c>
      <c r="J469" s="96">
        <v>7</v>
      </c>
      <c r="K469" s="96">
        <v>100</v>
      </c>
      <c r="L469" s="96">
        <v>340</v>
      </c>
      <c r="M469" s="96">
        <v>4</v>
      </c>
      <c r="N469" s="200">
        <f t="shared" si="79"/>
        <v>58.333333333333336</v>
      </c>
    </row>
    <row r="470" spans="1:15" outlineLevel="2">
      <c r="A470" s="96">
        <v>399</v>
      </c>
      <c r="B470" s="33" t="s">
        <v>27</v>
      </c>
      <c r="C470" s="33">
        <v>2020</v>
      </c>
      <c r="D470" s="97">
        <v>43936</v>
      </c>
      <c r="E470" s="96">
        <v>3.13</v>
      </c>
      <c r="F470" s="96">
        <v>15</v>
      </c>
      <c r="G470" s="96">
        <v>480</v>
      </c>
      <c r="H470" s="96">
        <v>290</v>
      </c>
      <c r="I470" s="96">
        <v>1100</v>
      </c>
      <c r="J470" s="96">
        <v>9</v>
      </c>
      <c r="K470" s="96">
        <v>80</v>
      </c>
      <c r="L470" s="96">
        <v>290</v>
      </c>
      <c r="M470" s="96">
        <v>2</v>
      </c>
      <c r="N470" s="200">
        <f t="shared" si="79"/>
        <v>52.166666666666664</v>
      </c>
    </row>
    <row r="471" spans="1:15" outlineLevel="2">
      <c r="A471" s="96">
        <v>400</v>
      </c>
      <c r="B471" s="33" t="s">
        <v>27</v>
      </c>
      <c r="C471" s="33">
        <v>2020</v>
      </c>
      <c r="D471" s="97">
        <v>43944</v>
      </c>
      <c r="E471" s="96">
        <v>3.06</v>
      </c>
      <c r="F471" s="96">
        <v>15</v>
      </c>
      <c r="G471" s="96">
        <v>2900</v>
      </c>
      <c r="H471" s="96">
        <v>2200</v>
      </c>
      <c r="I471" s="96">
        <v>5500</v>
      </c>
      <c r="J471" s="96">
        <v>11</v>
      </c>
      <c r="K471" s="96">
        <v>400</v>
      </c>
      <c r="L471" s="96">
        <v>1600</v>
      </c>
      <c r="M471" s="96">
        <v>14</v>
      </c>
      <c r="N471" s="200">
        <f t="shared" si="79"/>
        <v>51</v>
      </c>
    </row>
    <row r="472" spans="1:15" outlineLevel="2">
      <c r="A472" s="96">
        <v>401</v>
      </c>
      <c r="B472" s="33" t="s">
        <v>27</v>
      </c>
      <c r="C472" s="33">
        <v>2020</v>
      </c>
      <c r="D472" s="97">
        <v>43946</v>
      </c>
      <c r="E472" s="96">
        <v>3.17</v>
      </c>
      <c r="F472" s="96">
        <v>15</v>
      </c>
      <c r="G472" s="96">
        <v>2300</v>
      </c>
      <c r="H472" s="96">
        <v>1200</v>
      </c>
      <c r="I472" s="96">
        <v>4200</v>
      </c>
      <c r="J472" s="96">
        <v>22</v>
      </c>
      <c r="K472" s="96">
        <v>480</v>
      </c>
      <c r="L472" s="96">
        <v>980</v>
      </c>
      <c r="M472" s="96">
        <v>19</v>
      </c>
      <c r="N472" s="200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99">
        <f t="shared" si="88"/>
        <v>462.16666666666663</v>
      </c>
      <c r="O473" s="95"/>
    </row>
    <row r="474" spans="1:15" outlineLevel="2">
      <c r="A474" s="96">
        <v>402</v>
      </c>
      <c r="B474" s="33" t="s">
        <v>12</v>
      </c>
      <c r="C474" s="33">
        <v>2020</v>
      </c>
      <c r="D474" s="97">
        <v>43953</v>
      </c>
      <c r="E474" s="96">
        <v>4.22</v>
      </c>
      <c r="F474" s="96">
        <v>15</v>
      </c>
      <c r="G474" s="96">
        <v>1980</v>
      </c>
      <c r="H474" s="96">
        <v>1480</v>
      </c>
      <c r="I474" s="96">
        <v>4900</v>
      </c>
      <c r="J474" s="96">
        <v>12</v>
      </c>
      <c r="K474" s="96">
        <v>600</v>
      </c>
      <c r="L474" s="96">
        <v>680</v>
      </c>
      <c r="M474" s="96">
        <v>16</v>
      </c>
      <c r="N474" s="200">
        <f t="shared" si="79"/>
        <v>70.333333333333329</v>
      </c>
    </row>
    <row r="475" spans="1:15" outlineLevel="2">
      <c r="A475" s="96">
        <v>403</v>
      </c>
      <c r="B475" s="33" t="s">
        <v>12</v>
      </c>
      <c r="C475" s="33">
        <v>2020</v>
      </c>
      <c r="D475" s="97">
        <v>43953</v>
      </c>
      <c r="E475" s="96">
        <v>3.68</v>
      </c>
      <c r="F475" s="96">
        <v>15</v>
      </c>
      <c r="G475" s="96">
        <v>1040</v>
      </c>
      <c r="H475" s="96">
        <v>880</v>
      </c>
      <c r="I475" s="96">
        <v>5200</v>
      </c>
      <c r="J475" s="96">
        <v>20</v>
      </c>
      <c r="K475" s="96">
        <v>550</v>
      </c>
      <c r="L475" s="96">
        <v>1040</v>
      </c>
      <c r="M475" s="96">
        <v>22</v>
      </c>
      <c r="N475" s="200">
        <f t="shared" si="79"/>
        <v>61.333333333333336</v>
      </c>
    </row>
    <row r="476" spans="1:15" outlineLevel="2">
      <c r="A476" s="96">
        <v>404</v>
      </c>
      <c r="B476" s="33" t="s">
        <v>12</v>
      </c>
      <c r="C476" s="33">
        <v>2020</v>
      </c>
      <c r="D476" s="97">
        <v>43953</v>
      </c>
      <c r="E476" s="96">
        <v>4</v>
      </c>
      <c r="F476" s="96">
        <v>15</v>
      </c>
      <c r="G476" s="96">
        <v>900</v>
      </c>
      <c r="H476" s="96">
        <v>600</v>
      </c>
      <c r="I476" s="96">
        <v>3400</v>
      </c>
      <c r="J476" s="96">
        <v>4</v>
      </c>
      <c r="K476" s="96">
        <v>380</v>
      </c>
      <c r="L476" s="96">
        <v>450</v>
      </c>
      <c r="M476" s="96">
        <v>12</v>
      </c>
      <c r="N476" s="200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99">
        <f t="shared" si="89"/>
        <v>198.33333333333331</v>
      </c>
      <c r="O477" s="95"/>
    </row>
    <row r="478" spans="1:15" outlineLevel="2">
      <c r="A478" s="96">
        <v>405</v>
      </c>
      <c r="B478" s="33" t="s">
        <v>13</v>
      </c>
      <c r="C478" s="33">
        <v>2020</v>
      </c>
      <c r="D478" s="97">
        <v>43988</v>
      </c>
      <c r="E478" s="96">
        <v>3.98</v>
      </c>
      <c r="F478" s="96">
        <v>15</v>
      </c>
      <c r="G478" s="96">
        <v>3400</v>
      </c>
      <c r="H478" s="96">
        <v>2400</v>
      </c>
      <c r="I478" s="96">
        <v>4000</v>
      </c>
      <c r="J478" s="96">
        <v>8</v>
      </c>
      <c r="K478" s="96">
        <v>280</v>
      </c>
      <c r="L478" s="96">
        <v>1100</v>
      </c>
      <c r="M478" s="96">
        <v>24</v>
      </c>
      <c r="N478" s="200">
        <f t="shared" si="79"/>
        <v>66.333333333333329</v>
      </c>
    </row>
    <row r="479" spans="1:15" outlineLevel="2">
      <c r="A479" s="96">
        <v>406</v>
      </c>
      <c r="B479" s="33" t="s">
        <v>13</v>
      </c>
      <c r="C479" s="33">
        <v>2020</v>
      </c>
      <c r="D479" s="97">
        <v>43988</v>
      </c>
      <c r="E479" s="96">
        <v>2.5499999999999998</v>
      </c>
      <c r="F479" s="96">
        <v>15</v>
      </c>
      <c r="G479" s="96">
        <v>1800</v>
      </c>
      <c r="H479" s="96">
        <v>850</v>
      </c>
      <c r="I479" s="96">
        <v>4200</v>
      </c>
      <c r="J479" s="96">
        <v>22</v>
      </c>
      <c r="K479" s="96">
        <v>440</v>
      </c>
      <c r="L479" s="96">
        <v>760</v>
      </c>
      <c r="M479" s="96">
        <v>12</v>
      </c>
      <c r="N479" s="200">
        <f t="shared" si="79"/>
        <v>42.5</v>
      </c>
    </row>
    <row r="480" spans="1:15" outlineLevel="2">
      <c r="A480" s="96">
        <v>407</v>
      </c>
      <c r="B480" s="33" t="s">
        <v>13</v>
      </c>
      <c r="C480" s="33">
        <v>2020</v>
      </c>
      <c r="D480" s="97">
        <v>44001</v>
      </c>
      <c r="E480" s="96">
        <v>0.78</v>
      </c>
      <c r="F480" s="96">
        <v>15</v>
      </c>
      <c r="G480" s="96">
        <v>3000</v>
      </c>
      <c r="H480" s="96">
        <v>2700</v>
      </c>
      <c r="I480" s="96">
        <v>5800</v>
      </c>
      <c r="J480" s="96">
        <v>12</v>
      </c>
      <c r="K480" s="96">
        <v>300</v>
      </c>
      <c r="L480" s="96">
        <v>900</v>
      </c>
      <c r="M480" s="96">
        <v>10</v>
      </c>
      <c r="N480" s="200">
        <f t="shared" si="79"/>
        <v>13</v>
      </c>
    </row>
    <row r="481" spans="1:15" outlineLevel="2">
      <c r="A481" s="96">
        <v>408</v>
      </c>
      <c r="B481" s="33" t="s">
        <v>13</v>
      </c>
      <c r="C481" s="33">
        <v>2020</v>
      </c>
      <c r="D481" s="97">
        <v>44004</v>
      </c>
      <c r="E481" s="96">
        <v>3.04</v>
      </c>
      <c r="F481" s="96">
        <v>15</v>
      </c>
      <c r="G481" s="96">
        <v>2800</v>
      </c>
      <c r="H481" s="96">
        <v>1400</v>
      </c>
      <c r="I481" s="96">
        <v>6000</v>
      </c>
      <c r="J481" s="96">
        <v>18</v>
      </c>
      <c r="K481" s="96">
        <v>560</v>
      </c>
      <c r="L481" s="96">
        <v>1010</v>
      </c>
      <c r="M481" s="96">
        <v>10</v>
      </c>
      <c r="N481" s="200">
        <f t="shared" si="79"/>
        <v>50.666666666666664</v>
      </c>
    </row>
    <row r="482" spans="1:15" outlineLevel="2">
      <c r="A482" s="96">
        <v>409</v>
      </c>
      <c r="B482" s="33" t="s">
        <v>13</v>
      </c>
      <c r="C482" s="33">
        <v>2020</v>
      </c>
      <c r="D482" s="97">
        <v>44004</v>
      </c>
      <c r="E482" s="96">
        <v>3</v>
      </c>
      <c r="F482" s="96">
        <v>15</v>
      </c>
      <c r="G482" s="96">
        <v>950</v>
      </c>
      <c r="H482" s="96">
        <v>750</v>
      </c>
      <c r="I482" s="96">
        <v>3400</v>
      </c>
      <c r="J482" s="96">
        <v>24</v>
      </c>
      <c r="K482" s="96">
        <v>240</v>
      </c>
      <c r="L482" s="96">
        <v>770</v>
      </c>
      <c r="M482" s="96">
        <v>1</v>
      </c>
      <c r="N482" s="200">
        <f t="shared" ref="N482:N488" si="90">SUM((E482*500)/30)</f>
        <v>50</v>
      </c>
    </row>
    <row r="483" spans="1:15" outlineLevel="2">
      <c r="A483" s="96">
        <v>410</v>
      </c>
      <c r="B483" s="33" t="s">
        <v>13</v>
      </c>
      <c r="C483" s="33">
        <v>2020</v>
      </c>
      <c r="D483" s="97">
        <v>44006</v>
      </c>
      <c r="E483" s="96">
        <v>3.79</v>
      </c>
      <c r="F483" s="96">
        <v>15</v>
      </c>
      <c r="G483" s="96">
        <v>3800</v>
      </c>
      <c r="H483" s="96">
        <v>2100</v>
      </c>
      <c r="I483" s="96">
        <v>4300</v>
      </c>
      <c r="J483" s="96">
        <v>13</v>
      </c>
      <c r="K483" s="96">
        <v>450</v>
      </c>
      <c r="L483" s="96">
        <v>960</v>
      </c>
      <c r="M483" s="96">
        <v>14</v>
      </c>
      <c r="N483" s="200">
        <f t="shared" si="90"/>
        <v>63.166666666666664</v>
      </c>
    </row>
    <row r="484" spans="1:15" outlineLevel="2">
      <c r="A484" s="96">
        <v>411</v>
      </c>
      <c r="B484" s="33" t="s">
        <v>13</v>
      </c>
      <c r="C484" s="33">
        <v>2020</v>
      </c>
      <c r="D484" s="97">
        <v>44006</v>
      </c>
      <c r="E484" s="96">
        <v>3.84</v>
      </c>
      <c r="F484" s="96">
        <v>15</v>
      </c>
      <c r="G484" s="96">
        <v>800</v>
      </c>
      <c r="H484" s="96">
        <v>880</v>
      </c>
      <c r="I484" s="96">
        <v>2100</v>
      </c>
      <c r="J484" s="96">
        <v>4</v>
      </c>
      <c r="K484" s="96">
        <v>140</v>
      </c>
      <c r="L484" s="96">
        <v>540</v>
      </c>
      <c r="M484" s="96">
        <v>0</v>
      </c>
      <c r="N484" s="200">
        <f t="shared" si="90"/>
        <v>64</v>
      </c>
    </row>
    <row r="485" spans="1:15" outlineLevel="2">
      <c r="A485" s="96">
        <v>412</v>
      </c>
      <c r="B485" s="33" t="s">
        <v>13</v>
      </c>
      <c r="C485" s="33">
        <v>2020</v>
      </c>
      <c r="D485" s="97">
        <v>44006</v>
      </c>
      <c r="E485" s="96">
        <v>3.96</v>
      </c>
      <c r="F485" s="96">
        <v>15</v>
      </c>
      <c r="G485" s="96">
        <v>760</v>
      </c>
      <c r="H485" s="96">
        <v>980</v>
      </c>
      <c r="I485" s="96">
        <v>1800</v>
      </c>
      <c r="J485" s="96">
        <v>2</v>
      </c>
      <c r="K485" s="96">
        <v>80</v>
      </c>
      <c r="L485" s="96">
        <v>280</v>
      </c>
      <c r="M485" s="96">
        <v>4</v>
      </c>
      <c r="N485" s="200">
        <f t="shared" si="90"/>
        <v>66</v>
      </c>
    </row>
    <row r="486" spans="1:15" outlineLevel="2">
      <c r="A486" s="96">
        <v>413</v>
      </c>
      <c r="B486" s="33" t="s">
        <v>13</v>
      </c>
      <c r="C486" s="33">
        <v>2020</v>
      </c>
      <c r="D486" s="97">
        <v>44006</v>
      </c>
      <c r="E486" s="96">
        <v>3.29</v>
      </c>
      <c r="F486" s="96">
        <v>15</v>
      </c>
      <c r="G486" s="96">
        <v>540</v>
      </c>
      <c r="H486" s="96">
        <v>320</v>
      </c>
      <c r="I486" s="96">
        <v>1400</v>
      </c>
      <c r="J486" s="96">
        <v>8</v>
      </c>
      <c r="K486" s="96">
        <v>100</v>
      </c>
      <c r="L486" s="96">
        <v>180</v>
      </c>
      <c r="M486" s="96">
        <v>0</v>
      </c>
      <c r="N486" s="200">
        <f t="shared" si="90"/>
        <v>54.833333333333336</v>
      </c>
    </row>
    <row r="487" spans="1:15" outlineLevel="2">
      <c r="A487" s="96">
        <v>414</v>
      </c>
      <c r="B487" s="33" t="s">
        <v>13</v>
      </c>
      <c r="C487" s="33">
        <v>2020</v>
      </c>
      <c r="D487" s="97">
        <v>44006</v>
      </c>
      <c r="E487" s="96">
        <v>3.35</v>
      </c>
      <c r="F487" s="96">
        <v>15</v>
      </c>
      <c r="G487" s="96">
        <v>340</v>
      </c>
      <c r="H487" s="96">
        <v>290</v>
      </c>
      <c r="I487" s="96">
        <v>2100</v>
      </c>
      <c r="J487" s="96">
        <v>2</v>
      </c>
      <c r="K487" s="96">
        <v>74</v>
      </c>
      <c r="L487" s="96">
        <v>310</v>
      </c>
      <c r="M487" s="96">
        <v>2</v>
      </c>
      <c r="N487" s="200">
        <f t="shared" si="90"/>
        <v>55.833333333333336</v>
      </c>
    </row>
    <row r="488" spans="1:15" outlineLevel="2">
      <c r="A488" s="96">
        <v>415</v>
      </c>
      <c r="B488" s="33" t="s">
        <v>13</v>
      </c>
      <c r="C488" s="33">
        <v>2020</v>
      </c>
      <c r="D488" s="97">
        <v>44007</v>
      </c>
      <c r="E488" s="96">
        <v>3.44</v>
      </c>
      <c r="F488" s="96">
        <v>15</v>
      </c>
      <c r="G488" s="96">
        <v>600</v>
      </c>
      <c r="H488" s="96">
        <v>340</v>
      </c>
      <c r="I488" s="96">
        <v>1200</v>
      </c>
      <c r="J488" s="96">
        <v>6</v>
      </c>
      <c r="K488" s="96">
        <v>120</v>
      </c>
      <c r="L488" s="96">
        <v>290</v>
      </c>
      <c r="M488" s="96">
        <v>3</v>
      </c>
      <c r="N488" s="200">
        <f t="shared" si="90"/>
        <v>57.333333333333336</v>
      </c>
    </row>
    <row r="489" spans="1:15" outlineLevel="2">
      <c r="A489" s="96">
        <v>416</v>
      </c>
      <c r="B489" s="33" t="s">
        <v>13</v>
      </c>
      <c r="C489" s="33">
        <v>2020</v>
      </c>
      <c r="D489" s="97">
        <v>44007</v>
      </c>
      <c r="E489" s="96">
        <v>3.78</v>
      </c>
      <c r="F489" s="96">
        <v>15</v>
      </c>
      <c r="G489" s="96">
        <v>480</v>
      </c>
      <c r="H489" s="96">
        <v>340</v>
      </c>
      <c r="I489" s="96">
        <v>1300</v>
      </c>
      <c r="J489" s="96">
        <v>14</v>
      </c>
      <c r="K489" s="96">
        <v>200</v>
      </c>
      <c r="L489" s="96">
        <v>340</v>
      </c>
      <c r="M489" s="96">
        <v>6</v>
      </c>
      <c r="N489" s="200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99">
        <f t="shared" si="91"/>
        <v>646.66666666666674</v>
      </c>
      <c r="O490" s="95"/>
    </row>
    <row r="491" spans="1:15" s="28" customFormat="1" outlineLevel="1">
      <c r="A491" s="96">
        <v>417</v>
      </c>
      <c r="B491" s="97" t="s">
        <v>14</v>
      </c>
      <c r="C491" s="102">
        <v>2020</v>
      </c>
      <c r="D491" s="103">
        <v>44014</v>
      </c>
      <c r="E491" s="102">
        <v>2.93</v>
      </c>
      <c r="F491" s="102">
        <v>15</v>
      </c>
      <c r="G491" s="102">
        <v>2100</v>
      </c>
      <c r="H491" s="102">
        <v>1200</v>
      </c>
      <c r="I491" s="102">
        <v>5100</v>
      </c>
      <c r="J491" s="102">
        <v>15</v>
      </c>
      <c r="K491" s="102">
        <v>680</v>
      </c>
      <c r="L491" s="102">
        <v>1020</v>
      </c>
      <c r="M491" s="102">
        <v>11</v>
      </c>
      <c r="N491" s="199">
        <f t="shared" ref="N491:N497" si="92">SUM((E491*500)/30)</f>
        <v>48.833333333333336</v>
      </c>
      <c r="O491" s="95"/>
    </row>
    <row r="492" spans="1:15" s="32" customFormat="1">
      <c r="A492" s="96">
        <v>418</v>
      </c>
      <c r="B492" s="97" t="s">
        <v>14</v>
      </c>
      <c r="C492" s="102">
        <v>2020</v>
      </c>
      <c r="D492" s="103">
        <v>44020</v>
      </c>
      <c r="E492" s="102">
        <v>3.34</v>
      </c>
      <c r="F492" s="102">
        <v>15</v>
      </c>
      <c r="G492" s="102">
        <v>1840</v>
      </c>
      <c r="H492" s="102">
        <v>1440</v>
      </c>
      <c r="I492" s="102">
        <v>4200</v>
      </c>
      <c r="J492" s="102">
        <v>19</v>
      </c>
      <c r="K492" s="102">
        <v>500</v>
      </c>
      <c r="L492" s="102">
        <v>850</v>
      </c>
      <c r="M492" s="102">
        <v>15</v>
      </c>
      <c r="N492" s="201">
        <f t="shared" si="92"/>
        <v>55.666666666666664</v>
      </c>
      <c r="O492" s="94"/>
    </row>
    <row r="493" spans="1:15">
      <c r="A493" s="96">
        <v>419</v>
      </c>
      <c r="B493" s="97" t="s">
        <v>14</v>
      </c>
      <c r="C493" s="102">
        <v>2020</v>
      </c>
      <c r="D493" s="103">
        <v>44025</v>
      </c>
      <c r="E493" s="102">
        <v>2.14</v>
      </c>
      <c r="F493" s="102">
        <v>15</v>
      </c>
      <c r="G493" s="102">
        <v>1100</v>
      </c>
      <c r="H493" s="102">
        <v>980</v>
      </c>
      <c r="I493" s="102">
        <v>3200</v>
      </c>
      <c r="J493" s="102">
        <v>12</v>
      </c>
      <c r="K493" s="102">
        <v>400</v>
      </c>
      <c r="L493" s="102">
        <v>640</v>
      </c>
      <c r="M493" s="102">
        <v>12</v>
      </c>
      <c r="N493" s="202">
        <f t="shared" si="92"/>
        <v>35.666666666666664</v>
      </c>
    </row>
    <row r="494" spans="1:15">
      <c r="A494" s="96">
        <v>420</v>
      </c>
      <c r="B494" s="97" t="s">
        <v>14</v>
      </c>
      <c r="C494" s="102">
        <v>2020</v>
      </c>
      <c r="D494" s="103">
        <v>44036</v>
      </c>
      <c r="E494" s="102">
        <v>3.1</v>
      </c>
      <c r="F494" s="102">
        <v>15</v>
      </c>
      <c r="G494" s="102">
        <v>2650</v>
      </c>
      <c r="H494" s="102">
        <v>1300</v>
      </c>
      <c r="I494" s="102">
        <v>4900</v>
      </c>
      <c r="J494" s="102">
        <v>18</v>
      </c>
      <c r="K494" s="102">
        <v>690</v>
      </c>
      <c r="L494" s="102">
        <v>900</v>
      </c>
      <c r="M494" s="102">
        <v>8</v>
      </c>
      <c r="N494" s="202">
        <f t="shared" si="92"/>
        <v>51.666666666666664</v>
      </c>
    </row>
    <row r="495" spans="1:15">
      <c r="A495" s="96">
        <v>421</v>
      </c>
      <c r="B495" s="97" t="s">
        <v>14</v>
      </c>
      <c r="C495" s="102">
        <v>2020</v>
      </c>
      <c r="D495" s="103">
        <v>44036</v>
      </c>
      <c r="E495" s="102">
        <v>3.05</v>
      </c>
      <c r="F495" s="102">
        <v>15</v>
      </c>
      <c r="G495" s="102">
        <v>1900</v>
      </c>
      <c r="H495" s="102">
        <v>990</v>
      </c>
      <c r="I495" s="102">
        <v>3750</v>
      </c>
      <c r="J495" s="102">
        <v>14</v>
      </c>
      <c r="K495" s="102">
        <v>500</v>
      </c>
      <c r="L495" s="102">
        <v>750</v>
      </c>
      <c r="M495" s="102">
        <v>19</v>
      </c>
      <c r="N495" s="202">
        <f t="shared" si="92"/>
        <v>50.833333333333336</v>
      </c>
    </row>
    <row r="496" spans="1:15">
      <c r="A496" s="96">
        <v>422</v>
      </c>
      <c r="B496" s="97" t="s">
        <v>14</v>
      </c>
      <c r="C496" s="102">
        <v>2020</v>
      </c>
      <c r="D496" s="103">
        <v>44039</v>
      </c>
      <c r="E496" s="102">
        <v>3.11</v>
      </c>
      <c r="F496" s="102">
        <v>15</v>
      </c>
      <c r="G496" s="102">
        <v>900</v>
      </c>
      <c r="H496" s="102">
        <v>660</v>
      </c>
      <c r="I496" s="102">
        <v>3050</v>
      </c>
      <c r="J496" s="102">
        <v>8</v>
      </c>
      <c r="K496" s="102">
        <v>350</v>
      </c>
      <c r="L496" s="102">
        <v>360</v>
      </c>
      <c r="M496" s="102">
        <v>12</v>
      </c>
      <c r="N496" s="202">
        <f t="shared" si="92"/>
        <v>51.833333333333336</v>
      </c>
    </row>
    <row r="497" spans="1:15">
      <c r="A497" s="96">
        <v>423</v>
      </c>
      <c r="B497" s="97" t="s">
        <v>14</v>
      </c>
      <c r="C497" s="102">
        <v>2020</v>
      </c>
      <c r="D497" s="103">
        <v>44039</v>
      </c>
      <c r="E497" s="102">
        <v>3.32</v>
      </c>
      <c r="F497" s="102">
        <v>15</v>
      </c>
      <c r="G497" s="102">
        <v>1880</v>
      </c>
      <c r="H497" s="102">
        <v>950</v>
      </c>
      <c r="I497" s="102">
        <v>3900</v>
      </c>
      <c r="J497" s="102">
        <v>10</v>
      </c>
      <c r="K497" s="102">
        <v>380</v>
      </c>
      <c r="L497" s="102">
        <v>480</v>
      </c>
      <c r="M497" s="102">
        <v>10</v>
      </c>
      <c r="N497" s="202">
        <f t="shared" si="92"/>
        <v>55.333333333333336</v>
      </c>
    </row>
    <row r="498" spans="1:15" s="28" customFormat="1">
      <c r="A498" s="49"/>
      <c r="B498" s="104" t="s">
        <v>34</v>
      </c>
      <c r="C498" s="105"/>
      <c r="D498" s="106"/>
      <c r="E498" s="105">
        <f t="shared" ref="E498:N498" si="93">SUBTOTAL(9, E491:E497)</f>
        <v>20.99</v>
      </c>
      <c r="F498" s="105">
        <f t="shared" si="93"/>
        <v>105</v>
      </c>
      <c r="G498" s="105">
        <f t="shared" si="93"/>
        <v>12370</v>
      </c>
      <c r="H498" s="105">
        <f t="shared" si="93"/>
        <v>7520</v>
      </c>
      <c r="I498" s="105">
        <f t="shared" si="93"/>
        <v>28100</v>
      </c>
      <c r="J498" s="105">
        <f t="shared" si="93"/>
        <v>96</v>
      </c>
      <c r="K498" s="105">
        <f t="shared" si="93"/>
        <v>3500</v>
      </c>
      <c r="L498" s="105">
        <f t="shared" si="93"/>
        <v>5000</v>
      </c>
      <c r="M498" s="105">
        <f t="shared" si="93"/>
        <v>87</v>
      </c>
      <c r="N498" s="199">
        <f t="shared" si="93"/>
        <v>349.83333333333331</v>
      </c>
      <c r="O498" s="95"/>
    </row>
    <row r="499" spans="1:15">
      <c r="A499" s="96">
        <v>424</v>
      </c>
      <c r="B499" s="107" t="s">
        <v>15</v>
      </c>
      <c r="C499" s="102">
        <v>2020</v>
      </c>
      <c r="D499" s="103">
        <v>44046</v>
      </c>
      <c r="E499" s="102">
        <v>2.92</v>
      </c>
      <c r="F499" s="102">
        <v>15</v>
      </c>
      <c r="G499" s="102">
        <v>1240</v>
      </c>
      <c r="H499" s="102">
        <v>880</v>
      </c>
      <c r="I499" s="102">
        <v>3100</v>
      </c>
      <c r="J499" s="102">
        <v>14</v>
      </c>
      <c r="K499" s="102">
        <v>300</v>
      </c>
      <c r="L499" s="102">
        <v>400</v>
      </c>
      <c r="M499" s="102">
        <v>24</v>
      </c>
      <c r="N499" s="202">
        <f>SUM((E499*500)/30)</f>
        <v>48.666666666666664</v>
      </c>
    </row>
    <row r="500" spans="1:15" s="162" customFormat="1">
      <c r="A500" s="135">
        <v>425</v>
      </c>
      <c r="B500" s="138" t="s">
        <v>15</v>
      </c>
      <c r="C500" s="135">
        <v>2020</v>
      </c>
      <c r="D500" s="138">
        <v>44054</v>
      </c>
      <c r="E500" s="135">
        <v>2.98</v>
      </c>
      <c r="F500" s="135">
        <v>15</v>
      </c>
      <c r="G500" s="135">
        <v>3000</v>
      </c>
      <c r="H500" s="135">
        <v>2250</v>
      </c>
      <c r="I500" s="135">
        <v>5000</v>
      </c>
      <c r="J500" s="135">
        <v>20</v>
      </c>
      <c r="K500" s="135">
        <v>800</v>
      </c>
      <c r="L500" s="135">
        <v>1100</v>
      </c>
      <c r="M500" s="135">
        <v>16</v>
      </c>
      <c r="N500" s="203">
        <f>SUM((E500*500)/30)</f>
        <v>49.666666666666664</v>
      </c>
      <c r="O500" s="161"/>
    </row>
    <row r="501" spans="1:15" s="162" customFormat="1">
      <c r="A501" s="135">
        <v>426</v>
      </c>
      <c r="B501" s="138" t="s">
        <v>15</v>
      </c>
      <c r="C501" s="135">
        <v>2020</v>
      </c>
      <c r="D501" s="138">
        <v>44054</v>
      </c>
      <c r="E501" s="135">
        <v>1.89</v>
      </c>
      <c r="F501" s="135">
        <v>15</v>
      </c>
      <c r="G501" s="135">
        <v>2300</v>
      </c>
      <c r="H501" s="135">
        <v>900</v>
      </c>
      <c r="I501" s="135">
        <v>4750</v>
      </c>
      <c r="J501" s="135">
        <v>20</v>
      </c>
      <c r="K501" s="135">
        <v>660</v>
      </c>
      <c r="L501" s="135">
        <v>740</v>
      </c>
      <c r="M501" s="135">
        <v>9</v>
      </c>
      <c r="N501" s="203">
        <f>SUM((E501*500)/30)</f>
        <v>31.5</v>
      </c>
      <c r="O501" s="161"/>
    </row>
    <row r="502" spans="1:15" s="162" customFormat="1">
      <c r="A502" s="135">
        <v>427</v>
      </c>
      <c r="B502" s="138" t="s">
        <v>15</v>
      </c>
      <c r="C502" s="135">
        <v>2020</v>
      </c>
      <c r="D502" s="138">
        <v>44061</v>
      </c>
      <c r="E502" s="135">
        <v>2.7</v>
      </c>
      <c r="F502" s="135">
        <v>15</v>
      </c>
      <c r="G502" s="135">
        <v>1400</v>
      </c>
      <c r="H502" s="135">
        <v>840</v>
      </c>
      <c r="I502" s="135">
        <v>3200</v>
      </c>
      <c r="J502" s="135">
        <v>12</v>
      </c>
      <c r="K502" s="135">
        <v>350</v>
      </c>
      <c r="L502" s="135">
        <v>760</v>
      </c>
      <c r="M502" s="135">
        <v>10</v>
      </c>
      <c r="N502" s="203">
        <f>SUM((E502*500)/30)</f>
        <v>45</v>
      </c>
      <c r="O502" s="161"/>
    </row>
    <row r="503" spans="1:15" s="162" customFormat="1">
      <c r="A503" s="135">
        <v>428</v>
      </c>
      <c r="B503" s="138" t="s">
        <v>15</v>
      </c>
      <c r="C503" s="135">
        <v>2020</v>
      </c>
      <c r="D503" s="138">
        <v>44069</v>
      </c>
      <c r="E503" s="135">
        <v>1.41</v>
      </c>
      <c r="F503" s="135">
        <v>15</v>
      </c>
      <c r="G503" s="135">
        <v>2050</v>
      </c>
      <c r="H503" s="135">
        <v>1250</v>
      </c>
      <c r="I503" s="135">
        <v>4400</v>
      </c>
      <c r="J503" s="135">
        <v>16</v>
      </c>
      <c r="K503" s="135">
        <v>280</v>
      </c>
      <c r="L503" s="135">
        <v>680</v>
      </c>
      <c r="M503" s="135">
        <v>16</v>
      </c>
      <c r="N503" s="203">
        <f>SUM((E503*500)/30)</f>
        <v>23.5</v>
      </c>
      <c r="O503" s="161"/>
    </row>
    <row r="504" spans="1:15" s="172" customFormat="1">
      <c r="A504" s="140"/>
      <c r="B504" s="170" t="s">
        <v>35</v>
      </c>
      <c r="C504" s="140"/>
      <c r="D504" s="143"/>
      <c r="E504" s="140">
        <f t="shared" ref="E504:N504" si="94">SUBTOTAL(9, E499:E503)</f>
        <v>11.9</v>
      </c>
      <c r="F504" s="140">
        <f t="shared" si="94"/>
        <v>75</v>
      </c>
      <c r="G504" s="140">
        <f t="shared" si="94"/>
        <v>9990</v>
      </c>
      <c r="H504" s="140">
        <f t="shared" si="94"/>
        <v>6120</v>
      </c>
      <c r="I504" s="140">
        <f t="shared" si="94"/>
        <v>20450</v>
      </c>
      <c r="J504" s="140">
        <f t="shared" si="94"/>
        <v>82</v>
      </c>
      <c r="K504" s="140">
        <f t="shared" si="94"/>
        <v>2390</v>
      </c>
      <c r="L504" s="140">
        <f t="shared" si="94"/>
        <v>3680</v>
      </c>
      <c r="M504" s="140">
        <f t="shared" si="94"/>
        <v>75</v>
      </c>
      <c r="N504" s="204">
        <f t="shared" si="94"/>
        <v>198.33333333333331</v>
      </c>
      <c r="O504" s="171"/>
    </row>
    <row r="505" spans="1:15" s="162" customFormat="1">
      <c r="A505" s="135">
        <v>429</v>
      </c>
      <c r="B505" s="138" t="s">
        <v>16</v>
      </c>
      <c r="C505" s="135">
        <v>2020</v>
      </c>
      <c r="D505" s="138">
        <v>44078</v>
      </c>
      <c r="E505" s="135">
        <v>3.52</v>
      </c>
      <c r="F505" s="135">
        <v>15</v>
      </c>
      <c r="G505" s="135">
        <v>3250</v>
      </c>
      <c r="H505" s="135">
        <v>1500</v>
      </c>
      <c r="I505" s="135">
        <v>4000</v>
      </c>
      <c r="J505" s="135">
        <v>14</v>
      </c>
      <c r="K505" s="135">
        <v>820</v>
      </c>
      <c r="L505" s="135">
        <v>800</v>
      </c>
      <c r="M505" s="135">
        <v>12</v>
      </c>
      <c r="N505" s="203">
        <f>SUM((E505*500)/30)</f>
        <v>58.666666666666664</v>
      </c>
      <c r="O505" s="161"/>
    </row>
    <row r="506" spans="1:15" s="162" customFormat="1">
      <c r="A506" s="135">
        <v>430</v>
      </c>
      <c r="B506" s="173" t="s">
        <v>16</v>
      </c>
      <c r="C506" s="135">
        <v>2020</v>
      </c>
      <c r="D506" s="138">
        <v>44078</v>
      </c>
      <c r="E506" s="135">
        <v>3.39</v>
      </c>
      <c r="F506" s="135">
        <v>15</v>
      </c>
      <c r="G506" s="135">
        <v>2100</v>
      </c>
      <c r="H506" s="135">
        <v>1420</v>
      </c>
      <c r="I506" s="135">
        <v>3200</v>
      </c>
      <c r="J506" s="135">
        <v>10</v>
      </c>
      <c r="K506" s="135">
        <v>680</v>
      </c>
      <c r="L506" s="135">
        <v>650</v>
      </c>
      <c r="M506" s="135">
        <v>20</v>
      </c>
      <c r="N506" s="203">
        <f>SUM((E506*500)/30)</f>
        <v>56.5</v>
      </c>
      <c r="O506" s="161"/>
    </row>
    <row r="507" spans="1:15" s="162" customFormat="1">
      <c r="A507" s="135">
        <v>431</v>
      </c>
      <c r="B507" s="138" t="s">
        <v>16</v>
      </c>
      <c r="C507" s="135">
        <v>2020</v>
      </c>
      <c r="D507" s="138">
        <v>44086</v>
      </c>
      <c r="E507" s="135">
        <v>2.36</v>
      </c>
      <c r="F507" s="135">
        <v>15</v>
      </c>
      <c r="G507" s="135">
        <v>2450</v>
      </c>
      <c r="H507" s="135">
        <v>1640</v>
      </c>
      <c r="I507" s="135">
        <v>4500</v>
      </c>
      <c r="J507" s="135">
        <v>18</v>
      </c>
      <c r="K507" s="135">
        <v>500</v>
      </c>
      <c r="L507" s="135">
        <v>640</v>
      </c>
      <c r="M507" s="135">
        <v>18</v>
      </c>
      <c r="N507" s="203">
        <f>SUM((E507*500)/30)</f>
        <v>39.333333333333336</v>
      </c>
      <c r="O507" s="161"/>
    </row>
    <row r="508" spans="1:15" s="172" customFormat="1">
      <c r="A508" s="140"/>
      <c r="B508" s="143" t="s">
        <v>36</v>
      </c>
      <c r="C508" s="140"/>
      <c r="D508" s="143"/>
      <c r="E508" s="140">
        <f t="shared" ref="E508:N508" si="95">SUBTOTAL(9, E505:E507)</f>
        <v>9.27</v>
      </c>
      <c r="F508" s="140">
        <f t="shared" si="95"/>
        <v>45</v>
      </c>
      <c r="G508" s="140">
        <f t="shared" si="95"/>
        <v>7800</v>
      </c>
      <c r="H508" s="140">
        <f t="shared" si="95"/>
        <v>4560</v>
      </c>
      <c r="I508" s="140">
        <f t="shared" si="95"/>
        <v>11700</v>
      </c>
      <c r="J508" s="140">
        <f t="shared" si="95"/>
        <v>42</v>
      </c>
      <c r="K508" s="140">
        <f t="shared" si="95"/>
        <v>2000</v>
      </c>
      <c r="L508" s="140">
        <f t="shared" si="95"/>
        <v>2090</v>
      </c>
      <c r="M508" s="140">
        <f t="shared" si="95"/>
        <v>50</v>
      </c>
      <c r="N508" s="204">
        <f t="shared" si="95"/>
        <v>154.5</v>
      </c>
      <c r="O508" s="171"/>
    </row>
    <row r="509" spans="1:15" s="162" customFormat="1">
      <c r="A509" s="135">
        <v>432</v>
      </c>
      <c r="B509" s="138" t="s">
        <v>17</v>
      </c>
      <c r="C509" s="135">
        <v>2020</v>
      </c>
      <c r="D509" s="138">
        <v>44105</v>
      </c>
      <c r="E509" s="135">
        <v>3.19</v>
      </c>
      <c r="F509" s="135">
        <v>15</v>
      </c>
      <c r="G509" s="135">
        <v>4050</v>
      </c>
      <c r="H509" s="135">
        <v>2500</v>
      </c>
      <c r="I509" s="135">
        <v>6400</v>
      </c>
      <c r="J509" s="135">
        <v>21</v>
      </c>
      <c r="K509" s="135">
        <v>480</v>
      </c>
      <c r="L509" s="135">
        <v>1050</v>
      </c>
      <c r="M509" s="135">
        <v>21</v>
      </c>
      <c r="N509" s="203">
        <f>SUM((E509*500)/30)</f>
        <v>53.166666666666664</v>
      </c>
      <c r="O509" s="161"/>
    </row>
    <row r="510" spans="1:15" s="162" customFormat="1">
      <c r="A510" s="135">
        <v>433</v>
      </c>
      <c r="B510" s="138" t="s">
        <v>17</v>
      </c>
      <c r="C510" s="135">
        <v>2020</v>
      </c>
      <c r="D510" s="138">
        <v>44134</v>
      </c>
      <c r="E510" s="135">
        <v>3.02</v>
      </c>
      <c r="F510" s="135">
        <v>15</v>
      </c>
      <c r="G510" s="135">
        <v>3800</v>
      </c>
      <c r="H510" s="135">
        <v>2200</v>
      </c>
      <c r="I510" s="135">
        <v>5200</v>
      </c>
      <c r="J510" s="135">
        <v>18</v>
      </c>
      <c r="K510" s="135">
        <v>750</v>
      </c>
      <c r="L510" s="135">
        <v>900</v>
      </c>
      <c r="M510" s="135">
        <v>24</v>
      </c>
      <c r="N510" s="203">
        <f>SUM((E510*500)/30)</f>
        <v>50.333333333333336</v>
      </c>
      <c r="O510" s="161"/>
    </row>
    <row r="511" spans="1:15" s="162" customFormat="1">
      <c r="A511" s="135">
        <v>434</v>
      </c>
      <c r="B511" s="173" t="s">
        <v>17</v>
      </c>
      <c r="C511" s="135">
        <v>2020</v>
      </c>
      <c r="D511" s="138">
        <v>44134</v>
      </c>
      <c r="E511" s="135">
        <v>2.98</v>
      </c>
      <c r="F511" s="135">
        <v>15</v>
      </c>
      <c r="G511" s="135">
        <v>3000</v>
      </c>
      <c r="H511" s="135">
        <v>1850</v>
      </c>
      <c r="I511" s="135">
        <v>3000</v>
      </c>
      <c r="J511" s="135">
        <v>12</v>
      </c>
      <c r="K511" s="135">
        <v>680</v>
      </c>
      <c r="L511" s="135">
        <v>880</v>
      </c>
      <c r="M511" s="135">
        <v>14</v>
      </c>
      <c r="N511" s="203">
        <f>SUM((E511*500)/30)</f>
        <v>49.666666666666664</v>
      </c>
      <c r="O511" s="161"/>
    </row>
    <row r="512" spans="1:15" s="162" customFormat="1">
      <c r="A512" s="135">
        <v>435</v>
      </c>
      <c r="B512" s="138" t="s">
        <v>17</v>
      </c>
      <c r="C512" s="135">
        <v>2020</v>
      </c>
      <c r="D512" s="138">
        <v>44135</v>
      </c>
      <c r="E512" s="135">
        <v>3.39</v>
      </c>
      <c r="F512" s="135">
        <v>15</v>
      </c>
      <c r="G512" s="135">
        <v>2200</v>
      </c>
      <c r="H512" s="135">
        <v>1200</v>
      </c>
      <c r="I512" s="135">
        <v>3200</v>
      </c>
      <c r="J512" s="135">
        <v>12</v>
      </c>
      <c r="K512" s="135">
        <v>300</v>
      </c>
      <c r="L512" s="135">
        <v>480</v>
      </c>
      <c r="M512" s="135">
        <v>8</v>
      </c>
      <c r="N512" s="203">
        <f>SUM((E512*500)/30)</f>
        <v>56.5</v>
      </c>
      <c r="O512" s="161"/>
    </row>
    <row r="513" spans="1:15" s="172" customFormat="1">
      <c r="A513" s="140"/>
      <c r="B513" s="143" t="s">
        <v>37</v>
      </c>
      <c r="C513" s="140"/>
      <c r="D513" s="143"/>
      <c r="E513" s="140">
        <f t="shared" ref="E513:N513" si="96">SUBTOTAL(9, E509:E512)</f>
        <v>12.58</v>
      </c>
      <c r="F513" s="140">
        <f t="shared" si="96"/>
        <v>60</v>
      </c>
      <c r="G513" s="140">
        <f t="shared" si="96"/>
        <v>13050</v>
      </c>
      <c r="H513" s="140">
        <f t="shared" si="96"/>
        <v>7750</v>
      </c>
      <c r="I513" s="140">
        <f t="shared" si="96"/>
        <v>17800</v>
      </c>
      <c r="J513" s="140">
        <f t="shared" si="96"/>
        <v>63</v>
      </c>
      <c r="K513" s="140">
        <f t="shared" si="96"/>
        <v>2210</v>
      </c>
      <c r="L513" s="140">
        <f t="shared" si="96"/>
        <v>3310</v>
      </c>
      <c r="M513" s="140">
        <f t="shared" si="96"/>
        <v>67</v>
      </c>
      <c r="N513" s="204">
        <f t="shared" si="96"/>
        <v>209.66666666666666</v>
      </c>
      <c r="O513" s="171"/>
    </row>
    <row r="514" spans="1:15" s="162" customFormat="1">
      <c r="A514" s="135">
        <v>436</v>
      </c>
      <c r="B514" s="138" t="s">
        <v>18</v>
      </c>
      <c r="C514" s="135">
        <v>2020</v>
      </c>
      <c r="D514" s="138">
        <v>44148</v>
      </c>
      <c r="E514" s="135">
        <v>4.29</v>
      </c>
      <c r="F514" s="135">
        <v>15</v>
      </c>
      <c r="G514" s="135">
        <v>3500</v>
      </c>
      <c r="H514" s="135">
        <v>2500</v>
      </c>
      <c r="I514" s="135">
        <v>4900</v>
      </c>
      <c r="J514" s="135">
        <v>20</v>
      </c>
      <c r="K514" s="135">
        <v>480</v>
      </c>
      <c r="L514" s="135">
        <v>720</v>
      </c>
      <c r="M514" s="135">
        <v>11</v>
      </c>
      <c r="N514" s="203">
        <f>SUM((E514*500)/30)</f>
        <v>71.5</v>
      </c>
      <c r="O514" s="161"/>
    </row>
    <row r="515" spans="1:15" s="162" customFormat="1">
      <c r="A515" s="135">
        <v>437</v>
      </c>
      <c r="B515" s="138" t="s">
        <v>18</v>
      </c>
      <c r="C515" s="135">
        <v>2020</v>
      </c>
      <c r="D515" s="138">
        <v>44148</v>
      </c>
      <c r="E515" s="135">
        <v>3.62</v>
      </c>
      <c r="F515" s="135">
        <v>15</v>
      </c>
      <c r="G515" s="135">
        <v>1800</v>
      </c>
      <c r="H515" s="135">
        <v>1000</v>
      </c>
      <c r="I515" s="135">
        <v>3300</v>
      </c>
      <c r="J515" s="135">
        <v>8</v>
      </c>
      <c r="K515" s="135">
        <v>280</v>
      </c>
      <c r="L515" s="135">
        <v>640</v>
      </c>
      <c r="M515" s="135">
        <v>8</v>
      </c>
      <c r="N515" s="203">
        <f>SUM((E515*500)/30)</f>
        <v>60.333333333333336</v>
      </c>
      <c r="O515" s="161"/>
    </row>
    <row r="516" spans="1:15" s="162" customFormat="1">
      <c r="A516" s="135">
        <v>438</v>
      </c>
      <c r="B516" s="138" t="s">
        <v>18</v>
      </c>
      <c r="C516" s="135">
        <v>2020</v>
      </c>
      <c r="D516" s="138">
        <v>44148</v>
      </c>
      <c r="E516" s="135">
        <v>2.4500000000000002</v>
      </c>
      <c r="F516" s="135">
        <v>15</v>
      </c>
      <c r="G516" s="135">
        <v>1250</v>
      </c>
      <c r="H516" s="135">
        <v>900</v>
      </c>
      <c r="I516" s="135">
        <v>2200</v>
      </c>
      <c r="J516" s="135">
        <v>10</v>
      </c>
      <c r="K516" s="135">
        <v>300</v>
      </c>
      <c r="L516" s="135">
        <v>480</v>
      </c>
      <c r="M516" s="135">
        <v>9</v>
      </c>
      <c r="N516" s="203">
        <f>SUM((E516*500)/30)</f>
        <v>40.833333333333336</v>
      </c>
      <c r="O516" s="161"/>
    </row>
    <row r="517" spans="1:15" s="172" customFormat="1">
      <c r="A517" s="140"/>
      <c r="B517" s="170" t="s">
        <v>38</v>
      </c>
      <c r="C517" s="140"/>
      <c r="D517" s="140"/>
      <c r="E517" s="140">
        <f t="shared" ref="E517:N517" si="97">SUBTOTAL(9, E514:E516)</f>
        <v>10.36</v>
      </c>
      <c r="F517" s="140">
        <f t="shared" si="97"/>
        <v>45</v>
      </c>
      <c r="G517" s="140">
        <f t="shared" si="97"/>
        <v>6550</v>
      </c>
      <c r="H517" s="140">
        <f t="shared" si="97"/>
        <v>4400</v>
      </c>
      <c r="I517" s="140">
        <f t="shared" si="97"/>
        <v>10400</v>
      </c>
      <c r="J517" s="140">
        <f t="shared" si="97"/>
        <v>38</v>
      </c>
      <c r="K517" s="140">
        <f t="shared" si="97"/>
        <v>1060</v>
      </c>
      <c r="L517" s="140">
        <f t="shared" si="97"/>
        <v>1840</v>
      </c>
      <c r="M517" s="140">
        <f t="shared" si="97"/>
        <v>28</v>
      </c>
      <c r="N517" s="204">
        <f t="shared" si="97"/>
        <v>172.66666666666669</v>
      </c>
      <c r="O517" s="171"/>
    </row>
    <row r="518" spans="1:15" s="172" customFormat="1">
      <c r="A518" s="174">
        <v>439</v>
      </c>
      <c r="B518" s="173" t="s">
        <v>55</v>
      </c>
      <c r="C518" s="174">
        <v>2020</v>
      </c>
      <c r="D518" s="175">
        <v>44166</v>
      </c>
      <c r="E518" s="174">
        <v>2.92</v>
      </c>
      <c r="F518" s="174">
        <v>15</v>
      </c>
      <c r="G518" s="174">
        <v>2200</v>
      </c>
      <c r="H518" s="174">
        <v>980</v>
      </c>
      <c r="I518" s="174">
        <v>5600</v>
      </c>
      <c r="J518" s="174">
        <v>21</v>
      </c>
      <c r="K518" s="174">
        <v>500</v>
      </c>
      <c r="L518" s="174">
        <v>840</v>
      </c>
      <c r="M518" s="174">
        <v>14</v>
      </c>
      <c r="N518" s="205">
        <f t="shared" ref="N518:N531" si="98">SUM((E518*500)/30)</f>
        <v>48.666666666666664</v>
      </c>
      <c r="O518" s="171"/>
    </row>
    <row r="519" spans="1:15" s="172" customFormat="1">
      <c r="A519" s="174">
        <v>440</v>
      </c>
      <c r="B519" s="173" t="s">
        <v>55</v>
      </c>
      <c r="C519" s="174">
        <v>2020</v>
      </c>
      <c r="D519" s="175">
        <v>44166</v>
      </c>
      <c r="E519" s="174">
        <v>3.07</v>
      </c>
      <c r="F519" s="174">
        <v>15</v>
      </c>
      <c r="G519" s="174">
        <v>1640</v>
      </c>
      <c r="H519" s="174">
        <v>800</v>
      </c>
      <c r="I519" s="174">
        <v>4100</v>
      </c>
      <c r="J519" s="174">
        <v>10</v>
      </c>
      <c r="K519" s="174">
        <v>280</v>
      </c>
      <c r="L519" s="174">
        <v>480</v>
      </c>
      <c r="M519" s="174">
        <v>21</v>
      </c>
      <c r="N519" s="205">
        <f t="shared" si="98"/>
        <v>51.166666666666664</v>
      </c>
      <c r="O519" s="171"/>
    </row>
    <row r="520" spans="1:15" s="172" customFormat="1">
      <c r="A520" s="174">
        <v>441</v>
      </c>
      <c r="B520" s="173" t="s">
        <v>55</v>
      </c>
      <c r="C520" s="174">
        <v>2020</v>
      </c>
      <c r="D520" s="175">
        <v>44166</v>
      </c>
      <c r="E520" s="174">
        <v>2.42</v>
      </c>
      <c r="F520" s="174">
        <v>15</v>
      </c>
      <c r="G520" s="174">
        <v>1080</v>
      </c>
      <c r="H520" s="174">
        <v>750</v>
      </c>
      <c r="I520" s="174">
        <v>3800</v>
      </c>
      <c r="J520" s="174">
        <v>14</v>
      </c>
      <c r="K520" s="174">
        <v>360</v>
      </c>
      <c r="L520" s="174">
        <v>380</v>
      </c>
      <c r="M520" s="174">
        <v>18</v>
      </c>
      <c r="N520" s="205">
        <f t="shared" si="98"/>
        <v>40.333333333333336</v>
      </c>
      <c r="O520" s="171"/>
    </row>
    <row r="521" spans="1:15" s="172" customFormat="1">
      <c r="A521" s="174">
        <v>442</v>
      </c>
      <c r="B521" s="173" t="s">
        <v>55</v>
      </c>
      <c r="C521" s="174">
        <v>2020</v>
      </c>
      <c r="D521" s="175">
        <v>44168</v>
      </c>
      <c r="E521" s="174">
        <v>3.11</v>
      </c>
      <c r="F521" s="174">
        <v>15</v>
      </c>
      <c r="G521" s="174">
        <v>1790</v>
      </c>
      <c r="H521" s="174">
        <v>1040</v>
      </c>
      <c r="I521" s="174">
        <v>4900</v>
      </c>
      <c r="J521" s="174">
        <v>19</v>
      </c>
      <c r="K521" s="174">
        <v>480</v>
      </c>
      <c r="L521" s="174">
        <v>540</v>
      </c>
      <c r="M521" s="174">
        <v>12</v>
      </c>
      <c r="N521" s="205">
        <f t="shared" si="98"/>
        <v>51.833333333333336</v>
      </c>
      <c r="O521" s="171"/>
    </row>
    <row r="522" spans="1:15" s="172" customFormat="1">
      <c r="A522" s="174">
        <v>443</v>
      </c>
      <c r="B522" s="173" t="s">
        <v>55</v>
      </c>
      <c r="C522" s="174">
        <v>2020</v>
      </c>
      <c r="D522" s="175">
        <v>44168</v>
      </c>
      <c r="E522" s="174">
        <v>2.92</v>
      </c>
      <c r="F522" s="174">
        <v>15</v>
      </c>
      <c r="G522" s="174">
        <v>2080</v>
      </c>
      <c r="H522" s="174">
        <v>1100</v>
      </c>
      <c r="I522" s="174">
        <v>5200</v>
      </c>
      <c r="J522" s="174">
        <v>24</v>
      </c>
      <c r="K522" s="174">
        <v>280</v>
      </c>
      <c r="L522" s="174">
        <v>640</v>
      </c>
      <c r="M522" s="174">
        <v>16</v>
      </c>
      <c r="N522" s="205">
        <f t="shared" si="98"/>
        <v>48.666666666666664</v>
      </c>
      <c r="O522" s="171"/>
    </row>
    <row r="523" spans="1:15" s="172" customFormat="1">
      <c r="A523" s="174">
        <v>444</v>
      </c>
      <c r="B523" s="173" t="s">
        <v>55</v>
      </c>
      <c r="C523" s="174">
        <v>2020</v>
      </c>
      <c r="D523" s="175">
        <v>44174</v>
      </c>
      <c r="E523" s="174">
        <v>1.94</v>
      </c>
      <c r="F523" s="174">
        <v>15</v>
      </c>
      <c r="G523" s="174">
        <v>1600</v>
      </c>
      <c r="H523" s="174">
        <v>880</v>
      </c>
      <c r="I523" s="174">
        <v>3800</v>
      </c>
      <c r="J523" s="174">
        <v>24</v>
      </c>
      <c r="K523" s="174">
        <v>360</v>
      </c>
      <c r="L523" s="174">
        <v>480</v>
      </c>
      <c r="M523" s="174">
        <v>21</v>
      </c>
      <c r="N523" s="205">
        <f t="shared" si="98"/>
        <v>32.333333333333336</v>
      </c>
      <c r="O523" s="171"/>
    </row>
    <row r="524" spans="1:15" s="172" customFormat="1">
      <c r="A524" s="174">
        <v>445</v>
      </c>
      <c r="B524" s="173" t="s">
        <v>55</v>
      </c>
      <c r="C524" s="174">
        <v>2020</v>
      </c>
      <c r="D524" s="175">
        <v>44183</v>
      </c>
      <c r="E524" s="174">
        <v>3.02</v>
      </c>
      <c r="F524" s="174">
        <v>15</v>
      </c>
      <c r="G524" s="174">
        <v>2200</v>
      </c>
      <c r="H524" s="174">
        <v>1080</v>
      </c>
      <c r="I524" s="174">
        <v>4050</v>
      </c>
      <c r="J524" s="174">
        <v>12</v>
      </c>
      <c r="K524" s="174">
        <v>400</v>
      </c>
      <c r="L524" s="174">
        <v>400</v>
      </c>
      <c r="M524" s="174">
        <v>10</v>
      </c>
      <c r="N524" s="205">
        <f t="shared" si="98"/>
        <v>50.333333333333336</v>
      </c>
      <c r="O524" s="171"/>
    </row>
    <row r="525" spans="1:15" s="172" customFormat="1">
      <c r="A525" s="174">
        <v>446</v>
      </c>
      <c r="B525" s="173" t="s">
        <v>55</v>
      </c>
      <c r="C525" s="174">
        <v>2020</v>
      </c>
      <c r="D525" s="175">
        <v>44191</v>
      </c>
      <c r="E525" s="174">
        <v>2.79</v>
      </c>
      <c r="F525" s="174">
        <v>15</v>
      </c>
      <c r="G525" s="174">
        <v>2000</v>
      </c>
      <c r="H525" s="174">
        <v>980</v>
      </c>
      <c r="I525" s="174">
        <v>3600</v>
      </c>
      <c r="J525" s="174">
        <v>15</v>
      </c>
      <c r="K525" s="174">
        <v>280</v>
      </c>
      <c r="L525" s="174">
        <v>640</v>
      </c>
      <c r="M525" s="174">
        <v>14</v>
      </c>
      <c r="N525" s="205">
        <f t="shared" si="98"/>
        <v>46.5</v>
      </c>
      <c r="O525" s="171"/>
    </row>
    <row r="526" spans="1:15" s="172" customFormat="1">
      <c r="A526" s="174">
        <v>447</v>
      </c>
      <c r="B526" s="173" t="s">
        <v>55</v>
      </c>
      <c r="C526" s="174">
        <v>2020</v>
      </c>
      <c r="D526" s="175">
        <v>44191</v>
      </c>
      <c r="E526" s="174">
        <v>2.0099999999999998</v>
      </c>
      <c r="F526" s="174">
        <v>15</v>
      </c>
      <c r="G526" s="174">
        <v>1200</v>
      </c>
      <c r="H526" s="174">
        <v>780</v>
      </c>
      <c r="I526" s="174">
        <v>3200</v>
      </c>
      <c r="J526" s="174">
        <v>20</v>
      </c>
      <c r="K526" s="174">
        <v>500</v>
      </c>
      <c r="L526" s="174">
        <v>360</v>
      </c>
      <c r="M526" s="174">
        <v>20</v>
      </c>
      <c r="N526" s="205">
        <f t="shared" si="98"/>
        <v>33.499999999999993</v>
      </c>
      <c r="O526" s="171"/>
    </row>
    <row r="527" spans="1:15" s="172" customFormat="1">
      <c r="A527" s="174">
        <v>448</v>
      </c>
      <c r="B527" s="173" t="s">
        <v>55</v>
      </c>
      <c r="C527" s="174">
        <v>2020</v>
      </c>
      <c r="D527" s="176">
        <v>44191</v>
      </c>
      <c r="E527" s="174">
        <v>3.35</v>
      </c>
      <c r="F527" s="174">
        <v>15</v>
      </c>
      <c r="G527" s="174">
        <v>980</v>
      </c>
      <c r="H527" s="174">
        <v>600</v>
      </c>
      <c r="I527" s="174">
        <v>2800</v>
      </c>
      <c r="J527" s="174">
        <v>21</v>
      </c>
      <c r="K527" s="174">
        <v>280</v>
      </c>
      <c r="L527" s="174">
        <v>480</v>
      </c>
      <c r="M527" s="174">
        <v>8</v>
      </c>
      <c r="N527" s="205">
        <f t="shared" si="98"/>
        <v>55.833333333333336</v>
      </c>
      <c r="O527" s="171"/>
    </row>
    <row r="528" spans="1:15" s="172" customFormat="1">
      <c r="A528" s="174">
        <v>449</v>
      </c>
      <c r="B528" s="173" t="s">
        <v>55</v>
      </c>
      <c r="C528" s="174">
        <v>2020</v>
      </c>
      <c r="D528" s="175">
        <v>44191</v>
      </c>
      <c r="E528" s="174">
        <v>3.34</v>
      </c>
      <c r="F528" s="174">
        <v>15</v>
      </c>
      <c r="G528" s="174">
        <v>800</v>
      </c>
      <c r="H528" s="174">
        <v>640</v>
      </c>
      <c r="I528" s="174">
        <v>2700</v>
      </c>
      <c r="J528" s="174">
        <v>12</v>
      </c>
      <c r="K528" s="174">
        <v>380</v>
      </c>
      <c r="L528" s="174">
        <v>450</v>
      </c>
      <c r="M528" s="174">
        <v>28</v>
      </c>
      <c r="N528" s="205">
        <f t="shared" si="98"/>
        <v>55.666666666666664</v>
      </c>
      <c r="O528" s="171"/>
    </row>
    <row r="529" spans="1:15" s="172" customFormat="1">
      <c r="A529" s="174">
        <v>450</v>
      </c>
      <c r="B529" s="173" t="s">
        <v>55</v>
      </c>
      <c r="C529" s="174">
        <v>2020</v>
      </c>
      <c r="D529" s="176">
        <v>44191</v>
      </c>
      <c r="E529" s="174">
        <v>3.08</v>
      </c>
      <c r="F529" s="174">
        <v>15</v>
      </c>
      <c r="G529" s="174">
        <v>1200</v>
      </c>
      <c r="H529" s="174">
        <v>720</v>
      </c>
      <c r="I529" s="174">
        <v>4200</v>
      </c>
      <c r="J529" s="174">
        <v>18</v>
      </c>
      <c r="K529" s="174">
        <v>270</v>
      </c>
      <c r="L529" s="174">
        <v>720</v>
      </c>
      <c r="M529" s="174">
        <v>0</v>
      </c>
      <c r="N529" s="205">
        <f t="shared" si="98"/>
        <v>51.333333333333336</v>
      </c>
      <c r="O529" s="171"/>
    </row>
    <row r="530" spans="1:15" s="172" customFormat="1">
      <c r="A530" s="174">
        <v>451</v>
      </c>
      <c r="B530" s="173" t="s">
        <v>55</v>
      </c>
      <c r="C530" s="174">
        <v>2020</v>
      </c>
      <c r="D530" s="175">
        <v>44195</v>
      </c>
      <c r="E530" s="174">
        <v>2.73</v>
      </c>
      <c r="F530" s="174">
        <v>15</v>
      </c>
      <c r="G530" s="174">
        <v>1800</v>
      </c>
      <c r="H530" s="174">
        <v>780</v>
      </c>
      <c r="I530" s="174">
        <v>4200</v>
      </c>
      <c r="J530" s="174">
        <v>14</v>
      </c>
      <c r="K530" s="174">
        <v>270</v>
      </c>
      <c r="L530" s="174">
        <v>280</v>
      </c>
      <c r="M530" s="174">
        <v>14</v>
      </c>
      <c r="N530" s="205">
        <f t="shared" si="98"/>
        <v>45.5</v>
      </c>
      <c r="O530" s="171"/>
    </row>
    <row r="531" spans="1:15" s="172" customFormat="1">
      <c r="A531" s="174">
        <v>452</v>
      </c>
      <c r="B531" s="173" t="s">
        <v>55</v>
      </c>
      <c r="C531" s="174">
        <v>2020</v>
      </c>
      <c r="D531" s="175">
        <v>44195</v>
      </c>
      <c r="E531" s="174">
        <v>2.12</v>
      </c>
      <c r="F531" s="174">
        <v>15</v>
      </c>
      <c r="G531" s="174">
        <v>1440</v>
      </c>
      <c r="H531" s="174">
        <v>600</v>
      </c>
      <c r="I531" s="174">
        <v>3600</v>
      </c>
      <c r="J531" s="174">
        <v>21</v>
      </c>
      <c r="K531" s="174">
        <v>420</v>
      </c>
      <c r="L531" s="174">
        <v>360</v>
      </c>
      <c r="M531" s="174">
        <v>15</v>
      </c>
      <c r="N531" s="205">
        <f t="shared" si="98"/>
        <v>35.333333333333336</v>
      </c>
      <c r="O531" s="171"/>
    </row>
    <row r="532" spans="1:15" s="180" customFormat="1">
      <c r="A532" s="177"/>
      <c r="B532" s="178" t="s">
        <v>53</v>
      </c>
      <c r="C532" s="177"/>
      <c r="D532" s="177"/>
      <c r="E532" s="177">
        <f t="shared" ref="E532:N532" si="99">SUBTOTAL(9, E518:E531)</f>
        <v>38.819999999999993</v>
      </c>
      <c r="F532" s="177">
        <f t="shared" si="99"/>
        <v>210</v>
      </c>
      <c r="G532" s="177">
        <f t="shared" si="99"/>
        <v>22010</v>
      </c>
      <c r="H532" s="177">
        <f t="shared" si="99"/>
        <v>11730</v>
      </c>
      <c r="I532" s="177">
        <f t="shared" si="99"/>
        <v>55750</v>
      </c>
      <c r="J532" s="177">
        <f t="shared" si="99"/>
        <v>245</v>
      </c>
      <c r="K532" s="177">
        <f t="shared" si="99"/>
        <v>5060</v>
      </c>
      <c r="L532" s="177">
        <f t="shared" si="99"/>
        <v>7050</v>
      </c>
      <c r="M532" s="177">
        <f t="shared" si="99"/>
        <v>211</v>
      </c>
      <c r="N532" s="204">
        <f t="shared" si="99"/>
        <v>647</v>
      </c>
      <c r="O532" s="179"/>
    </row>
    <row r="533" spans="1:15" s="182" customFormat="1">
      <c r="A533" s="108">
        <v>453</v>
      </c>
      <c r="B533" s="173" t="s">
        <v>56</v>
      </c>
      <c r="C533" s="174">
        <v>2021</v>
      </c>
      <c r="D533" s="181">
        <v>44200</v>
      </c>
      <c r="E533" s="108">
        <v>2.81</v>
      </c>
      <c r="F533" s="108">
        <v>15</v>
      </c>
      <c r="G533" s="108">
        <v>1600</v>
      </c>
      <c r="H533" s="108">
        <v>840</v>
      </c>
      <c r="I533" s="108">
        <v>3400</v>
      </c>
      <c r="J533" s="108">
        <v>24</v>
      </c>
      <c r="K533" s="108">
        <v>320</v>
      </c>
      <c r="L533" s="108">
        <v>540</v>
      </c>
      <c r="M533" s="108">
        <v>12</v>
      </c>
      <c r="N533" s="204">
        <f>SUM((E533*500)/30)</f>
        <v>46.833333333333336</v>
      </c>
      <c r="O533" s="179"/>
    </row>
    <row r="534" spans="1:15" s="169" customFormat="1">
      <c r="A534" s="177"/>
      <c r="B534" s="178" t="s">
        <v>54</v>
      </c>
      <c r="C534" s="177"/>
      <c r="D534" s="177"/>
      <c r="E534" s="177">
        <f t="shared" ref="E534:N534" si="100">SUBTOTAL(9, E533)</f>
        <v>2.81</v>
      </c>
      <c r="F534" s="177">
        <f t="shared" si="100"/>
        <v>15</v>
      </c>
      <c r="G534" s="177">
        <f t="shared" si="100"/>
        <v>1600</v>
      </c>
      <c r="H534" s="177">
        <f t="shared" si="100"/>
        <v>840</v>
      </c>
      <c r="I534" s="177">
        <f t="shared" si="100"/>
        <v>3400</v>
      </c>
      <c r="J534" s="177">
        <f t="shared" si="100"/>
        <v>24</v>
      </c>
      <c r="K534" s="177">
        <f t="shared" si="100"/>
        <v>320</v>
      </c>
      <c r="L534" s="177">
        <f t="shared" si="100"/>
        <v>540</v>
      </c>
      <c r="M534" s="177">
        <f t="shared" si="100"/>
        <v>12</v>
      </c>
      <c r="N534" s="204">
        <f t="shared" si="100"/>
        <v>46.833333333333336</v>
      </c>
      <c r="O534" s="168"/>
    </row>
    <row r="535" spans="1:15" s="162" customFormat="1">
      <c r="A535" s="157" t="s">
        <v>46</v>
      </c>
      <c r="B535" s="157"/>
      <c r="C535" s="158"/>
      <c r="D535" s="159"/>
      <c r="E535" s="159">
        <f t="shared" ref="E535:J535" si="101">SUBTOTAL(9, E3:E534)</f>
        <v>1449.6999999999991</v>
      </c>
      <c r="F535" s="159">
        <f t="shared" si="101"/>
        <v>6982</v>
      </c>
      <c r="G535" s="159">
        <f t="shared" si="101"/>
        <v>860215</v>
      </c>
      <c r="H535" s="159">
        <f t="shared" si="101"/>
        <v>870177</v>
      </c>
      <c r="I535" s="159">
        <f t="shared" si="101"/>
        <v>11108320</v>
      </c>
      <c r="J535" s="159">
        <f t="shared" si="101"/>
        <v>10171</v>
      </c>
      <c r="K535" s="159">
        <f>SUBTOTAL(9, K4:K534)</f>
        <v>499448</v>
      </c>
      <c r="L535" s="159">
        <f>SUBTOTAL(9, L4:L534)</f>
        <v>704792</v>
      </c>
      <c r="M535" s="160">
        <f>SUBTOTAL(9, M4:M534)</f>
        <v>5315.4</v>
      </c>
      <c r="N535" s="206">
        <f>SUBTOTAL(9, N4:N534)</f>
        <v>20529.999999999982</v>
      </c>
      <c r="O535" s="161"/>
    </row>
    <row r="536" spans="1:15" s="162" customFormat="1">
      <c r="A536" s="108"/>
      <c r="B536" s="181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207"/>
      <c r="O536" s="161"/>
    </row>
    <row r="537" spans="1:15" s="162" customFormat="1">
      <c r="A537" s="108"/>
      <c r="B537" s="181"/>
      <c r="C537" s="108"/>
      <c r="D537" s="108"/>
      <c r="E537" s="108"/>
      <c r="F537" s="108"/>
      <c r="G537" s="108"/>
      <c r="H537" s="108"/>
      <c r="I537" s="108"/>
      <c r="J537" s="108"/>
      <c r="K537" s="161"/>
      <c r="L537" s="161"/>
      <c r="M537" s="161"/>
      <c r="N537" s="207"/>
      <c r="O537" s="161"/>
    </row>
    <row r="538" spans="1:15" s="162" customFormat="1">
      <c r="C538" s="183"/>
      <c r="E538" s="184"/>
      <c r="F538" s="161"/>
      <c r="G538" s="161"/>
      <c r="H538" s="161"/>
      <c r="I538" s="161"/>
      <c r="J538" s="161"/>
      <c r="K538" s="161"/>
      <c r="L538" s="161"/>
      <c r="M538" s="161"/>
      <c r="N538" s="207"/>
      <c r="O538" s="161"/>
    </row>
    <row r="539" spans="1:15" s="162" customFormat="1">
      <c r="C539" s="183"/>
      <c r="E539" s="184"/>
      <c r="F539" s="161"/>
      <c r="G539" s="161"/>
      <c r="H539" s="161"/>
      <c r="I539" s="161"/>
      <c r="J539" s="161"/>
      <c r="K539" s="161"/>
      <c r="L539" s="161"/>
      <c r="M539" s="161"/>
      <c r="N539" s="207"/>
      <c r="O539" s="161"/>
    </row>
    <row r="540" spans="1:15" s="162" customFormat="1">
      <c r="C540" s="183"/>
      <c r="E540" s="184"/>
      <c r="F540" s="161"/>
      <c r="G540" s="161"/>
      <c r="H540" s="161"/>
      <c r="I540" s="161"/>
      <c r="J540" s="161"/>
      <c r="K540" s="161"/>
      <c r="L540" s="161"/>
      <c r="M540" s="161"/>
      <c r="N540" s="207"/>
      <c r="O540" s="161"/>
    </row>
    <row r="541" spans="1:15" s="162" customFormat="1">
      <c r="C541" s="183"/>
      <c r="E541" s="184"/>
      <c r="F541" s="161"/>
      <c r="G541" s="161"/>
      <c r="H541" s="161"/>
      <c r="I541" s="161"/>
      <c r="J541" s="161"/>
      <c r="K541" s="161"/>
      <c r="L541" s="161"/>
      <c r="M541" s="161"/>
      <c r="N541" s="207"/>
      <c r="O541" s="161"/>
    </row>
    <row r="542" spans="1:15" s="162" customFormat="1">
      <c r="C542" s="183"/>
      <c r="E542" s="184"/>
      <c r="F542" s="161"/>
      <c r="G542" s="161"/>
      <c r="H542" s="161"/>
      <c r="I542" s="161"/>
      <c r="J542" s="161"/>
      <c r="K542" s="161"/>
      <c r="L542" s="161"/>
      <c r="M542" s="161"/>
      <c r="N542" s="207"/>
      <c r="O542" s="161"/>
    </row>
    <row r="543" spans="1:15" s="162" customFormat="1">
      <c r="C543" s="183"/>
      <c r="E543" s="184"/>
      <c r="F543" s="161"/>
      <c r="G543" s="161"/>
      <c r="H543" s="161"/>
      <c r="I543" s="161"/>
      <c r="J543" s="161"/>
      <c r="K543" s="161"/>
      <c r="L543" s="161"/>
      <c r="M543" s="161"/>
      <c r="N543" s="207"/>
      <c r="O543" s="161"/>
    </row>
    <row r="544" spans="1:15" s="162" customFormat="1">
      <c r="C544" s="183"/>
      <c r="E544" s="184"/>
      <c r="F544" s="161"/>
      <c r="G544" s="161"/>
      <c r="H544" s="161"/>
      <c r="I544" s="161"/>
      <c r="J544" s="161"/>
      <c r="K544" s="161"/>
      <c r="L544" s="161"/>
      <c r="M544" s="161"/>
      <c r="N544" s="207"/>
      <c r="O544" s="161"/>
    </row>
    <row r="545" spans="3:15" s="162" customFormat="1">
      <c r="C545" s="183"/>
      <c r="E545" s="184"/>
      <c r="F545" s="161"/>
      <c r="G545" s="161"/>
      <c r="H545" s="161"/>
      <c r="I545" s="161"/>
      <c r="J545" s="161"/>
      <c r="K545" s="161"/>
      <c r="L545" s="161"/>
      <c r="M545" s="161"/>
      <c r="N545" s="207"/>
      <c r="O545" s="161"/>
    </row>
    <row r="546" spans="3:15" s="162" customFormat="1">
      <c r="C546" s="183"/>
      <c r="E546" s="184"/>
      <c r="F546" s="161"/>
      <c r="G546" s="161"/>
      <c r="H546" s="161"/>
      <c r="I546" s="161"/>
      <c r="J546" s="161"/>
      <c r="K546" s="161"/>
      <c r="L546" s="161"/>
      <c r="M546" s="161"/>
      <c r="N546" s="207"/>
      <c r="O546" s="161"/>
    </row>
    <row r="547" spans="3:15" s="162" customFormat="1">
      <c r="C547" s="183"/>
      <c r="E547" s="184"/>
      <c r="F547" s="161"/>
      <c r="G547" s="161"/>
      <c r="H547" s="161"/>
      <c r="I547" s="161"/>
      <c r="J547" s="161"/>
      <c r="K547" s="161"/>
      <c r="L547" s="161"/>
      <c r="M547" s="161"/>
      <c r="N547" s="207"/>
      <c r="O547" s="161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83203125" defaultRowHeight="15.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>
      <c r="A1" s="209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>
      <c r="A80" s="96">
        <v>52</v>
      </c>
      <c r="B80" s="96" t="s">
        <v>14</v>
      </c>
      <c r="C80" s="41">
        <v>2019</v>
      </c>
      <c r="D80" s="97">
        <v>43655</v>
      </c>
      <c r="E80" s="96">
        <v>3.33</v>
      </c>
      <c r="F80" s="41">
        <v>15</v>
      </c>
      <c r="G80" s="96">
        <v>3800</v>
      </c>
      <c r="H80" s="96">
        <v>2100</v>
      </c>
      <c r="I80" s="96">
        <v>7400</v>
      </c>
      <c r="J80" s="96">
        <v>12</v>
      </c>
      <c r="K80" s="96">
        <v>980</v>
      </c>
      <c r="L80" s="96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6">
        <v>53</v>
      </c>
      <c r="B82" s="96" t="s">
        <v>15</v>
      </c>
      <c r="C82" s="41">
        <v>2019</v>
      </c>
      <c r="D82" s="97">
        <v>43679</v>
      </c>
      <c r="E82" s="96">
        <v>2.54</v>
      </c>
      <c r="F82" s="41">
        <v>15</v>
      </c>
      <c r="G82" s="96">
        <v>4800</v>
      </c>
      <c r="H82" s="96">
        <v>2200</v>
      </c>
      <c r="I82" s="96">
        <v>9600</v>
      </c>
      <c r="J82" s="96">
        <v>12</v>
      </c>
      <c r="K82" s="96">
        <v>1000</v>
      </c>
      <c r="L82" s="96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>
      <c r="A83" s="96">
        <v>54</v>
      </c>
      <c r="B83" s="96" t="s">
        <v>15</v>
      </c>
      <c r="C83" s="41">
        <v>2019</v>
      </c>
      <c r="D83" s="97">
        <v>43701</v>
      </c>
      <c r="E83" s="96">
        <v>2.52</v>
      </c>
      <c r="F83" s="41">
        <v>15</v>
      </c>
      <c r="G83" s="96">
        <v>4400</v>
      </c>
      <c r="H83" s="96">
        <v>1480</v>
      </c>
      <c r="I83" s="96">
        <v>8600</v>
      </c>
      <c r="J83" s="96">
        <v>4</v>
      </c>
      <c r="K83" s="96">
        <v>660</v>
      </c>
      <c r="L83" s="96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6">
        <v>55</v>
      </c>
      <c r="B85" s="96" t="s">
        <v>17</v>
      </c>
      <c r="C85" s="96">
        <v>2019</v>
      </c>
      <c r="D85" s="97">
        <v>43756</v>
      </c>
      <c r="E85" s="96">
        <v>2.02</v>
      </c>
      <c r="F85" s="41">
        <v>15</v>
      </c>
      <c r="G85" s="96">
        <v>5200</v>
      </c>
      <c r="H85" s="96">
        <v>4200</v>
      </c>
      <c r="I85" s="96">
        <v>8100</v>
      </c>
      <c r="J85" s="96">
        <v>24</v>
      </c>
      <c r="K85" s="96">
        <v>540</v>
      </c>
      <c r="L85" s="96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6">
        <v>56</v>
      </c>
      <c r="B87" s="96" t="s">
        <v>18</v>
      </c>
      <c r="C87" s="96">
        <v>2019</v>
      </c>
      <c r="D87" s="97">
        <v>43792</v>
      </c>
      <c r="E87" s="96">
        <v>1.81</v>
      </c>
      <c r="F87" s="41">
        <v>15</v>
      </c>
      <c r="G87" s="96">
        <v>6400</v>
      </c>
      <c r="H87" s="96">
        <v>4000</v>
      </c>
      <c r="I87" s="96">
        <v>7800</v>
      </c>
      <c r="J87" s="96">
        <v>18</v>
      </c>
      <c r="K87" s="96">
        <v>940</v>
      </c>
      <c r="L87" s="96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6">
        <v>57</v>
      </c>
      <c r="B89" s="41" t="s">
        <v>21</v>
      </c>
      <c r="C89" s="41">
        <v>2019</v>
      </c>
      <c r="D89" s="97">
        <v>43805</v>
      </c>
      <c r="E89" s="96">
        <v>1.76</v>
      </c>
      <c r="F89" s="41">
        <v>15</v>
      </c>
      <c r="G89" s="96">
        <v>5900</v>
      </c>
      <c r="H89" s="96">
        <v>4800</v>
      </c>
      <c r="I89" s="96">
        <v>8800</v>
      </c>
      <c r="J89" s="96">
        <v>26</v>
      </c>
      <c r="K89" s="96">
        <v>660</v>
      </c>
      <c r="L89" s="96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6">
        <v>58</v>
      </c>
      <c r="B91" s="96" t="s">
        <v>22</v>
      </c>
      <c r="C91" s="96">
        <v>2020</v>
      </c>
      <c r="D91" s="97">
        <v>43846</v>
      </c>
      <c r="E91" s="96">
        <v>0.94</v>
      </c>
      <c r="F91" s="41">
        <v>15</v>
      </c>
      <c r="G91" s="96">
        <v>4800</v>
      </c>
      <c r="H91" s="96">
        <v>3800</v>
      </c>
      <c r="I91" s="96">
        <v>9000</v>
      </c>
      <c r="J91" s="96">
        <v>12</v>
      </c>
      <c r="K91" s="96">
        <v>980</v>
      </c>
      <c r="L91" s="96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5"/>
    </row>
    <row r="93" spans="1:15" outlineLevel="2">
      <c r="A93" s="96">
        <v>59</v>
      </c>
      <c r="B93" s="96" t="s">
        <v>23</v>
      </c>
      <c r="C93" s="96">
        <v>2020</v>
      </c>
      <c r="D93" s="97">
        <v>43871</v>
      </c>
      <c r="E93" s="96">
        <v>1.71</v>
      </c>
      <c r="F93" s="41">
        <v>15</v>
      </c>
      <c r="G93" s="96">
        <v>5600</v>
      </c>
      <c r="H93" s="96">
        <v>3000</v>
      </c>
      <c r="I93" s="96">
        <v>12000</v>
      </c>
      <c r="J93" s="96">
        <v>18</v>
      </c>
      <c r="K93" s="96">
        <v>1040</v>
      </c>
      <c r="L93" s="96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5"/>
    </row>
    <row r="95" spans="1:15" outlineLevel="2">
      <c r="A95" s="96">
        <v>60</v>
      </c>
      <c r="B95" s="96" t="s">
        <v>26</v>
      </c>
      <c r="C95" s="96">
        <v>2020</v>
      </c>
      <c r="D95" s="97">
        <v>43920</v>
      </c>
      <c r="E95" s="96">
        <v>1.81</v>
      </c>
      <c r="F95" s="41">
        <v>15</v>
      </c>
      <c r="G95" s="96">
        <v>7200</v>
      </c>
      <c r="H95" s="96">
        <v>3400</v>
      </c>
      <c r="I95" s="96">
        <v>9800</v>
      </c>
      <c r="J95" s="96">
        <v>8</v>
      </c>
      <c r="K95" s="96">
        <v>800</v>
      </c>
      <c r="L95" s="96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5"/>
    </row>
    <row r="97" spans="1:15" outlineLevel="2">
      <c r="A97" s="96">
        <v>61</v>
      </c>
      <c r="B97" s="33" t="s">
        <v>27</v>
      </c>
      <c r="C97" s="96">
        <v>2020</v>
      </c>
      <c r="D97" s="97">
        <v>43935</v>
      </c>
      <c r="E97" s="96">
        <v>2.72</v>
      </c>
      <c r="F97" s="96">
        <v>15</v>
      </c>
      <c r="G97" s="96">
        <v>4400</v>
      </c>
      <c r="H97" s="96">
        <v>3960</v>
      </c>
      <c r="I97" s="96">
        <v>6000</v>
      </c>
      <c r="J97" s="96">
        <v>27</v>
      </c>
      <c r="K97" s="96">
        <v>1200</v>
      </c>
      <c r="L97" s="96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5"/>
    </row>
    <row r="99" spans="1:15" outlineLevel="2">
      <c r="A99" s="96">
        <v>62</v>
      </c>
      <c r="B99" s="33" t="s">
        <v>12</v>
      </c>
      <c r="C99" s="96">
        <v>2020</v>
      </c>
      <c r="D99" s="97">
        <v>43959</v>
      </c>
      <c r="E99" s="96">
        <v>1.61</v>
      </c>
      <c r="F99" s="96">
        <v>15</v>
      </c>
      <c r="G99" s="96">
        <v>5400</v>
      </c>
      <c r="H99" s="96">
        <v>4100</v>
      </c>
      <c r="I99" s="96">
        <v>7200</v>
      </c>
      <c r="J99" s="96">
        <v>11</v>
      </c>
      <c r="K99" s="96">
        <v>1000</v>
      </c>
      <c r="L99" s="96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6">
        <v>63</v>
      </c>
      <c r="B101" s="33" t="s">
        <v>13</v>
      </c>
      <c r="C101" s="96">
        <v>2020</v>
      </c>
      <c r="D101" s="97">
        <v>43988</v>
      </c>
      <c r="E101" s="96">
        <v>2.4300000000000002</v>
      </c>
      <c r="F101" s="96">
        <v>15</v>
      </c>
      <c r="G101" s="96">
        <v>4800</v>
      </c>
      <c r="H101" s="96">
        <v>3200</v>
      </c>
      <c r="I101" s="96">
        <v>6300</v>
      </c>
      <c r="J101" s="96">
        <v>20</v>
      </c>
      <c r="K101" s="96">
        <v>780</v>
      </c>
      <c r="L101" s="96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6">
        <v>64</v>
      </c>
      <c r="B102" s="33" t="s">
        <v>13</v>
      </c>
      <c r="C102" s="96">
        <v>2020</v>
      </c>
      <c r="D102" s="97">
        <v>44001</v>
      </c>
      <c r="E102" s="96">
        <v>2.29</v>
      </c>
      <c r="F102" s="96">
        <v>15</v>
      </c>
      <c r="G102" s="96">
        <v>6700</v>
      </c>
      <c r="H102" s="96">
        <v>3600</v>
      </c>
      <c r="I102" s="96">
        <v>8200</v>
      </c>
      <c r="J102" s="96">
        <v>9</v>
      </c>
      <c r="K102" s="96">
        <v>720</v>
      </c>
      <c r="L102" s="96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5"/>
      <c r="B103" s="185" t="s">
        <v>33</v>
      </c>
      <c r="C103" s="165">
        <v>2020</v>
      </c>
      <c r="D103" s="186"/>
      <c r="E103" s="165">
        <f t="shared" ref="E103:M103" si="40">SUBTOTAL(9,E101:E102)</f>
        <v>4.7200000000000006</v>
      </c>
      <c r="F103" s="165">
        <f>SUBTOTAL(9,F101:F102)</f>
        <v>30</v>
      </c>
      <c r="G103" s="165">
        <f t="shared" si="40"/>
        <v>11500</v>
      </c>
      <c r="H103" s="165">
        <f t="shared" si="40"/>
        <v>6800</v>
      </c>
      <c r="I103" s="165">
        <f t="shared" si="40"/>
        <v>14500</v>
      </c>
      <c r="J103" s="165">
        <f t="shared" si="40"/>
        <v>29</v>
      </c>
      <c r="K103" s="165">
        <f t="shared" si="40"/>
        <v>1500</v>
      </c>
      <c r="L103" s="165">
        <f t="shared" si="40"/>
        <v>10200</v>
      </c>
      <c r="M103" s="165">
        <f t="shared" si="40"/>
        <v>0</v>
      </c>
      <c r="N103" s="187">
        <f>SUBTOTAL(9, N101:N102)</f>
        <v>78.666666666666657</v>
      </c>
    </row>
    <row r="104" spans="1:15" s="32" customFormat="1">
      <c r="A104" s="188">
        <v>65</v>
      </c>
      <c r="B104" s="189" t="s">
        <v>49</v>
      </c>
      <c r="C104" s="190">
        <v>2020</v>
      </c>
      <c r="D104" s="191">
        <v>44014</v>
      </c>
      <c r="E104" s="188">
        <v>1.97</v>
      </c>
      <c r="F104" s="188">
        <v>15</v>
      </c>
      <c r="G104" s="188">
        <v>6000</v>
      </c>
      <c r="H104" s="188">
        <v>4000</v>
      </c>
      <c r="I104" s="188">
        <v>7000</v>
      </c>
      <c r="J104" s="188">
        <v>11</v>
      </c>
      <c r="K104" s="188">
        <v>670</v>
      </c>
      <c r="L104" s="188">
        <v>5300</v>
      </c>
      <c r="M104" s="192">
        <v>0</v>
      </c>
      <c r="N104" s="192">
        <f>SUM((E104*500)/30)</f>
        <v>32.833333333333336</v>
      </c>
      <c r="O104" s="26"/>
    </row>
    <row r="105" spans="1:15" s="32" customFormat="1">
      <c r="A105" s="188">
        <v>66</v>
      </c>
      <c r="B105" s="189" t="s">
        <v>14</v>
      </c>
      <c r="C105" s="190">
        <v>2020</v>
      </c>
      <c r="D105" s="191">
        <v>44036</v>
      </c>
      <c r="E105" s="188">
        <v>1.52</v>
      </c>
      <c r="F105" s="188">
        <v>15</v>
      </c>
      <c r="G105" s="188">
        <v>6800</v>
      </c>
      <c r="H105" s="188">
        <v>2950</v>
      </c>
      <c r="I105" s="188">
        <v>6400</v>
      </c>
      <c r="J105" s="188">
        <v>8</v>
      </c>
      <c r="K105" s="188">
        <v>980</v>
      </c>
      <c r="L105" s="188">
        <v>6050</v>
      </c>
      <c r="M105" s="192">
        <v>0</v>
      </c>
      <c r="N105" s="192">
        <f>SUM((E105*500)/30)</f>
        <v>25.333333333333332</v>
      </c>
      <c r="O105" s="26"/>
    </row>
    <row r="106" spans="1:15" s="32" customFormat="1">
      <c r="A106" s="165"/>
      <c r="B106" s="185" t="s">
        <v>34</v>
      </c>
      <c r="C106" s="193">
        <v>2020</v>
      </c>
      <c r="D106" s="186"/>
      <c r="E106" s="165">
        <f t="shared" ref="E106:L106" si="41">SUBTOTAL(9, E104:E105)</f>
        <v>3.49</v>
      </c>
      <c r="F106" s="165">
        <f t="shared" si="41"/>
        <v>30</v>
      </c>
      <c r="G106" s="165">
        <f t="shared" si="41"/>
        <v>12800</v>
      </c>
      <c r="H106" s="165">
        <f t="shared" si="41"/>
        <v>6950</v>
      </c>
      <c r="I106" s="165">
        <f t="shared" si="41"/>
        <v>13400</v>
      </c>
      <c r="J106" s="165">
        <f t="shared" si="41"/>
        <v>19</v>
      </c>
      <c r="K106" s="165">
        <f t="shared" si="41"/>
        <v>1650</v>
      </c>
      <c r="L106" s="165">
        <f t="shared" si="41"/>
        <v>11350</v>
      </c>
      <c r="M106" s="164">
        <v>0</v>
      </c>
      <c r="N106" s="164">
        <f>SUBTOTAL(9, N104:N105)</f>
        <v>58.166666666666671</v>
      </c>
      <c r="O106" s="95"/>
    </row>
    <row r="107" spans="1:15" outlineLevel="1">
      <c r="A107" s="188">
        <v>67</v>
      </c>
      <c r="B107" s="189" t="s">
        <v>15</v>
      </c>
      <c r="C107" s="190">
        <v>2020</v>
      </c>
      <c r="D107" s="191">
        <v>44046</v>
      </c>
      <c r="E107" s="188">
        <v>0.61</v>
      </c>
      <c r="F107" s="188">
        <v>12</v>
      </c>
      <c r="G107" s="188">
        <v>5950</v>
      </c>
      <c r="H107" s="188">
        <v>3600</v>
      </c>
      <c r="I107" s="188">
        <v>8000</v>
      </c>
      <c r="J107" s="188">
        <v>12</v>
      </c>
      <c r="K107" s="188">
        <v>1050</v>
      </c>
      <c r="L107" s="188">
        <v>4400</v>
      </c>
      <c r="M107" s="192">
        <v>0</v>
      </c>
      <c r="N107" s="192">
        <f>SUM((E107*500)/30)</f>
        <v>10.166666666666666</v>
      </c>
    </row>
    <row r="108" spans="1:15" s="28" customFormat="1" outlineLevel="1">
      <c r="A108" s="165"/>
      <c r="B108" s="185" t="s">
        <v>35</v>
      </c>
      <c r="C108" s="193">
        <v>2020</v>
      </c>
      <c r="D108" s="186"/>
      <c r="E108" s="194">
        <f>SUBTOTAL(9,E107:E107)</f>
        <v>0.61</v>
      </c>
      <c r="F108" s="165">
        <f t="shared" ref="F108:L108" si="42">SUBTOTAL(9, F107:F107)</f>
        <v>12</v>
      </c>
      <c r="G108" s="165">
        <f t="shared" si="42"/>
        <v>5950</v>
      </c>
      <c r="H108" s="165">
        <f t="shared" si="42"/>
        <v>3600</v>
      </c>
      <c r="I108" s="165">
        <f t="shared" si="42"/>
        <v>8000</v>
      </c>
      <c r="J108" s="165">
        <f t="shared" si="42"/>
        <v>12</v>
      </c>
      <c r="K108" s="165">
        <f t="shared" si="42"/>
        <v>1050</v>
      </c>
      <c r="L108" s="165">
        <f t="shared" si="42"/>
        <v>4400</v>
      </c>
      <c r="M108" s="164">
        <v>0</v>
      </c>
      <c r="N108" s="164">
        <f>SUBTOTAL(9, N107:N107)</f>
        <v>10.166666666666666</v>
      </c>
      <c r="O108" s="95"/>
    </row>
    <row r="109" spans="1:15" outlineLevel="1">
      <c r="A109" s="188">
        <v>68</v>
      </c>
      <c r="B109" s="189" t="s">
        <v>16</v>
      </c>
      <c r="C109" s="190">
        <v>2020</v>
      </c>
      <c r="D109" s="191">
        <v>44088</v>
      </c>
      <c r="E109" s="188">
        <v>1.18</v>
      </c>
      <c r="F109" s="188">
        <v>15</v>
      </c>
      <c r="G109" s="188">
        <v>7200</v>
      </c>
      <c r="H109" s="188">
        <v>4200</v>
      </c>
      <c r="I109" s="188">
        <v>8800</v>
      </c>
      <c r="J109" s="188">
        <v>24</v>
      </c>
      <c r="K109" s="188">
        <v>1200</v>
      </c>
      <c r="L109" s="188">
        <v>5100</v>
      </c>
      <c r="M109" s="192">
        <v>0</v>
      </c>
      <c r="N109" s="192">
        <f>SUM((E109*500)/30)</f>
        <v>19.666666666666668</v>
      </c>
    </row>
    <row r="110" spans="1:15" s="28" customFormat="1" outlineLevel="1">
      <c r="A110" s="165"/>
      <c r="B110" s="185" t="s">
        <v>36</v>
      </c>
      <c r="C110" s="193">
        <v>2020</v>
      </c>
      <c r="D110" s="186"/>
      <c r="E110" s="165">
        <f t="shared" ref="E110:L110" si="43">SUBTOTAL(9, E109:E109)</f>
        <v>1.18</v>
      </c>
      <c r="F110" s="165">
        <f t="shared" si="43"/>
        <v>15</v>
      </c>
      <c r="G110" s="165">
        <f t="shared" si="43"/>
        <v>7200</v>
      </c>
      <c r="H110" s="165">
        <f t="shared" si="43"/>
        <v>4200</v>
      </c>
      <c r="I110" s="165">
        <f t="shared" si="43"/>
        <v>8800</v>
      </c>
      <c r="J110" s="165">
        <f t="shared" si="43"/>
        <v>24</v>
      </c>
      <c r="K110" s="165">
        <f t="shared" si="43"/>
        <v>1200</v>
      </c>
      <c r="L110" s="165">
        <f t="shared" si="43"/>
        <v>5100</v>
      </c>
      <c r="M110" s="164">
        <v>0</v>
      </c>
      <c r="N110" s="164">
        <f>SUBTOTAL(9, N109:N109)</f>
        <v>19.666666666666668</v>
      </c>
      <c r="O110" s="95"/>
    </row>
    <row r="111" spans="1:15" outlineLevel="1">
      <c r="A111" s="188">
        <v>69</v>
      </c>
      <c r="B111" s="189" t="s">
        <v>17</v>
      </c>
      <c r="C111" s="190">
        <v>2020</v>
      </c>
      <c r="D111" s="191">
        <v>44134</v>
      </c>
      <c r="E111" s="188">
        <v>1.82</v>
      </c>
      <c r="F111" s="188">
        <v>15</v>
      </c>
      <c r="G111" s="188">
        <v>6400</v>
      </c>
      <c r="H111" s="188">
        <v>4200</v>
      </c>
      <c r="I111" s="188">
        <v>7200</v>
      </c>
      <c r="J111" s="188">
        <v>18</v>
      </c>
      <c r="K111" s="188">
        <v>2200</v>
      </c>
      <c r="L111" s="188">
        <v>3800</v>
      </c>
      <c r="M111" s="192">
        <v>0</v>
      </c>
      <c r="N111" s="192">
        <f>SUM((E111*500)/30)</f>
        <v>30.333333333333332</v>
      </c>
    </row>
    <row r="112" spans="1:15" s="28" customFormat="1" outlineLevel="1">
      <c r="A112" s="185"/>
      <c r="B112" s="185" t="s">
        <v>50</v>
      </c>
      <c r="C112" s="193">
        <v>2020</v>
      </c>
      <c r="D112" s="195"/>
      <c r="E112" s="196">
        <f t="shared" ref="E112:L112" si="44">SUBTOTAL(9, E111:E111)</f>
        <v>1.82</v>
      </c>
      <c r="F112" s="164">
        <f t="shared" si="44"/>
        <v>15</v>
      </c>
      <c r="G112" s="164">
        <f t="shared" si="44"/>
        <v>6400</v>
      </c>
      <c r="H112" s="164">
        <f t="shared" si="44"/>
        <v>4200</v>
      </c>
      <c r="I112" s="164">
        <f t="shared" si="44"/>
        <v>7200</v>
      </c>
      <c r="J112" s="164">
        <f t="shared" si="44"/>
        <v>18</v>
      </c>
      <c r="K112" s="164">
        <f t="shared" si="44"/>
        <v>2200</v>
      </c>
      <c r="L112" s="164">
        <f t="shared" si="44"/>
        <v>3800</v>
      </c>
      <c r="M112" s="164">
        <v>0</v>
      </c>
      <c r="N112" s="164">
        <f>SUBTOTAL(9, N111:N111)</f>
        <v>30.333333333333332</v>
      </c>
      <c r="O112" s="95"/>
    </row>
    <row r="113" spans="1:62" s="28" customFormat="1" outlineLevel="1">
      <c r="A113" s="185">
        <v>70</v>
      </c>
      <c r="B113" s="185" t="s">
        <v>21</v>
      </c>
      <c r="C113" s="193">
        <v>2020</v>
      </c>
      <c r="D113" s="191">
        <v>44166</v>
      </c>
      <c r="E113" s="188">
        <v>2.79</v>
      </c>
      <c r="F113" s="188">
        <v>15</v>
      </c>
      <c r="G113" s="188">
        <v>5300</v>
      </c>
      <c r="H113" s="188">
        <v>3100</v>
      </c>
      <c r="I113" s="188">
        <v>9900</v>
      </c>
      <c r="J113" s="188">
        <v>9</v>
      </c>
      <c r="K113" s="188">
        <v>1480</v>
      </c>
      <c r="L113" s="188">
        <v>5400</v>
      </c>
      <c r="M113" s="164">
        <v>0</v>
      </c>
      <c r="N113" s="164">
        <f>SUM((E113*500)/30)</f>
        <v>46.5</v>
      </c>
      <c r="O113" s="95"/>
    </row>
    <row r="114" spans="1:62" s="163" customFormat="1" outlineLevel="1">
      <c r="A114" s="185"/>
      <c r="B114" s="185" t="s">
        <v>57</v>
      </c>
      <c r="C114" s="193">
        <v>2020</v>
      </c>
      <c r="D114" s="195"/>
      <c r="E114" s="196">
        <f>SUBTOTAL(9, E113:E113)</f>
        <v>2.79</v>
      </c>
      <c r="F114" s="164">
        <f>SUBTOTAL(9, F113:F113)</f>
        <v>15</v>
      </c>
      <c r="G114" s="164">
        <f t="shared" ref="G114" si="45">SUBTOTAL(9, G113:G113)</f>
        <v>5300</v>
      </c>
      <c r="H114" s="164">
        <f>SUBTOTAL(9, H113:H113)</f>
        <v>3100</v>
      </c>
      <c r="I114" s="164">
        <f t="shared" ref="I114" si="46">SUBTOTAL(9, I113:I113)</f>
        <v>9900</v>
      </c>
      <c r="J114" s="164">
        <f t="shared" ref="J114" si="47">SUBTOTAL(9, J113:J113)</f>
        <v>9</v>
      </c>
      <c r="K114" s="164">
        <f t="shared" ref="K114" si="48">SUBTOTAL(9, K113:K113)</f>
        <v>1480</v>
      </c>
      <c r="L114" s="164">
        <f t="shared" ref="L114" si="49">SUBTOTAL(9, L113:L113)</f>
        <v>5400</v>
      </c>
      <c r="M114" s="164">
        <v>0</v>
      </c>
      <c r="N114" s="164">
        <f>SUBTOTAL(9, N113:N113)</f>
        <v>46.5</v>
      </c>
      <c r="O114" s="166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167"/>
      <c r="AV114" s="167"/>
      <c r="AW114" s="167"/>
      <c r="AX114" s="167"/>
      <c r="AY114" s="167"/>
      <c r="AZ114" s="167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</row>
    <row r="115" spans="1:62" s="28" customFormat="1" outlineLevel="1">
      <c r="A115" s="185">
        <v>71</v>
      </c>
      <c r="B115" s="185" t="s">
        <v>22</v>
      </c>
      <c r="C115" s="193">
        <v>2021</v>
      </c>
      <c r="D115" s="191">
        <v>44200</v>
      </c>
      <c r="E115" s="188">
        <v>1.68</v>
      </c>
      <c r="F115" s="188">
        <v>15</v>
      </c>
      <c r="G115" s="188">
        <v>4900</v>
      </c>
      <c r="H115" s="188">
        <v>3000</v>
      </c>
      <c r="I115" s="188">
        <v>10500</v>
      </c>
      <c r="J115" s="188">
        <v>14</v>
      </c>
      <c r="K115" s="188">
        <v>980</v>
      </c>
      <c r="L115" s="188">
        <v>7200</v>
      </c>
      <c r="M115" s="164">
        <v>0</v>
      </c>
      <c r="N115" s="164">
        <f>SUM((E115*500)/30)</f>
        <v>28</v>
      </c>
      <c r="O115" s="166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</row>
    <row r="116" spans="1:62" s="163" customFormat="1" outlineLevel="1">
      <c r="A116" s="185"/>
      <c r="B116" s="185" t="s">
        <v>58</v>
      </c>
      <c r="C116" s="193">
        <v>2020</v>
      </c>
      <c r="D116" s="195"/>
      <c r="E116" s="196">
        <f t="shared" ref="E116" si="50">SUBTOTAL(9, E115:E115)</f>
        <v>1.68</v>
      </c>
      <c r="F116" s="164">
        <f t="shared" ref="F116" si="51">SUBTOTAL(9, F115:F115)</f>
        <v>15</v>
      </c>
      <c r="G116" s="164">
        <f t="shared" ref="G116" si="52">SUBTOTAL(9, G115:G115)</f>
        <v>4900</v>
      </c>
      <c r="H116" s="164">
        <f>SUBTOTAL(9, H115:H115)</f>
        <v>3000</v>
      </c>
      <c r="I116" s="164">
        <f t="shared" ref="I116" si="53">SUBTOTAL(9, I115:I115)</f>
        <v>10500</v>
      </c>
      <c r="J116" s="164">
        <f t="shared" ref="J116" si="54">SUBTOTAL(9, J115:J115)</f>
        <v>14</v>
      </c>
      <c r="K116" s="164">
        <f t="shared" ref="K116" si="55">SUBTOTAL(9, K115:K115)</f>
        <v>980</v>
      </c>
      <c r="L116" s="164">
        <f t="shared" ref="L116" si="56">SUBTOTAL(9, L115:L115)</f>
        <v>7200</v>
      </c>
      <c r="M116" s="164">
        <v>0</v>
      </c>
      <c r="N116" s="164">
        <f>SUBTOTAL(9, N115:N115)</f>
        <v>28</v>
      </c>
      <c r="O116" s="166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AY116" s="167"/>
      <c r="AZ116" s="167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</row>
    <row r="117" spans="1:62" s="163" customFormat="1" outlineLevel="1">
      <c r="A117" s="185"/>
      <c r="B117" s="185" t="s">
        <v>51</v>
      </c>
      <c r="C117" s="193"/>
      <c r="D117" s="185"/>
      <c r="E117" s="196">
        <f t="shared" ref="E117:N117" si="57">SUBTOTAL(9, E3:E116)</f>
        <v>135.49999999999997</v>
      </c>
      <c r="F117" s="164">
        <f t="shared" si="57"/>
        <v>1036</v>
      </c>
      <c r="G117" s="164">
        <f t="shared" si="57"/>
        <v>405746</v>
      </c>
      <c r="H117" s="164">
        <f t="shared" si="57"/>
        <v>418935</v>
      </c>
      <c r="I117" s="164">
        <f t="shared" si="57"/>
        <v>1005878</v>
      </c>
      <c r="J117" s="164">
        <f t="shared" si="57"/>
        <v>842</v>
      </c>
      <c r="K117" s="164">
        <f t="shared" si="57"/>
        <v>230464</v>
      </c>
      <c r="L117" s="164">
        <f t="shared" si="57"/>
        <v>648082</v>
      </c>
      <c r="M117" s="164">
        <f t="shared" si="57"/>
        <v>14.2</v>
      </c>
      <c r="N117" s="164">
        <f t="shared" si="57"/>
        <v>2258.3333333333335</v>
      </c>
      <c r="O117" s="166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67"/>
      <c r="BA117" s="167"/>
      <c r="BB117" s="167"/>
      <c r="BC117" s="167"/>
      <c r="BD117" s="167"/>
      <c r="BE117" s="167"/>
      <c r="BF117" s="167"/>
      <c r="BG117" s="167"/>
      <c r="BH117" s="167"/>
      <c r="BI117" s="167"/>
      <c r="BJ117" s="167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" customHeight="1" outlineLevel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120" zoomScaleNormal="120" workbookViewId="0">
      <selection activeCell="F39" sqref="F39"/>
    </sheetView>
  </sheetViews>
  <sheetFormatPr defaultColWidth="10.83203125" defaultRowHeight="15.5" outlineLevelRow="2"/>
  <cols>
    <col min="1" max="1" width="10.83203125" style="108"/>
    <col min="2" max="2" width="14.33203125" style="108" bestFit="1" customWidth="1"/>
    <col min="3" max="3" width="14.33203125" style="108" customWidth="1"/>
    <col min="4" max="4" width="16.83203125" style="108" customWidth="1"/>
    <col min="5" max="5" width="19.1640625" style="108" customWidth="1"/>
    <col min="6" max="6" width="24" style="108" customWidth="1"/>
    <col min="7" max="7" width="14.6640625" style="108" customWidth="1"/>
    <col min="8" max="8" width="12.6640625" style="108" customWidth="1"/>
    <col min="9" max="9" width="15" style="108" customWidth="1"/>
    <col min="10" max="10" width="14" style="108" customWidth="1"/>
    <col min="11" max="11" width="15.83203125" style="108" customWidth="1"/>
    <col min="12" max="16384" width="10.83203125" style="108"/>
  </cols>
  <sheetData>
    <row r="1" spans="1:14" ht="161" customHeight="1">
      <c r="A1" s="210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>
      <c r="A2" s="109" t="s">
        <v>0</v>
      </c>
      <c r="B2" s="109" t="s">
        <v>10</v>
      </c>
      <c r="C2" s="110" t="s">
        <v>29</v>
      </c>
      <c r="D2" s="109" t="s">
        <v>1</v>
      </c>
      <c r="E2" s="111" t="s">
        <v>8</v>
      </c>
      <c r="F2" s="112" t="s">
        <v>9</v>
      </c>
      <c r="G2" s="113" t="s">
        <v>2</v>
      </c>
      <c r="H2" s="113" t="s">
        <v>3</v>
      </c>
      <c r="I2" s="113" t="s">
        <v>4</v>
      </c>
      <c r="J2" s="114" t="s">
        <v>47</v>
      </c>
      <c r="K2" s="112" t="s">
        <v>24</v>
      </c>
      <c r="L2" s="115"/>
      <c r="M2" s="115"/>
    </row>
    <row r="3" spans="1:14" s="120" customFormat="1" outlineLevel="2">
      <c r="A3" s="116">
        <v>1</v>
      </c>
      <c r="B3" s="117" t="s">
        <v>13</v>
      </c>
      <c r="C3" s="117">
        <v>2018</v>
      </c>
      <c r="D3" s="118">
        <v>43281</v>
      </c>
      <c r="E3" s="116">
        <v>0.96</v>
      </c>
      <c r="F3" s="116">
        <v>10</v>
      </c>
      <c r="G3" s="116">
        <v>1150</v>
      </c>
      <c r="H3" s="116">
        <v>940</v>
      </c>
      <c r="I3" s="116">
        <v>8200</v>
      </c>
      <c r="J3" s="116">
        <v>1420</v>
      </c>
      <c r="K3" s="119">
        <f>SUM((E3*500)/30)</f>
        <v>16</v>
      </c>
    </row>
    <row r="4" spans="1:14" s="124" customFormat="1" outlineLevel="1">
      <c r="A4" s="121"/>
      <c r="B4" s="114" t="s">
        <v>33</v>
      </c>
      <c r="C4" s="114"/>
      <c r="D4" s="122"/>
      <c r="E4" s="121">
        <f t="shared" ref="E4:K4" si="0">SUBTOTAL(9,E3:E3)</f>
        <v>0.96</v>
      </c>
      <c r="F4" s="121">
        <f t="shared" si="0"/>
        <v>10</v>
      </c>
      <c r="G4" s="121">
        <f t="shared" si="0"/>
        <v>1150</v>
      </c>
      <c r="H4" s="121">
        <f t="shared" si="0"/>
        <v>940</v>
      </c>
      <c r="I4" s="121">
        <f t="shared" si="0"/>
        <v>8200</v>
      </c>
      <c r="J4" s="121">
        <f t="shared" si="0"/>
        <v>1420</v>
      </c>
      <c r="K4" s="123">
        <f t="shared" si="0"/>
        <v>16</v>
      </c>
    </row>
    <row r="5" spans="1:14" outlineLevel="2">
      <c r="A5" s="116">
        <v>2</v>
      </c>
      <c r="B5" s="118" t="s">
        <v>14</v>
      </c>
      <c r="C5" s="116">
        <v>2018</v>
      </c>
      <c r="D5" s="118">
        <v>43300</v>
      </c>
      <c r="E5" s="116">
        <v>1.47</v>
      </c>
      <c r="F5" s="116">
        <v>10</v>
      </c>
      <c r="G5" s="116">
        <v>2320</v>
      </c>
      <c r="H5" s="116">
        <v>1380</v>
      </c>
      <c r="I5" s="116">
        <v>7400</v>
      </c>
      <c r="J5" s="116">
        <v>1810</v>
      </c>
      <c r="K5" s="119">
        <f t="shared" ref="K5:K16" si="1">SUM((E5*500)/30)</f>
        <v>24.5</v>
      </c>
    </row>
    <row r="6" spans="1:14" outlineLevel="2">
      <c r="A6" s="116">
        <v>3</v>
      </c>
      <c r="B6" s="118" t="s">
        <v>14</v>
      </c>
      <c r="C6" s="116">
        <v>2018</v>
      </c>
      <c r="D6" s="118">
        <v>43304</v>
      </c>
      <c r="E6" s="116">
        <v>3.19</v>
      </c>
      <c r="F6" s="116">
        <v>10</v>
      </c>
      <c r="G6" s="116">
        <v>3450</v>
      </c>
      <c r="H6" s="116">
        <v>1160</v>
      </c>
      <c r="I6" s="116">
        <v>9600</v>
      </c>
      <c r="J6" s="116">
        <v>2220</v>
      </c>
      <c r="K6" s="119">
        <f t="shared" si="1"/>
        <v>53.166666666666664</v>
      </c>
    </row>
    <row r="7" spans="1:14" s="124" customFormat="1" outlineLevel="1">
      <c r="A7" s="121"/>
      <c r="B7" s="122" t="s">
        <v>34</v>
      </c>
      <c r="C7" s="121"/>
      <c r="D7" s="122"/>
      <c r="E7" s="121">
        <f t="shared" ref="E7:K7" si="2">SUBTOTAL(9,E5:E6)</f>
        <v>4.66</v>
      </c>
      <c r="F7" s="121">
        <f t="shared" si="2"/>
        <v>20</v>
      </c>
      <c r="G7" s="121">
        <f t="shared" si="2"/>
        <v>5770</v>
      </c>
      <c r="H7" s="121">
        <f t="shared" si="2"/>
        <v>2540</v>
      </c>
      <c r="I7" s="121">
        <f t="shared" si="2"/>
        <v>17000</v>
      </c>
      <c r="J7" s="121">
        <f t="shared" si="2"/>
        <v>4030</v>
      </c>
      <c r="K7" s="123">
        <f t="shared" si="2"/>
        <v>77.666666666666657</v>
      </c>
    </row>
    <row r="8" spans="1:14" outlineLevel="2">
      <c r="A8" s="116">
        <v>4</v>
      </c>
      <c r="B8" s="118" t="s">
        <v>15</v>
      </c>
      <c r="C8" s="116">
        <v>2018</v>
      </c>
      <c r="D8" s="118">
        <v>43320</v>
      </c>
      <c r="E8" s="125">
        <v>1.1100000000000001</v>
      </c>
      <c r="F8" s="116">
        <v>10</v>
      </c>
      <c r="G8" s="116">
        <v>1490</v>
      </c>
      <c r="H8" s="116">
        <v>840</v>
      </c>
      <c r="I8" s="116">
        <v>5100</v>
      </c>
      <c r="J8" s="116">
        <v>1130</v>
      </c>
      <c r="K8" s="119">
        <f t="shared" si="1"/>
        <v>18.5</v>
      </c>
    </row>
    <row r="9" spans="1:14" s="124" customFormat="1" outlineLevel="1">
      <c r="A9" s="121"/>
      <c r="B9" s="122" t="s">
        <v>35</v>
      </c>
      <c r="C9" s="121"/>
      <c r="D9" s="122"/>
      <c r="E9" s="126">
        <f t="shared" ref="E9:K9" si="3">SUBTOTAL(9,E8:E8)</f>
        <v>1.1100000000000001</v>
      </c>
      <c r="F9" s="121">
        <f t="shared" si="3"/>
        <v>10</v>
      </c>
      <c r="G9" s="121">
        <f t="shared" si="3"/>
        <v>1490</v>
      </c>
      <c r="H9" s="121">
        <f t="shared" si="3"/>
        <v>840</v>
      </c>
      <c r="I9" s="121">
        <f t="shared" si="3"/>
        <v>5100</v>
      </c>
      <c r="J9" s="121">
        <f t="shared" si="3"/>
        <v>1130</v>
      </c>
      <c r="K9" s="123">
        <f t="shared" si="3"/>
        <v>18.5</v>
      </c>
    </row>
    <row r="10" spans="1:14" outlineLevel="2">
      <c r="A10" s="116">
        <v>5</v>
      </c>
      <c r="B10" s="118" t="s">
        <v>17</v>
      </c>
      <c r="C10" s="125">
        <v>2018</v>
      </c>
      <c r="D10" s="118">
        <v>43388</v>
      </c>
      <c r="E10" s="116">
        <v>1.44</v>
      </c>
      <c r="F10" s="116">
        <v>10</v>
      </c>
      <c r="G10" s="116">
        <v>920</v>
      </c>
      <c r="H10" s="116">
        <v>940</v>
      </c>
      <c r="I10" s="116">
        <v>6400</v>
      </c>
      <c r="J10" s="116">
        <v>2100</v>
      </c>
      <c r="K10" s="119">
        <f t="shared" si="1"/>
        <v>24</v>
      </c>
    </row>
    <row r="11" spans="1:14" s="124" customFormat="1" outlineLevel="1">
      <c r="A11" s="121"/>
      <c r="B11" s="122" t="s">
        <v>37</v>
      </c>
      <c r="C11" s="126"/>
      <c r="D11" s="122"/>
      <c r="E11" s="121">
        <f t="shared" ref="E11:K11" si="4">SUBTOTAL(9,E10:E10)</f>
        <v>1.44</v>
      </c>
      <c r="F11" s="121">
        <f t="shared" si="4"/>
        <v>10</v>
      </c>
      <c r="G11" s="121">
        <f t="shared" si="4"/>
        <v>920</v>
      </c>
      <c r="H11" s="121">
        <f t="shared" si="4"/>
        <v>940</v>
      </c>
      <c r="I11" s="121">
        <f t="shared" si="4"/>
        <v>6400</v>
      </c>
      <c r="J11" s="121">
        <f t="shared" si="4"/>
        <v>2100</v>
      </c>
      <c r="K11" s="123">
        <f t="shared" si="4"/>
        <v>24</v>
      </c>
    </row>
    <row r="12" spans="1:14" outlineLevel="2">
      <c r="A12" s="116">
        <v>6</v>
      </c>
      <c r="B12" s="118" t="s">
        <v>21</v>
      </c>
      <c r="C12" s="116">
        <v>2018</v>
      </c>
      <c r="D12" s="118">
        <v>43448</v>
      </c>
      <c r="E12" s="116">
        <v>0.66</v>
      </c>
      <c r="F12" s="116">
        <v>8</v>
      </c>
      <c r="G12" s="116">
        <v>1010</v>
      </c>
      <c r="H12" s="116">
        <v>650</v>
      </c>
      <c r="I12" s="116">
        <v>3500</v>
      </c>
      <c r="J12" s="116">
        <v>920</v>
      </c>
      <c r="K12" s="119">
        <f t="shared" si="1"/>
        <v>11</v>
      </c>
    </row>
    <row r="13" spans="1:14" s="124" customFormat="1" outlineLevel="1">
      <c r="A13" s="121"/>
      <c r="B13" s="122" t="s">
        <v>39</v>
      </c>
      <c r="C13" s="121"/>
      <c r="D13" s="122"/>
      <c r="E13" s="121">
        <f t="shared" ref="E13:K13" si="5">SUBTOTAL(9,E12:E12)</f>
        <v>0.66</v>
      </c>
      <c r="F13" s="121">
        <f t="shared" si="5"/>
        <v>8</v>
      </c>
      <c r="G13" s="121">
        <f t="shared" si="5"/>
        <v>1010</v>
      </c>
      <c r="H13" s="121">
        <f t="shared" si="5"/>
        <v>650</v>
      </c>
      <c r="I13" s="121">
        <f t="shared" si="5"/>
        <v>3500</v>
      </c>
      <c r="J13" s="121">
        <f t="shared" si="5"/>
        <v>920</v>
      </c>
      <c r="K13" s="123">
        <f t="shared" si="5"/>
        <v>11</v>
      </c>
    </row>
    <row r="14" spans="1:14" outlineLevel="2">
      <c r="A14" s="125">
        <v>7</v>
      </c>
      <c r="B14" s="127" t="s">
        <v>26</v>
      </c>
      <c r="C14" s="128">
        <v>2019</v>
      </c>
      <c r="D14" s="129">
        <v>43531</v>
      </c>
      <c r="E14" s="125">
        <v>0.98</v>
      </c>
      <c r="F14" s="116">
        <v>8</v>
      </c>
      <c r="G14" s="116">
        <v>680</v>
      </c>
      <c r="H14" s="116">
        <v>940</v>
      </c>
      <c r="I14" s="116">
        <v>2100</v>
      </c>
      <c r="J14" s="116">
        <v>1200</v>
      </c>
      <c r="K14" s="119">
        <f t="shared" si="1"/>
        <v>16.333333333333332</v>
      </c>
    </row>
    <row r="15" spans="1:14" s="124" customFormat="1" outlineLevel="1">
      <c r="A15" s="126"/>
      <c r="B15" s="130" t="s">
        <v>42</v>
      </c>
      <c r="C15" s="131"/>
      <c r="D15" s="132"/>
      <c r="E15" s="126">
        <f t="shared" ref="E15:K15" si="6">SUBTOTAL(9,E14:E14)</f>
        <v>0.98</v>
      </c>
      <c r="F15" s="121">
        <f t="shared" si="6"/>
        <v>8</v>
      </c>
      <c r="G15" s="121">
        <f t="shared" si="6"/>
        <v>680</v>
      </c>
      <c r="H15" s="121">
        <f t="shared" si="6"/>
        <v>940</v>
      </c>
      <c r="I15" s="121">
        <f t="shared" si="6"/>
        <v>2100</v>
      </c>
      <c r="J15" s="121">
        <f t="shared" si="6"/>
        <v>1200</v>
      </c>
      <c r="K15" s="123">
        <f t="shared" si="6"/>
        <v>16.333333333333332</v>
      </c>
    </row>
    <row r="16" spans="1:14" outlineLevel="2">
      <c r="A16" s="125">
        <v>8</v>
      </c>
      <c r="B16" s="127" t="s">
        <v>27</v>
      </c>
      <c r="C16" s="128">
        <v>2019</v>
      </c>
      <c r="D16" s="129">
        <v>43579</v>
      </c>
      <c r="E16" s="125">
        <v>1.8</v>
      </c>
      <c r="F16" s="116">
        <v>10</v>
      </c>
      <c r="G16" s="116">
        <v>1800</v>
      </c>
      <c r="H16" s="116">
        <v>750</v>
      </c>
      <c r="I16" s="116">
        <v>4200</v>
      </c>
      <c r="J16" s="116">
        <v>1650</v>
      </c>
      <c r="K16" s="119">
        <f t="shared" si="1"/>
        <v>30</v>
      </c>
    </row>
    <row r="17" spans="1:11" s="124" customFormat="1" outlineLevel="1">
      <c r="A17" s="126"/>
      <c r="B17" s="130" t="s">
        <v>43</v>
      </c>
      <c r="C17" s="131"/>
      <c r="D17" s="132"/>
      <c r="E17" s="126">
        <f t="shared" ref="E17:K17" si="7">SUBTOTAL(9,E16:E16)</f>
        <v>1.8</v>
      </c>
      <c r="F17" s="121">
        <f t="shared" si="7"/>
        <v>10</v>
      </c>
      <c r="G17" s="121">
        <f t="shared" si="7"/>
        <v>1800</v>
      </c>
      <c r="H17" s="121">
        <f t="shared" si="7"/>
        <v>750</v>
      </c>
      <c r="I17" s="121">
        <f t="shared" si="7"/>
        <v>4200</v>
      </c>
      <c r="J17" s="121">
        <f t="shared" si="7"/>
        <v>1650</v>
      </c>
      <c r="K17" s="123">
        <f t="shared" si="7"/>
        <v>30</v>
      </c>
    </row>
    <row r="18" spans="1:11" outlineLevel="2">
      <c r="A18" s="125">
        <v>9</v>
      </c>
      <c r="B18" s="127" t="s">
        <v>12</v>
      </c>
      <c r="C18" s="128">
        <v>2019</v>
      </c>
      <c r="D18" s="129">
        <v>43616</v>
      </c>
      <c r="E18" s="125">
        <v>2.17</v>
      </c>
      <c r="F18" s="116">
        <v>10</v>
      </c>
      <c r="G18" s="116">
        <v>2700</v>
      </c>
      <c r="H18" s="116">
        <v>1050</v>
      </c>
      <c r="I18" s="116">
        <v>4700</v>
      </c>
      <c r="J18" s="116">
        <v>1900</v>
      </c>
      <c r="K18" s="119">
        <f>SUM((E18*500)/30)</f>
        <v>36.166666666666664</v>
      </c>
    </row>
    <row r="19" spans="1:11" s="124" customFormat="1" outlineLevel="1">
      <c r="A19" s="126"/>
      <c r="B19" s="130" t="s">
        <v>45</v>
      </c>
      <c r="C19" s="131"/>
      <c r="D19" s="132"/>
      <c r="E19" s="126">
        <f t="shared" ref="E19:K19" si="8">SUBTOTAL(9,E18:E18)</f>
        <v>2.17</v>
      </c>
      <c r="F19" s="121">
        <f t="shared" si="8"/>
        <v>10</v>
      </c>
      <c r="G19" s="121">
        <f t="shared" si="8"/>
        <v>2700</v>
      </c>
      <c r="H19" s="121">
        <f t="shared" si="8"/>
        <v>1050</v>
      </c>
      <c r="I19" s="121">
        <f t="shared" si="8"/>
        <v>4700</v>
      </c>
      <c r="J19" s="121">
        <f t="shared" si="8"/>
        <v>1900</v>
      </c>
      <c r="K19" s="123">
        <f t="shared" si="8"/>
        <v>36.166666666666664</v>
      </c>
    </row>
    <row r="20" spans="1:11" outlineLevel="2">
      <c r="A20" s="133">
        <v>10</v>
      </c>
      <c r="B20" s="127" t="s">
        <v>15</v>
      </c>
      <c r="C20" s="128">
        <v>2019</v>
      </c>
      <c r="D20" s="134">
        <v>43685</v>
      </c>
      <c r="E20" s="133">
        <v>1.21</v>
      </c>
      <c r="F20" s="133">
        <v>9</v>
      </c>
      <c r="G20" s="133">
        <v>950</v>
      </c>
      <c r="H20" s="133">
        <v>680</v>
      </c>
      <c r="I20" s="133">
        <v>2800</v>
      </c>
      <c r="J20" s="133">
        <v>1450</v>
      </c>
      <c r="K20" s="119">
        <f>SUM((E20*500)/30)</f>
        <v>20.166666666666668</v>
      </c>
    </row>
    <row r="21" spans="1:11" s="124" customFormat="1" outlineLevel="1">
      <c r="A21" s="121"/>
      <c r="B21" s="130" t="s">
        <v>35</v>
      </c>
      <c r="C21" s="131"/>
      <c r="D21" s="122"/>
      <c r="E21" s="121">
        <f t="shared" ref="E21:K21" si="9">SUBTOTAL(9,E20:E20)</f>
        <v>1.21</v>
      </c>
      <c r="F21" s="121">
        <f t="shared" si="9"/>
        <v>9</v>
      </c>
      <c r="G21" s="121">
        <f t="shared" si="9"/>
        <v>950</v>
      </c>
      <c r="H21" s="121">
        <f t="shared" si="9"/>
        <v>680</v>
      </c>
      <c r="I21" s="121">
        <f t="shared" si="9"/>
        <v>2800</v>
      </c>
      <c r="J21" s="121">
        <f t="shared" si="9"/>
        <v>1450</v>
      </c>
      <c r="K21" s="123">
        <f t="shared" si="9"/>
        <v>20.166666666666668</v>
      </c>
    </row>
    <row r="22" spans="1:11" outlineLevel="2">
      <c r="A22" s="117">
        <v>11</v>
      </c>
      <c r="B22" s="127" t="s">
        <v>18</v>
      </c>
      <c r="C22" s="128">
        <v>2019</v>
      </c>
      <c r="D22" s="134">
        <v>43773</v>
      </c>
      <c r="E22" s="133">
        <v>1.23</v>
      </c>
      <c r="F22" s="133">
        <v>10</v>
      </c>
      <c r="G22" s="133">
        <v>103</v>
      </c>
      <c r="H22" s="133">
        <v>3100</v>
      </c>
      <c r="I22" s="133">
        <v>1800</v>
      </c>
      <c r="J22" s="133">
        <v>4200</v>
      </c>
      <c r="K22" s="119">
        <f t="shared" ref="K22:K26" si="10">SUM((E22*500)/30)</f>
        <v>20.5</v>
      </c>
    </row>
    <row r="23" spans="1:11" s="124" customFormat="1" outlineLevel="1">
      <c r="A23" s="114"/>
      <c r="B23" s="130" t="s">
        <v>38</v>
      </c>
      <c r="C23" s="131"/>
      <c r="D23" s="122"/>
      <c r="E23" s="121">
        <f t="shared" ref="E23:K23" si="11">SUBTOTAL(9,E22:E22)</f>
        <v>1.23</v>
      </c>
      <c r="F23" s="121">
        <f t="shared" si="11"/>
        <v>10</v>
      </c>
      <c r="G23" s="121">
        <f t="shared" si="11"/>
        <v>103</v>
      </c>
      <c r="H23" s="121">
        <f t="shared" si="11"/>
        <v>3100</v>
      </c>
      <c r="I23" s="121">
        <f t="shared" si="11"/>
        <v>1800</v>
      </c>
      <c r="J23" s="121">
        <f t="shared" si="11"/>
        <v>4200</v>
      </c>
      <c r="K23" s="123">
        <f t="shared" si="11"/>
        <v>20.5</v>
      </c>
    </row>
    <row r="24" spans="1:11" outlineLevel="2">
      <c r="A24" s="135">
        <v>12</v>
      </c>
      <c r="B24" s="136" t="s">
        <v>22</v>
      </c>
      <c r="C24" s="137">
        <v>2020</v>
      </c>
      <c r="D24" s="138">
        <v>43860</v>
      </c>
      <c r="E24" s="135">
        <v>0.82</v>
      </c>
      <c r="F24" s="135">
        <v>8</v>
      </c>
      <c r="G24" s="135">
        <v>1850</v>
      </c>
      <c r="H24" s="135">
        <v>950</v>
      </c>
      <c r="I24" s="135">
        <v>3300</v>
      </c>
      <c r="J24" s="135">
        <v>1480</v>
      </c>
      <c r="K24" s="139">
        <f t="shared" si="10"/>
        <v>13.666666666666666</v>
      </c>
    </row>
    <row r="25" spans="1:11" s="124" customFormat="1" outlineLevel="1">
      <c r="A25" s="140"/>
      <c r="B25" s="141" t="s">
        <v>40</v>
      </c>
      <c r="C25" s="142"/>
      <c r="D25" s="143"/>
      <c r="E25" s="140">
        <f t="shared" ref="E25:K25" si="12">SUBTOTAL(9,E24:E24)</f>
        <v>0.82</v>
      </c>
      <c r="F25" s="140">
        <f t="shared" si="12"/>
        <v>8</v>
      </c>
      <c r="G25" s="140">
        <f t="shared" si="12"/>
        <v>1850</v>
      </c>
      <c r="H25" s="140">
        <f t="shared" si="12"/>
        <v>950</v>
      </c>
      <c r="I25" s="140">
        <f t="shared" si="12"/>
        <v>3300</v>
      </c>
      <c r="J25" s="140">
        <f t="shared" si="12"/>
        <v>1480</v>
      </c>
      <c r="K25" s="144">
        <f t="shared" si="12"/>
        <v>13.666666666666666</v>
      </c>
    </row>
    <row r="26" spans="1:11" outlineLevel="2">
      <c r="A26" s="135">
        <v>13</v>
      </c>
      <c r="B26" s="136" t="s">
        <v>27</v>
      </c>
      <c r="C26" s="137">
        <v>2020</v>
      </c>
      <c r="D26" s="138">
        <v>43944</v>
      </c>
      <c r="E26" s="135">
        <v>0.84</v>
      </c>
      <c r="F26" s="135">
        <v>10</v>
      </c>
      <c r="G26" s="135">
        <v>1200</v>
      </c>
      <c r="H26" s="135">
        <v>1100</v>
      </c>
      <c r="I26" s="135">
        <v>2100</v>
      </c>
      <c r="J26" s="135">
        <v>2050</v>
      </c>
      <c r="K26" s="139">
        <f t="shared" si="10"/>
        <v>14</v>
      </c>
    </row>
    <row r="27" spans="1:11" s="124" customFormat="1" outlineLevel="1">
      <c r="A27" s="140"/>
      <c r="B27" s="141" t="s">
        <v>43</v>
      </c>
      <c r="C27" s="142"/>
      <c r="D27" s="143"/>
      <c r="E27" s="140">
        <f t="shared" ref="E27:K27" si="13">SUBTOTAL(9,E26:E26)</f>
        <v>0.84</v>
      </c>
      <c r="F27" s="140">
        <f t="shared" si="13"/>
        <v>10</v>
      </c>
      <c r="G27" s="140">
        <f t="shared" si="13"/>
        <v>1200</v>
      </c>
      <c r="H27" s="140">
        <f t="shared" si="13"/>
        <v>1100</v>
      </c>
      <c r="I27" s="140">
        <f t="shared" si="13"/>
        <v>2100</v>
      </c>
      <c r="J27" s="140">
        <f t="shared" si="13"/>
        <v>2050</v>
      </c>
      <c r="K27" s="144">
        <f t="shared" si="13"/>
        <v>14</v>
      </c>
    </row>
    <row r="28" spans="1:11" ht="17" customHeight="1" outlineLevel="2">
      <c r="A28" s="135">
        <v>14</v>
      </c>
      <c r="B28" s="136" t="s">
        <v>13</v>
      </c>
      <c r="C28" s="137">
        <v>2020</v>
      </c>
      <c r="D28" s="138">
        <v>43994</v>
      </c>
      <c r="E28" s="135">
        <v>1.18</v>
      </c>
      <c r="F28" s="135">
        <v>10</v>
      </c>
      <c r="G28" s="135">
        <v>1050</v>
      </c>
      <c r="H28" s="135">
        <v>750</v>
      </c>
      <c r="I28" s="135">
        <v>1800</v>
      </c>
      <c r="J28" s="135">
        <v>1500</v>
      </c>
      <c r="K28" s="139">
        <f>SUM((E28*500)/30)</f>
        <v>19.666666666666668</v>
      </c>
    </row>
    <row r="29" spans="1:11" s="124" customFormat="1" outlineLevel="1">
      <c r="A29" s="140"/>
      <c r="B29" s="141" t="s">
        <v>33</v>
      </c>
      <c r="C29" s="142"/>
      <c r="D29" s="143"/>
      <c r="E29" s="140">
        <f t="shared" ref="E29:K29" si="14">SUBTOTAL(9,E28:E28)</f>
        <v>1.18</v>
      </c>
      <c r="F29" s="140">
        <f t="shared" si="14"/>
        <v>10</v>
      </c>
      <c r="G29" s="140">
        <f t="shared" si="14"/>
        <v>1050</v>
      </c>
      <c r="H29" s="140">
        <f t="shared" si="14"/>
        <v>750</v>
      </c>
      <c r="I29" s="140">
        <f t="shared" si="14"/>
        <v>1800</v>
      </c>
      <c r="J29" s="140">
        <f t="shared" si="14"/>
        <v>1500</v>
      </c>
      <c r="K29" s="144">
        <f t="shared" si="14"/>
        <v>19.666666666666668</v>
      </c>
    </row>
    <row r="30" spans="1:11">
      <c r="A30" s="135">
        <v>15</v>
      </c>
      <c r="B30" s="127" t="s">
        <v>15</v>
      </c>
      <c r="C30" s="128"/>
      <c r="D30" s="138">
        <v>44046</v>
      </c>
      <c r="E30" s="135">
        <v>0.68</v>
      </c>
      <c r="F30" s="135">
        <v>8</v>
      </c>
      <c r="G30" s="135">
        <v>1860</v>
      </c>
      <c r="H30" s="135">
        <v>940</v>
      </c>
      <c r="I30" s="135">
        <v>3100</v>
      </c>
      <c r="J30" s="135">
        <v>1040</v>
      </c>
      <c r="K30" s="119">
        <f>SUM((E30*500)/30)</f>
        <v>11.333333333333334</v>
      </c>
    </row>
    <row r="31" spans="1:11">
      <c r="A31" s="135">
        <v>16</v>
      </c>
      <c r="B31" s="135" t="s">
        <v>15</v>
      </c>
      <c r="C31" s="135"/>
      <c r="D31" s="138">
        <v>44061</v>
      </c>
      <c r="E31" s="135">
        <v>1.08</v>
      </c>
      <c r="F31" s="135">
        <v>10</v>
      </c>
      <c r="G31" s="135">
        <v>1180</v>
      </c>
      <c r="H31" s="135">
        <v>780</v>
      </c>
      <c r="I31" s="135">
        <v>4800</v>
      </c>
      <c r="J31" s="135">
        <v>2020</v>
      </c>
      <c r="K31" s="135">
        <f>SUM((E31*500)/30)</f>
        <v>18</v>
      </c>
    </row>
    <row r="32" spans="1:11" s="124" customFormat="1">
      <c r="A32" s="140"/>
      <c r="B32" s="140" t="s">
        <v>35</v>
      </c>
      <c r="C32" s="140"/>
      <c r="D32" s="143"/>
      <c r="E32" s="140">
        <f t="shared" ref="E32:J32" si="15">SUBTOTAL(9, E30:E31)</f>
        <v>1.7600000000000002</v>
      </c>
      <c r="F32" s="140">
        <f t="shared" si="15"/>
        <v>18</v>
      </c>
      <c r="G32" s="140">
        <f t="shared" si="15"/>
        <v>3040</v>
      </c>
      <c r="H32" s="140">
        <f t="shared" si="15"/>
        <v>1720</v>
      </c>
      <c r="I32" s="140">
        <f t="shared" si="15"/>
        <v>7900</v>
      </c>
      <c r="J32" s="140">
        <f t="shared" si="15"/>
        <v>3060</v>
      </c>
      <c r="K32" s="145">
        <f>SUM(9, K30:K31)</f>
        <v>38.333333333333336</v>
      </c>
    </row>
    <row r="33" spans="1:15">
      <c r="A33" s="135">
        <v>17</v>
      </c>
      <c r="B33" s="135" t="s">
        <v>18</v>
      </c>
      <c r="C33" s="135"/>
      <c r="D33" s="138">
        <v>44148</v>
      </c>
      <c r="E33" s="135">
        <v>1.19</v>
      </c>
      <c r="F33" s="135">
        <v>10</v>
      </c>
      <c r="G33" s="135">
        <v>1050</v>
      </c>
      <c r="H33" s="135">
        <v>580</v>
      </c>
      <c r="I33" s="135">
        <v>3700</v>
      </c>
      <c r="J33" s="135">
        <v>1100</v>
      </c>
      <c r="K33" s="135">
        <f>SUM((E33*500)/30)</f>
        <v>19.833333333333332</v>
      </c>
    </row>
    <row r="34" spans="1:15" s="124" customFormat="1">
      <c r="A34" s="140"/>
      <c r="B34" s="140" t="s">
        <v>38</v>
      </c>
      <c r="C34" s="140"/>
      <c r="D34" s="140"/>
      <c r="E34" s="140">
        <f t="shared" ref="E34:K34" si="16">SUBTOTAL(9, E33:E33)</f>
        <v>1.19</v>
      </c>
      <c r="F34" s="140">
        <f t="shared" si="16"/>
        <v>10</v>
      </c>
      <c r="G34" s="140">
        <f t="shared" si="16"/>
        <v>1050</v>
      </c>
      <c r="H34" s="140">
        <f t="shared" si="16"/>
        <v>580</v>
      </c>
      <c r="I34" s="140">
        <f t="shared" si="16"/>
        <v>3700</v>
      </c>
      <c r="J34" s="140">
        <f t="shared" si="16"/>
        <v>1100</v>
      </c>
      <c r="K34" s="140">
        <f t="shared" si="16"/>
        <v>19.833333333333332</v>
      </c>
      <c r="L34" s="146"/>
      <c r="M34" s="146"/>
      <c r="N34" s="146"/>
      <c r="O34" s="146"/>
    </row>
    <row r="35" spans="1:15" s="124" customFormat="1">
      <c r="A35" s="140">
        <v>18</v>
      </c>
      <c r="B35" s="140" t="s">
        <v>22</v>
      </c>
      <c r="C35" s="140">
        <v>2021</v>
      </c>
      <c r="D35" s="197">
        <v>44200</v>
      </c>
      <c r="E35" s="198">
        <v>1.2</v>
      </c>
      <c r="F35" s="198">
        <v>10</v>
      </c>
      <c r="G35" s="198">
        <v>1420</v>
      </c>
      <c r="H35" s="198">
        <v>840</v>
      </c>
      <c r="I35" s="198">
        <v>4200</v>
      </c>
      <c r="J35" s="198">
        <v>1400</v>
      </c>
      <c r="K35" s="140">
        <f>SUM((E35*500)/30)</f>
        <v>20</v>
      </c>
      <c r="L35" s="146"/>
      <c r="M35" s="146"/>
      <c r="N35" s="146"/>
      <c r="O35" s="146"/>
    </row>
    <row r="36" spans="1:15" s="124" customFormat="1">
      <c r="A36" s="140"/>
      <c r="B36" s="140" t="s">
        <v>40</v>
      </c>
      <c r="C36" s="140"/>
      <c r="D36" s="140"/>
      <c r="E36" s="140">
        <f>SUBTOTAL(9, E35:E35)</f>
        <v>1.2</v>
      </c>
      <c r="F36" s="140">
        <f t="shared" ref="F36" si="17">SUBTOTAL(9, F35:F35)</f>
        <v>10</v>
      </c>
      <c r="G36" s="140">
        <f t="shared" ref="G36" si="18">SUBTOTAL(9, G35:G35)</f>
        <v>1420</v>
      </c>
      <c r="H36" s="140">
        <f t="shared" ref="H36" si="19">SUBTOTAL(9, H35:H35)</f>
        <v>840</v>
      </c>
      <c r="I36" s="140">
        <f t="shared" ref="I36" si="20">SUBTOTAL(9, I35:I35)</f>
        <v>4200</v>
      </c>
      <c r="J36" s="140">
        <f t="shared" ref="J36" si="21">SUBTOTAL(9, J35:J35)</f>
        <v>1400</v>
      </c>
      <c r="K36" s="140">
        <f t="shared" ref="K36" si="22">SUBTOTAL(9, K35:K35)</f>
        <v>20</v>
      </c>
      <c r="L36" s="146"/>
      <c r="M36" s="146"/>
      <c r="N36" s="146"/>
      <c r="O36" s="146"/>
    </row>
    <row r="37" spans="1:15">
      <c r="A37" s="135"/>
      <c r="B37" s="135" t="s">
        <v>52</v>
      </c>
      <c r="C37" s="135"/>
      <c r="D37" s="135"/>
      <c r="E37" s="135">
        <f t="shared" ref="E37:K37" si="23">SUBTOTAL(9, E3:E36)</f>
        <v>23.21</v>
      </c>
      <c r="F37" s="135">
        <f t="shared" si="23"/>
        <v>171</v>
      </c>
      <c r="G37" s="135">
        <f t="shared" si="23"/>
        <v>26183</v>
      </c>
      <c r="H37" s="135">
        <f t="shared" si="23"/>
        <v>18370</v>
      </c>
      <c r="I37" s="147">
        <f t="shared" si="23"/>
        <v>78800</v>
      </c>
      <c r="J37" s="147">
        <f t="shared" si="23"/>
        <v>30590</v>
      </c>
      <c r="K37" s="147">
        <f t="shared" si="23"/>
        <v>425.16666666666663</v>
      </c>
      <c r="L37" s="148"/>
      <c r="M37" s="148"/>
      <c r="N37" s="148"/>
      <c r="O37" s="148"/>
    </row>
    <row r="38" spans="1:15"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</row>
    <row r="39" spans="1:15"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</row>
    <row r="40" spans="1:15">
      <c r="D40" s="148"/>
      <c r="E40" s="149"/>
      <c r="F40" s="150"/>
      <c r="G40" s="115"/>
      <c r="H40" s="115"/>
      <c r="I40" s="115"/>
      <c r="J40" s="151"/>
      <c r="K40" s="150"/>
      <c r="L40" s="148"/>
      <c r="M40" s="148"/>
      <c r="N40" s="148"/>
      <c r="O40" s="148"/>
    </row>
    <row r="41" spans="1:15">
      <c r="D41" s="148"/>
      <c r="E41" s="152"/>
      <c r="F41" s="152"/>
      <c r="G41" s="152"/>
      <c r="H41" s="152"/>
      <c r="I41" s="152"/>
      <c r="J41" s="152"/>
      <c r="K41" s="153"/>
      <c r="L41" s="148"/>
      <c r="M41" s="148"/>
      <c r="N41" s="148"/>
      <c r="O41" s="148"/>
    </row>
    <row r="42" spans="1:15"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</row>
    <row r="43" spans="1:15"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</row>
    <row r="44" spans="1:15"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</row>
    <row r="45" spans="1:15">
      <c r="D45" s="148"/>
      <c r="E45" s="149"/>
      <c r="F45" s="150"/>
      <c r="G45" s="115"/>
      <c r="H45" s="115"/>
      <c r="I45" s="115"/>
      <c r="J45" s="115"/>
      <c r="K45" s="115"/>
      <c r="L45" s="115"/>
      <c r="M45" s="115"/>
      <c r="N45" s="150"/>
      <c r="O45" s="148"/>
    </row>
    <row r="46" spans="1:15">
      <c r="D46" s="148"/>
      <c r="E46" s="152"/>
      <c r="F46" s="152"/>
      <c r="G46" s="152"/>
      <c r="H46" s="152"/>
      <c r="I46" s="152"/>
      <c r="J46" s="152"/>
      <c r="K46" s="152"/>
      <c r="L46" s="152"/>
      <c r="M46" s="152"/>
      <c r="N46" s="154"/>
      <c r="O46" s="148"/>
    </row>
    <row r="47" spans="1:15"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</row>
    <row r="48" spans="1:15"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</row>
    <row r="49" spans="4:15">
      <c r="D49" s="148"/>
      <c r="E49" s="149"/>
      <c r="F49" s="150"/>
      <c r="G49" s="115"/>
      <c r="H49" s="115"/>
      <c r="I49" s="115"/>
      <c r="J49" s="115"/>
      <c r="K49" s="115"/>
      <c r="L49" s="115"/>
      <c r="M49" s="115"/>
      <c r="N49" s="150"/>
      <c r="O49" s="148"/>
    </row>
    <row r="50" spans="4:15">
      <c r="D50" s="148"/>
      <c r="E50" s="152"/>
      <c r="F50" s="152"/>
      <c r="G50" s="152"/>
      <c r="H50" s="152"/>
      <c r="I50" s="152"/>
      <c r="J50" s="152"/>
      <c r="K50" s="152"/>
      <c r="L50" s="152"/>
      <c r="M50" s="152"/>
      <c r="N50" s="155"/>
      <c r="O50" s="148"/>
    </row>
    <row r="51" spans="4:15"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</row>
    <row r="52" spans="4:15"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156">
        <v>2.15</v>
      </c>
    </row>
    <row r="4" spans="1:2">
      <c r="A4" s="15">
        <v>2</v>
      </c>
      <c r="B4" s="156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>
      <c r="A9" s="15">
        <v>7</v>
      </c>
      <c r="B9" s="156"/>
    </row>
    <row r="10" spans="1:2">
      <c r="A10" s="15">
        <v>8</v>
      </c>
      <c r="B10" s="156"/>
    </row>
    <row r="11" spans="1:2">
      <c r="A11" s="15">
        <v>9</v>
      </c>
      <c r="B11" s="156"/>
    </row>
    <row r="12" spans="1:2">
      <c r="A12" s="15">
        <v>10</v>
      </c>
      <c r="B12" s="156"/>
    </row>
    <row r="13" spans="1:2">
      <c r="A13" s="15">
        <v>11</v>
      </c>
      <c r="B13" s="156"/>
    </row>
    <row r="14" spans="1:2">
      <c r="A14" s="15">
        <v>12</v>
      </c>
      <c r="B14" s="156"/>
    </row>
    <row r="15" spans="1:2" ht="16" thickBot="1">
      <c r="B15" s="3">
        <f>SUM(B3:B14)</f>
        <v>7</v>
      </c>
    </row>
    <row r="16" spans="1:2" ht="16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  <c r="B9" s="156">
        <v>3.43</v>
      </c>
    </row>
    <row r="10" spans="1:2">
      <c r="A10" s="15">
        <v>8</v>
      </c>
      <c r="B10" s="156">
        <v>11.81</v>
      </c>
    </row>
    <row r="11" spans="1:2">
      <c r="A11" s="15">
        <v>9</v>
      </c>
      <c r="B11" s="156">
        <v>4.4800000000000004</v>
      </c>
    </row>
    <row r="12" spans="1:2">
      <c r="A12" s="15">
        <v>10</v>
      </c>
      <c r="B12" s="156">
        <v>4.3600000000000003</v>
      </c>
    </row>
    <row r="13" spans="1:2">
      <c r="A13" s="15">
        <v>11</v>
      </c>
      <c r="B13" s="156">
        <v>6.35</v>
      </c>
    </row>
    <row r="14" spans="1:2">
      <c r="A14" s="15">
        <v>12</v>
      </c>
      <c r="B14" s="156">
        <v>4.58</v>
      </c>
    </row>
    <row r="15" spans="1:2" ht="16" thickBot="1">
      <c r="B15" s="3">
        <f>SUM(B3:B14)</f>
        <v>56.750000000000007</v>
      </c>
    </row>
    <row r="16" spans="1:2" ht="16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6" thickBot="1">
      <c r="B15" s="3">
        <f>SUM(B3:B14)</f>
        <v>33.950000000000003</v>
      </c>
    </row>
    <row r="16" spans="1:2" ht="16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ayako sekiya</cp:lastModifiedBy>
  <dcterms:created xsi:type="dcterms:W3CDTF">2014-11-11T15:41:11Z</dcterms:created>
  <dcterms:modified xsi:type="dcterms:W3CDTF">2022-10-01T19:37:10Z</dcterms:modified>
</cp:coreProperties>
</file>