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B1561C86-9C82-4C50-83F0-D70569C04E2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" l="1"/>
  <c r="H24" i="1"/>
  <c r="H23" i="1"/>
  <c r="H20" i="1"/>
  <c r="H21" i="1"/>
  <c r="H22" i="1"/>
  <c r="H19" i="1"/>
  <c r="H18" i="1"/>
  <c r="G17" i="1"/>
  <c r="H34" i="1" l="1"/>
  <c r="H35" i="1" s="1"/>
  <c r="H36" i="1" s="1"/>
</calcChain>
</file>

<file path=xl/sharedStrings.xml><?xml version="1.0" encoding="utf-8"?>
<sst xmlns="http://schemas.openxmlformats.org/spreadsheetml/2006/main" count="33" uniqueCount="33">
  <si>
    <t xml:space="preserve">Nombre del Cliente </t>
  </si>
  <si>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</si>
  <si>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</si>
  <si>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</si>
  <si>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</si>
  <si>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</si>
  <si>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</si>
  <si>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</si>
  <si>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</si>
  <si>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</si>
  <si>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</si>
  <si>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</si>
  <si>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</si>
  <si>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</si>
  <si>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Eufemio Martinez </t>
  </si>
  <si>
    <t xml:space="preserve">ISV 15% </t>
  </si>
  <si>
    <t xml:space="preserve">Total </t>
  </si>
  <si>
    <t xml:space="preserve">N° Invitados </t>
  </si>
  <si>
    <t>Vialidad y Transporte</t>
  </si>
  <si>
    <t>Transporte</t>
  </si>
  <si>
    <t>Personal de staff</t>
  </si>
  <si>
    <t>montaje y desmontaje</t>
  </si>
  <si>
    <t>hospedaje</t>
  </si>
  <si>
    <t>viaticos</t>
  </si>
  <si>
    <t>Sistema de Audio corporativo</t>
  </si>
  <si>
    <t xml:space="preserve">pantalla Led 6x2 </t>
  </si>
  <si>
    <t>*tarima no incluida</t>
  </si>
  <si>
    <t xml:space="preserve">20-23 de Agosto </t>
  </si>
  <si>
    <t>La Ensenada, Tela</t>
  </si>
  <si>
    <t>Corporativo</t>
  </si>
  <si>
    <t>2024-3038</t>
  </si>
  <si>
    <t>tarima de 6 x  3.75</t>
  </si>
  <si>
    <t xml:space="preserve">Lucees 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</si>
</sst>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8" fillId="4" borderId="5" applyNumberFormat="0" applyAlignment="0" applyProtection="0"/>
    <xf numFmtId="0" fontId="9" fillId="5" borderId="0" applyNumberFormat="0" applyBorder="0" applyAlignment="0" applyProtection="0"/>
    <xf numFmtId="0" fontId="10" fillId="3" borderId="0" applyNumberFormat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10" fillId="3" borderId="3" xfId="3" applyBorder="1" applyAlignment="1">
      <alignment horizontal="center"/>
    </xf>
    <xf numFmtId="164" fontId="10" fillId="3" borderId="3" xfId="3" applyNumberFormat="1" applyBorder="1"/>
    <xf numFmtId="164" fontId="8" fillId="2" borderId="3" xfId="3" applyNumberFormat="1" applyFont="1" applyFill="1" applyBorder="1"/>
    <xf numFmtId="0" fontId="0" fillId="2" borderId="0" xfId="0" applyFill="1" applyAlignment="1">
      <alignment horizontal="center"/>
    </xf>
    <xf numFmtId="164" fontId="10" fillId="3" borderId="3" xfId="3" applyNumberFormat="1" applyBorder="1" applyAlignment="1">
      <alignment vertical="center"/>
    </xf>
    <xf numFmtId="0" fontId="0" fillId="3" borderId="3" xfId="3" applyFont="1" applyBorder="1" applyAlignment="1">
      <alignment horizontal="center"/>
    </xf>
    <xf numFmtId="0" fontId="8" fillId="2" borderId="3" xfId="3" applyFont="1" applyFill="1" applyBorder="1" applyAlignment="1">
      <alignment horizontal="center"/>
    </xf>
    <xf numFmtId="164" fontId="11" fillId="2" borderId="3" xfId="3" applyNumberFormat="1" applyFont="1" applyFill="1" applyBorder="1"/>
    <xf numFmtId="164" fontId="11" fillId="2" borderId="3" xfId="1" applyNumberFormat="1" applyFont="1" applyFill="1" applyBorder="1"/>
    <xf numFmtId="0" fontId="0" fillId="0" borderId="1" xfId="0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164" fontId="0" fillId="3" borderId="3" xfId="3" applyNumberFormat="1" applyFont="1" applyBorder="1"/>
    <xf numFmtId="0" fontId="0" fillId="0" borderId="2" xfId="0" applyBorder="1"/>
    <xf numFmtId="0" fontId="0" fillId="0" borderId="0" xfId="0"/>
    <xf numFmtId="0" fontId="4" fillId="3" borderId="6" xfId="3" applyFont="1" applyBorder="1" applyAlignment="1">
      <alignment horizontal="left"/>
    </xf>
    <xf numFmtId="0" fontId="6" fillId="3" borderId="7" xfId="3" applyFont="1" applyBorder="1" applyAlignment="1">
      <alignment horizontal="left"/>
    </xf>
    <xf numFmtId="0" fontId="6" fillId="3" borderId="4" xfId="3" applyFont="1" applyBorder="1" applyAlignment="1">
      <alignment horizontal="left"/>
    </xf>
    <xf numFmtId="0" fontId="10" fillId="3" borderId="3" xfId="3" applyBorder="1" applyAlignment="1">
      <alignment horizontal="left"/>
    </xf>
    <xf numFmtId="0" fontId="4" fillId="3" borderId="3" xfId="3" applyFont="1" applyBorder="1" applyAlignment="1">
      <alignment horizontal="left" vertical="center"/>
    </xf>
    <xf numFmtId="0" fontId="10" fillId="3" borderId="3" xfId="3" applyBorder="1" applyAlignment="1">
      <alignment horizontal="left" vertical="center"/>
    </xf>
    <xf numFmtId="0" fontId="4" fillId="3" borderId="6" xfId="3" applyFont="1" applyBorder="1" applyAlignment="1">
      <alignment horizontal="left" vertical="center"/>
    </xf>
    <xf numFmtId="0" fontId="4" fillId="3" borderId="7" xfId="3" applyFont="1" applyBorder="1" applyAlignment="1">
      <alignment horizontal="left" vertical="center"/>
    </xf>
    <xf numFmtId="0" fontId="4" fillId="3" borderId="4" xfId="3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17" fontId="2" fillId="0" borderId="2" xfId="0" applyNumberFormat="1" applyFont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0" fontId="0" fillId="3" borderId="3" xfId="3" applyFont="1" applyBorder="1" applyAlignment="1">
      <alignment horizontal="left"/>
    </xf>
    <xf numFmtId="0" fontId="3" fillId="3" borderId="3" xfId="3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3" fillId="3" borderId="3" xfId="3" applyFont="1" applyBorder="1" applyAlignment="1">
      <alignment horizontal="left"/>
    </xf>
    <xf numFmtId="0" fontId="3" fillId="3" borderId="6" xfId="3" applyFont="1" applyBorder="1" applyAlignment="1">
      <alignment horizontal="left"/>
    </xf>
    <xf numFmtId="0" fontId="4" fillId="3" borderId="7" xfId="3" applyFont="1" applyBorder="1" applyAlignment="1">
      <alignment horizontal="left"/>
    </xf>
    <xf numFmtId="0" fontId="4" fillId="3" borderId="4" xfId="3" applyFont="1" applyBorder="1" applyAlignment="1">
      <alignment horizontal="left"/>
    </xf>
    <xf numFmtId="0" fontId="1" fillId="0" borderId="8" xfId="0" applyFont="1" applyBorder="1" applyAlignment="1">
      <alignment horizontal="center"/>
    </xf>
    <xf numFmtId="0" fontId="1" fillId="3" borderId="6" xfId="3" applyFont="1" applyBorder="1" applyAlignment="1">
      <alignment horizontal="left" vertical="center"/>
    </xf>
    <xf numFmtId="0" fontId="1" fillId="3" borderId="3" xfId="3" applyFont="1" applyBorder="1" applyAlignment="1">
      <alignment horizontal="left"/>
    </xf>
  </cellXfs>
  <cellStyles count="4">
    <cellStyle name="20% - Énfasis2" xfId="3" builtinId="34"/>
    <cellStyle name="Celda de comprobación" xfId="1" builtinId="23"/>
    <cellStyle name="Énfasis2" xfId="2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41</xdr:row>
      <xdr:rowOff>83925</xdr:rowOff>
    </xdr:from>
    <xdr:to>
      <xdr:col>1</xdr:col>
      <xdr:colOff>113617</xdr:colOff>
      <xdr:row>43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6922" y="7712031"/>
          <a:ext cx="50716" cy="338773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20821"/>
          <a:ext cx="6690260" cy="1343898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33</xdr:row>
      <xdr:rowOff>65852</xdr:rowOff>
    </xdr:from>
    <xdr:to>
      <xdr:col>7</xdr:col>
      <xdr:colOff>1091259</xdr:colOff>
      <xdr:row>44</xdr:row>
      <xdr:rowOff>11891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964296"/>
          <a:ext cx="6810963" cy="19121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83820</xdr:colOff>
      <xdr:row>44</xdr:row>
      <xdr:rowOff>38100</xdr:rowOff>
    </xdr:from>
    <xdr:to>
      <xdr:col>4</xdr:col>
      <xdr:colOff>131445</xdr:colOff>
      <xdr:row>49</xdr:row>
      <xdr:rowOff>26035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26720" y="6979920"/>
          <a:ext cx="2303145" cy="1039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700405</xdr:colOff>
      <xdr:row>44</xdr:row>
      <xdr:rowOff>76200</xdr:rowOff>
    </xdr:from>
    <xdr:to>
      <xdr:col>7</xdr:col>
      <xdr:colOff>852805</xdr:colOff>
      <xdr:row>50</xdr:row>
      <xdr:rowOff>17780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98825" y="7018020"/>
          <a:ext cx="2834640" cy="11760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8</xdr:col>
      <xdr:colOff>568265</xdr:colOff>
      <xdr:row>3</xdr:row>
      <xdr:rowOff>144162</xdr:rowOff>
    </xdr:from>
    <xdr:to>
      <xdr:col>16</xdr:col>
      <xdr:colOff>411395</xdr:colOff>
      <xdr:row>38</xdr:row>
      <xdr:rowOff>98960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F818387-F8DC-9AF1-65DF-30F85FB470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2220"/>
        <a:stretch/>
      </xdr:blipFill>
      <xdr:spPr>
        <a:xfrm>
          <a:off x="7405670" y="700216"/>
          <a:ext cx="5980320" cy="6442095"/>
        </a:xfrm>
        <a:prstGeom prst="rect">
          <a:avLst/>
        </a:prstGeom>
      </xdr:spPr>
    </xdr:pic>
    <xdr:clientData/>
  </xdr:twoCellAnchor>
  <xdr:twoCellAnchor editAs="oneCell">
    <xdr:from>
      <xdr:col>17</xdr:col>
      <xdr:colOff>296883</xdr:colOff>
      <xdr:row>7</xdr:row>
      <xdr:rowOff>164758</xdr:rowOff>
    </xdr:from>
    <xdr:to>
      <xdr:col>25</xdr:col>
      <xdr:colOff>341731</xdr:colOff>
      <xdr:row>26</xdr:row>
      <xdr:rowOff>59376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C894182-7B65-CC17-282A-D454B4CC71F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0495" t="20269" r="20514" b="22887"/>
        <a:stretch/>
      </xdr:blipFill>
      <xdr:spPr>
        <a:xfrm>
          <a:off x="14032675" y="1411667"/>
          <a:ext cx="6299186" cy="32790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133528</xdr:rowOff>
    </xdr:from>
    <xdr:to>
      <xdr:col>4</xdr:col>
      <xdr:colOff>89065</xdr:colOff>
      <xdr:row>49</xdr:row>
      <xdr:rowOff>5566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7F88375-528B-2BD7-2E26-E31BDBC53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258723"/>
          <a:ext cx="2582883" cy="15345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4"/>
  <sheetViews>
    <sheetView tabSelected="1" view="pageLayout" topLeftCell="A13" zoomScale="94" zoomScaleNormal="100" zoomScaleSheetLayoutView="112" zoomScalePageLayoutView="94" workbookViewId="0">
      <selection activeCell="G26" sqref="G2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7"/>
      <c r="C1" s="27"/>
      <c r="D1" s="27"/>
      <c r="E1" s="27"/>
      <c r="F1" s="27"/>
      <c r="G1" s="27"/>
      <c r="H1" s="27"/>
    </row>
    <row r="6" spans="2:9">
      <c r="H6" s="14" t="s">
        <v>13</v>
      </c>
      <c r="I6" s="1"/>
    </row>
    <row r="7" spans="2:9">
      <c r="H7" s="43" t="s">
        <v>30</v>
      </c>
    </row>
    <row r="12" spans="2:9" ht="12.6" customHeight="1">
      <c r="B12" s="28" t="s">
        <v>0</v>
      </c>
      <c r="C12" s="28"/>
      <c r="D12" s="32" t="s">
        <v>18</v>
      </c>
      <c r="E12" s="30"/>
      <c r="F12" t="s">
        <v>12</v>
      </c>
      <c r="G12" s="33" t="s">
        <v>14</v>
      </c>
      <c r="H12" s="33"/>
    </row>
    <row r="13" spans="2:9" ht="14.4" customHeight="1">
      <c r="B13" s="28" t="s">
        <v>1</v>
      </c>
      <c r="C13" s="28"/>
      <c r="D13" s="29" t="s">
        <v>28</v>
      </c>
      <c r="E13" s="30"/>
      <c r="F13" s="30"/>
      <c r="G13" s="30"/>
    </row>
    <row r="14" spans="2:9">
      <c r="B14" s="1" t="s">
        <v>2</v>
      </c>
      <c r="C14" s="1" t="s">
        <v>3</v>
      </c>
      <c r="D14" s="31" t="s">
        <v>4</v>
      </c>
      <c r="E14" s="31"/>
      <c r="F14" s="31" t="s">
        <v>11</v>
      </c>
      <c r="G14" s="31"/>
      <c r="H14" s="1" t="s">
        <v>17</v>
      </c>
    </row>
    <row r="15" spans="2:9">
      <c r="B15" s="2">
        <v>45505</v>
      </c>
      <c r="C15" s="1"/>
      <c r="D15" s="34" t="s">
        <v>27</v>
      </c>
      <c r="E15" s="31"/>
      <c r="F15" s="38" t="s">
        <v>29</v>
      </c>
      <c r="G15" s="33"/>
      <c r="H15" s="13">
        <v>70</v>
      </c>
    </row>
    <row r="16" spans="2:9" ht="15.6">
      <c r="B16" s="3" t="s">
        <v>5</v>
      </c>
      <c r="C16" s="3" t="s">
        <v>9</v>
      </c>
      <c r="D16" s="35" t="s">
        <v>6</v>
      </c>
      <c r="E16" s="35"/>
      <c r="F16" s="35"/>
      <c r="G16" s="3" t="s">
        <v>7</v>
      </c>
      <c r="H16" s="3" t="s">
        <v>8</v>
      </c>
    </row>
    <row r="17" spans="2:8">
      <c r="B17" s="4">
        <v>1</v>
      </c>
      <c r="C17" s="4">
        <v>3</v>
      </c>
      <c r="D17" s="36" t="s">
        <v>25</v>
      </c>
      <c r="E17" s="21"/>
      <c r="F17" s="21"/>
      <c r="G17" s="5">
        <f>72000/3</f>
        <v>24000</v>
      </c>
      <c r="H17" s="8">
        <v>72000</v>
      </c>
    </row>
    <row r="18" spans="2:8">
      <c r="B18" s="4">
        <v>1</v>
      </c>
      <c r="C18" s="9">
        <v>1</v>
      </c>
      <c r="D18" s="39" t="s">
        <v>19</v>
      </c>
      <c r="E18" s="21"/>
      <c r="F18" s="21"/>
      <c r="G18" s="15">
        <v>7000</v>
      </c>
      <c r="H18" s="8">
        <f>G18</f>
        <v>7000</v>
      </c>
    </row>
    <row r="19" spans="2:8">
      <c r="B19" s="4">
        <v>5</v>
      </c>
      <c r="C19" s="9">
        <v>3</v>
      </c>
      <c r="D19" s="40" t="s">
        <v>20</v>
      </c>
      <c r="E19" s="41"/>
      <c r="F19" s="42"/>
      <c r="G19" s="5">
        <v>500</v>
      </c>
      <c r="H19" s="8">
        <f>(G19*B19)*C19</f>
        <v>7500</v>
      </c>
    </row>
    <row r="20" spans="2:8">
      <c r="B20" s="4">
        <v>1</v>
      </c>
      <c r="C20" s="9">
        <v>2</v>
      </c>
      <c r="D20" s="37" t="s">
        <v>21</v>
      </c>
      <c r="E20" s="23"/>
      <c r="F20" s="23"/>
      <c r="G20" s="5">
        <v>3000</v>
      </c>
      <c r="H20" s="8">
        <f>(G20*B20)*C20</f>
        <v>6000</v>
      </c>
    </row>
    <row r="21" spans="2:8">
      <c r="B21" s="4">
        <v>1</v>
      </c>
      <c r="C21" s="9">
        <v>3</v>
      </c>
      <c r="D21" s="37" t="s">
        <v>22</v>
      </c>
      <c r="E21" s="23"/>
      <c r="F21" s="23"/>
      <c r="G21" s="5">
        <v>2000</v>
      </c>
      <c r="H21" s="8">
        <f>G21*C21</f>
        <v>6000</v>
      </c>
    </row>
    <row r="22" spans="2:8">
      <c r="B22" s="4">
        <v>5</v>
      </c>
      <c r="C22" s="9">
        <v>3</v>
      </c>
      <c r="D22" s="37" t="s">
        <v>23</v>
      </c>
      <c r="E22" s="23"/>
      <c r="F22" s="23"/>
      <c r="G22" s="5">
        <v>500</v>
      </c>
      <c r="H22" s="8">
        <f>(G22*B22)*C22</f>
        <v>7500</v>
      </c>
    </row>
    <row r="23" spans="2:8">
      <c r="B23" s="4">
        <v>1</v>
      </c>
      <c r="C23" s="9">
        <v>3</v>
      </c>
      <c r="D23" s="37" t="s">
        <v>24</v>
      </c>
      <c r="E23" s="23"/>
      <c r="F23" s="23"/>
      <c r="G23" s="5">
        <v>5000</v>
      </c>
      <c r="H23" s="8">
        <f>(G23*B23)*C23</f>
        <v>15000</v>
      </c>
    </row>
    <row r="24" spans="2:8">
      <c r="B24" s="4">
        <v>1</v>
      </c>
      <c r="C24" s="9">
        <v>3</v>
      </c>
      <c r="D24" s="44" t="s">
        <v>31</v>
      </c>
      <c r="E24" s="25"/>
      <c r="F24" s="26"/>
      <c r="G24" s="5">
        <v>3600</v>
      </c>
      <c r="H24" s="8">
        <f>(G24*B24)*C24</f>
        <v>10800</v>
      </c>
    </row>
    <row r="25" spans="2:8">
      <c r="B25" s="4">
        <v>8</v>
      </c>
      <c r="C25" s="9">
        <v>3</v>
      </c>
      <c r="D25" s="45" t="s">
        <v>32</v>
      </c>
      <c r="E25" s="21"/>
      <c r="F25" s="21"/>
      <c r="G25" s="5">
        <v>0</v>
      </c>
      <c r="H25" s="8">
        <f>(G25*B25)*C25</f>
        <v>0</v>
      </c>
    </row>
    <row r="26" spans="2:8">
      <c r="B26" s="4"/>
      <c r="C26" s="9"/>
      <c r="D26" s="18"/>
      <c r="E26" s="19"/>
      <c r="F26" s="20"/>
      <c r="G26" s="5"/>
      <c r="H26" s="8"/>
    </row>
    <row r="27" spans="2:8">
      <c r="B27" s="4"/>
      <c r="C27" s="9"/>
      <c r="D27" s="22"/>
      <c r="E27" s="23"/>
      <c r="F27" s="23"/>
      <c r="G27" s="5"/>
      <c r="H27" s="8"/>
    </row>
    <row r="28" spans="2:8">
      <c r="B28" s="4"/>
      <c r="C28" s="9"/>
      <c r="D28" s="24"/>
      <c r="E28" s="25"/>
      <c r="F28" s="26"/>
      <c r="G28" s="5"/>
      <c r="H28" s="8"/>
    </row>
    <row r="29" spans="2:8">
      <c r="B29" s="4"/>
      <c r="C29" s="9"/>
      <c r="D29" s="24"/>
      <c r="E29" s="25"/>
      <c r="F29" s="26"/>
      <c r="G29" s="5"/>
      <c r="H29" s="8"/>
    </row>
    <row r="30" spans="2:8">
      <c r="B30" s="4"/>
      <c r="C30" s="9"/>
      <c r="D30" s="24"/>
      <c r="E30" s="25"/>
      <c r="F30" s="26"/>
      <c r="G30" s="5"/>
      <c r="H30" s="8"/>
    </row>
    <row r="31" spans="2:8">
      <c r="B31" s="4"/>
      <c r="C31" s="9"/>
      <c r="D31" s="24"/>
      <c r="E31" s="25"/>
      <c r="F31" s="26"/>
      <c r="G31" s="5"/>
      <c r="H31" s="8"/>
    </row>
    <row r="32" spans="2:8">
      <c r="B32" s="4"/>
      <c r="C32" s="9"/>
      <c r="D32" s="24"/>
      <c r="E32" s="25"/>
      <c r="F32" s="26"/>
      <c r="G32" s="5"/>
      <c r="H32" s="8"/>
    </row>
    <row r="33" spans="2:10">
      <c r="B33" s="4"/>
      <c r="C33" s="9"/>
      <c r="D33" s="24"/>
      <c r="E33" s="25"/>
      <c r="F33" s="26"/>
      <c r="G33" s="5"/>
      <c r="H33" s="8"/>
    </row>
    <row r="34" spans="2:10">
      <c r="D34" s="16"/>
      <c r="E34" s="16"/>
      <c r="F34" s="16"/>
      <c r="G34" s="10" t="s">
        <v>10</v>
      </c>
      <c r="H34" s="6">
        <f>SUM(H17:H33)</f>
        <v>131800</v>
      </c>
    </row>
    <row r="35" spans="2:10">
      <c r="D35" s="17"/>
      <c r="E35" s="17"/>
      <c r="F35" s="17"/>
      <c r="G35" s="10" t="s">
        <v>15</v>
      </c>
      <c r="H35" s="11">
        <f>H34*0.15</f>
        <v>19770</v>
      </c>
    </row>
    <row r="36" spans="2:10">
      <c r="D36" s="17"/>
      <c r="E36" s="17"/>
      <c r="F36" s="17"/>
      <c r="G36" s="10" t="s">
        <v>16</v>
      </c>
      <c r="H36" s="12">
        <f>H34+H35</f>
        <v>151570</v>
      </c>
    </row>
    <row r="40" spans="2:10">
      <c r="J40" t="s">
        <v>26</v>
      </c>
    </row>
    <row r="47" spans="2:10" ht="27.6" customHeight="1"/>
    <row r="48" spans="2:10" ht="5.4" customHeight="1">
      <c r="B48" s="7"/>
      <c r="C48" s="7"/>
      <c r="D48" s="7"/>
      <c r="E48" s="7"/>
      <c r="F48" s="7"/>
      <c r="G48" s="7"/>
      <c r="H48" s="7"/>
    </row>
    <row r="50" ht="25.2" customHeight="1"/>
    <row r="57" ht="21" customHeight="1"/>
    <row r="59" ht="1.95" customHeight="1"/>
    <row r="60" ht="7.95" customHeight="1"/>
    <row r="61" ht="16.05" customHeight="1"/>
    <row r="63" ht="6" customHeight="1"/>
    <row r="64" ht="9.75" customHeight="1"/>
  </sheetData>
  <mergeCells count="31">
    <mergeCell ref="D24:F24"/>
    <mergeCell ref="D18:F18"/>
    <mergeCell ref="D19:F19"/>
    <mergeCell ref="D20:F20"/>
    <mergeCell ref="D21:F21"/>
    <mergeCell ref="D22:F22"/>
    <mergeCell ref="D15:E15"/>
    <mergeCell ref="D16:F16"/>
    <mergeCell ref="D17:F17"/>
    <mergeCell ref="D23:F23"/>
    <mergeCell ref="F15:G15"/>
    <mergeCell ref="B1:H1"/>
    <mergeCell ref="B12:C12"/>
    <mergeCell ref="B13:C13"/>
    <mergeCell ref="D13:G13"/>
    <mergeCell ref="D14:E14"/>
    <mergeCell ref="D12:E12"/>
    <mergeCell ref="G12:H12"/>
    <mergeCell ref="F14:G14"/>
    <mergeCell ref="D34:F34"/>
    <mergeCell ref="D35:F35"/>
    <mergeCell ref="D26:F26"/>
    <mergeCell ref="D36:F36"/>
    <mergeCell ref="D25:F25"/>
    <mergeCell ref="D27:F27"/>
    <mergeCell ref="D28:F28"/>
    <mergeCell ref="D29:F29"/>
    <mergeCell ref="D30:F30"/>
    <mergeCell ref="D31:F31"/>
    <mergeCell ref="D32:F32"/>
    <mergeCell ref="D33:F33"/>
  </mergeCells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2024-07-17T18:01:05Z</cp:lastPrinted>
  <dcterms:created xsi:type="dcterms:W3CDTF">2022-10-19T19:05:00Z</dcterms:created>
  <dcterms:modified xsi:type="dcterms:W3CDTF">2024-08-02T16:39:01Z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