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drew Stake\Downloads\"/>
    </mc:Choice>
  </mc:AlternateContent>
  <xr:revisionPtr revIDLastSave="0" documentId="13_ncr:1_{017166CD-D47C-4162-AEFC-09D776B765E4}" xr6:coauthVersionLast="41" xr6:coauthVersionMax="41" xr10:uidLastSave="{00000000-0000-0000-0000-000000000000}"/>
  <bookViews>
    <workbookView xWindow="-120" yWindow="-120" windowWidth="38640" windowHeight="21240" tabRatio="500" firstSheet="5" activeTab="7" xr2:uid="{00000000-000D-0000-FFFF-FFFF00000000}"/>
  </bookViews>
  <sheets>
    <sheet name="Finger Dimensions" sheetId="1" r:id="rId1"/>
    <sheet name="Solderability" sheetId="2" r:id="rId2"/>
    <sheet name="Staffing" sheetId="3" r:id="rId3"/>
    <sheet name="New Tests Passing" sheetId="4" r:id="rId4"/>
    <sheet name="Defects per package" sheetId="5" r:id="rId5"/>
    <sheet name="Package Size (loc)" sheetId="6" r:id="rId6"/>
    <sheet name="Avg Cyclomatic Complexity" sheetId="7" r:id="rId7"/>
    <sheet name="Question 4" sheetId="8" r:id="rId8"/>
    <sheet name="Question 4 part 2" sheetId="9" r:id="rId9"/>
    <sheet name="Question 4 Conclusions" sheetId="11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B8" i="8" l="1"/>
  <c r="S11" i="11"/>
  <c r="S9" i="11"/>
  <c r="S8" i="11"/>
  <c r="S6" i="11"/>
  <c r="N11" i="11"/>
  <c r="N10" i="11"/>
  <c r="N7" i="11"/>
  <c r="S12" i="11"/>
  <c r="S10" i="11"/>
  <c r="S7" i="11"/>
  <c r="S5" i="11"/>
  <c r="S4" i="11"/>
  <c r="N12" i="11"/>
  <c r="N9" i="11"/>
  <c r="N8" i="11"/>
  <c r="N6" i="11"/>
  <c r="N5" i="11"/>
  <c r="N4" i="11"/>
  <c r="I4" i="11"/>
  <c r="I5" i="11"/>
  <c r="I6" i="11"/>
  <c r="I7" i="11"/>
  <c r="I8" i="11"/>
  <c r="I9" i="11"/>
  <c r="I10" i="11"/>
  <c r="I11" i="11"/>
  <c r="I12" i="11"/>
  <c r="D5" i="11"/>
  <c r="D6" i="11"/>
  <c r="D7" i="11"/>
  <c r="D8" i="11"/>
  <c r="D9" i="11"/>
  <c r="D10" i="11"/>
  <c r="D11" i="11"/>
  <c r="D12" i="11"/>
  <c r="D4" i="11"/>
  <c r="E33" i="9"/>
  <c r="K33" i="9"/>
  <c r="Q33" i="9"/>
  <c r="W33" i="9"/>
  <c r="AC33" i="9"/>
  <c r="AI33" i="9"/>
  <c r="AO33" i="9"/>
  <c r="AU33" i="9"/>
  <c r="BA33" i="9"/>
  <c r="AX73" i="9"/>
  <c r="AR73" i="9"/>
  <c r="AL73" i="9"/>
  <c r="AF73" i="9"/>
  <c r="Z73" i="9"/>
  <c r="T73" i="9"/>
  <c r="N73" i="9"/>
  <c r="H73" i="9"/>
  <c r="B73" i="9"/>
  <c r="B73" i="8"/>
  <c r="BA27" i="9"/>
  <c r="BA28" i="9" s="1"/>
  <c r="BA26" i="9"/>
  <c r="BA31" i="9" s="1"/>
  <c r="AU27" i="9"/>
  <c r="AU28" i="9" s="1"/>
  <c r="AU26" i="9"/>
  <c r="AO27" i="9"/>
  <c r="AO28" i="9" s="1"/>
  <c r="AO26" i="9"/>
  <c r="AI27" i="9"/>
  <c r="AI28" i="9" s="1"/>
  <c r="AI26" i="9"/>
  <c r="AI31" i="9" s="1"/>
  <c r="AC27" i="9"/>
  <c r="AC28" i="9" s="1"/>
  <c r="AC26" i="9"/>
  <c r="W27" i="9"/>
  <c r="W28" i="9" s="1"/>
  <c r="W26" i="9"/>
  <c r="W31" i="9" s="1"/>
  <c r="Q27" i="9"/>
  <c r="Q28" i="9" s="1"/>
  <c r="Q26" i="9"/>
  <c r="Q31" i="9" s="1"/>
  <c r="K27" i="9"/>
  <c r="K28" i="9" s="1"/>
  <c r="K26" i="9"/>
  <c r="K31" i="9" s="1"/>
  <c r="E27" i="9"/>
  <c r="E28" i="9" s="1"/>
  <c r="E26" i="9"/>
  <c r="AX67" i="9"/>
  <c r="AX68" i="9" s="1"/>
  <c r="AX66" i="9"/>
  <c r="AX71" i="9" s="1"/>
  <c r="AR67" i="9"/>
  <c r="AR66" i="9"/>
  <c r="AR68" i="9"/>
  <c r="AL66" i="9"/>
  <c r="AL67" i="9"/>
  <c r="AL68" i="9" s="1"/>
  <c r="AL71" i="9"/>
  <c r="AF67" i="9"/>
  <c r="AF68" i="9" s="1"/>
  <c r="AF66" i="9"/>
  <c r="AF71" i="9" s="1"/>
  <c r="Z67" i="9"/>
  <c r="Z68" i="9" s="1"/>
  <c r="Z66" i="9"/>
  <c r="T67" i="9"/>
  <c r="T68" i="9" s="1"/>
  <c r="T66" i="9"/>
  <c r="T71" i="9" s="1"/>
  <c r="N67" i="9"/>
  <c r="N68" i="9" s="1"/>
  <c r="N66" i="9"/>
  <c r="N71" i="9" s="1"/>
  <c r="H67" i="9"/>
  <c r="H68" i="9" s="1"/>
  <c r="H66" i="9"/>
  <c r="H71" i="9" s="1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B71" i="9"/>
  <c r="B68" i="9"/>
  <c r="B67" i="9"/>
  <c r="B66" i="9"/>
  <c r="BB5" i="9"/>
  <c r="BB6" i="9"/>
  <c r="BB7" i="9"/>
  <c r="BB8" i="9"/>
  <c r="BB9" i="9"/>
  <c r="BB10" i="9"/>
  <c r="BB11" i="9"/>
  <c r="BB12" i="9"/>
  <c r="BB13" i="9"/>
  <c r="AY5" i="9"/>
  <c r="AY6" i="9"/>
  <c r="AY7" i="9"/>
  <c r="AY8" i="9"/>
  <c r="AY9" i="9"/>
  <c r="AY10" i="9"/>
  <c r="AY11" i="9"/>
  <c r="AY12" i="9"/>
  <c r="AY13" i="9"/>
  <c r="AY14" i="9"/>
  <c r="AY15" i="9"/>
  <c r="AY16" i="9"/>
  <c r="AY17" i="9"/>
  <c r="AY18" i="9"/>
  <c r="AY19" i="9"/>
  <c r="AY20" i="9"/>
  <c r="AY21" i="9"/>
  <c r="AY22" i="9"/>
  <c r="AY23" i="9"/>
  <c r="AY24" i="9"/>
  <c r="AY25" i="9"/>
  <c r="AY26" i="9"/>
  <c r="AY27" i="9"/>
  <c r="AY28" i="9"/>
  <c r="AY29" i="9"/>
  <c r="AY30" i="9"/>
  <c r="AY31" i="9"/>
  <c r="AV5" i="9"/>
  <c r="AV6" i="9"/>
  <c r="AV7" i="9"/>
  <c r="AV8" i="9"/>
  <c r="AV9" i="9"/>
  <c r="AV10" i="9"/>
  <c r="AV11" i="9"/>
  <c r="AV12" i="9"/>
  <c r="AV13" i="9"/>
  <c r="AS5" i="9"/>
  <c r="AS6" i="9"/>
  <c r="AS7" i="9"/>
  <c r="AS8" i="9"/>
  <c r="AS9" i="9"/>
  <c r="AS10" i="9"/>
  <c r="AS11" i="9"/>
  <c r="AS12" i="9"/>
  <c r="AS13" i="9"/>
  <c r="AS14" i="9"/>
  <c r="AS15" i="9"/>
  <c r="AS16" i="9"/>
  <c r="AS17" i="9"/>
  <c r="AS18" i="9"/>
  <c r="AS19" i="9"/>
  <c r="AS20" i="9"/>
  <c r="AS21" i="9"/>
  <c r="AS22" i="9"/>
  <c r="AS23" i="9"/>
  <c r="AS24" i="9"/>
  <c r="AS25" i="9"/>
  <c r="AS26" i="9"/>
  <c r="AS27" i="9"/>
  <c r="AS28" i="9"/>
  <c r="AS29" i="9"/>
  <c r="AS30" i="9"/>
  <c r="AS31" i="9"/>
  <c r="AS32" i="9"/>
  <c r="AS33" i="9"/>
  <c r="AP5" i="9"/>
  <c r="AP6" i="9"/>
  <c r="AP7" i="9"/>
  <c r="AP8" i="9"/>
  <c r="AP9" i="9"/>
  <c r="AP10" i="9"/>
  <c r="AP11" i="9"/>
  <c r="AP12" i="9"/>
  <c r="AP13" i="9"/>
  <c r="AP14" i="9"/>
  <c r="AP15" i="9"/>
  <c r="AP16" i="9"/>
  <c r="AM5" i="9"/>
  <c r="AM6" i="9"/>
  <c r="AM7" i="9"/>
  <c r="AM8" i="9"/>
  <c r="AM9" i="9"/>
  <c r="AM10" i="9"/>
  <c r="AM11" i="9"/>
  <c r="AM12" i="9"/>
  <c r="AM13" i="9"/>
  <c r="AM14" i="9"/>
  <c r="AM15" i="9"/>
  <c r="AM16" i="9"/>
  <c r="AM17" i="9"/>
  <c r="AM18" i="9"/>
  <c r="AM19" i="9"/>
  <c r="AM20" i="9"/>
  <c r="AM21" i="9"/>
  <c r="AM22" i="9"/>
  <c r="AM23" i="9"/>
  <c r="AM24" i="9"/>
  <c r="AM25" i="9"/>
  <c r="AM26" i="9"/>
  <c r="AM27" i="9"/>
  <c r="AM28" i="9"/>
  <c r="AM29" i="9"/>
  <c r="AM30" i="9"/>
  <c r="AM31" i="9"/>
  <c r="AM32" i="9"/>
  <c r="AM33" i="9"/>
  <c r="AM34" i="9"/>
  <c r="AM35" i="9"/>
  <c r="AM36" i="9"/>
  <c r="AM37" i="9"/>
  <c r="AM38" i="9"/>
  <c r="AM39" i="9"/>
  <c r="AM40" i="9"/>
  <c r="AM41" i="9"/>
  <c r="AJ5" i="9"/>
  <c r="AJ6" i="9"/>
  <c r="AJ7" i="9"/>
  <c r="AJ8" i="9"/>
  <c r="AJ9" i="9"/>
  <c r="AJ10" i="9"/>
  <c r="AJ11" i="9"/>
  <c r="AJ12" i="9"/>
  <c r="AJ13" i="9"/>
  <c r="AJ14" i="9"/>
  <c r="AJ15" i="9"/>
  <c r="AJ16" i="9"/>
  <c r="AJ17" i="9"/>
  <c r="AJ18" i="9"/>
  <c r="AG5" i="9"/>
  <c r="AG6" i="9"/>
  <c r="AG7" i="9"/>
  <c r="AG8" i="9"/>
  <c r="AG9" i="9"/>
  <c r="AG10" i="9"/>
  <c r="AG11" i="9"/>
  <c r="AG12" i="9"/>
  <c r="AG13" i="9"/>
  <c r="AG14" i="9"/>
  <c r="AG15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G29" i="9"/>
  <c r="AG30" i="9"/>
  <c r="AG31" i="9"/>
  <c r="AG32" i="9"/>
  <c r="AG33" i="9"/>
  <c r="AG34" i="9"/>
  <c r="AG35" i="9"/>
  <c r="AG36" i="9"/>
  <c r="AG37" i="9"/>
  <c r="AG38" i="9"/>
  <c r="AG39" i="9"/>
  <c r="AG40" i="9"/>
  <c r="AG41" i="9"/>
  <c r="AG42" i="9"/>
  <c r="AG43" i="9"/>
  <c r="AG44" i="9"/>
  <c r="AG45" i="9"/>
  <c r="AG46" i="9"/>
  <c r="AG47" i="9"/>
  <c r="AD5" i="9"/>
  <c r="AD6" i="9"/>
  <c r="AD7" i="9"/>
  <c r="AD8" i="9"/>
  <c r="AD9" i="9"/>
  <c r="AD10" i="9"/>
  <c r="AD11" i="9"/>
  <c r="AD12" i="9"/>
  <c r="AD13" i="9"/>
  <c r="AD14" i="9"/>
  <c r="AD15" i="9"/>
  <c r="AD16" i="9"/>
  <c r="AD17" i="9"/>
  <c r="AD18" i="9"/>
  <c r="AA5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BB4" i="9"/>
  <c r="AY4" i="9"/>
  <c r="AV4" i="9"/>
  <c r="AS4" i="9"/>
  <c r="AP4" i="9"/>
  <c r="AM4" i="9"/>
  <c r="AJ4" i="9"/>
  <c r="AG4" i="9"/>
  <c r="AD4" i="9"/>
  <c r="AA4" i="9"/>
  <c r="X4" i="9"/>
  <c r="U4" i="9"/>
  <c r="R4" i="9"/>
  <c r="O4" i="9"/>
  <c r="L4" i="9"/>
  <c r="I4" i="9"/>
  <c r="F4" i="9"/>
  <c r="C4" i="9"/>
  <c r="AR34" i="8"/>
  <c r="AM34" i="8"/>
  <c r="AH34" i="8"/>
  <c r="AC34" i="8"/>
  <c r="X34" i="8"/>
  <c r="S34" i="8"/>
  <c r="N34" i="8"/>
  <c r="I34" i="8"/>
  <c r="D34" i="8"/>
  <c r="AP73" i="8"/>
  <c r="AK73" i="8"/>
  <c r="AF73" i="8"/>
  <c r="AA73" i="8"/>
  <c r="V73" i="8"/>
  <c r="Q73" i="8"/>
  <c r="L73" i="8"/>
  <c r="G73" i="8"/>
  <c r="AU31" i="9" l="1"/>
  <c r="AO31" i="9"/>
  <c r="AC31" i="9"/>
  <c r="E31" i="9"/>
  <c r="AR71" i="9"/>
  <c r="Z71" i="9"/>
  <c r="AR5" i="8" l="1"/>
  <c r="AQ5" i="8"/>
  <c r="AR6" i="8"/>
  <c r="AQ6" i="8"/>
  <c r="AR7" i="8"/>
  <c r="AQ7" i="8"/>
  <c r="AR8" i="8"/>
  <c r="AQ8" i="8"/>
  <c r="AR9" i="8"/>
  <c r="AQ9" i="8"/>
  <c r="AR10" i="8"/>
  <c r="AQ10" i="8"/>
  <c r="AR11" i="8"/>
  <c r="AQ11" i="8"/>
  <c r="AR12" i="8"/>
  <c r="AQ12" i="8"/>
  <c r="AR13" i="8"/>
  <c r="AQ13" i="8"/>
  <c r="AQ4" i="8"/>
  <c r="AR4" i="8"/>
  <c r="AM5" i="8"/>
  <c r="AL5" i="8"/>
  <c r="AM6" i="8"/>
  <c r="AL6" i="8"/>
  <c r="AM7" i="8"/>
  <c r="AL7" i="8"/>
  <c r="AM8" i="8"/>
  <c r="AL8" i="8"/>
  <c r="AM9" i="8"/>
  <c r="AL9" i="8"/>
  <c r="AM10" i="8"/>
  <c r="AL10" i="8"/>
  <c r="AM11" i="8"/>
  <c r="AL11" i="8"/>
  <c r="AM12" i="8"/>
  <c r="AL12" i="8"/>
  <c r="AM13" i="8"/>
  <c r="AL13" i="8"/>
  <c r="AL4" i="8"/>
  <c r="AM4" i="8"/>
  <c r="AH5" i="8"/>
  <c r="AG5" i="8"/>
  <c r="AH6" i="8"/>
  <c r="AG6" i="8"/>
  <c r="AH7" i="8"/>
  <c r="AG7" i="8"/>
  <c r="AH8" i="8"/>
  <c r="AG8" i="8"/>
  <c r="AH9" i="8"/>
  <c r="AG9" i="8"/>
  <c r="AH10" i="8"/>
  <c r="AG10" i="8"/>
  <c r="AH11" i="8"/>
  <c r="AG11" i="8"/>
  <c r="AH12" i="8"/>
  <c r="AG12" i="8"/>
  <c r="AH13" i="8"/>
  <c r="AG13" i="8"/>
  <c r="AH14" i="8"/>
  <c r="AG14" i="8"/>
  <c r="AH15" i="8"/>
  <c r="AG15" i="8"/>
  <c r="AH16" i="8"/>
  <c r="AG16" i="8"/>
  <c r="AC5" i="8"/>
  <c r="AB5" i="8"/>
  <c r="AC6" i="8"/>
  <c r="AB6" i="8"/>
  <c r="AC7" i="8"/>
  <c r="AB7" i="8"/>
  <c r="AC8" i="8"/>
  <c r="AB8" i="8"/>
  <c r="AC9" i="8"/>
  <c r="AB9" i="8"/>
  <c r="AC10" i="8"/>
  <c r="AB10" i="8"/>
  <c r="AC11" i="8"/>
  <c r="AB11" i="8"/>
  <c r="AC12" i="8"/>
  <c r="AB12" i="8"/>
  <c r="AC13" i="8"/>
  <c r="AB13" i="8"/>
  <c r="AC14" i="8"/>
  <c r="AB14" i="8"/>
  <c r="AC15" i="8"/>
  <c r="AB15" i="8"/>
  <c r="AC16" i="8"/>
  <c r="AB16" i="8"/>
  <c r="AC17" i="8"/>
  <c r="AB17" i="8"/>
  <c r="AC18" i="8"/>
  <c r="AB18" i="8"/>
  <c r="AG4" i="8"/>
  <c r="AH4" i="8"/>
  <c r="AB4" i="8"/>
  <c r="AC4" i="8"/>
  <c r="X5" i="8"/>
  <c r="W5" i="8"/>
  <c r="X6" i="8"/>
  <c r="W6" i="8"/>
  <c r="X7" i="8"/>
  <c r="W7" i="8"/>
  <c r="X8" i="8"/>
  <c r="W8" i="8"/>
  <c r="X9" i="8"/>
  <c r="W9" i="8"/>
  <c r="X10" i="8"/>
  <c r="W10" i="8"/>
  <c r="X11" i="8"/>
  <c r="W11" i="8"/>
  <c r="X12" i="8"/>
  <c r="W12" i="8"/>
  <c r="X13" i="8"/>
  <c r="W13" i="8"/>
  <c r="X14" i="8"/>
  <c r="W14" i="8"/>
  <c r="X15" i="8"/>
  <c r="W15" i="8"/>
  <c r="X16" i="8"/>
  <c r="W16" i="8"/>
  <c r="X17" i="8"/>
  <c r="W17" i="8"/>
  <c r="X18" i="8"/>
  <c r="W18" i="8"/>
  <c r="W4" i="8"/>
  <c r="X4" i="8"/>
  <c r="S5" i="8"/>
  <c r="R5" i="8"/>
  <c r="S6" i="8"/>
  <c r="R6" i="8"/>
  <c r="S7" i="8"/>
  <c r="R7" i="8"/>
  <c r="S8" i="8"/>
  <c r="R8" i="8"/>
  <c r="S9" i="8"/>
  <c r="R9" i="8"/>
  <c r="S10" i="8"/>
  <c r="R10" i="8"/>
  <c r="S11" i="8"/>
  <c r="R11" i="8"/>
  <c r="S12" i="8"/>
  <c r="R12" i="8"/>
  <c r="S13" i="8"/>
  <c r="R13" i="8"/>
  <c r="S14" i="8"/>
  <c r="R14" i="8"/>
  <c r="S15" i="8"/>
  <c r="R15" i="8"/>
  <c r="S16" i="8"/>
  <c r="R16" i="8"/>
  <c r="S17" i="8"/>
  <c r="R17" i="8"/>
  <c r="S18" i="8"/>
  <c r="R18" i="8"/>
  <c r="S19" i="8"/>
  <c r="R19" i="8"/>
  <c r="S20" i="8"/>
  <c r="R20" i="8"/>
  <c r="S21" i="8"/>
  <c r="R21" i="8"/>
  <c r="S22" i="8"/>
  <c r="R22" i="8"/>
  <c r="S23" i="8"/>
  <c r="R23" i="8"/>
  <c r="R4" i="8"/>
  <c r="S4" i="8"/>
  <c r="N5" i="8"/>
  <c r="M5" i="8"/>
  <c r="N6" i="8"/>
  <c r="M6" i="8"/>
  <c r="N7" i="8"/>
  <c r="M7" i="8"/>
  <c r="N8" i="8"/>
  <c r="M8" i="8"/>
  <c r="N9" i="8"/>
  <c r="M9" i="8"/>
  <c r="N10" i="8"/>
  <c r="M10" i="8"/>
  <c r="N11" i="8"/>
  <c r="M11" i="8"/>
  <c r="N12" i="8"/>
  <c r="M12" i="8"/>
  <c r="N13" i="8"/>
  <c r="M13" i="8"/>
  <c r="N14" i="8"/>
  <c r="M14" i="8"/>
  <c r="N15" i="8"/>
  <c r="M15" i="8"/>
  <c r="N16" i="8"/>
  <c r="M16" i="8"/>
  <c r="N17" i="8"/>
  <c r="M17" i="8"/>
  <c r="N18" i="8"/>
  <c r="M18" i="8"/>
  <c r="N19" i="8"/>
  <c r="M19" i="8"/>
  <c r="N20" i="8"/>
  <c r="M20" i="8"/>
  <c r="N21" i="8"/>
  <c r="M21" i="8"/>
  <c r="N22" i="8"/>
  <c r="M22" i="8"/>
  <c r="N23" i="8"/>
  <c r="M23" i="8"/>
  <c r="M4" i="8"/>
  <c r="N4" i="8"/>
  <c r="I5" i="8"/>
  <c r="H5" i="8"/>
  <c r="I6" i="8"/>
  <c r="H6" i="8"/>
  <c r="I7" i="8"/>
  <c r="H7" i="8"/>
  <c r="I8" i="8"/>
  <c r="H8" i="8"/>
  <c r="I9" i="8"/>
  <c r="H9" i="8"/>
  <c r="I10" i="8"/>
  <c r="H10" i="8"/>
  <c r="I11" i="8"/>
  <c r="H11" i="8"/>
  <c r="I12" i="8"/>
  <c r="H12" i="8"/>
  <c r="I13" i="8"/>
  <c r="H13" i="8"/>
  <c r="I14" i="8"/>
  <c r="H14" i="8"/>
  <c r="I15" i="8"/>
  <c r="H15" i="8"/>
  <c r="I16" i="8"/>
  <c r="H16" i="8"/>
  <c r="I17" i="8"/>
  <c r="H17" i="8"/>
  <c r="I18" i="8"/>
  <c r="H18" i="8"/>
  <c r="I19" i="8"/>
  <c r="H19" i="8"/>
  <c r="I20" i="8"/>
  <c r="H20" i="8"/>
  <c r="I21" i="8"/>
  <c r="H21" i="8"/>
  <c r="I22" i="8"/>
  <c r="H22" i="8"/>
  <c r="I23" i="8"/>
  <c r="H23" i="8"/>
  <c r="H4" i="8"/>
  <c r="I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4" i="8"/>
  <c r="D21" i="8"/>
  <c r="D22" i="8"/>
  <c r="D23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7" i="8"/>
  <c r="D6" i="8"/>
  <c r="D5" i="8"/>
  <c r="D4" i="8"/>
  <c r="X26" i="8" l="1"/>
  <c r="AR26" i="8"/>
  <c r="I26" i="8"/>
  <c r="AM26" i="8"/>
  <c r="AH26" i="8"/>
  <c r="AC26" i="8"/>
  <c r="S26" i="8"/>
  <c r="N26" i="8"/>
  <c r="D26" i="8"/>
  <c r="AE81" i="7"/>
  <c r="AF81" i="7"/>
  <c r="AG81" i="7"/>
  <c r="AH81" i="7"/>
  <c r="AE82" i="7"/>
  <c r="AF82" i="7"/>
  <c r="AG82" i="7"/>
  <c r="AH82" i="7"/>
  <c r="AE83" i="7"/>
  <c r="AF83" i="7"/>
  <c r="AG83" i="7"/>
  <c r="AH83" i="7"/>
  <c r="AE84" i="7"/>
  <c r="AF84" i="7"/>
  <c r="AG84" i="7"/>
  <c r="AH84" i="7"/>
  <c r="AE85" i="7"/>
  <c r="AF85" i="7"/>
  <c r="AG85" i="7"/>
  <c r="AH85" i="7"/>
  <c r="AE86" i="7"/>
  <c r="AF86" i="7"/>
  <c r="AG86" i="7"/>
  <c r="AH86" i="7"/>
  <c r="AH80" i="7"/>
  <c r="AG80" i="7"/>
  <c r="AF80" i="7"/>
  <c r="AE80" i="7"/>
  <c r="AE64" i="7"/>
  <c r="AF64" i="7"/>
  <c r="AG64" i="7"/>
  <c r="AH64" i="7"/>
  <c r="AE65" i="7"/>
  <c r="AF65" i="7"/>
  <c r="AG65" i="7"/>
  <c r="AH65" i="7"/>
  <c r="AE66" i="7"/>
  <c r="AF66" i="7"/>
  <c r="AG66" i="7"/>
  <c r="AH66" i="7"/>
  <c r="AE67" i="7"/>
  <c r="AF67" i="7"/>
  <c r="AG67" i="7"/>
  <c r="AH67" i="7"/>
  <c r="AE68" i="7"/>
  <c r="AF68" i="7"/>
  <c r="AG68" i="7"/>
  <c r="AH68" i="7"/>
  <c r="AE69" i="7"/>
  <c r="AF69" i="7"/>
  <c r="AG69" i="7"/>
  <c r="AH69" i="7"/>
  <c r="AH63" i="7"/>
  <c r="AG63" i="7"/>
  <c r="AF63" i="7"/>
  <c r="AE63" i="7"/>
  <c r="AE45" i="7"/>
  <c r="AF45" i="7"/>
  <c r="AG45" i="7"/>
  <c r="AH45" i="7"/>
  <c r="AE46" i="7"/>
  <c r="AF46" i="7"/>
  <c r="AG46" i="7"/>
  <c r="AH46" i="7"/>
  <c r="AE47" i="7"/>
  <c r="AF47" i="7"/>
  <c r="AG47" i="7"/>
  <c r="AH47" i="7"/>
  <c r="AE48" i="7"/>
  <c r="AF48" i="7"/>
  <c r="AG48" i="7"/>
  <c r="AH48" i="7"/>
  <c r="AE49" i="7"/>
  <c r="AF49" i="7"/>
  <c r="AG49" i="7"/>
  <c r="AH49" i="7"/>
  <c r="AE50" i="7"/>
  <c r="AF50" i="7"/>
  <c r="AG50" i="7"/>
  <c r="AH50" i="7"/>
  <c r="AE51" i="7"/>
  <c r="AF51" i="7"/>
  <c r="AG51" i="7"/>
  <c r="AH51" i="7"/>
  <c r="AE52" i="7"/>
  <c r="AF52" i="7"/>
  <c r="AG52" i="7"/>
  <c r="AH52" i="7"/>
  <c r="AH44" i="7"/>
  <c r="AG44" i="7"/>
  <c r="AF44" i="7"/>
  <c r="AE44" i="7"/>
  <c r="AE24" i="7"/>
  <c r="AF24" i="7"/>
  <c r="AG24" i="7"/>
  <c r="AH24" i="7"/>
  <c r="AE25" i="7"/>
  <c r="AF25" i="7"/>
  <c r="AG25" i="7"/>
  <c r="AH25" i="7"/>
  <c r="AE26" i="7"/>
  <c r="AF26" i="7"/>
  <c r="AG26" i="7"/>
  <c r="AH26" i="7"/>
  <c r="AE27" i="7"/>
  <c r="AF27" i="7"/>
  <c r="AG27" i="7"/>
  <c r="AH27" i="7"/>
  <c r="AE28" i="7"/>
  <c r="AF28" i="7"/>
  <c r="AG28" i="7"/>
  <c r="AH28" i="7"/>
  <c r="AE29" i="7"/>
  <c r="AF29" i="7"/>
  <c r="AG29" i="7"/>
  <c r="AH29" i="7"/>
  <c r="AE30" i="7"/>
  <c r="AF30" i="7"/>
  <c r="AG30" i="7"/>
  <c r="AH30" i="7"/>
  <c r="AE31" i="7"/>
  <c r="AF31" i="7"/>
  <c r="AG31" i="7"/>
  <c r="AH31" i="7"/>
  <c r="AE32" i="7"/>
  <c r="AF32" i="7"/>
  <c r="AG32" i="7"/>
  <c r="AH32" i="7"/>
  <c r="AE33" i="7"/>
  <c r="AF33" i="7"/>
  <c r="AG33" i="7"/>
  <c r="AH33" i="7"/>
  <c r="AH23" i="7"/>
  <c r="AG23" i="7"/>
  <c r="AF23" i="7"/>
  <c r="AE23" i="7"/>
  <c r="AE3" i="7"/>
  <c r="AF3" i="7"/>
  <c r="AG3" i="7"/>
  <c r="AH3" i="7"/>
  <c r="AE4" i="7"/>
  <c r="AF4" i="7"/>
  <c r="AG4" i="7"/>
  <c r="AH4" i="7"/>
  <c r="AE5" i="7"/>
  <c r="AF5" i="7"/>
  <c r="AG5" i="7"/>
  <c r="AH5" i="7"/>
  <c r="AE6" i="7"/>
  <c r="AF6" i="7"/>
  <c r="AG6" i="7"/>
  <c r="AH6" i="7"/>
  <c r="AE7" i="7"/>
  <c r="AF7" i="7"/>
  <c r="AG7" i="7"/>
  <c r="AH7" i="7"/>
  <c r="AE8" i="7"/>
  <c r="AF8" i="7"/>
  <c r="AG8" i="7"/>
  <c r="AH8" i="7"/>
  <c r="AE9" i="7"/>
  <c r="AF9" i="7"/>
  <c r="AG9" i="7"/>
  <c r="AH9" i="7"/>
  <c r="AE10" i="7"/>
  <c r="AF10" i="7"/>
  <c r="AG10" i="7"/>
  <c r="AH10" i="7"/>
  <c r="AE11" i="7"/>
  <c r="AF11" i="7"/>
  <c r="AG11" i="7"/>
  <c r="AH11" i="7"/>
  <c r="AE12" i="7"/>
  <c r="AF12" i="7"/>
  <c r="AG12" i="7"/>
  <c r="AH12" i="7"/>
  <c r="AH2" i="7"/>
  <c r="AG2" i="7"/>
  <c r="AF2" i="7"/>
  <c r="AE2" i="7"/>
  <c r="N78" i="7"/>
  <c r="O78" i="7"/>
  <c r="P78" i="7"/>
  <c r="Q78" i="7"/>
  <c r="N79" i="7"/>
  <c r="O79" i="7"/>
  <c r="P79" i="7"/>
  <c r="Q79" i="7"/>
  <c r="N80" i="7"/>
  <c r="O80" i="7"/>
  <c r="P80" i="7"/>
  <c r="Q80" i="7"/>
  <c r="N81" i="7"/>
  <c r="O81" i="7"/>
  <c r="P81" i="7"/>
  <c r="Q81" i="7"/>
  <c r="N82" i="7"/>
  <c r="O82" i="7"/>
  <c r="P82" i="7"/>
  <c r="Q82" i="7"/>
  <c r="N83" i="7"/>
  <c r="O83" i="7"/>
  <c r="P83" i="7"/>
  <c r="Q83" i="7"/>
  <c r="N84" i="7"/>
  <c r="O84" i="7"/>
  <c r="P84" i="7"/>
  <c r="Q84" i="7"/>
  <c r="N85" i="7"/>
  <c r="O85" i="7"/>
  <c r="P85" i="7"/>
  <c r="Q85" i="7"/>
  <c r="N86" i="7"/>
  <c r="O86" i="7"/>
  <c r="P86" i="7"/>
  <c r="Q86" i="7"/>
  <c r="N87" i="7"/>
  <c r="O87" i="7"/>
  <c r="P87" i="7"/>
  <c r="Q87" i="7"/>
  <c r="N88" i="7"/>
  <c r="O88" i="7"/>
  <c r="P88" i="7"/>
  <c r="Q88" i="7"/>
  <c r="N89" i="7"/>
  <c r="O89" i="7"/>
  <c r="P89" i="7"/>
  <c r="Q89" i="7"/>
  <c r="N90" i="7"/>
  <c r="O90" i="7"/>
  <c r="P90" i="7"/>
  <c r="Q90" i="7"/>
  <c r="N91" i="7"/>
  <c r="O91" i="7"/>
  <c r="P91" i="7"/>
  <c r="Q91" i="7"/>
  <c r="Q77" i="7"/>
  <c r="P77" i="7"/>
  <c r="O77" i="7"/>
  <c r="N77" i="7"/>
  <c r="N53" i="7"/>
  <c r="O53" i="7"/>
  <c r="P53" i="7"/>
  <c r="Q53" i="7"/>
  <c r="N54" i="7"/>
  <c r="O54" i="7"/>
  <c r="P54" i="7"/>
  <c r="Q54" i="7"/>
  <c r="N55" i="7"/>
  <c r="O55" i="7"/>
  <c r="P55" i="7"/>
  <c r="Q55" i="7"/>
  <c r="N56" i="7"/>
  <c r="O56" i="7"/>
  <c r="P56" i="7"/>
  <c r="Q56" i="7"/>
  <c r="N57" i="7"/>
  <c r="O57" i="7"/>
  <c r="P57" i="7"/>
  <c r="Q57" i="7"/>
  <c r="N58" i="7"/>
  <c r="O58" i="7"/>
  <c r="P58" i="7"/>
  <c r="Q58" i="7"/>
  <c r="N59" i="7"/>
  <c r="O59" i="7"/>
  <c r="P59" i="7"/>
  <c r="Q59" i="7"/>
  <c r="N60" i="7"/>
  <c r="O60" i="7"/>
  <c r="P60" i="7"/>
  <c r="Q60" i="7"/>
  <c r="N61" i="7"/>
  <c r="O61" i="7"/>
  <c r="P61" i="7"/>
  <c r="Q61" i="7"/>
  <c r="N62" i="7"/>
  <c r="O62" i="7"/>
  <c r="P62" i="7"/>
  <c r="Q62" i="7"/>
  <c r="N63" i="7"/>
  <c r="O63" i="7"/>
  <c r="P63" i="7"/>
  <c r="Q63" i="7"/>
  <c r="N64" i="7"/>
  <c r="O64" i="7"/>
  <c r="P64" i="7"/>
  <c r="Q64" i="7"/>
  <c r="N65" i="7"/>
  <c r="O65" i="7"/>
  <c r="P65" i="7"/>
  <c r="Q65" i="7"/>
  <c r="N66" i="7"/>
  <c r="O66" i="7"/>
  <c r="P66" i="7"/>
  <c r="Q66" i="7"/>
  <c r="Q52" i="7"/>
  <c r="P52" i="7"/>
  <c r="O52" i="7"/>
  <c r="N52" i="7"/>
  <c r="AJ80" i="7" l="1"/>
  <c r="AI84" i="7"/>
  <c r="AJ83" i="7"/>
  <c r="AI83" i="7"/>
  <c r="AJ86" i="7"/>
  <c r="AI85" i="7"/>
  <c r="AI81" i="7"/>
  <c r="AI80" i="7"/>
  <c r="AJ82" i="7"/>
  <c r="AJ81" i="7"/>
  <c r="AJ85" i="7"/>
  <c r="AI82" i="7"/>
  <c r="AJ84" i="7"/>
  <c r="AI86" i="7"/>
  <c r="AI63" i="7"/>
  <c r="AJ64" i="7"/>
  <c r="AJ65" i="7"/>
  <c r="AI69" i="7"/>
  <c r="AI68" i="7"/>
  <c r="AI67" i="7"/>
  <c r="AJ66" i="7"/>
  <c r="AI64" i="7"/>
  <c r="AJ63" i="7"/>
  <c r="AJ69" i="7"/>
  <c r="AI66" i="7"/>
  <c r="AJ68" i="7"/>
  <c r="AI65" i="7"/>
  <c r="AJ67" i="7"/>
  <c r="AI46" i="7"/>
  <c r="AI44" i="7"/>
  <c r="AJ47" i="7"/>
  <c r="AJ44" i="7"/>
  <c r="AI52" i="7"/>
  <c r="AJ46" i="7"/>
  <c r="AI45" i="7"/>
  <c r="AI51" i="7"/>
  <c r="AI50" i="7"/>
  <c r="AJ52" i="7"/>
  <c r="AI49" i="7"/>
  <c r="AJ48" i="7"/>
  <c r="AJ45" i="7"/>
  <c r="AJ51" i="7"/>
  <c r="AJ32" i="7"/>
  <c r="AI48" i="7"/>
  <c r="AJ50" i="7"/>
  <c r="AI47" i="7"/>
  <c r="AJ49" i="7"/>
  <c r="AI23" i="7"/>
  <c r="AI25" i="7"/>
  <c r="AJ33" i="7"/>
  <c r="AI31" i="7"/>
  <c r="AJ25" i="7"/>
  <c r="AJ23" i="7"/>
  <c r="AI24" i="7"/>
  <c r="AJ26" i="7"/>
  <c r="AI30" i="7"/>
  <c r="AI29" i="7"/>
  <c r="AJ31" i="7"/>
  <c r="AI28" i="7"/>
  <c r="AJ27" i="7"/>
  <c r="AJ24" i="7"/>
  <c r="AJ30" i="7"/>
  <c r="AI27" i="7"/>
  <c r="AJ29" i="7"/>
  <c r="AI33" i="7"/>
  <c r="AI26" i="7"/>
  <c r="AJ28" i="7"/>
  <c r="AI32" i="7"/>
  <c r="AJ12" i="7"/>
  <c r="AJ11" i="7"/>
  <c r="AJ9" i="7"/>
  <c r="AJ6" i="7"/>
  <c r="AJ5" i="7"/>
  <c r="AJ3" i="7"/>
  <c r="AJ10" i="7"/>
  <c r="AJ7" i="7"/>
  <c r="AJ4" i="7"/>
  <c r="AJ8" i="7"/>
  <c r="AJ2" i="7"/>
  <c r="AI2" i="7"/>
  <c r="AI3" i="7"/>
  <c r="AI4" i="7"/>
  <c r="AI5" i="7"/>
  <c r="AI6" i="7"/>
  <c r="AI7" i="7"/>
  <c r="AI8" i="7"/>
  <c r="AI9" i="7"/>
  <c r="AI10" i="7"/>
  <c r="AI11" i="7"/>
  <c r="AI12" i="7"/>
  <c r="S77" i="7"/>
  <c r="S78" i="7"/>
  <c r="S81" i="7"/>
  <c r="S79" i="7"/>
  <c r="S82" i="7"/>
  <c r="S85" i="7"/>
  <c r="S88" i="7"/>
  <c r="S91" i="7"/>
  <c r="S84" i="7"/>
  <c r="S87" i="7"/>
  <c r="S90" i="7"/>
  <c r="S80" i="7"/>
  <c r="S83" i="7"/>
  <c r="S86" i="7"/>
  <c r="S89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52" i="7"/>
  <c r="R55" i="7"/>
  <c r="S59" i="7"/>
  <c r="S65" i="7"/>
  <c r="R64" i="7"/>
  <c r="S58" i="7"/>
  <c r="R58" i="7"/>
  <c r="S53" i="7"/>
  <c r="R57" i="7"/>
  <c r="S66" i="7"/>
  <c r="R63" i="7"/>
  <c r="R56" i="7"/>
  <c r="R62" i="7"/>
  <c r="S64" i="7"/>
  <c r="S52" i="7"/>
  <c r="S54" i="7"/>
  <c r="R61" i="7"/>
  <c r="S60" i="7"/>
  <c r="S57" i="7"/>
  <c r="S63" i="7"/>
  <c r="R54" i="7"/>
  <c r="S56" i="7"/>
  <c r="R60" i="7"/>
  <c r="S62" i="7"/>
  <c r="R66" i="7"/>
  <c r="R53" i="7"/>
  <c r="S55" i="7"/>
  <c r="R59" i="7"/>
  <c r="S61" i="7"/>
  <c r="R65" i="7"/>
  <c r="N28" i="7"/>
  <c r="O28" i="7"/>
  <c r="P28" i="7"/>
  <c r="Q28" i="7"/>
  <c r="N29" i="7"/>
  <c r="O29" i="7"/>
  <c r="P29" i="7"/>
  <c r="Q29" i="7"/>
  <c r="N30" i="7"/>
  <c r="O30" i="7"/>
  <c r="P30" i="7"/>
  <c r="Q30" i="7"/>
  <c r="N31" i="7"/>
  <c r="O31" i="7"/>
  <c r="P31" i="7"/>
  <c r="Q31" i="7"/>
  <c r="N32" i="7"/>
  <c r="O32" i="7"/>
  <c r="P32" i="7"/>
  <c r="Q32" i="7"/>
  <c r="N33" i="7"/>
  <c r="O33" i="7"/>
  <c r="P33" i="7"/>
  <c r="Q33" i="7"/>
  <c r="N34" i="7"/>
  <c r="O34" i="7"/>
  <c r="P34" i="7"/>
  <c r="Q34" i="7"/>
  <c r="N35" i="7"/>
  <c r="O35" i="7"/>
  <c r="P35" i="7"/>
  <c r="Q35" i="7"/>
  <c r="N36" i="7"/>
  <c r="O36" i="7"/>
  <c r="P36" i="7"/>
  <c r="Q36" i="7"/>
  <c r="N37" i="7"/>
  <c r="O37" i="7"/>
  <c r="P37" i="7"/>
  <c r="Q37" i="7"/>
  <c r="N38" i="7"/>
  <c r="O38" i="7"/>
  <c r="P38" i="7"/>
  <c r="Q38" i="7"/>
  <c r="N39" i="7"/>
  <c r="O39" i="7"/>
  <c r="P39" i="7"/>
  <c r="Q39" i="7"/>
  <c r="N40" i="7"/>
  <c r="O40" i="7"/>
  <c r="P40" i="7"/>
  <c r="Q40" i="7"/>
  <c r="N41" i="7"/>
  <c r="O41" i="7"/>
  <c r="P41" i="7"/>
  <c r="Q41" i="7"/>
  <c r="Q27" i="7"/>
  <c r="P27" i="7"/>
  <c r="O27" i="7"/>
  <c r="N27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Q2" i="7"/>
  <c r="P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2" i="7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AJ88" i="7" l="1"/>
  <c r="AH88" i="7"/>
  <c r="AH71" i="7"/>
  <c r="AJ71" i="7"/>
  <c r="AJ54" i="7"/>
  <c r="AH54" i="7"/>
  <c r="AJ35" i="7"/>
  <c r="AH35" i="7"/>
  <c r="AJ14" i="7"/>
  <c r="AH14" i="7"/>
  <c r="S93" i="7"/>
  <c r="Q93" i="7"/>
  <c r="Q68" i="7"/>
  <c r="S68" i="7"/>
  <c r="S34" i="7"/>
  <c r="S31" i="7"/>
  <c r="S28" i="7"/>
  <c r="S27" i="7"/>
  <c r="S29" i="7"/>
  <c r="S32" i="7"/>
  <c r="S35" i="7"/>
  <c r="S38" i="7"/>
  <c r="S41" i="7"/>
  <c r="S37" i="7"/>
  <c r="S40" i="7"/>
  <c r="S30" i="7"/>
  <c r="S33" i="7"/>
  <c r="S36" i="7"/>
  <c r="S39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14" i="7"/>
  <c r="R8" i="7"/>
  <c r="S2" i="7"/>
  <c r="S13" i="7"/>
  <c r="S7" i="7"/>
  <c r="S12" i="7"/>
  <c r="S6" i="7"/>
  <c r="S11" i="7"/>
  <c r="S5" i="7"/>
  <c r="S8" i="7"/>
  <c r="R16" i="7"/>
  <c r="R10" i="7"/>
  <c r="R4" i="7"/>
  <c r="S16" i="7"/>
  <c r="S10" i="7"/>
  <c r="S4" i="7"/>
  <c r="S14" i="7"/>
  <c r="R12" i="7"/>
  <c r="R15" i="7"/>
  <c r="R9" i="7"/>
  <c r="R3" i="7"/>
  <c r="S15" i="7"/>
  <c r="S9" i="7"/>
  <c r="S3" i="7"/>
  <c r="R13" i="7"/>
  <c r="R7" i="7"/>
  <c r="R11" i="7"/>
  <c r="R5" i="7"/>
  <c r="R2" i="7"/>
  <c r="R6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3" i="5"/>
  <c r="A4" i="5" s="1"/>
  <c r="A5" i="5" s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3" i="4"/>
  <c r="A4" i="4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4" i="3"/>
  <c r="A3" i="3"/>
  <c r="AK86" i="7" l="1"/>
  <c r="AK80" i="7"/>
  <c r="AK82" i="7"/>
  <c r="AK84" i="7"/>
  <c r="AK81" i="7"/>
  <c r="AK83" i="7"/>
  <c r="AK85" i="7"/>
  <c r="AP86" i="7"/>
  <c r="AP82" i="7"/>
  <c r="AP84" i="7"/>
  <c r="AP81" i="7"/>
  <c r="AP85" i="7"/>
  <c r="AP80" i="7"/>
  <c r="AP83" i="7"/>
  <c r="AP69" i="7"/>
  <c r="AP63" i="7"/>
  <c r="AP65" i="7"/>
  <c r="AP67" i="7"/>
  <c r="AP64" i="7"/>
  <c r="AP66" i="7"/>
  <c r="AP68" i="7"/>
  <c r="AK69" i="7"/>
  <c r="AK63" i="7"/>
  <c r="AK65" i="7"/>
  <c r="AK67" i="7"/>
  <c r="AK64" i="7"/>
  <c r="AK66" i="7"/>
  <c r="AK68" i="7"/>
  <c r="AK52" i="7"/>
  <c r="AK44" i="7"/>
  <c r="AK46" i="7"/>
  <c r="AK48" i="7"/>
  <c r="AK50" i="7"/>
  <c r="AK51" i="7"/>
  <c r="AK45" i="7"/>
  <c r="AK47" i="7"/>
  <c r="AK49" i="7"/>
  <c r="AP52" i="7"/>
  <c r="AP47" i="7"/>
  <c r="AP49" i="7"/>
  <c r="AP44" i="7"/>
  <c r="AP46" i="7"/>
  <c r="AP48" i="7"/>
  <c r="AP50" i="7"/>
  <c r="AP51" i="7"/>
  <c r="AP45" i="7"/>
  <c r="AP33" i="7"/>
  <c r="AP23" i="7"/>
  <c r="AP25" i="7"/>
  <c r="AP27" i="7"/>
  <c r="AP29" i="7"/>
  <c r="AP31" i="7"/>
  <c r="AP24" i="7"/>
  <c r="AP32" i="7"/>
  <c r="AP26" i="7"/>
  <c r="AP28" i="7"/>
  <c r="AP30" i="7"/>
  <c r="AK33" i="7"/>
  <c r="AK23" i="7"/>
  <c r="AK25" i="7"/>
  <c r="AK27" i="7"/>
  <c r="AK29" i="7"/>
  <c r="AK31" i="7"/>
  <c r="AK24" i="7"/>
  <c r="AK26" i="7"/>
  <c r="AK28" i="7"/>
  <c r="AK30" i="7"/>
  <c r="AK32" i="7"/>
  <c r="AK12" i="7"/>
  <c r="AK2" i="7"/>
  <c r="AK4" i="7"/>
  <c r="AK6" i="7"/>
  <c r="AK8" i="7"/>
  <c r="AK10" i="7"/>
  <c r="AK11" i="7"/>
  <c r="AK3" i="7"/>
  <c r="AK5" i="7"/>
  <c r="AK7" i="7"/>
  <c r="AK9" i="7"/>
  <c r="AP12" i="7"/>
  <c r="AP11" i="7"/>
  <c r="AP2" i="7"/>
  <c r="AP4" i="7"/>
  <c r="AP6" i="7"/>
  <c r="AP8" i="7"/>
  <c r="AP10" i="7"/>
  <c r="AP3" i="7"/>
  <c r="AP5" i="7"/>
  <c r="AP7" i="7"/>
  <c r="AP9" i="7"/>
  <c r="T91" i="7"/>
  <c r="T77" i="7"/>
  <c r="T79" i="7"/>
  <c r="T81" i="7"/>
  <c r="T83" i="7"/>
  <c r="T85" i="7"/>
  <c r="T87" i="7"/>
  <c r="T89" i="7"/>
  <c r="T90" i="7"/>
  <c r="T84" i="7"/>
  <c r="T86" i="7"/>
  <c r="T88" i="7"/>
  <c r="T78" i="7"/>
  <c r="T80" i="7"/>
  <c r="T82" i="7"/>
  <c r="Y91" i="7"/>
  <c r="Y87" i="7"/>
  <c r="Y89" i="7"/>
  <c r="Y82" i="7"/>
  <c r="Y88" i="7"/>
  <c r="Y77" i="7"/>
  <c r="Y79" i="7"/>
  <c r="Y81" i="7"/>
  <c r="Y83" i="7"/>
  <c r="Y85" i="7"/>
  <c r="Y78" i="7"/>
  <c r="Y84" i="7"/>
  <c r="Y90" i="7"/>
  <c r="Y80" i="7"/>
  <c r="Y86" i="7"/>
  <c r="Y66" i="7"/>
  <c r="Y53" i="7"/>
  <c r="Y55" i="7"/>
  <c r="Y59" i="7"/>
  <c r="Y63" i="7"/>
  <c r="Y52" i="7"/>
  <c r="Y54" i="7"/>
  <c r="Y56" i="7"/>
  <c r="Y58" i="7"/>
  <c r="Y60" i="7"/>
  <c r="Y62" i="7"/>
  <c r="Y64" i="7"/>
  <c r="Y57" i="7"/>
  <c r="Y61" i="7"/>
  <c r="Y65" i="7"/>
  <c r="T66" i="7"/>
  <c r="T52" i="7"/>
  <c r="T54" i="7"/>
  <c r="T56" i="7"/>
  <c r="T58" i="7"/>
  <c r="T60" i="7"/>
  <c r="T62" i="7"/>
  <c r="T64" i="7"/>
  <c r="T55" i="7"/>
  <c r="T57" i="7"/>
  <c r="T61" i="7"/>
  <c r="T65" i="7"/>
  <c r="T53" i="7"/>
  <c r="T59" i="7"/>
  <c r="T63" i="7"/>
  <c r="AJ90" i="7"/>
  <c r="AJ75" i="7"/>
  <c r="AJ55" i="7"/>
  <c r="AJ38" i="7"/>
  <c r="AJ18" i="7"/>
  <c r="S97" i="7"/>
  <c r="AJ89" i="7"/>
  <c r="AJ91" i="7"/>
  <c r="AJ92" i="7"/>
  <c r="AH92" i="7"/>
  <c r="AH90" i="7"/>
  <c r="AH91" i="7"/>
  <c r="AH89" i="7"/>
  <c r="AH75" i="7"/>
  <c r="AH72" i="7"/>
  <c r="AH37" i="7"/>
  <c r="AH74" i="7"/>
  <c r="AJ73" i="7"/>
  <c r="AJ74" i="7"/>
  <c r="AJ72" i="7"/>
  <c r="AJ56" i="7"/>
  <c r="AH56" i="7"/>
  <c r="AH73" i="7"/>
  <c r="AJ57" i="7"/>
  <c r="AJ58" i="7"/>
  <c r="AH58" i="7"/>
  <c r="AH55" i="7"/>
  <c r="AH17" i="7"/>
  <c r="AH57" i="7"/>
  <c r="AJ36" i="7"/>
  <c r="AJ39" i="7"/>
  <c r="AH38" i="7"/>
  <c r="AJ37" i="7"/>
  <c r="AH39" i="7"/>
  <c r="AH36" i="7"/>
  <c r="AJ15" i="7"/>
  <c r="AJ16" i="7"/>
  <c r="AJ17" i="7"/>
  <c r="AH18" i="7"/>
  <c r="AH15" i="7"/>
  <c r="AH16" i="7"/>
  <c r="S95" i="7"/>
  <c r="S96" i="7"/>
  <c r="S94" i="7"/>
  <c r="Q96" i="7"/>
  <c r="Q97" i="7"/>
  <c r="Q94" i="7"/>
  <c r="Q95" i="7"/>
  <c r="Q71" i="7"/>
  <c r="Q72" i="7"/>
  <c r="Q69" i="7"/>
  <c r="Q70" i="7"/>
  <c r="S71" i="7"/>
  <c r="S72" i="7"/>
  <c r="S69" i="7"/>
  <c r="S70" i="7"/>
  <c r="S43" i="7"/>
  <c r="Q43" i="7"/>
  <c r="S18" i="7"/>
  <c r="Q18" i="7"/>
  <c r="AL86" i="7" l="1"/>
  <c r="AL80" i="7"/>
  <c r="AL82" i="7"/>
  <c r="AL84" i="7"/>
  <c r="AL81" i="7"/>
  <c r="AL83" i="7"/>
  <c r="AL85" i="7"/>
  <c r="AT86" i="7"/>
  <c r="AT80" i="7"/>
  <c r="AT82" i="7"/>
  <c r="AT84" i="7"/>
  <c r="AT85" i="7"/>
  <c r="AT81" i="7"/>
  <c r="AT83" i="7"/>
  <c r="AR86" i="7"/>
  <c r="AR83" i="7"/>
  <c r="AR82" i="7"/>
  <c r="AR81" i="7"/>
  <c r="AR85" i="7"/>
  <c r="AR80" i="7"/>
  <c r="AR84" i="7"/>
  <c r="AN86" i="7"/>
  <c r="AN85" i="7"/>
  <c r="AN80" i="7"/>
  <c r="AN84" i="7"/>
  <c r="AN81" i="7"/>
  <c r="AN83" i="7"/>
  <c r="AN82" i="7"/>
  <c r="AS86" i="7"/>
  <c r="AS80" i="7"/>
  <c r="AS82" i="7"/>
  <c r="AS84" i="7"/>
  <c r="AS81" i="7"/>
  <c r="AS83" i="7"/>
  <c r="AS85" i="7"/>
  <c r="AO86" i="7"/>
  <c r="AO80" i="7"/>
  <c r="AO82" i="7"/>
  <c r="AO84" i="7"/>
  <c r="AO81" i="7"/>
  <c r="AO83" i="7"/>
  <c r="AO85" i="7"/>
  <c r="AM86" i="7"/>
  <c r="AM81" i="7"/>
  <c r="AM83" i="7"/>
  <c r="AM85" i="7"/>
  <c r="AM80" i="7"/>
  <c r="AM82" i="7"/>
  <c r="AM84" i="7"/>
  <c r="AQ86" i="7"/>
  <c r="AQ81" i="7"/>
  <c r="AQ83" i="7"/>
  <c r="AQ85" i="7"/>
  <c r="AQ80" i="7"/>
  <c r="AQ82" i="7"/>
  <c r="AQ84" i="7"/>
  <c r="AM69" i="7"/>
  <c r="AM64" i="7"/>
  <c r="AM66" i="7"/>
  <c r="AM68" i="7"/>
  <c r="AM63" i="7"/>
  <c r="AM65" i="7"/>
  <c r="AM67" i="7"/>
  <c r="AS69" i="7"/>
  <c r="AS63" i="7"/>
  <c r="AS65" i="7"/>
  <c r="AS67" i="7"/>
  <c r="AS64" i="7"/>
  <c r="AS66" i="7"/>
  <c r="AS68" i="7"/>
  <c r="AL69" i="7"/>
  <c r="AL64" i="7"/>
  <c r="AL68" i="7"/>
  <c r="AL63" i="7"/>
  <c r="AL65" i="7"/>
  <c r="AL67" i="7"/>
  <c r="AL66" i="7"/>
  <c r="AR69" i="7"/>
  <c r="AR64" i="7"/>
  <c r="AR66" i="7"/>
  <c r="AR68" i="7"/>
  <c r="AR65" i="7"/>
  <c r="AR67" i="7"/>
  <c r="AR63" i="7"/>
  <c r="AO69" i="7"/>
  <c r="AO63" i="7"/>
  <c r="AO65" i="7"/>
  <c r="AO67" i="7"/>
  <c r="AO64" i="7"/>
  <c r="AO66" i="7"/>
  <c r="AO68" i="7"/>
  <c r="AT69" i="7"/>
  <c r="AT66" i="7"/>
  <c r="AT63" i="7"/>
  <c r="AT65" i="7"/>
  <c r="AT67" i="7"/>
  <c r="AT68" i="7"/>
  <c r="AT64" i="7"/>
  <c r="AN69" i="7"/>
  <c r="AN64" i="7"/>
  <c r="AN66" i="7"/>
  <c r="AN68" i="7"/>
  <c r="AN63" i="7"/>
  <c r="AN65" i="7"/>
  <c r="AN67" i="7"/>
  <c r="AQ69" i="7"/>
  <c r="AQ64" i="7"/>
  <c r="AQ66" i="7"/>
  <c r="AQ68" i="7"/>
  <c r="AQ63" i="7"/>
  <c r="AQ65" i="7"/>
  <c r="AQ67" i="7"/>
  <c r="AS52" i="7"/>
  <c r="AS44" i="7"/>
  <c r="AS46" i="7"/>
  <c r="AS48" i="7"/>
  <c r="AS50" i="7"/>
  <c r="AS45" i="7"/>
  <c r="AS47" i="7"/>
  <c r="AS49" i="7"/>
  <c r="AS51" i="7"/>
  <c r="AL52" i="7"/>
  <c r="AL44" i="7"/>
  <c r="AL46" i="7"/>
  <c r="AL48" i="7"/>
  <c r="AL50" i="7"/>
  <c r="AL45" i="7"/>
  <c r="AL47" i="7"/>
  <c r="AL49" i="7"/>
  <c r="AL51" i="7"/>
  <c r="AQ52" i="7"/>
  <c r="AQ45" i="7"/>
  <c r="AQ47" i="7"/>
  <c r="AQ49" i="7"/>
  <c r="AQ51" i="7"/>
  <c r="AQ50" i="7"/>
  <c r="AQ44" i="7"/>
  <c r="AQ46" i="7"/>
  <c r="AQ48" i="7"/>
  <c r="AO52" i="7"/>
  <c r="AO44" i="7"/>
  <c r="AO46" i="7"/>
  <c r="AO48" i="7"/>
  <c r="AO50" i="7"/>
  <c r="AO51" i="7"/>
  <c r="AO49" i="7"/>
  <c r="AO45" i="7"/>
  <c r="AO47" i="7"/>
  <c r="AM52" i="7"/>
  <c r="AM45" i="7"/>
  <c r="AM47" i="7"/>
  <c r="AM49" i="7"/>
  <c r="AM51" i="7"/>
  <c r="AM44" i="7"/>
  <c r="AM46" i="7"/>
  <c r="AM48" i="7"/>
  <c r="AM50" i="7"/>
  <c r="AN52" i="7"/>
  <c r="AN44" i="7"/>
  <c r="AN45" i="7"/>
  <c r="AN47" i="7"/>
  <c r="AN49" i="7"/>
  <c r="AN51" i="7"/>
  <c r="AN46" i="7"/>
  <c r="AN48" i="7"/>
  <c r="AN50" i="7"/>
  <c r="AT52" i="7"/>
  <c r="AT45" i="7"/>
  <c r="AT51" i="7"/>
  <c r="AT44" i="7"/>
  <c r="AT46" i="7"/>
  <c r="AT48" i="7"/>
  <c r="AT50" i="7"/>
  <c r="AT47" i="7"/>
  <c r="AT49" i="7"/>
  <c r="AR52" i="7"/>
  <c r="AR46" i="7"/>
  <c r="AR48" i="7"/>
  <c r="AR50" i="7"/>
  <c r="AR45" i="7"/>
  <c r="AR47" i="7"/>
  <c r="AR49" i="7"/>
  <c r="AR51" i="7"/>
  <c r="AR44" i="7"/>
  <c r="AN33" i="7"/>
  <c r="AN31" i="7"/>
  <c r="AN24" i="7"/>
  <c r="AN26" i="7"/>
  <c r="AN28" i="7"/>
  <c r="AN30" i="7"/>
  <c r="AN32" i="7"/>
  <c r="AN25" i="7"/>
  <c r="AN27" i="7"/>
  <c r="AN23" i="7"/>
  <c r="AN29" i="7"/>
  <c r="AM33" i="7"/>
  <c r="AM24" i="7"/>
  <c r="AM26" i="7"/>
  <c r="AM28" i="7"/>
  <c r="AM30" i="7"/>
  <c r="AM32" i="7"/>
  <c r="AM23" i="7"/>
  <c r="AM25" i="7"/>
  <c r="AM27" i="7"/>
  <c r="AM29" i="7"/>
  <c r="AM31" i="7"/>
  <c r="AS33" i="7"/>
  <c r="AS23" i="7"/>
  <c r="AS25" i="7"/>
  <c r="AS27" i="7"/>
  <c r="AS29" i="7"/>
  <c r="AS31" i="7"/>
  <c r="AS24" i="7"/>
  <c r="AS26" i="7"/>
  <c r="AS28" i="7"/>
  <c r="AS30" i="7"/>
  <c r="AS32" i="7"/>
  <c r="AR33" i="7"/>
  <c r="AR24" i="7"/>
  <c r="AR26" i="7"/>
  <c r="AR28" i="7"/>
  <c r="AR30" i="7"/>
  <c r="AR32" i="7"/>
  <c r="AR23" i="7"/>
  <c r="AR29" i="7"/>
  <c r="AR31" i="7"/>
  <c r="AR25" i="7"/>
  <c r="AR27" i="7"/>
  <c r="AL33" i="7"/>
  <c r="AL24" i="7"/>
  <c r="AL30" i="7"/>
  <c r="AL23" i="7"/>
  <c r="AL25" i="7"/>
  <c r="AL27" i="7"/>
  <c r="AL29" i="7"/>
  <c r="AL31" i="7"/>
  <c r="AL26" i="7"/>
  <c r="AL28" i="7"/>
  <c r="AL32" i="7"/>
  <c r="AT33" i="7"/>
  <c r="AT26" i="7"/>
  <c r="AT28" i="7"/>
  <c r="AT23" i="7"/>
  <c r="AT25" i="7"/>
  <c r="AT27" i="7"/>
  <c r="AT29" i="7"/>
  <c r="AT31" i="7"/>
  <c r="AT30" i="7"/>
  <c r="AT24" i="7"/>
  <c r="AT32" i="7"/>
  <c r="AO33" i="7"/>
  <c r="AO23" i="7"/>
  <c r="AO25" i="7"/>
  <c r="AO27" i="7"/>
  <c r="AO29" i="7"/>
  <c r="AO31" i="7"/>
  <c r="AO24" i="7"/>
  <c r="AO26" i="7"/>
  <c r="AO28" i="7"/>
  <c r="AO30" i="7"/>
  <c r="AO32" i="7"/>
  <c r="AQ33" i="7"/>
  <c r="AQ24" i="7"/>
  <c r="AQ26" i="7"/>
  <c r="AQ28" i="7"/>
  <c r="AQ30" i="7"/>
  <c r="AQ32" i="7"/>
  <c r="AQ23" i="7"/>
  <c r="AQ25" i="7"/>
  <c r="AQ27" i="7"/>
  <c r="AQ29" i="7"/>
  <c r="AQ31" i="7"/>
  <c r="AM12" i="7"/>
  <c r="AM3" i="7"/>
  <c r="AM5" i="7"/>
  <c r="AM7" i="7"/>
  <c r="AM9" i="7"/>
  <c r="AM11" i="7"/>
  <c r="AM10" i="7"/>
  <c r="AM2" i="7"/>
  <c r="AM4" i="7"/>
  <c r="AM6" i="7"/>
  <c r="AM8" i="7"/>
  <c r="AR12" i="7"/>
  <c r="AR3" i="7"/>
  <c r="AR5" i="7"/>
  <c r="AR7" i="7"/>
  <c r="AR9" i="7"/>
  <c r="AR11" i="7"/>
  <c r="AR2" i="7"/>
  <c r="AR10" i="7"/>
  <c r="AR4" i="7"/>
  <c r="AR6" i="7"/>
  <c r="AR8" i="7"/>
  <c r="AT12" i="7"/>
  <c r="AT2" i="7"/>
  <c r="AT4" i="7"/>
  <c r="AT6" i="7"/>
  <c r="AT8" i="7"/>
  <c r="AT10" i="7"/>
  <c r="AT5" i="7"/>
  <c r="AT7" i="7"/>
  <c r="AT9" i="7"/>
  <c r="AT11" i="7"/>
  <c r="AT3" i="7"/>
  <c r="AS12" i="7"/>
  <c r="AS2" i="7"/>
  <c r="AS4" i="7"/>
  <c r="AS6" i="7"/>
  <c r="AS8" i="7"/>
  <c r="AS10" i="7"/>
  <c r="AS3" i="7"/>
  <c r="AS5" i="7"/>
  <c r="AS7" i="7"/>
  <c r="AS9" i="7"/>
  <c r="AS11" i="7"/>
  <c r="AL12" i="7"/>
  <c r="AL2" i="7"/>
  <c r="AL4" i="7"/>
  <c r="AL6" i="7"/>
  <c r="AL8" i="7"/>
  <c r="AL10" i="7"/>
  <c r="AL5" i="7"/>
  <c r="AL7" i="7"/>
  <c r="AL9" i="7"/>
  <c r="AL3" i="7"/>
  <c r="AL11" i="7"/>
  <c r="AQ12" i="7"/>
  <c r="AQ3" i="7"/>
  <c r="AQ5" i="7"/>
  <c r="AQ7" i="7"/>
  <c r="AQ9" i="7"/>
  <c r="AQ11" i="7"/>
  <c r="AQ2" i="7"/>
  <c r="AQ4" i="7"/>
  <c r="AQ6" i="7"/>
  <c r="AQ8" i="7"/>
  <c r="AQ10" i="7"/>
  <c r="AN12" i="7"/>
  <c r="AN2" i="7"/>
  <c r="AN6" i="7"/>
  <c r="AN8" i="7"/>
  <c r="AN10" i="7"/>
  <c r="AN3" i="7"/>
  <c r="AN5" i="7"/>
  <c r="AN7" i="7"/>
  <c r="AN9" i="7"/>
  <c r="AN11" i="7"/>
  <c r="AN4" i="7"/>
  <c r="AO12" i="7"/>
  <c r="AO2" i="7"/>
  <c r="AO4" i="7"/>
  <c r="AO6" i="7"/>
  <c r="AO8" i="7"/>
  <c r="AO10" i="7"/>
  <c r="AO11" i="7"/>
  <c r="AO3" i="7"/>
  <c r="AO5" i="7"/>
  <c r="AO7" i="7"/>
  <c r="AO9" i="7"/>
  <c r="U91" i="7"/>
  <c r="U80" i="7"/>
  <c r="U86" i="7"/>
  <c r="U90" i="7"/>
  <c r="U77" i="7"/>
  <c r="U79" i="7"/>
  <c r="U81" i="7"/>
  <c r="U83" i="7"/>
  <c r="U85" i="7"/>
  <c r="U87" i="7"/>
  <c r="U89" i="7"/>
  <c r="U84" i="7"/>
  <c r="U88" i="7"/>
  <c r="U78" i="7"/>
  <c r="U82" i="7"/>
  <c r="AB91" i="7"/>
  <c r="AB77" i="7"/>
  <c r="AB79" i="7"/>
  <c r="AB81" i="7"/>
  <c r="AB83" i="7"/>
  <c r="AB85" i="7"/>
  <c r="AB87" i="7"/>
  <c r="AB89" i="7"/>
  <c r="AB84" i="7"/>
  <c r="AB86" i="7"/>
  <c r="AB88" i="7"/>
  <c r="AB90" i="7"/>
  <c r="AB78" i="7"/>
  <c r="AB80" i="7"/>
  <c r="AB82" i="7"/>
  <c r="X91" i="7"/>
  <c r="X77" i="7"/>
  <c r="X79" i="7"/>
  <c r="X81" i="7"/>
  <c r="X83" i="7"/>
  <c r="X85" i="7"/>
  <c r="X87" i="7"/>
  <c r="X89" i="7"/>
  <c r="X86" i="7"/>
  <c r="X88" i="7"/>
  <c r="X78" i="7"/>
  <c r="X80" i="7"/>
  <c r="X82" i="7"/>
  <c r="X84" i="7"/>
  <c r="X90" i="7"/>
  <c r="AA91" i="7"/>
  <c r="AA88" i="7"/>
  <c r="AA83" i="7"/>
  <c r="AA78" i="7"/>
  <c r="AA80" i="7"/>
  <c r="AA82" i="7"/>
  <c r="AA84" i="7"/>
  <c r="AA86" i="7"/>
  <c r="AA90" i="7"/>
  <c r="AA77" i="7"/>
  <c r="AA79" i="7"/>
  <c r="AA81" i="7"/>
  <c r="AA85" i="7"/>
  <c r="AA89" i="7"/>
  <c r="AA87" i="7"/>
  <c r="AC91" i="7"/>
  <c r="AC78" i="7"/>
  <c r="AC84" i="7"/>
  <c r="AC77" i="7"/>
  <c r="AC79" i="7"/>
  <c r="AC81" i="7"/>
  <c r="AC83" i="7"/>
  <c r="AC85" i="7"/>
  <c r="AC87" i="7"/>
  <c r="AC89" i="7"/>
  <c r="AC80" i="7"/>
  <c r="AC82" i="7"/>
  <c r="AC86" i="7"/>
  <c r="AC88" i="7"/>
  <c r="AC90" i="7"/>
  <c r="W91" i="7"/>
  <c r="W90" i="7"/>
  <c r="W77" i="7"/>
  <c r="W81" i="7"/>
  <c r="W87" i="7"/>
  <c r="W89" i="7"/>
  <c r="W78" i="7"/>
  <c r="W80" i="7"/>
  <c r="W82" i="7"/>
  <c r="W84" i="7"/>
  <c r="W86" i="7"/>
  <c r="W88" i="7"/>
  <c r="W79" i="7"/>
  <c r="W83" i="7"/>
  <c r="W85" i="7"/>
  <c r="V91" i="7"/>
  <c r="V78" i="7"/>
  <c r="V80" i="7"/>
  <c r="V82" i="7"/>
  <c r="V84" i="7"/>
  <c r="V86" i="7"/>
  <c r="V88" i="7"/>
  <c r="V90" i="7"/>
  <c r="V83" i="7"/>
  <c r="V85" i="7"/>
  <c r="V87" i="7"/>
  <c r="V89" i="7"/>
  <c r="V77" i="7"/>
  <c r="V79" i="7"/>
  <c r="V81" i="7"/>
  <c r="Z91" i="7"/>
  <c r="Z78" i="7"/>
  <c r="Z80" i="7"/>
  <c r="Z82" i="7"/>
  <c r="Z84" i="7"/>
  <c r="Z86" i="7"/>
  <c r="Z88" i="7"/>
  <c r="Z90" i="7"/>
  <c r="Z89" i="7"/>
  <c r="Z77" i="7"/>
  <c r="Z79" i="7"/>
  <c r="Z81" i="7"/>
  <c r="Z83" i="7"/>
  <c r="Z85" i="7"/>
  <c r="Z87" i="7"/>
  <c r="V66" i="7"/>
  <c r="V53" i="7"/>
  <c r="V55" i="7"/>
  <c r="V57" i="7"/>
  <c r="V59" i="7"/>
  <c r="V61" i="7"/>
  <c r="V63" i="7"/>
  <c r="V65" i="7"/>
  <c r="V54" i="7"/>
  <c r="V56" i="7"/>
  <c r="V60" i="7"/>
  <c r="V64" i="7"/>
  <c r="V52" i="7"/>
  <c r="V58" i="7"/>
  <c r="V62" i="7"/>
  <c r="Z66" i="7"/>
  <c r="Z53" i="7"/>
  <c r="Z55" i="7"/>
  <c r="Z57" i="7"/>
  <c r="Z59" i="7"/>
  <c r="Z61" i="7"/>
  <c r="Z63" i="7"/>
  <c r="Z65" i="7"/>
  <c r="Z52" i="7"/>
  <c r="Z58" i="7"/>
  <c r="Z62" i="7"/>
  <c r="Z54" i="7"/>
  <c r="Z56" i="7"/>
  <c r="Z60" i="7"/>
  <c r="Z64" i="7"/>
  <c r="AA66" i="7"/>
  <c r="AA52" i="7"/>
  <c r="AA54" i="7"/>
  <c r="AA58" i="7"/>
  <c r="AA62" i="7"/>
  <c r="AA53" i="7"/>
  <c r="AA55" i="7"/>
  <c r="AA57" i="7"/>
  <c r="AA59" i="7"/>
  <c r="AA61" i="7"/>
  <c r="AA63" i="7"/>
  <c r="AA65" i="7"/>
  <c r="AA56" i="7"/>
  <c r="AA60" i="7"/>
  <c r="AA64" i="7"/>
  <c r="AC66" i="7"/>
  <c r="AC53" i="7"/>
  <c r="AC57" i="7"/>
  <c r="AC61" i="7"/>
  <c r="AC65" i="7"/>
  <c r="AC52" i="7"/>
  <c r="AC54" i="7"/>
  <c r="AC56" i="7"/>
  <c r="AC58" i="7"/>
  <c r="AC60" i="7"/>
  <c r="AC62" i="7"/>
  <c r="AC64" i="7"/>
  <c r="AC55" i="7"/>
  <c r="AC59" i="7"/>
  <c r="AC63" i="7"/>
  <c r="X66" i="7"/>
  <c r="X52" i="7"/>
  <c r="X54" i="7"/>
  <c r="X56" i="7"/>
  <c r="X58" i="7"/>
  <c r="X60" i="7"/>
  <c r="X62" i="7"/>
  <c r="X64" i="7"/>
  <c r="X53" i="7"/>
  <c r="X55" i="7"/>
  <c r="X59" i="7"/>
  <c r="X63" i="7"/>
  <c r="X57" i="7"/>
  <c r="X61" i="7"/>
  <c r="X65" i="7"/>
  <c r="U66" i="7"/>
  <c r="U57" i="7"/>
  <c r="U61" i="7"/>
  <c r="U65" i="7"/>
  <c r="U52" i="7"/>
  <c r="U54" i="7"/>
  <c r="U56" i="7"/>
  <c r="U58" i="7"/>
  <c r="U60" i="7"/>
  <c r="U62" i="7"/>
  <c r="U64" i="7"/>
  <c r="U53" i="7"/>
  <c r="U55" i="7"/>
  <c r="U59" i="7"/>
  <c r="U63" i="7"/>
  <c r="AB66" i="7"/>
  <c r="AB52" i="7"/>
  <c r="AB54" i="7"/>
  <c r="AB56" i="7"/>
  <c r="AB58" i="7"/>
  <c r="AB60" i="7"/>
  <c r="AB62" i="7"/>
  <c r="AB64" i="7"/>
  <c r="AB57" i="7"/>
  <c r="AB61" i="7"/>
  <c r="AB65" i="7"/>
  <c r="AB53" i="7"/>
  <c r="AB55" i="7"/>
  <c r="AB59" i="7"/>
  <c r="AB63" i="7"/>
  <c r="W66" i="7"/>
  <c r="W56" i="7"/>
  <c r="W60" i="7"/>
  <c r="W64" i="7"/>
  <c r="W53" i="7"/>
  <c r="W55" i="7"/>
  <c r="W57" i="7"/>
  <c r="W59" i="7"/>
  <c r="W61" i="7"/>
  <c r="W63" i="7"/>
  <c r="W65" i="7"/>
  <c r="W52" i="7"/>
  <c r="W54" i="7"/>
  <c r="W58" i="7"/>
  <c r="W62" i="7"/>
  <c r="T41" i="7"/>
  <c r="T27" i="7"/>
  <c r="T29" i="7"/>
  <c r="T31" i="7"/>
  <c r="T33" i="7"/>
  <c r="T35" i="7"/>
  <c r="T37" i="7"/>
  <c r="T39" i="7"/>
  <c r="T30" i="7"/>
  <c r="T34" i="7"/>
  <c r="T38" i="7"/>
  <c r="T28" i="7"/>
  <c r="T32" i="7"/>
  <c r="T36" i="7"/>
  <c r="T40" i="7"/>
  <c r="Y41" i="7"/>
  <c r="Y34" i="7"/>
  <c r="Y38" i="7"/>
  <c r="Y27" i="7"/>
  <c r="Y29" i="7"/>
  <c r="Y31" i="7"/>
  <c r="Y33" i="7"/>
  <c r="Y35" i="7"/>
  <c r="Y37" i="7"/>
  <c r="Y39" i="7"/>
  <c r="Y28" i="7"/>
  <c r="Y30" i="7"/>
  <c r="Y32" i="7"/>
  <c r="Y36" i="7"/>
  <c r="Y40" i="7"/>
  <c r="T16" i="7"/>
  <c r="T2" i="7"/>
  <c r="T4" i="7"/>
  <c r="T6" i="7"/>
  <c r="T8" i="7"/>
  <c r="T10" i="7"/>
  <c r="T12" i="7"/>
  <c r="T14" i="7"/>
  <c r="T3" i="7"/>
  <c r="T5" i="7"/>
  <c r="T7" i="7"/>
  <c r="T9" i="7"/>
  <c r="T11" i="7"/>
  <c r="T13" i="7"/>
  <c r="T15" i="7"/>
  <c r="Y16" i="7"/>
  <c r="Y5" i="7"/>
  <c r="Y9" i="7"/>
  <c r="Y15" i="7"/>
  <c r="Y2" i="7"/>
  <c r="Y4" i="7"/>
  <c r="Y6" i="7"/>
  <c r="Y8" i="7"/>
  <c r="Y10" i="7"/>
  <c r="Y12" i="7"/>
  <c r="Y14" i="7"/>
  <c r="Y7" i="7"/>
  <c r="Y11" i="7"/>
  <c r="Y13" i="7"/>
  <c r="Y3" i="7"/>
  <c r="Q46" i="7"/>
  <c r="Q47" i="7"/>
  <c r="Q44" i="7"/>
  <c r="Q45" i="7"/>
  <c r="S47" i="7"/>
  <c r="S46" i="7"/>
  <c r="S45" i="7"/>
  <c r="S44" i="7"/>
  <c r="Q19" i="7"/>
  <c r="S20" i="7"/>
  <c r="S21" i="7"/>
  <c r="S22" i="7"/>
  <c r="S19" i="7"/>
  <c r="Q22" i="7"/>
  <c r="Q20" i="7"/>
  <c r="Q21" i="7"/>
  <c r="Z41" i="7" l="1"/>
  <c r="Z28" i="7"/>
  <c r="Z30" i="7"/>
  <c r="Z32" i="7"/>
  <c r="Z34" i="7"/>
  <c r="Z36" i="7"/>
  <c r="Z38" i="7"/>
  <c r="Z40" i="7"/>
  <c r="Z27" i="7"/>
  <c r="Z31" i="7"/>
  <c r="Z35" i="7"/>
  <c r="Z39" i="7"/>
  <c r="Z29" i="7"/>
  <c r="Z33" i="7"/>
  <c r="Z37" i="7"/>
  <c r="AA41" i="7"/>
  <c r="AA31" i="7"/>
  <c r="AA33" i="7"/>
  <c r="AA37" i="7"/>
  <c r="AA28" i="7"/>
  <c r="AA30" i="7"/>
  <c r="AA32" i="7"/>
  <c r="AA34" i="7"/>
  <c r="AA36" i="7"/>
  <c r="AA38" i="7"/>
  <c r="AA40" i="7"/>
  <c r="AA27" i="7"/>
  <c r="AA29" i="7"/>
  <c r="AA35" i="7"/>
  <c r="AA39" i="7"/>
  <c r="AB41" i="7"/>
  <c r="AB27" i="7"/>
  <c r="AB29" i="7"/>
  <c r="AB31" i="7"/>
  <c r="AB33" i="7"/>
  <c r="AB35" i="7"/>
  <c r="AB37" i="7"/>
  <c r="AB39" i="7"/>
  <c r="AB30" i="7"/>
  <c r="AB34" i="7"/>
  <c r="AB38" i="7"/>
  <c r="AB28" i="7"/>
  <c r="AB32" i="7"/>
  <c r="AB36" i="7"/>
  <c r="AB40" i="7"/>
  <c r="X41" i="7"/>
  <c r="X27" i="7"/>
  <c r="X29" i="7"/>
  <c r="X31" i="7"/>
  <c r="X33" i="7"/>
  <c r="X35" i="7"/>
  <c r="X37" i="7"/>
  <c r="X39" i="7"/>
  <c r="X28" i="7"/>
  <c r="X32" i="7"/>
  <c r="X36" i="7"/>
  <c r="X40" i="7"/>
  <c r="X30" i="7"/>
  <c r="X34" i="7"/>
  <c r="X38" i="7"/>
  <c r="V41" i="7"/>
  <c r="V28" i="7"/>
  <c r="V30" i="7"/>
  <c r="V32" i="7"/>
  <c r="V34" i="7"/>
  <c r="V36" i="7"/>
  <c r="V38" i="7"/>
  <c r="V40" i="7"/>
  <c r="V29" i="7"/>
  <c r="V33" i="7"/>
  <c r="V37" i="7"/>
  <c r="V27" i="7"/>
  <c r="V31" i="7"/>
  <c r="V35" i="7"/>
  <c r="V39" i="7"/>
  <c r="U41" i="7"/>
  <c r="U28" i="7"/>
  <c r="U30" i="7"/>
  <c r="U32" i="7"/>
  <c r="U36" i="7"/>
  <c r="U40" i="7"/>
  <c r="U27" i="7"/>
  <c r="U29" i="7"/>
  <c r="U31" i="7"/>
  <c r="U33" i="7"/>
  <c r="U35" i="7"/>
  <c r="U37" i="7"/>
  <c r="U39" i="7"/>
  <c r="U34" i="7"/>
  <c r="U38" i="7"/>
  <c r="AC41" i="7"/>
  <c r="AC28" i="7"/>
  <c r="AC30" i="7"/>
  <c r="AC32" i="7"/>
  <c r="AC36" i="7"/>
  <c r="AC40" i="7"/>
  <c r="AC27" i="7"/>
  <c r="AC29" i="7"/>
  <c r="AC31" i="7"/>
  <c r="AC33" i="7"/>
  <c r="AC35" i="7"/>
  <c r="AC37" i="7"/>
  <c r="AC39" i="7"/>
  <c r="AC34" i="7"/>
  <c r="AC38" i="7"/>
  <c r="W41" i="7"/>
  <c r="W27" i="7"/>
  <c r="W35" i="7"/>
  <c r="W39" i="7"/>
  <c r="W28" i="7"/>
  <c r="W30" i="7"/>
  <c r="W32" i="7"/>
  <c r="W34" i="7"/>
  <c r="W36" i="7"/>
  <c r="W38" i="7"/>
  <c r="W40" i="7"/>
  <c r="W29" i="7"/>
  <c r="W31" i="7"/>
  <c r="W33" i="7"/>
  <c r="W37" i="7"/>
  <c r="X16" i="7"/>
  <c r="X2" i="7"/>
  <c r="X4" i="7"/>
  <c r="X6" i="7"/>
  <c r="X8" i="7"/>
  <c r="X10" i="7"/>
  <c r="X12" i="7"/>
  <c r="X14" i="7"/>
  <c r="X3" i="7"/>
  <c r="X5" i="7"/>
  <c r="X7" i="7"/>
  <c r="X9" i="7"/>
  <c r="X11" i="7"/>
  <c r="X13" i="7"/>
  <c r="X15" i="7"/>
  <c r="AA16" i="7"/>
  <c r="AA6" i="7"/>
  <c r="AA10" i="7"/>
  <c r="AA3" i="7"/>
  <c r="AA5" i="7"/>
  <c r="AA7" i="7"/>
  <c r="AA9" i="7"/>
  <c r="AA11" i="7"/>
  <c r="AA13" i="7"/>
  <c r="AA15" i="7"/>
  <c r="AA2" i="7"/>
  <c r="AA8" i="7"/>
  <c r="AA12" i="7"/>
  <c r="AA4" i="7"/>
  <c r="AA14" i="7"/>
  <c r="U16" i="7"/>
  <c r="U3" i="7"/>
  <c r="U13" i="7"/>
  <c r="U2" i="7"/>
  <c r="U4" i="7"/>
  <c r="U6" i="7"/>
  <c r="U8" i="7"/>
  <c r="U10" i="7"/>
  <c r="U12" i="7"/>
  <c r="U14" i="7"/>
  <c r="U5" i="7"/>
  <c r="U15" i="7"/>
  <c r="U7" i="7"/>
  <c r="U9" i="7"/>
  <c r="U11" i="7"/>
  <c r="Z16" i="7"/>
  <c r="Z3" i="7"/>
  <c r="Z5" i="7"/>
  <c r="Z7" i="7"/>
  <c r="Z9" i="7"/>
  <c r="Z11" i="7"/>
  <c r="Z13" i="7"/>
  <c r="Z15" i="7"/>
  <c r="Z2" i="7"/>
  <c r="Z4" i="7"/>
  <c r="Z6" i="7"/>
  <c r="Z8" i="7"/>
  <c r="Z10" i="7"/>
  <c r="Z12" i="7"/>
  <c r="Z14" i="7"/>
  <c r="W16" i="7"/>
  <c r="W4" i="7"/>
  <c r="W14" i="7"/>
  <c r="W3" i="7"/>
  <c r="W5" i="7"/>
  <c r="W7" i="7"/>
  <c r="W9" i="7"/>
  <c r="W11" i="7"/>
  <c r="W13" i="7"/>
  <c r="W15" i="7"/>
  <c r="W2" i="7"/>
  <c r="W6" i="7"/>
  <c r="W8" i="7"/>
  <c r="W10" i="7"/>
  <c r="W12" i="7"/>
  <c r="AC16" i="7"/>
  <c r="AC7" i="7"/>
  <c r="AC11" i="7"/>
  <c r="AC2" i="7"/>
  <c r="AC4" i="7"/>
  <c r="AC6" i="7"/>
  <c r="AC8" i="7"/>
  <c r="AC10" i="7"/>
  <c r="AC12" i="7"/>
  <c r="AC14" i="7"/>
  <c r="AC3" i="7"/>
  <c r="AC5" i="7"/>
  <c r="AC9" i="7"/>
  <c r="AC13" i="7"/>
  <c r="AC15" i="7"/>
  <c r="V16" i="7"/>
  <c r="V3" i="7"/>
  <c r="V5" i="7"/>
  <c r="V7" i="7"/>
  <c r="V9" i="7"/>
  <c r="V11" i="7"/>
  <c r="V13" i="7"/>
  <c r="V15" i="7"/>
  <c r="V2" i="7"/>
  <c r="V4" i="7"/>
  <c r="V6" i="7"/>
  <c r="V8" i="7"/>
  <c r="V10" i="7"/>
  <c r="V12" i="7"/>
  <c r="V14" i="7"/>
  <c r="AB16" i="7"/>
  <c r="AB2" i="7"/>
  <c r="AB4" i="7"/>
  <c r="AB6" i="7"/>
  <c r="AB8" i="7"/>
  <c r="AB10" i="7"/>
  <c r="AB12" i="7"/>
  <c r="AB14" i="7"/>
  <c r="AB3" i="7"/>
  <c r="AB5" i="7"/>
  <c r="AB7" i="7"/>
  <c r="AB9" i="7"/>
  <c r="AB11" i="7"/>
  <c r="AB13" i="7"/>
  <c r="AB15" i="7"/>
</calcChain>
</file>

<file path=xl/sharedStrings.xml><?xml version="1.0" encoding="utf-8"?>
<sst xmlns="http://schemas.openxmlformats.org/spreadsheetml/2006/main" count="755" uniqueCount="140">
  <si>
    <t>Line 1</t>
  </si>
  <si>
    <t>Line 2</t>
  </si>
  <si>
    <t>Line 3</t>
  </si>
  <si>
    <t>Line 4</t>
  </si>
  <si>
    <t>Line 5</t>
  </si>
  <si>
    <t>Shift</t>
  </si>
  <si>
    <t>width</t>
  </si>
  <si>
    <t>breadth</t>
  </si>
  <si>
    <t>Day</t>
  </si>
  <si>
    <t>% area solderable</t>
  </si>
  <si>
    <t>#holes that don't solder</t>
  </si>
  <si>
    <t>Week</t>
  </si>
  <si>
    <t># employees</t>
  </si>
  <si>
    <t>Monday</t>
  </si>
  <si>
    <t>Tuesday</t>
  </si>
  <si>
    <t>Wednesday</t>
  </si>
  <si>
    <t>Thursday</t>
  </si>
  <si>
    <t>Friday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</si>
  <si>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</si>
  <si>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</si>
  <si>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</si>
  <si>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</si>
  <si>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</si>
  <si>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</si>
  <si>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</si>
  <si>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</si>
  <si>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</si>
  <si>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Package</t>
  </si>
  <si>
    <t>Defects</t>
  </si>
  <si>
    <t>Complexity</t>
  </si>
  <si>
    <t>df</t>
  </si>
  <si>
    <t>critical r</t>
  </si>
  <si>
    <t>Upper Action:</t>
  </si>
  <si>
    <t>Upper Warning:</t>
  </si>
  <si>
    <t>Lower Warning:</t>
  </si>
  <si>
    <t>Lower Action:</t>
  </si>
  <si>
    <t>Average Range:</t>
  </si>
  <si>
    <t>A - Week 3</t>
  </si>
  <si>
    <t>A - Week 4</t>
  </si>
  <si>
    <t>A - Week 1</t>
  </si>
  <si>
    <t>A - Week 2</t>
  </si>
  <si>
    <t>A - Average</t>
  </si>
  <si>
    <t>A - Range</t>
  </si>
  <si>
    <t>Grand Average</t>
  </si>
  <si>
    <t>dn</t>
  </si>
  <si>
    <t>D1.001</t>
  </si>
  <si>
    <t>D1.025</t>
  </si>
  <si>
    <t>D1.975</t>
  </si>
  <si>
    <t>D1.999</t>
  </si>
  <si>
    <t>B - Week 1</t>
  </si>
  <si>
    <t>B - Week 2</t>
  </si>
  <si>
    <t>B - Week 3</t>
  </si>
  <si>
    <t>B - Week 4</t>
  </si>
  <si>
    <t>B - Average</t>
  </si>
  <si>
    <t>B - Range</t>
  </si>
  <si>
    <t>C - Week 1</t>
  </si>
  <si>
    <t>C - Week 2</t>
  </si>
  <si>
    <t>C - Week 3</t>
  </si>
  <si>
    <t>C - Week 4</t>
  </si>
  <si>
    <t>C - Average</t>
  </si>
  <si>
    <t>C - Range</t>
  </si>
  <si>
    <t>D - Week 1</t>
  </si>
  <si>
    <t>D - Week 2</t>
  </si>
  <si>
    <t>D - Week 3</t>
  </si>
  <si>
    <t>D - Week 4</t>
  </si>
  <si>
    <t>D - Average</t>
  </si>
  <si>
    <t>D - Range</t>
  </si>
  <si>
    <t>E - Week 1</t>
  </si>
  <si>
    <t>E - Week 2</t>
  </si>
  <si>
    <t>E - Week 3</t>
  </si>
  <si>
    <t>E - Week 4</t>
  </si>
  <si>
    <t>E - Average</t>
  </si>
  <si>
    <t>E - Range</t>
  </si>
  <si>
    <t>F - Week 1</t>
  </si>
  <si>
    <t>F - Week 2</t>
  </si>
  <si>
    <t>F - Week 3</t>
  </si>
  <si>
    <t>F - Week 4</t>
  </si>
  <si>
    <t>F - Average</t>
  </si>
  <si>
    <t>F - Range</t>
  </si>
  <si>
    <t>G - Week 1</t>
  </si>
  <si>
    <t>G - Week 2</t>
  </si>
  <si>
    <t>G - Week 3</t>
  </si>
  <si>
    <t>G - Week 4</t>
  </si>
  <si>
    <t>G - Average</t>
  </si>
  <si>
    <t>G - Range</t>
  </si>
  <si>
    <t>H - Week 1</t>
  </si>
  <si>
    <t>H - Week 2</t>
  </si>
  <si>
    <t>H - Week 3</t>
  </si>
  <si>
    <t>H - Week 4</t>
  </si>
  <si>
    <t>H - Average</t>
  </si>
  <si>
    <t>H - Range</t>
  </si>
  <si>
    <t>I - Week 1</t>
  </si>
  <si>
    <t>I - Week 2</t>
  </si>
  <si>
    <t>I - Week 3</t>
  </si>
  <si>
    <t>I - Week 4</t>
  </si>
  <si>
    <t>I - Average</t>
  </si>
  <si>
    <t>I - Range</t>
  </si>
  <si>
    <t>UAL</t>
  </si>
  <si>
    <t>UWL</t>
  </si>
  <si>
    <t>LWL</t>
  </si>
  <si>
    <t>LAL</t>
  </si>
  <si>
    <t>Average Range</t>
  </si>
  <si>
    <t>A - Grouped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</si>
  <si>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</si>
  <si>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</si>
  <si>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</si>
  <si>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</si>
  <si>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</si>
  <si>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</si>
  <si>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</si>
  <si>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</si>
  <si>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</si>
  <si>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</si>
  <si>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MS</t>
  </si>
  <si>
    <t>P-value</t>
  </si>
  <si>
    <t>F crit</t>
  </si>
  <si>
    <t>Between Groups</t>
  </si>
  <si>
    <t>Within Groups</t>
  </si>
  <si>
    <t>Total</t>
  </si>
  <si>
    <t>B - Grouped</t>
  </si>
  <si>
    <t>C - Grouped</t>
  </si>
  <si>
    <t>D - Grouped</t>
  </si>
  <si>
    <t>E - Grouped</t>
  </si>
  <si>
    <t>F - Grouped</t>
  </si>
  <si>
    <t>G - Grouped</t>
  </si>
  <si>
    <t>H - Grouped</t>
  </si>
  <si>
    <t>I - Grouped</t>
  </si>
  <si>
    <t>All Grouped Together</t>
  </si>
  <si>
    <t>Sig?</t>
  </si>
  <si>
    <t>Spearman Ranked Tests</t>
  </si>
  <si>
    <t>d</t>
  </si>
  <si>
    <t>Sum d^2</t>
  </si>
  <si>
    <t>n</t>
  </si>
  <si>
    <t>r</t>
  </si>
  <si>
    <t>Week Grouping - Pearson Test</t>
  </si>
  <si>
    <t>r Value</t>
  </si>
  <si>
    <t>r Critical</t>
  </si>
  <si>
    <t>Iteration Grouping - Pearson Test</t>
  </si>
  <si>
    <t>Week Grouping - Spearman Test</t>
  </si>
  <si>
    <t>Iteration Grouping - Spearman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</si>
</sst>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Verdana"/>
      <charset val="1"/>
    </font>
    <font>
      <i/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" fontId="0" fillId="0" borderId="0" xfId="0" applyNumberFormat="1" applyAlignment="1">
      <alignment horizontal="center"/>
    </xf>
    <xf numFmtId="1" fontId="0" fillId="0" borderId="0" xfId="0" applyNumberFormat="1"/>
    <xf numFmtId="2" fontId="0" fillId="0" borderId="0" xfId="0" applyNumberFormat="1"/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0" xfId="0" applyFont="1" applyFill="1" applyBorder="1" applyAlignment="1">
      <alignment horizontal="center"/>
    </xf>
    <xf numFmtId="0" fontId="0" fillId="0" borderId="0" xfId="0" applyBorder="1"/>
    <xf numFmtId="0" fontId="2" fillId="0" borderId="3" xfId="0" applyFont="1" applyBorder="1"/>
    <xf numFmtId="0" fontId="0" fillId="0" borderId="3" xfId="0" applyBorder="1"/>
    <xf numFmtId="0" fontId="3" fillId="0" borderId="3" xfId="0" applyFont="1" applyBorder="1"/>
    <xf numFmtId="0" fontId="2" fillId="0" borderId="0" xfId="0" applyFont="1" applyFill="1" applyBorder="1"/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2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en-US" baseline="0"/>
              <a:t> - XBar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 Cyclomatic Complexity'!$R$1</c:f>
              <c:strCache>
                <c:ptCount val="1"/>
                <c:pt idx="0">
                  <c:v>A -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Complexity'!$R$2:$R$16</c:f>
              <c:numCache>
                <c:formatCode>General</c:formatCode>
                <c:ptCount val="15"/>
                <c:pt idx="0">
                  <c:v>3</c:v>
                </c:pt>
                <c:pt idx="1">
                  <c:v>4.25</c:v>
                </c:pt>
                <c:pt idx="2">
                  <c:v>4.25</c:v>
                </c:pt>
                <c:pt idx="3">
                  <c:v>4.75</c:v>
                </c:pt>
                <c:pt idx="4">
                  <c:v>2.5</c:v>
                </c:pt>
                <c:pt idx="5">
                  <c:v>2.25</c:v>
                </c:pt>
                <c:pt idx="6">
                  <c:v>2.25</c:v>
                </c:pt>
                <c:pt idx="7">
                  <c:v>2.5</c:v>
                </c:pt>
                <c:pt idx="8">
                  <c:v>3</c:v>
                </c:pt>
                <c:pt idx="9">
                  <c:v>2.75</c:v>
                </c:pt>
                <c:pt idx="10">
                  <c:v>3.25</c:v>
                </c:pt>
                <c:pt idx="11">
                  <c:v>4.5</c:v>
                </c:pt>
                <c:pt idx="12">
                  <c:v>3.5</c:v>
                </c:pt>
                <c:pt idx="13">
                  <c:v>3.25</c:v>
                </c:pt>
                <c:pt idx="14">
                  <c:v>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A-442E-8358-511A85D6AB20}"/>
            </c:ext>
          </c:extLst>
        </c:ser>
        <c:ser>
          <c:idx val="1"/>
          <c:order val="1"/>
          <c:tx>
            <c:strRef>
              <c:f>'Avg Cyclomatic Complexity'!$T$1</c:f>
              <c:strCache>
                <c:ptCount val="1"/>
                <c:pt idx="0">
                  <c:v>Grand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Complexity'!$T$2:$T$16</c:f>
              <c:numCache>
                <c:formatCode>General</c:formatCode>
                <c:ptCount val="15"/>
                <c:pt idx="0">
                  <c:v>3.35</c:v>
                </c:pt>
                <c:pt idx="1">
                  <c:v>3.35</c:v>
                </c:pt>
                <c:pt idx="2">
                  <c:v>3.35</c:v>
                </c:pt>
                <c:pt idx="3">
                  <c:v>3.35</c:v>
                </c:pt>
                <c:pt idx="4">
                  <c:v>3.35</c:v>
                </c:pt>
                <c:pt idx="5">
                  <c:v>3.35</c:v>
                </c:pt>
                <c:pt idx="6">
                  <c:v>3.35</c:v>
                </c:pt>
                <c:pt idx="7">
                  <c:v>3.35</c:v>
                </c:pt>
                <c:pt idx="8">
                  <c:v>3.35</c:v>
                </c:pt>
                <c:pt idx="9">
                  <c:v>3.35</c:v>
                </c:pt>
                <c:pt idx="10">
                  <c:v>3.35</c:v>
                </c:pt>
                <c:pt idx="11">
                  <c:v>3.35</c:v>
                </c:pt>
                <c:pt idx="12">
                  <c:v>3.35</c:v>
                </c:pt>
                <c:pt idx="13">
                  <c:v>3.35</c:v>
                </c:pt>
                <c:pt idx="14">
                  <c:v>3.35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AA-442E-8358-511A85D6AB20}"/>
            </c:ext>
          </c:extLst>
        </c:ser>
        <c:ser>
          <c:idx val="2"/>
          <c:order val="2"/>
          <c:tx>
            <c:strRef>
              <c:f>'Avg Cyclomatic Complexity'!$U$1</c:f>
              <c:strCache>
                <c:ptCount val="1"/>
                <c:pt idx="0">
                  <c:v>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Complexity'!$U$2:$U$16</c:f>
              <c:numCache>
                <c:formatCode>General</c:formatCode>
                <c:ptCount val="15"/>
                <c:pt idx="0">
                  <c:v>5.0007155540552111</c:v>
                </c:pt>
                <c:pt idx="1">
                  <c:v>5.0007155540552111</c:v>
                </c:pt>
                <c:pt idx="2">
                  <c:v>5.0007155540552111</c:v>
                </c:pt>
                <c:pt idx="3">
                  <c:v>5.0007155540552111</c:v>
                </c:pt>
                <c:pt idx="4">
                  <c:v>5.0007155540552111</c:v>
                </c:pt>
                <c:pt idx="5">
                  <c:v>5.0007155540552111</c:v>
                </c:pt>
                <c:pt idx="6">
                  <c:v>5.0007155540552111</c:v>
                </c:pt>
                <c:pt idx="7">
                  <c:v>5.0007155540552111</c:v>
                </c:pt>
                <c:pt idx="8">
                  <c:v>5.0007155540552111</c:v>
                </c:pt>
                <c:pt idx="9">
                  <c:v>5.0007155540552111</c:v>
                </c:pt>
                <c:pt idx="10">
                  <c:v>5.0007155540552111</c:v>
                </c:pt>
                <c:pt idx="11">
                  <c:v>5.0007155540552111</c:v>
                </c:pt>
                <c:pt idx="12">
                  <c:v>5.0007155540552111</c:v>
                </c:pt>
                <c:pt idx="13">
                  <c:v>5.0007155540552111</c:v>
                </c:pt>
                <c:pt idx="14">
                  <c:v>5.0007155540552111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AA-442E-8358-511A85D6AB20}"/>
            </c:ext>
          </c:extLst>
        </c:ser>
        <c:ser>
          <c:idx val="3"/>
          <c:order val="3"/>
          <c:tx>
            <c:strRef>
              <c:f>'Avg Cyclomatic Complexity'!$V$1</c:f>
              <c:strCache>
                <c:ptCount val="1"/>
                <c:pt idx="0">
                  <c:v>UWL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Complexity'!$V$2:$V$16</c:f>
              <c:numCache>
                <c:formatCode>General</c:formatCode>
                <c:ptCount val="15"/>
                <c:pt idx="0">
                  <c:v>4.4504770360368076</c:v>
                </c:pt>
                <c:pt idx="1">
                  <c:v>4.4504770360368076</c:v>
                </c:pt>
                <c:pt idx="2">
                  <c:v>4.4504770360368076</c:v>
                </c:pt>
                <c:pt idx="3">
                  <c:v>4.4504770360368076</c:v>
                </c:pt>
                <c:pt idx="4">
                  <c:v>4.4504770360368076</c:v>
                </c:pt>
                <c:pt idx="5">
                  <c:v>4.4504770360368076</c:v>
                </c:pt>
                <c:pt idx="6">
                  <c:v>4.4504770360368076</c:v>
                </c:pt>
                <c:pt idx="7">
                  <c:v>4.4504770360368076</c:v>
                </c:pt>
                <c:pt idx="8">
                  <c:v>4.4504770360368076</c:v>
                </c:pt>
                <c:pt idx="9">
                  <c:v>4.4504770360368076</c:v>
                </c:pt>
                <c:pt idx="10">
                  <c:v>4.4504770360368076</c:v>
                </c:pt>
                <c:pt idx="11">
                  <c:v>4.4504770360368076</c:v>
                </c:pt>
                <c:pt idx="12">
                  <c:v>4.4504770360368076</c:v>
                </c:pt>
                <c:pt idx="13">
                  <c:v>4.4504770360368076</c:v>
                </c:pt>
                <c:pt idx="14">
                  <c:v>4.4504770360368076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AA-442E-8358-511A85D6AB20}"/>
            </c:ext>
          </c:extLst>
        </c:ser>
        <c:ser>
          <c:idx val="4"/>
          <c:order val="4"/>
          <c:tx>
            <c:strRef>
              <c:f>'Avg Cyclomatic Complexity'!$W$1</c:f>
              <c:strCache>
                <c:ptCount val="1"/>
                <c:pt idx="0">
                  <c:v>LWL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Complexity'!$W$2:$W$16</c:f>
              <c:numCache>
                <c:formatCode>General</c:formatCode>
                <c:ptCount val="15"/>
                <c:pt idx="0">
                  <c:v>2.2495229639631926</c:v>
                </c:pt>
                <c:pt idx="1">
                  <c:v>2.2495229639631926</c:v>
                </c:pt>
                <c:pt idx="2">
                  <c:v>2.2495229639631926</c:v>
                </c:pt>
                <c:pt idx="3">
                  <c:v>2.2495229639631926</c:v>
                </c:pt>
                <c:pt idx="4">
                  <c:v>2.2495229639631926</c:v>
                </c:pt>
                <c:pt idx="5">
                  <c:v>2.2495229639631926</c:v>
                </c:pt>
                <c:pt idx="6">
                  <c:v>2.2495229639631926</c:v>
                </c:pt>
                <c:pt idx="7">
                  <c:v>2.2495229639631926</c:v>
                </c:pt>
                <c:pt idx="8">
                  <c:v>2.2495229639631926</c:v>
                </c:pt>
                <c:pt idx="9">
                  <c:v>2.2495229639631926</c:v>
                </c:pt>
                <c:pt idx="10">
                  <c:v>2.2495229639631926</c:v>
                </c:pt>
                <c:pt idx="11">
                  <c:v>2.2495229639631926</c:v>
                </c:pt>
                <c:pt idx="12">
                  <c:v>2.2495229639631926</c:v>
                </c:pt>
                <c:pt idx="13">
                  <c:v>2.2495229639631926</c:v>
                </c:pt>
                <c:pt idx="14">
                  <c:v>2.2495229639631926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AA-442E-8358-511A85D6AB20}"/>
            </c:ext>
          </c:extLst>
        </c:ser>
        <c:ser>
          <c:idx val="5"/>
          <c:order val="5"/>
          <c:tx>
            <c:strRef>
              <c:f>'Avg Cyclomatic Complexity'!$X$1</c:f>
              <c:strCache>
                <c:ptCount val="1"/>
                <c:pt idx="0">
                  <c:v>LAL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Complexity'!$X$2:$X$16</c:f>
              <c:numCache>
                <c:formatCode>General</c:formatCode>
                <c:ptCount val="15"/>
                <c:pt idx="0">
                  <c:v>1.6992844459447891</c:v>
                </c:pt>
                <c:pt idx="1">
                  <c:v>1.6992844459447891</c:v>
                </c:pt>
                <c:pt idx="2">
                  <c:v>1.6992844459447891</c:v>
                </c:pt>
                <c:pt idx="3">
                  <c:v>1.6992844459447891</c:v>
                </c:pt>
                <c:pt idx="4">
                  <c:v>1.6992844459447891</c:v>
                </c:pt>
                <c:pt idx="5">
                  <c:v>1.6992844459447891</c:v>
                </c:pt>
                <c:pt idx="6">
                  <c:v>1.6992844459447891</c:v>
                </c:pt>
                <c:pt idx="7">
                  <c:v>1.6992844459447891</c:v>
                </c:pt>
                <c:pt idx="8">
                  <c:v>1.6992844459447891</c:v>
                </c:pt>
                <c:pt idx="9">
                  <c:v>1.6992844459447891</c:v>
                </c:pt>
                <c:pt idx="10">
                  <c:v>1.6992844459447891</c:v>
                </c:pt>
                <c:pt idx="11">
                  <c:v>1.6992844459447891</c:v>
                </c:pt>
                <c:pt idx="12">
                  <c:v>1.6992844459447891</c:v>
                </c:pt>
                <c:pt idx="13">
                  <c:v>1.6992844459447891</c:v>
                </c:pt>
                <c:pt idx="14">
                  <c:v>1.6992844459447891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AA-442E-8358-511A85D6A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086128"/>
        <c:axId val="467084816"/>
      </c:lineChart>
      <c:catAx>
        <c:axId val="46708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84816"/>
        <c:crosses val="autoZero"/>
        <c:auto val="1"/>
        <c:lblAlgn val="ctr"/>
        <c:lblOffset val="100"/>
        <c:noMultiLvlLbl val="0"/>
      </c:catAx>
      <c:valAx>
        <c:axId val="4670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8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 - 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 Cyclomatic Complexity'!$AJ$1</c:f>
              <c:strCache>
                <c:ptCount val="1"/>
                <c:pt idx="0">
                  <c:v>E - Range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Complexity'!$AJ$2:$AJ$12</c:f>
              <c:numCache>
                <c:formatCode>General</c:formatCode>
                <c:ptCount val="11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F-454E-8BDE-D62F86AEC734}"/>
            </c:ext>
          </c:extLst>
        </c:ser>
        <c:ser>
          <c:idx val="1"/>
          <c:order val="1"/>
          <c:tx>
            <c:strRef>
              <c:f>'Avg Cyclomatic Complexity'!$AP$1</c:f>
              <c:strCache>
                <c:ptCount val="1"/>
                <c:pt idx="0">
                  <c:v>Average Range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Complexity'!$AP$2:$AP$12</c:f>
              <c:numCache>
                <c:formatCode>General</c:formatCode>
                <c:ptCount val="11"/>
                <c:pt idx="0">
                  <c:v>2.7272727272727271</c:v>
                </c:pt>
                <c:pt idx="1">
                  <c:v>2.7272727272727271</c:v>
                </c:pt>
                <c:pt idx="2">
                  <c:v>2.7272727272727271</c:v>
                </c:pt>
                <c:pt idx="3">
                  <c:v>2.7272727272727271</c:v>
                </c:pt>
                <c:pt idx="4">
                  <c:v>2.7272727272727271</c:v>
                </c:pt>
                <c:pt idx="5">
                  <c:v>2.7272727272727271</c:v>
                </c:pt>
                <c:pt idx="6">
                  <c:v>2.7272727272727271</c:v>
                </c:pt>
                <c:pt idx="7">
                  <c:v>2.7272727272727271</c:v>
                </c:pt>
                <c:pt idx="8">
                  <c:v>2.7272727272727271</c:v>
                </c:pt>
                <c:pt idx="9">
                  <c:v>2.7272727272727271</c:v>
                </c:pt>
                <c:pt idx="10">
                  <c:v>2.7272727272727271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FF-454E-8BDE-D62F86AEC734}"/>
            </c:ext>
          </c:extLst>
        </c:ser>
        <c:ser>
          <c:idx val="2"/>
          <c:order val="2"/>
          <c:tx>
            <c:strRef>
              <c:f>'Avg Cyclomatic Complexity'!$AQ$1</c:f>
              <c:strCache>
                <c:ptCount val="1"/>
                <c:pt idx="0">
                  <c:v>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Complexity'!$AQ$2:$AQ$12</c:f>
              <c:numCache>
                <c:formatCode>General</c:formatCode>
                <c:ptCount val="11"/>
                <c:pt idx="0">
                  <c:v>7.0090909090909079</c:v>
                </c:pt>
                <c:pt idx="1">
                  <c:v>7.0090909090909079</c:v>
                </c:pt>
                <c:pt idx="2">
                  <c:v>7.0090909090909079</c:v>
                </c:pt>
                <c:pt idx="3">
                  <c:v>7.0090909090909079</c:v>
                </c:pt>
                <c:pt idx="4">
                  <c:v>7.0090909090909079</c:v>
                </c:pt>
                <c:pt idx="5">
                  <c:v>7.0090909090909079</c:v>
                </c:pt>
                <c:pt idx="6">
                  <c:v>7.0090909090909079</c:v>
                </c:pt>
                <c:pt idx="7">
                  <c:v>7.0090909090909079</c:v>
                </c:pt>
                <c:pt idx="8">
                  <c:v>7.0090909090909079</c:v>
                </c:pt>
                <c:pt idx="9">
                  <c:v>7.0090909090909079</c:v>
                </c:pt>
                <c:pt idx="10">
                  <c:v>7.0090909090909079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FF-454E-8BDE-D62F86AEC734}"/>
            </c:ext>
          </c:extLst>
        </c:ser>
        <c:ser>
          <c:idx val="3"/>
          <c:order val="3"/>
          <c:tx>
            <c:strRef>
              <c:f>'Avg Cyclomatic Complexity'!$AR$1</c:f>
              <c:strCache>
                <c:ptCount val="1"/>
                <c:pt idx="0">
                  <c:v>UWL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Complexity'!$AR$2:$AR$12</c:f>
              <c:numCache>
                <c:formatCode>General</c:formatCode>
                <c:ptCount val="11"/>
                <c:pt idx="0">
                  <c:v>5.2636363636363628</c:v>
                </c:pt>
                <c:pt idx="1">
                  <c:v>5.2636363636363628</c:v>
                </c:pt>
                <c:pt idx="2">
                  <c:v>5.2636363636363628</c:v>
                </c:pt>
                <c:pt idx="3">
                  <c:v>5.2636363636363628</c:v>
                </c:pt>
                <c:pt idx="4">
                  <c:v>5.2636363636363628</c:v>
                </c:pt>
                <c:pt idx="5">
                  <c:v>5.2636363636363628</c:v>
                </c:pt>
                <c:pt idx="6">
                  <c:v>5.2636363636363628</c:v>
                </c:pt>
                <c:pt idx="7">
                  <c:v>5.2636363636363628</c:v>
                </c:pt>
                <c:pt idx="8">
                  <c:v>5.2636363636363628</c:v>
                </c:pt>
                <c:pt idx="9">
                  <c:v>5.2636363636363628</c:v>
                </c:pt>
                <c:pt idx="10">
                  <c:v>5.2636363636363628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FF-454E-8BDE-D62F86AEC734}"/>
            </c:ext>
          </c:extLst>
        </c:ser>
        <c:ser>
          <c:idx val="4"/>
          <c:order val="4"/>
          <c:tx>
            <c:strRef>
              <c:f>'Avg Cyclomatic Complexity'!$AS$1</c:f>
              <c:strCache>
                <c:ptCount val="1"/>
                <c:pt idx="0">
                  <c:v>LWL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Complexity'!$AS$2:$AS$12</c:f>
              <c:numCache>
                <c:formatCode>General</c:formatCode>
                <c:ptCount val="11"/>
                <c:pt idx="0">
                  <c:v>0.79090909090909078</c:v>
                </c:pt>
                <c:pt idx="1">
                  <c:v>0.79090909090909078</c:v>
                </c:pt>
                <c:pt idx="2">
                  <c:v>0.79090909090909078</c:v>
                </c:pt>
                <c:pt idx="3">
                  <c:v>0.79090909090909078</c:v>
                </c:pt>
                <c:pt idx="4">
                  <c:v>0.79090909090909078</c:v>
                </c:pt>
                <c:pt idx="5">
                  <c:v>0.79090909090909078</c:v>
                </c:pt>
                <c:pt idx="6">
                  <c:v>0.79090909090909078</c:v>
                </c:pt>
                <c:pt idx="7">
                  <c:v>0.79090909090909078</c:v>
                </c:pt>
                <c:pt idx="8">
                  <c:v>0.79090909090909078</c:v>
                </c:pt>
                <c:pt idx="9">
                  <c:v>0.79090909090909078</c:v>
                </c:pt>
                <c:pt idx="10">
                  <c:v>0.79090909090909078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FF-454E-8BDE-D62F86AEC734}"/>
            </c:ext>
          </c:extLst>
        </c:ser>
        <c:ser>
          <c:idx val="5"/>
          <c:order val="5"/>
          <c:tx>
            <c:strRef>
              <c:f>'Avg Cyclomatic Complexity'!$AT$1</c:f>
              <c:strCache>
                <c:ptCount val="1"/>
                <c:pt idx="0">
                  <c:v>LAL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Complexity'!$AT$2:$AT$12</c:f>
              <c:numCache>
                <c:formatCode>General</c:formatCode>
                <c:ptCount val="11"/>
                <c:pt idx="0">
                  <c:v>0.27272727272727271</c:v>
                </c:pt>
                <c:pt idx="1">
                  <c:v>0.27272727272727271</c:v>
                </c:pt>
                <c:pt idx="2">
                  <c:v>0.27272727272727271</c:v>
                </c:pt>
                <c:pt idx="3">
                  <c:v>0.27272727272727271</c:v>
                </c:pt>
                <c:pt idx="4">
                  <c:v>0.27272727272727271</c:v>
                </c:pt>
                <c:pt idx="5">
                  <c:v>0.27272727272727271</c:v>
                </c:pt>
                <c:pt idx="6">
                  <c:v>0.27272727272727271</c:v>
                </c:pt>
                <c:pt idx="7">
                  <c:v>0.27272727272727271</c:v>
                </c:pt>
                <c:pt idx="8">
                  <c:v>0.27272727272727271</c:v>
                </c:pt>
                <c:pt idx="9">
                  <c:v>0.27272727272727271</c:v>
                </c:pt>
                <c:pt idx="10">
                  <c:v>0.27272727272727271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FF-454E-8BDE-D62F86AEC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934296"/>
        <c:axId val="469938232"/>
      </c:lineChart>
      <c:catAx>
        <c:axId val="46993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38232"/>
        <c:crosses val="autoZero"/>
        <c:auto val="1"/>
        <c:lblAlgn val="ctr"/>
        <c:lblOffset val="100"/>
        <c:noMultiLvlLbl val="0"/>
      </c:catAx>
      <c:valAx>
        <c:axId val="46993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3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 - XBar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 Cyclomatic Complexity'!$AI$22</c:f>
              <c:strCache>
                <c:ptCount val="1"/>
                <c:pt idx="0">
                  <c:v>F -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Complexity'!$AI$23:$AI$33</c:f>
              <c:numCache>
                <c:formatCode>General</c:formatCode>
                <c:ptCount val="11"/>
                <c:pt idx="0">
                  <c:v>4.5</c:v>
                </c:pt>
                <c:pt idx="1">
                  <c:v>4.75</c:v>
                </c:pt>
                <c:pt idx="2">
                  <c:v>5.5</c:v>
                </c:pt>
                <c:pt idx="3">
                  <c:v>5.5</c:v>
                </c:pt>
                <c:pt idx="4">
                  <c:v>4.5</c:v>
                </c:pt>
                <c:pt idx="5">
                  <c:v>4.75</c:v>
                </c:pt>
                <c:pt idx="6">
                  <c:v>4.75</c:v>
                </c:pt>
                <c:pt idx="7">
                  <c:v>4.5</c:v>
                </c:pt>
                <c:pt idx="8">
                  <c:v>4.75</c:v>
                </c:pt>
                <c:pt idx="9">
                  <c:v>5.25</c:v>
                </c:pt>
                <c:pt idx="10">
                  <c:v>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C-4717-9CC2-80D47AAEF4CB}"/>
            </c:ext>
          </c:extLst>
        </c:ser>
        <c:ser>
          <c:idx val="1"/>
          <c:order val="1"/>
          <c:tx>
            <c:strRef>
              <c:f>'Avg Cyclomatic Complexity'!$AK$22</c:f>
              <c:strCache>
                <c:ptCount val="1"/>
                <c:pt idx="0">
                  <c:v>Grand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Complexity'!$AK$23:$AK$33</c:f>
              <c:numCache>
                <c:formatCode>General</c:formatCode>
                <c:ptCount val="11"/>
                <c:pt idx="0">
                  <c:v>4.8636363636363633</c:v>
                </c:pt>
                <c:pt idx="1">
                  <c:v>4.8636363636363633</c:v>
                </c:pt>
                <c:pt idx="2">
                  <c:v>4.8636363636363633</c:v>
                </c:pt>
                <c:pt idx="3">
                  <c:v>4.8636363636363633</c:v>
                </c:pt>
                <c:pt idx="4">
                  <c:v>4.8636363636363633</c:v>
                </c:pt>
                <c:pt idx="5">
                  <c:v>4.8636363636363633</c:v>
                </c:pt>
                <c:pt idx="6">
                  <c:v>4.8636363636363633</c:v>
                </c:pt>
                <c:pt idx="7">
                  <c:v>4.8636363636363633</c:v>
                </c:pt>
                <c:pt idx="8">
                  <c:v>4.8636363636363633</c:v>
                </c:pt>
                <c:pt idx="9">
                  <c:v>4.8636363636363633</c:v>
                </c:pt>
                <c:pt idx="10">
                  <c:v>4.8636363636363633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C-4717-9CC2-80D47AAEF4CB}"/>
            </c:ext>
          </c:extLst>
        </c:ser>
        <c:ser>
          <c:idx val="2"/>
          <c:order val="2"/>
          <c:tx>
            <c:strRef>
              <c:f>'Avg Cyclomatic Complexity'!$AL$22</c:f>
              <c:strCache>
                <c:ptCount val="1"/>
                <c:pt idx="0">
                  <c:v>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Complexity'!$AL$23:$AL$33</c:f>
              <c:numCache>
                <c:formatCode>General</c:formatCode>
                <c:ptCount val="11"/>
                <c:pt idx="0">
                  <c:v>6.4037776700515128</c:v>
                </c:pt>
                <c:pt idx="1">
                  <c:v>6.4037776700515128</c:v>
                </c:pt>
                <c:pt idx="2">
                  <c:v>6.4037776700515128</c:v>
                </c:pt>
                <c:pt idx="3">
                  <c:v>6.4037776700515128</c:v>
                </c:pt>
                <c:pt idx="4">
                  <c:v>6.4037776700515128</c:v>
                </c:pt>
                <c:pt idx="5">
                  <c:v>6.4037776700515128</c:v>
                </c:pt>
                <c:pt idx="6">
                  <c:v>6.4037776700515128</c:v>
                </c:pt>
                <c:pt idx="7">
                  <c:v>6.4037776700515128</c:v>
                </c:pt>
                <c:pt idx="8">
                  <c:v>6.4037776700515128</c:v>
                </c:pt>
                <c:pt idx="9">
                  <c:v>6.4037776700515128</c:v>
                </c:pt>
                <c:pt idx="10">
                  <c:v>6.4037776700515128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1C-4717-9CC2-80D47AAEF4CB}"/>
            </c:ext>
          </c:extLst>
        </c:ser>
        <c:ser>
          <c:idx val="3"/>
          <c:order val="3"/>
          <c:tx>
            <c:strRef>
              <c:f>'Avg Cyclomatic Complexity'!$AM$22</c:f>
              <c:strCache>
                <c:ptCount val="1"/>
                <c:pt idx="0">
                  <c:v>UWL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Complexity'!$AM$23:$AM$33</c:f>
              <c:numCache>
                <c:formatCode>General</c:formatCode>
                <c:ptCount val="11"/>
                <c:pt idx="0">
                  <c:v>5.8903972345797957</c:v>
                </c:pt>
                <c:pt idx="1">
                  <c:v>5.8903972345797957</c:v>
                </c:pt>
                <c:pt idx="2">
                  <c:v>5.8903972345797957</c:v>
                </c:pt>
                <c:pt idx="3">
                  <c:v>5.8903972345797957</c:v>
                </c:pt>
                <c:pt idx="4">
                  <c:v>5.8903972345797957</c:v>
                </c:pt>
                <c:pt idx="5">
                  <c:v>5.8903972345797957</c:v>
                </c:pt>
                <c:pt idx="6">
                  <c:v>5.8903972345797957</c:v>
                </c:pt>
                <c:pt idx="7">
                  <c:v>5.8903972345797957</c:v>
                </c:pt>
                <c:pt idx="8">
                  <c:v>5.8903972345797957</c:v>
                </c:pt>
                <c:pt idx="9">
                  <c:v>5.8903972345797957</c:v>
                </c:pt>
                <c:pt idx="10">
                  <c:v>5.8903972345797957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1C-4717-9CC2-80D47AAEF4CB}"/>
            </c:ext>
          </c:extLst>
        </c:ser>
        <c:ser>
          <c:idx val="4"/>
          <c:order val="4"/>
          <c:tx>
            <c:strRef>
              <c:f>'Avg Cyclomatic Complexity'!$AN$22</c:f>
              <c:strCache>
                <c:ptCount val="1"/>
                <c:pt idx="0">
                  <c:v>LWL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Complexity'!$AN$23:$AN$33</c:f>
              <c:numCache>
                <c:formatCode>General</c:formatCode>
                <c:ptCount val="11"/>
                <c:pt idx="0">
                  <c:v>3.8368754926929305</c:v>
                </c:pt>
                <c:pt idx="1">
                  <c:v>3.8368754926929305</c:v>
                </c:pt>
                <c:pt idx="2">
                  <c:v>3.8368754926929305</c:v>
                </c:pt>
                <c:pt idx="3">
                  <c:v>3.8368754926929305</c:v>
                </c:pt>
                <c:pt idx="4">
                  <c:v>3.8368754926929305</c:v>
                </c:pt>
                <c:pt idx="5">
                  <c:v>3.8368754926929305</c:v>
                </c:pt>
                <c:pt idx="6">
                  <c:v>3.8368754926929305</c:v>
                </c:pt>
                <c:pt idx="7">
                  <c:v>3.8368754926929305</c:v>
                </c:pt>
                <c:pt idx="8">
                  <c:v>3.8368754926929305</c:v>
                </c:pt>
                <c:pt idx="9">
                  <c:v>3.8368754926929305</c:v>
                </c:pt>
                <c:pt idx="10">
                  <c:v>3.8368754926929305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1C-4717-9CC2-80D47AAEF4CB}"/>
            </c:ext>
          </c:extLst>
        </c:ser>
        <c:ser>
          <c:idx val="5"/>
          <c:order val="5"/>
          <c:tx>
            <c:strRef>
              <c:f>'Avg Cyclomatic Complexity'!$AO$22</c:f>
              <c:strCache>
                <c:ptCount val="1"/>
                <c:pt idx="0">
                  <c:v>LAL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Complexity'!$AO$23:$AO$33</c:f>
              <c:numCache>
                <c:formatCode>General</c:formatCode>
                <c:ptCount val="11"/>
                <c:pt idx="0">
                  <c:v>3.3234950572212139</c:v>
                </c:pt>
                <c:pt idx="1">
                  <c:v>3.3234950572212139</c:v>
                </c:pt>
                <c:pt idx="2">
                  <c:v>3.3234950572212139</c:v>
                </c:pt>
                <c:pt idx="3">
                  <c:v>3.3234950572212139</c:v>
                </c:pt>
                <c:pt idx="4">
                  <c:v>3.3234950572212139</c:v>
                </c:pt>
                <c:pt idx="5">
                  <c:v>3.3234950572212139</c:v>
                </c:pt>
                <c:pt idx="6">
                  <c:v>3.3234950572212139</c:v>
                </c:pt>
                <c:pt idx="7">
                  <c:v>3.3234950572212139</c:v>
                </c:pt>
                <c:pt idx="8">
                  <c:v>3.3234950572212139</c:v>
                </c:pt>
                <c:pt idx="9">
                  <c:v>3.3234950572212139</c:v>
                </c:pt>
                <c:pt idx="10">
                  <c:v>3.3234950572212139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1C-4717-9CC2-80D47AAEF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884544"/>
        <c:axId val="480889136"/>
      </c:lineChart>
      <c:catAx>
        <c:axId val="48088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89136"/>
        <c:crosses val="autoZero"/>
        <c:auto val="1"/>
        <c:lblAlgn val="ctr"/>
        <c:lblOffset val="100"/>
        <c:noMultiLvlLbl val="0"/>
      </c:catAx>
      <c:valAx>
        <c:axId val="4808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8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 - 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 Cyclomatic Complexity'!$AJ$22</c:f>
              <c:strCache>
                <c:ptCount val="1"/>
                <c:pt idx="0">
                  <c:v>F - Range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Complexity'!$AJ$23:$AJ$33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C-4B7C-8975-98650449F6C5}"/>
            </c:ext>
          </c:extLst>
        </c:ser>
        <c:ser>
          <c:idx val="1"/>
          <c:order val="1"/>
          <c:tx>
            <c:strRef>
              <c:f>'Avg Cyclomatic Complexity'!$AP$22</c:f>
              <c:strCache>
                <c:ptCount val="1"/>
                <c:pt idx="0">
                  <c:v>Average Range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Complexity'!$AP$23:$AP$33</c:f>
              <c:numCache>
                <c:formatCode>General</c:formatCode>
                <c:ptCount val="11"/>
                <c:pt idx="0">
                  <c:v>2.3636363636363638</c:v>
                </c:pt>
                <c:pt idx="1">
                  <c:v>2.3636363636363638</c:v>
                </c:pt>
                <c:pt idx="2">
                  <c:v>2.3636363636363638</c:v>
                </c:pt>
                <c:pt idx="3">
                  <c:v>2.3636363636363638</c:v>
                </c:pt>
                <c:pt idx="4">
                  <c:v>2.3636363636363638</c:v>
                </c:pt>
                <c:pt idx="5">
                  <c:v>2.3636363636363638</c:v>
                </c:pt>
                <c:pt idx="6">
                  <c:v>2.3636363636363638</c:v>
                </c:pt>
                <c:pt idx="7">
                  <c:v>2.3636363636363638</c:v>
                </c:pt>
                <c:pt idx="8">
                  <c:v>2.3636363636363638</c:v>
                </c:pt>
                <c:pt idx="9">
                  <c:v>2.3636363636363638</c:v>
                </c:pt>
                <c:pt idx="10">
                  <c:v>2.3636363636363638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AC-4B7C-8975-98650449F6C5}"/>
            </c:ext>
          </c:extLst>
        </c:ser>
        <c:ser>
          <c:idx val="2"/>
          <c:order val="2"/>
          <c:tx>
            <c:strRef>
              <c:f>'Avg Cyclomatic Complexity'!$AQ$22</c:f>
              <c:strCache>
                <c:ptCount val="1"/>
                <c:pt idx="0">
                  <c:v>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Complexity'!$AQ$23:$AQ$33</c:f>
              <c:numCache>
                <c:formatCode>General</c:formatCode>
                <c:ptCount val="11"/>
                <c:pt idx="0">
                  <c:v>6.0745454545454542</c:v>
                </c:pt>
                <c:pt idx="1">
                  <c:v>6.0745454545454542</c:v>
                </c:pt>
                <c:pt idx="2">
                  <c:v>6.0745454545454542</c:v>
                </c:pt>
                <c:pt idx="3">
                  <c:v>6.0745454545454542</c:v>
                </c:pt>
                <c:pt idx="4">
                  <c:v>6.0745454545454542</c:v>
                </c:pt>
                <c:pt idx="5">
                  <c:v>6.0745454545454542</c:v>
                </c:pt>
                <c:pt idx="6">
                  <c:v>6.0745454545454542</c:v>
                </c:pt>
                <c:pt idx="7">
                  <c:v>6.0745454545454542</c:v>
                </c:pt>
                <c:pt idx="8">
                  <c:v>6.0745454545454542</c:v>
                </c:pt>
                <c:pt idx="9">
                  <c:v>6.0745454545454542</c:v>
                </c:pt>
                <c:pt idx="10">
                  <c:v>6.0745454545454542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AC-4B7C-8975-98650449F6C5}"/>
            </c:ext>
          </c:extLst>
        </c:ser>
        <c:ser>
          <c:idx val="3"/>
          <c:order val="3"/>
          <c:tx>
            <c:strRef>
              <c:f>'Avg Cyclomatic Complexity'!$AR$22</c:f>
              <c:strCache>
                <c:ptCount val="1"/>
                <c:pt idx="0">
                  <c:v>UWL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Complexity'!$AR$23:$AR$33</c:f>
              <c:numCache>
                <c:formatCode>General</c:formatCode>
                <c:ptCount val="11"/>
                <c:pt idx="0">
                  <c:v>4.5618181818181816</c:v>
                </c:pt>
                <c:pt idx="1">
                  <c:v>4.5618181818181816</c:v>
                </c:pt>
                <c:pt idx="2">
                  <c:v>4.5618181818181816</c:v>
                </c:pt>
                <c:pt idx="3">
                  <c:v>4.5618181818181816</c:v>
                </c:pt>
                <c:pt idx="4">
                  <c:v>4.5618181818181816</c:v>
                </c:pt>
                <c:pt idx="5">
                  <c:v>4.5618181818181816</c:v>
                </c:pt>
                <c:pt idx="6">
                  <c:v>4.5618181818181816</c:v>
                </c:pt>
                <c:pt idx="7">
                  <c:v>4.5618181818181816</c:v>
                </c:pt>
                <c:pt idx="8">
                  <c:v>4.5618181818181816</c:v>
                </c:pt>
                <c:pt idx="9">
                  <c:v>4.5618181818181816</c:v>
                </c:pt>
                <c:pt idx="10">
                  <c:v>4.5618181818181816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AC-4B7C-8975-98650449F6C5}"/>
            </c:ext>
          </c:extLst>
        </c:ser>
        <c:ser>
          <c:idx val="4"/>
          <c:order val="4"/>
          <c:tx>
            <c:strRef>
              <c:f>'Avg Cyclomatic Complexity'!$AS$22</c:f>
              <c:strCache>
                <c:ptCount val="1"/>
                <c:pt idx="0">
                  <c:v>LWL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Complexity'!$AS$23:$AS$33</c:f>
              <c:numCache>
                <c:formatCode>General</c:formatCode>
                <c:ptCount val="11"/>
                <c:pt idx="0">
                  <c:v>0.68545454545454543</c:v>
                </c:pt>
                <c:pt idx="1">
                  <c:v>0.68545454545454543</c:v>
                </c:pt>
                <c:pt idx="2">
                  <c:v>0.68545454545454543</c:v>
                </c:pt>
                <c:pt idx="3">
                  <c:v>0.68545454545454543</c:v>
                </c:pt>
                <c:pt idx="4">
                  <c:v>0.68545454545454543</c:v>
                </c:pt>
                <c:pt idx="5">
                  <c:v>0.68545454545454543</c:v>
                </c:pt>
                <c:pt idx="6">
                  <c:v>0.68545454545454543</c:v>
                </c:pt>
                <c:pt idx="7">
                  <c:v>0.68545454545454543</c:v>
                </c:pt>
                <c:pt idx="8">
                  <c:v>0.68545454545454543</c:v>
                </c:pt>
                <c:pt idx="9">
                  <c:v>0.68545454545454543</c:v>
                </c:pt>
                <c:pt idx="10">
                  <c:v>0.68545454545454543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AC-4B7C-8975-98650449F6C5}"/>
            </c:ext>
          </c:extLst>
        </c:ser>
        <c:ser>
          <c:idx val="5"/>
          <c:order val="5"/>
          <c:tx>
            <c:strRef>
              <c:f>'Avg Cyclomatic Complexity'!$AT$22</c:f>
              <c:strCache>
                <c:ptCount val="1"/>
                <c:pt idx="0">
                  <c:v>LAL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Complexity'!$AT$23:$AT$33</c:f>
              <c:numCache>
                <c:formatCode>General</c:formatCode>
                <c:ptCount val="11"/>
                <c:pt idx="0">
                  <c:v>0.23636363636363639</c:v>
                </c:pt>
                <c:pt idx="1">
                  <c:v>0.23636363636363639</c:v>
                </c:pt>
                <c:pt idx="2">
                  <c:v>0.23636363636363639</c:v>
                </c:pt>
                <c:pt idx="3">
                  <c:v>0.23636363636363639</c:v>
                </c:pt>
                <c:pt idx="4">
                  <c:v>0.23636363636363639</c:v>
                </c:pt>
                <c:pt idx="5">
                  <c:v>0.23636363636363639</c:v>
                </c:pt>
                <c:pt idx="6">
                  <c:v>0.23636363636363639</c:v>
                </c:pt>
                <c:pt idx="7">
                  <c:v>0.23636363636363639</c:v>
                </c:pt>
                <c:pt idx="8">
                  <c:v>0.23636363636363639</c:v>
                </c:pt>
                <c:pt idx="9">
                  <c:v>0.23636363636363639</c:v>
                </c:pt>
                <c:pt idx="10">
                  <c:v>0.23636363636363639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AC-4B7C-8975-98650449F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896680"/>
        <c:axId val="480893728"/>
      </c:lineChart>
      <c:catAx>
        <c:axId val="48089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93728"/>
        <c:crosses val="autoZero"/>
        <c:auto val="1"/>
        <c:lblAlgn val="ctr"/>
        <c:lblOffset val="100"/>
        <c:noMultiLvlLbl val="0"/>
      </c:catAx>
      <c:valAx>
        <c:axId val="4808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9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 - XBar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 Cyclomatic Complexity'!$AI$43</c:f>
              <c:strCache>
                <c:ptCount val="1"/>
                <c:pt idx="0">
                  <c:v>G -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Complexity'!$AI$44:$AI$52</c:f>
              <c:numCache>
                <c:formatCode>General</c:formatCode>
                <c:ptCount val="9"/>
                <c:pt idx="0">
                  <c:v>7.25</c:v>
                </c:pt>
                <c:pt idx="1">
                  <c:v>7.25</c:v>
                </c:pt>
                <c:pt idx="2">
                  <c:v>6</c:v>
                </c:pt>
                <c:pt idx="3">
                  <c:v>2.75</c:v>
                </c:pt>
                <c:pt idx="4">
                  <c:v>2.75</c:v>
                </c:pt>
                <c:pt idx="5">
                  <c:v>2.75</c:v>
                </c:pt>
                <c:pt idx="6">
                  <c:v>3.25</c:v>
                </c:pt>
                <c:pt idx="7">
                  <c:v>2</c:v>
                </c:pt>
                <c:pt idx="8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0-4CEF-B2AC-8D18E023F7FE}"/>
            </c:ext>
          </c:extLst>
        </c:ser>
        <c:ser>
          <c:idx val="1"/>
          <c:order val="1"/>
          <c:tx>
            <c:strRef>
              <c:f>'Avg Cyclomatic Complexity'!$AK$43</c:f>
              <c:strCache>
                <c:ptCount val="1"/>
                <c:pt idx="0">
                  <c:v>Grand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Complexity'!$AK$44:$AK$52</c:f>
              <c:numCache>
                <c:formatCode>General</c:formatCode>
                <c:ptCount val="9"/>
                <c:pt idx="0">
                  <c:v>4.0555555555555554</c:v>
                </c:pt>
                <c:pt idx="1">
                  <c:v>4.0555555555555554</c:v>
                </c:pt>
                <c:pt idx="2">
                  <c:v>4.0555555555555554</c:v>
                </c:pt>
                <c:pt idx="3">
                  <c:v>4.0555555555555554</c:v>
                </c:pt>
                <c:pt idx="4">
                  <c:v>4.0555555555555554</c:v>
                </c:pt>
                <c:pt idx="5">
                  <c:v>4.0555555555555554</c:v>
                </c:pt>
                <c:pt idx="6">
                  <c:v>4.0555555555555554</c:v>
                </c:pt>
                <c:pt idx="7">
                  <c:v>4.0555555555555554</c:v>
                </c:pt>
                <c:pt idx="8">
                  <c:v>4.0555555555555554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C0-4CEF-B2AC-8D18E023F7FE}"/>
            </c:ext>
          </c:extLst>
        </c:ser>
        <c:ser>
          <c:idx val="2"/>
          <c:order val="2"/>
          <c:tx>
            <c:strRef>
              <c:f>'Avg Cyclomatic Complexity'!$AL$43</c:f>
              <c:strCache>
                <c:ptCount val="1"/>
                <c:pt idx="0">
                  <c:v>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Complexity'!$AL$44:$AL$52</c:f>
              <c:numCache>
                <c:formatCode>General</c:formatCode>
                <c:ptCount val="9"/>
                <c:pt idx="0">
                  <c:v>5.4311518506015641</c:v>
                </c:pt>
                <c:pt idx="1">
                  <c:v>5.4311518506015641</c:v>
                </c:pt>
                <c:pt idx="2">
                  <c:v>5.4311518506015641</c:v>
                </c:pt>
                <c:pt idx="3">
                  <c:v>5.4311518506015641</c:v>
                </c:pt>
                <c:pt idx="4">
                  <c:v>5.4311518506015641</c:v>
                </c:pt>
                <c:pt idx="5">
                  <c:v>5.4311518506015641</c:v>
                </c:pt>
                <c:pt idx="6">
                  <c:v>5.4311518506015641</c:v>
                </c:pt>
                <c:pt idx="7">
                  <c:v>5.4311518506015641</c:v>
                </c:pt>
                <c:pt idx="8">
                  <c:v>5.4311518506015641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C0-4CEF-B2AC-8D18E023F7FE}"/>
            </c:ext>
          </c:extLst>
        </c:ser>
        <c:ser>
          <c:idx val="3"/>
          <c:order val="3"/>
          <c:tx>
            <c:strRef>
              <c:f>'Avg Cyclomatic Complexity'!$AM$43</c:f>
              <c:strCache>
                <c:ptCount val="1"/>
                <c:pt idx="0">
                  <c:v>UWL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Complexity'!$AM$44:$AM$52</c:f>
              <c:numCache>
                <c:formatCode>General</c:formatCode>
                <c:ptCount val="9"/>
                <c:pt idx="0">
                  <c:v>4.9726197522528945</c:v>
                </c:pt>
                <c:pt idx="1">
                  <c:v>4.9726197522528945</c:v>
                </c:pt>
                <c:pt idx="2">
                  <c:v>4.9726197522528945</c:v>
                </c:pt>
                <c:pt idx="3">
                  <c:v>4.9726197522528945</c:v>
                </c:pt>
                <c:pt idx="4">
                  <c:v>4.9726197522528945</c:v>
                </c:pt>
                <c:pt idx="5">
                  <c:v>4.9726197522528945</c:v>
                </c:pt>
                <c:pt idx="6">
                  <c:v>4.9726197522528945</c:v>
                </c:pt>
                <c:pt idx="7">
                  <c:v>4.9726197522528945</c:v>
                </c:pt>
                <c:pt idx="8">
                  <c:v>4.9726197522528945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C0-4CEF-B2AC-8D18E023F7FE}"/>
            </c:ext>
          </c:extLst>
        </c:ser>
        <c:ser>
          <c:idx val="4"/>
          <c:order val="4"/>
          <c:tx>
            <c:strRef>
              <c:f>'Avg Cyclomatic Complexity'!$AN$43</c:f>
              <c:strCache>
                <c:ptCount val="1"/>
                <c:pt idx="0">
                  <c:v>LWL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Complexity'!$AN$44:$AN$52</c:f>
              <c:numCache>
                <c:formatCode>General</c:formatCode>
                <c:ptCount val="9"/>
                <c:pt idx="0">
                  <c:v>3.1384913588582157</c:v>
                </c:pt>
                <c:pt idx="1">
                  <c:v>3.1384913588582157</c:v>
                </c:pt>
                <c:pt idx="2">
                  <c:v>3.1384913588582157</c:v>
                </c:pt>
                <c:pt idx="3">
                  <c:v>3.1384913588582157</c:v>
                </c:pt>
                <c:pt idx="4">
                  <c:v>3.1384913588582157</c:v>
                </c:pt>
                <c:pt idx="5">
                  <c:v>3.1384913588582157</c:v>
                </c:pt>
                <c:pt idx="6">
                  <c:v>3.1384913588582157</c:v>
                </c:pt>
                <c:pt idx="7">
                  <c:v>3.1384913588582157</c:v>
                </c:pt>
                <c:pt idx="8">
                  <c:v>3.1384913588582157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C0-4CEF-B2AC-8D18E023F7FE}"/>
            </c:ext>
          </c:extLst>
        </c:ser>
        <c:ser>
          <c:idx val="5"/>
          <c:order val="5"/>
          <c:tx>
            <c:strRef>
              <c:f>'Avg Cyclomatic Complexity'!$AO$43</c:f>
              <c:strCache>
                <c:ptCount val="1"/>
                <c:pt idx="0">
                  <c:v>LAL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Complexity'!$AO$44:$AO$52</c:f>
              <c:numCache>
                <c:formatCode>General</c:formatCode>
                <c:ptCount val="9"/>
                <c:pt idx="0">
                  <c:v>2.6799592605095461</c:v>
                </c:pt>
                <c:pt idx="1">
                  <c:v>2.6799592605095461</c:v>
                </c:pt>
                <c:pt idx="2">
                  <c:v>2.6799592605095461</c:v>
                </c:pt>
                <c:pt idx="3">
                  <c:v>2.6799592605095461</c:v>
                </c:pt>
                <c:pt idx="4">
                  <c:v>2.6799592605095461</c:v>
                </c:pt>
                <c:pt idx="5">
                  <c:v>2.6799592605095461</c:v>
                </c:pt>
                <c:pt idx="6">
                  <c:v>2.6799592605095461</c:v>
                </c:pt>
                <c:pt idx="7">
                  <c:v>2.6799592605095461</c:v>
                </c:pt>
                <c:pt idx="8">
                  <c:v>2.6799592605095461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C0-4CEF-B2AC-8D18E023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849448"/>
        <c:axId val="480845840"/>
      </c:lineChart>
      <c:catAx>
        <c:axId val="48084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45840"/>
        <c:crosses val="autoZero"/>
        <c:auto val="1"/>
        <c:lblAlgn val="ctr"/>
        <c:lblOffset val="100"/>
        <c:noMultiLvlLbl val="0"/>
      </c:catAx>
      <c:valAx>
        <c:axId val="4808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4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 - 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 Cyclomatic Complexity'!$AJ$43</c:f>
              <c:strCache>
                <c:ptCount val="1"/>
                <c:pt idx="0">
                  <c:v>G - Range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Complexity'!$AJ$44:$AJ$52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2-4591-AE38-AE0CBA5ED8F1}"/>
            </c:ext>
          </c:extLst>
        </c:ser>
        <c:ser>
          <c:idx val="1"/>
          <c:order val="1"/>
          <c:tx>
            <c:strRef>
              <c:f>'Avg Cyclomatic Complexity'!$AP$43</c:f>
              <c:strCache>
                <c:ptCount val="1"/>
                <c:pt idx="0">
                  <c:v>Average Range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Complexity'!$AP$44:$AP$52</c:f>
              <c:numCache>
                <c:formatCode>General</c:formatCode>
                <c:ptCount val="9"/>
                <c:pt idx="0">
                  <c:v>2.1111111111111112</c:v>
                </c:pt>
                <c:pt idx="1">
                  <c:v>2.1111111111111112</c:v>
                </c:pt>
                <c:pt idx="2">
                  <c:v>2.1111111111111112</c:v>
                </c:pt>
                <c:pt idx="3">
                  <c:v>2.1111111111111112</c:v>
                </c:pt>
                <c:pt idx="4">
                  <c:v>2.1111111111111112</c:v>
                </c:pt>
                <c:pt idx="5">
                  <c:v>2.1111111111111112</c:v>
                </c:pt>
                <c:pt idx="6">
                  <c:v>2.1111111111111112</c:v>
                </c:pt>
                <c:pt idx="7">
                  <c:v>2.1111111111111112</c:v>
                </c:pt>
                <c:pt idx="8">
                  <c:v>2.1111111111111112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2-4591-AE38-AE0CBA5ED8F1}"/>
            </c:ext>
          </c:extLst>
        </c:ser>
        <c:ser>
          <c:idx val="2"/>
          <c:order val="2"/>
          <c:tx>
            <c:strRef>
              <c:f>'Avg Cyclomatic Complexity'!$AQ$43</c:f>
              <c:strCache>
                <c:ptCount val="1"/>
                <c:pt idx="0">
                  <c:v>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Complexity'!$AQ$44:$AQ$52</c:f>
              <c:numCache>
                <c:formatCode>General</c:formatCode>
                <c:ptCount val="9"/>
                <c:pt idx="0">
                  <c:v>5.4255555555555555</c:v>
                </c:pt>
                <c:pt idx="1">
                  <c:v>5.4255555555555555</c:v>
                </c:pt>
                <c:pt idx="2">
                  <c:v>5.4255555555555555</c:v>
                </c:pt>
                <c:pt idx="3">
                  <c:v>5.4255555555555555</c:v>
                </c:pt>
                <c:pt idx="4">
                  <c:v>5.4255555555555555</c:v>
                </c:pt>
                <c:pt idx="5">
                  <c:v>5.4255555555555555</c:v>
                </c:pt>
                <c:pt idx="6">
                  <c:v>5.4255555555555555</c:v>
                </c:pt>
                <c:pt idx="7">
                  <c:v>5.4255555555555555</c:v>
                </c:pt>
                <c:pt idx="8">
                  <c:v>5.4255555555555555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E2-4591-AE38-AE0CBA5ED8F1}"/>
            </c:ext>
          </c:extLst>
        </c:ser>
        <c:ser>
          <c:idx val="3"/>
          <c:order val="3"/>
          <c:tx>
            <c:strRef>
              <c:f>'Avg Cyclomatic Complexity'!$AR$43</c:f>
              <c:strCache>
                <c:ptCount val="1"/>
                <c:pt idx="0">
                  <c:v>UWL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Complexity'!$AR$44:$AR$52</c:f>
              <c:numCache>
                <c:formatCode>General</c:formatCode>
                <c:ptCount val="9"/>
                <c:pt idx="0">
                  <c:v>4.0744444444444445</c:v>
                </c:pt>
                <c:pt idx="1">
                  <c:v>4.0744444444444445</c:v>
                </c:pt>
                <c:pt idx="2">
                  <c:v>4.0744444444444445</c:v>
                </c:pt>
                <c:pt idx="3">
                  <c:v>4.0744444444444445</c:v>
                </c:pt>
                <c:pt idx="4">
                  <c:v>4.0744444444444445</c:v>
                </c:pt>
                <c:pt idx="5">
                  <c:v>4.0744444444444445</c:v>
                </c:pt>
                <c:pt idx="6">
                  <c:v>4.0744444444444445</c:v>
                </c:pt>
                <c:pt idx="7">
                  <c:v>4.0744444444444445</c:v>
                </c:pt>
                <c:pt idx="8">
                  <c:v>4.0744444444444445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E2-4591-AE38-AE0CBA5ED8F1}"/>
            </c:ext>
          </c:extLst>
        </c:ser>
        <c:ser>
          <c:idx val="4"/>
          <c:order val="4"/>
          <c:tx>
            <c:strRef>
              <c:f>'Avg Cyclomatic Complexity'!$AS$43</c:f>
              <c:strCache>
                <c:ptCount val="1"/>
                <c:pt idx="0">
                  <c:v>LWL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Complexity'!$AS$44:$AS$52</c:f>
              <c:numCache>
                <c:formatCode>General</c:formatCode>
                <c:ptCount val="9"/>
                <c:pt idx="0">
                  <c:v>0.61222222222222222</c:v>
                </c:pt>
                <c:pt idx="1">
                  <c:v>0.61222222222222222</c:v>
                </c:pt>
                <c:pt idx="2">
                  <c:v>0.61222222222222222</c:v>
                </c:pt>
                <c:pt idx="3">
                  <c:v>0.61222222222222222</c:v>
                </c:pt>
                <c:pt idx="4">
                  <c:v>0.61222222222222222</c:v>
                </c:pt>
                <c:pt idx="5">
                  <c:v>0.61222222222222222</c:v>
                </c:pt>
                <c:pt idx="6">
                  <c:v>0.61222222222222222</c:v>
                </c:pt>
                <c:pt idx="7">
                  <c:v>0.61222222222222222</c:v>
                </c:pt>
                <c:pt idx="8">
                  <c:v>0.61222222222222222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E2-4591-AE38-AE0CBA5ED8F1}"/>
            </c:ext>
          </c:extLst>
        </c:ser>
        <c:ser>
          <c:idx val="5"/>
          <c:order val="5"/>
          <c:tx>
            <c:strRef>
              <c:f>'Avg Cyclomatic Complexity'!$AT$43</c:f>
              <c:strCache>
                <c:ptCount val="1"/>
                <c:pt idx="0">
                  <c:v>LAL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Complexity'!$AT$44:$AT$52</c:f>
              <c:numCache>
                <c:formatCode>General</c:formatCode>
                <c:ptCount val="9"/>
                <c:pt idx="0">
                  <c:v>0.21111111111111114</c:v>
                </c:pt>
                <c:pt idx="1">
                  <c:v>0.21111111111111114</c:v>
                </c:pt>
                <c:pt idx="2">
                  <c:v>0.21111111111111114</c:v>
                </c:pt>
                <c:pt idx="3">
                  <c:v>0.21111111111111114</c:v>
                </c:pt>
                <c:pt idx="4">
                  <c:v>0.21111111111111114</c:v>
                </c:pt>
                <c:pt idx="5">
                  <c:v>0.21111111111111114</c:v>
                </c:pt>
                <c:pt idx="6">
                  <c:v>0.21111111111111114</c:v>
                </c:pt>
                <c:pt idx="7">
                  <c:v>0.21111111111111114</c:v>
                </c:pt>
                <c:pt idx="8">
                  <c:v>0.21111111111111114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E2-4591-AE38-AE0CBA5ED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087032"/>
        <c:axId val="469090968"/>
      </c:lineChart>
      <c:catAx>
        <c:axId val="46908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90968"/>
        <c:crosses val="autoZero"/>
        <c:auto val="1"/>
        <c:lblAlgn val="ctr"/>
        <c:lblOffset val="100"/>
        <c:noMultiLvlLbl val="0"/>
      </c:catAx>
      <c:valAx>
        <c:axId val="46909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8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- XBar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 Cyclomatic Complexity'!$AI$62</c:f>
              <c:strCache>
                <c:ptCount val="1"/>
                <c:pt idx="0">
                  <c:v>H -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Complexity'!$AI$63:$AI$69</c:f>
              <c:numCache>
                <c:formatCode>General</c:formatCode>
                <c:ptCount val="7"/>
                <c:pt idx="0">
                  <c:v>4.75</c:v>
                </c:pt>
                <c:pt idx="1">
                  <c:v>3.75</c:v>
                </c:pt>
                <c:pt idx="2">
                  <c:v>3.25</c:v>
                </c:pt>
                <c:pt idx="3">
                  <c:v>3.5</c:v>
                </c:pt>
                <c:pt idx="4">
                  <c:v>2.75</c:v>
                </c:pt>
                <c:pt idx="5">
                  <c:v>3.75</c:v>
                </c:pt>
                <c:pt idx="6">
                  <c:v>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2-4605-804A-6AF72DAD6C41}"/>
            </c:ext>
          </c:extLst>
        </c:ser>
        <c:ser>
          <c:idx val="1"/>
          <c:order val="1"/>
          <c:tx>
            <c:strRef>
              <c:f>'Avg Cyclomatic Complexity'!$AK$62</c:f>
              <c:strCache>
                <c:ptCount val="1"/>
                <c:pt idx="0">
                  <c:v>Grand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Complexity'!$AK$63:$AK$69</c:f>
              <c:numCache>
                <c:formatCode>General</c:formatCode>
                <c:ptCount val="7"/>
                <c:pt idx="0">
                  <c:v>3.6428571428571428</c:v>
                </c:pt>
                <c:pt idx="1">
                  <c:v>3.6428571428571428</c:v>
                </c:pt>
                <c:pt idx="2">
                  <c:v>3.6428571428571428</c:v>
                </c:pt>
                <c:pt idx="3">
                  <c:v>3.6428571428571428</c:v>
                </c:pt>
                <c:pt idx="4">
                  <c:v>3.6428571428571428</c:v>
                </c:pt>
                <c:pt idx="5">
                  <c:v>3.6428571428571428</c:v>
                </c:pt>
                <c:pt idx="6">
                  <c:v>3.6428571428571428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12-4605-804A-6AF72DAD6C41}"/>
            </c:ext>
          </c:extLst>
        </c:ser>
        <c:ser>
          <c:idx val="2"/>
          <c:order val="2"/>
          <c:tx>
            <c:strRef>
              <c:f>'Avg Cyclomatic Complexity'!$AL$62</c:f>
              <c:strCache>
                <c:ptCount val="1"/>
                <c:pt idx="0">
                  <c:v>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Complexity'!$AL$63:$AL$69</c:f>
              <c:numCache>
                <c:formatCode>General</c:formatCode>
                <c:ptCount val="7"/>
                <c:pt idx="0">
                  <c:v>4.9460536329007301</c:v>
                </c:pt>
                <c:pt idx="1">
                  <c:v>4.9460536329007301</c:v>
                </c:pt>
                <c:pt idx="2">
                  <c:v>4.9460536329007301</c:v>
                </c:pt>
                <c:pt idx="3">
                  <c:v>4.9460536329007301</c:v>
                </c:pt>
                <c:pt idx="4">
                  <c:v>4.9460536329007301</c:v>
                </c:pt>
                <c:pt idx="5">
                  <c:v>4.9460536329007301</c:v>
                </c:pt>
                <c:pt idx="6">
                  <c:v>4.9460536329007301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12-4605-804A-6AF72DAD6C41}"/>
            </c:ext>
          </c:extLst>
        </c:ser>
        <c:ser>
          <c:idx val="3"/>
          <c:order val="3"/>
          <c:tx>
            <c:strRef>
              <c:f>'Avg Cyclomatic Complexity'!$AM$62</c:f>
              <c:strCache>
                <c:ptCount val="1"/>
                <c:pt idx="0">
                  <c:v>UWL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Complexity'!$AM$63:$AM$69</c:f>
              <c:numCache>
                <c:formatCode>General</c:formatCode>
                <c:ptCount val="7"/>
                <c:pt idx="0">
                  <c:v>4.5116548028862011</c:v>
                </c:pt>
                <c:pt idx="1">
                  <c:v>4.5116548028862011</c:v>
                </c:pt>
                <c:pt idx="2">
                  <c:v>4.5116548028862011</c:v>
                </c:pt>
                <c:pt idx="3">
                  <c:v>4.5116548028862011</c:v>
                </c:pt>
                <c:pt idx="4">
                  <c:v>4.5116548028862011</c:v>
                </c:pt>
                <c:pt idx="5">
                  <c:v>4.5116548028862011</c:v>
                </c:pt>
                <c:pt idx="6">
                  <c:v>4.5116548028862011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12-4605-804A-6AF72DAD6C41}"/>
            </c:ext>
          </c:extLst>
        </c:ser>
        <c:ser>
          <c:idx val="4"/>
          <c:order val="4"/>
          <c:tx>
            <c:strRef>
              <c:f>'Avg Cyclomatic Complexity'!$AN$62</c:f>
              <c:strCache>
                <c:ptCount val="1"/>
                <c:pt idx="0">
                  <c:v>LWL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Complexity'!$AN$63:$AN$69</c:f>
              <c:numCache>
                <c:formatCode>General</c:formatCode>
                <c:ptCount val="7"/>
                <c:pt idx="0">
                  <c:v>2.7740594828280845</c:v>
                </c:pt>
                <c:pt idx="1">
                  <c:v>2.7740594828280845</c:v>
                </c:pt>
                <c:pt idx="2">
                  <c:v>2.7740594828280845</c:v>
                </c:pt>
                <c:pt idx="3">
                  <c:v>2.7740594828280845</c:v>
                </c:pt>
                <c:pt idx="4">
                  <c:v>2.7740594828280845</c:v>
                </c:pt>
                <c:pt idx="5">
                  <c:v>2.7740594828280845</c:v>
                </c:pt>
                <c:pt idx="6">
                  <c:v>2.7740594828280845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12-4605-804A-6AF72DAD6C41}"/>
            </c:ext>
          </c:extLst>
        </c:ser>
        <c:ser>
          <c:idx val="5"/>
          <c:order val="5"/>
          <c:tx>
            <c:strRef>
              <c:f>'Avg Cyclomatic Complexity'!$AO$62</c:f>
              <c:strCache>
                <c:ptCount val="1"/>
                <c:pt idx="0">
                  <c:v>LAL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Complexity'!$AO$63:$AO$69</c:f>
              <c:numCache>
                <c:formatCode>General</c:formatCode>
                <c:ptCount val="7"/>
                <c:pt idx="0">
                  <c:v>2.3396606528135551</c:v>
                </c:pt>
                <c:pt idx="1">
                  <c:v>2.3396606528135551</c:v>
                </c:pt>
                <c:pt idx="2">
                  <c:v>2.3396606528135551</c:v>
                </c:pt>
                <c:pt idx="3">
                  <c:v>2.3396606528135551</c:v>
                </c:pt>
                <c:pt idx="4">
                  <c:v>2.3396606528135551</c:v>
                </c:pt>
                <c:pt idx="5">
                  <c:v>2.3396606528135551</c:v>
                </c:pt>
                <c:pt idx="6">
                  <c:v>2.3396606528135551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12-4605-804A-6AF72DAD6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776288"/>
        <c:axId val="492772352"/>
      </c:lineChart>
      <c:catAx>
        <c:axId val="49277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72352"/>
        <c:crosses val="autoZero"/>
        <c:auto val="1"/>
        <c:lblAlgn val="ctr"/>
        <c:lblOffset val="100"/>
        <c:noMultiLvlLbl val="0"/>
      </c:catAx>
      <c:valAx>
        <c:axId val="4927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7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- 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 Cyclomatic Complexity'!$AJ$62</c:f>
              <c:strCache>
                <c:ptCount val="1"/>
                <c:pt idx="0">
                  <c:v>H - Range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Complexity'!$AJ$63:$AJ$69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2-4133-8961-C82E1CB30EC2}"/>
            </c:ext>
          </c:extLst>
        </c:ser>
        <c:ser>
          <c:idx val="1"/>
          <c:order val="1"/>
          <c:tx>
            <c:strRef>
              <c:f>'Avg Cyclomatic Complexity'!$AP$62</c:f>
              <c:strCache>
                <c:ptCount val="1"/>
                <c:pt idx="0">
                  <c:v>Average Range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Complexity'!$AP$63:$AP$69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2-4133-8961-C82E1CB30EC2}"/>
            </c:ext>
          </c:extLst>
        </c:ser>
        <c:ser>
          <c:idx val="2"/>
          <c:order val="2"/>
          <c:tx>
            <c:strRef>
              <c:f>'Avg Cyclomatic Complexity'!$AQ$62</c:f>
              <c:strCache>
                <c:ptCount val="1"/>
                <c:pt idx="0">
                  <c:v>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Complexity'!$AQ$63:$AQ$69</c:f>
              <c:numCache>
                <c:formatCode>General</c:formatCode>
                <c:ptCount val="7"/>
                <c:pt idx="0">
                  <c:v>5.14</c:v>
                </c:pt>
                <c:pt idx="1">
                  <c:v>5.14</c:v>
                </c:pt>
                <c:pt idx="2">
                  <c:v>5.14</c:v>
                </c:pt>
                <c:pt idx="3">
                  <c:v>5.14</c:v>
                </c:pt>
                <c:pt idx="4">
                  <c:v>5.14</c:v>
                </c:pt>
                <c:pt idx="5">
                  <c:v>5.14</c:v>
                </c:pt>
                <c:pt idx="6">
                  <c:v>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F2-4133-8961-C82E1CB30EC2}"/>
            </c:ext>
          </c:extLst>
        </c:ser>
        <c:ser>
          <c:idx val="3"/>
          <c:order val="3"/>
          <c:tx>
            <c:strRef>
              <c:f>'Avg Cyclomatic Complexity'!$AR$62</c:f>
              <c:strCache>
                <c:ptCount val="1"/>
                <c:pt idx="0">
                  <c:v>UWL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Complexity'!$AR$63:$AR$69</c:f>
              <c:numCache>
                <c:formatCode>General</c:formatCode>
                <c:ptCount val="7"/>
                <c:pt idx="0">
                  <c:v>3.86</c:v>
                </c:pt>
                <c:pt idx="1">
                  <c:v>3.86</c:v>
                </c:pt>
                <c:pt idx="2">
                  <c:v>3.86</c:v>
                </c:pt>
                <c:pt idx="3">
                  <c:v>3.86</c:v>
                </c:pt>
                <c:pt idx="4">
                  <c:v>3.86</c:v>
                </c:pt>
                <c:pt idx="5">
                  <c:v>3.86</c:v>
                </c:pt>
                <c:pt idx="6">
                  <c:v>3.86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F2-4133-8961-C82E1CB30EC2}"/>
            </c:ext>
          </c:extLst>
        </c:ser>
        <c:ser>
          <c:idx val="4"/>
          <c:order val="4"/>
          <c:tx>
            <c:strRef>
              <c:f>'Avg Cyclomatic Complexity'!$AS$62</c:f>
              <c:strCache>
                <c:ptCount val="1"/>
                <c:pt idx="0">
                  <c:v>LWL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Complexity'!$AS$63:$AS$69</c:f>
              <c:numCache>
                <c:formatCode>General</c:formatCode>
                <c:ptCount val="7"/>
                <c:pt idx="0">
                  <c:v>0.57999999999999996</c:v>
                </c:pt>
                <c:pt idx="1">
                  <c:v>0.57999999999999996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0.57999999999999996</c:v>
                </c:pt>
                <c:pt idx="5">
                  <c:v>0.57999999999999996</c:v>
                </c:pt>
                <c:pt idx="6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F2-4133-8961-C82E1CB30EC2}"/>
            </c:ext>
          </c:extLst>
        </c:ser>
        <c:ser>
          <c:idx val="5"/>
          <c:order val="5"/>
          <c:tx>
            <c:strRef>
              <c:f>'Avg Cyclomatic Complexity'!$AT$62</c:f>
              <c:strCache>
                <c:ptCount val="1"/>
                <c:pt idx="0">
                  <c:v>LAL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Complexity'!$AT$63:$AT$69</c:f>
              <c:numCache>
                <c:formatCode>General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F2-4133-8961-C82E1CB30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775632"/>
        <c:axId val="492770056"/>
      </c:lineChart>
      <c:catAx>
        <c:axId val="49277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70056"/>
        <c:crosses val="autoZero"/>
        <c:auto val="1"/>
        <c:lblAlgn val="ctr"/>
        <c:lblOffset val="100"/>
        <c:noMultiLvlLbl val="0"/>
      </c:catAx>
      <c:valAx>
        <c:axId val="49277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7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- XBar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 Cyclomatic Complexity'!$AI$79</c:f>
              <c:strCache>
                <c:ptCount val="1"/>
                <c:pt idx="0">
                  <c:v>I -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Complexity'!$AI$80:$AI$86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1</c:v>
                </c:pt>
                <c:pt idx="3">
                  <c:v>1.5</c:v>
                </c:pt>
                <c:pt idx="4">
                  <c:v>1</c:v>
                </c:pt>
                <c:pt idx="5">
                  <c:v>1</c:v>
                </c:pt>
                <c:pt idx="6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6-4997-BCA8-2EEEF980F253}"/>
            </c:ext>
          </c:extLst>
        </c:ser>
        <c:ser>
          <c:idx val="1"/>
          <c:order val="1"/>
          <c:tx>
            <c:strRef>
              <c:f>'Avg Cyclomatic Complexity'!$AK$79</c:f>
              <c:strCache>
                <c:ptCount val="1"/>
                <c:pt idx="0">
                  <c:v>Grand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Complexity'!$AK$80:$AK$86</c:f>
              <c:numCache>
                <c:formatCode>General</c:formatCode>
                <c:ptCount val="7"/>
                <c:pt idx="0">
                  <c:v>1.1785714285714286</c:v>
                </c:pt>
                <c:pt idx="1">
                  <c:v>1.1785714285714286</c:v>
                </c:pt>
                <c:pt idx="2">
                  <c:v>1.1785714285714286</c:v>
                </c:pt>
                <c:pt idx="3">
                  <c:v>1.1785714285714286</c:v>
                </c:pt>
                <c:pt idx="4">
                  <c:v>1.1785714285714286</c:v>
                </c:pt>
                <c:pt idx="5">
                  <c:v>1.1785714285714286</c:v>
                </c:pt>
                <c:pt idx="6">
                  <c:v>1.1785714285714286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6-4997-BCA8-2EEEF980F253}"/>
            </c:ext>
          </c:extLst>
        </c:ser>
        <c:ser>
          <c:idx val="2"/>
          <c:order val="2"/>
          <c:tx>
            <c:strRef>
              <c:f>'Avg Cyclomatic Complexity'!$AL$79</c:f>
              <c:strCache>
                <c:ptCount val="1"/>
                <c:pt idx="0">
                  <c:v>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Complexity'!$AL$80:$AL$86</c:f>
              <c:numCache>
                <c:formatCode>General</c:formatCode>
                <c:ptCount val="7"/>
                <c:pt idx="0">
                  <c:v>1.5509132828695966</c:v>
                </c:pt>
                <c:pt idx="1">
                  <c:v>1.5509132828695966</c:v>
                </c:pt>
                <c:pt idx="2">
                  <c:v>1.5509132828695966</c:v>
                </c:pt>
                <c:pt idx="3">
                  <c:v>1.5509132828695966</c:v>
                </c:pt>
                <c:pt idx="4">
                  <c:v>1.5509132828695966</c:v>
                </c:pt>
                <c:pt idx="5">
                  <c:v>1.5509132828695966</c:v>
                </c:pt>
                <c:pt idx="6">
                  <c:v>1.5509132828695966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E6-4997-BCA8-2EEEF980F253}"/>
            </c:ext>
          </c:extLst>
        </c:ser>
        <c:ser>
          <c:idx val="3"/>
          <c:order val="3"/>
          <c:tx>
            <c:strRef>
              <c:f>'Avg Cyclomatic Complexity'!$AM$79</c:f>
              <c:strCache>
                <c:ptCount val="1"/>
                <c:pt idx="0">
                  <c:v>UWL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Complexity'!$AM$80:$AM$86</c:f>
              <c:numCache>
                <c:formatCode>General</c:formatCode>
                <c:ptCount val="7"/>
                <c:pt idx="0">
                  <c:v>1.4267993314368739</c:v>
                </c:pt>
                <c:pt idx="1">
                  <c:v>1.4267993314368739</c:v>
                </c:pt>
                <c:pt idx="2">
                  <c:v>1.4267993314368739</c:v>
                </c:pt>
                <c:pt idx="3">
                  <c:v>1.4267993314368739</c:v>
                </c:pt>
                <c:pt idx="4">
                  <c:v>1.4267993314368739</c:v>
                </c:pt>
                <c:pt idx="5">
                  <c:v>1.4267993314368739</c:v>
                </c:pt>
                <c:pt idx="6">
                  <c:v>1.4267993314368739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E6-4997-BCA8-2EEEF980F253}"/>
            </c:ext>
          </c:extLst>
        </c:ser>
        <c:ser>
          <c:idx val="4"/>
          <c:order val="4"/>
          <c:tx>
            <c:strRef>
              <c:f>'Avg Cyclomatic Complexity'!$AN$79</c:f>
              <c:strCache>
                <c:ptCount val="1"/>
                <c:pt idx="0">
                  <c:v>LWL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Complexity'!$AN$80:$AN$86</c:f>
              <c:numCache>
                <c:formatCode>General</c:formatCode>
                <c:ptCount val="7"/>
                <c:pt idx="0">
                  <c:v>0.93034352570598333</c:v>
                </c:pt>
                <c:pt idx="1">
                  <c:v>0.93034352570598333</c:v>
                </c:pt>
                <c:pt idx="2">
                  <c:v>0.93034352570598333</c:v>
                </c:pt>
                <c:pt idx="3">
                  <c:v>0.93034352570598333</c:v>
                </c:pt>
                <c:pt idx="4">
                  <c:v>0.93034352570598333</c:v>
                </c:pt>
                <c:pt idx="5">
                  <c:v>0.93034352570598333</c:v>
                </c:pt>
                <c:pt idx="6">
                  <c:v>0.93034352570598333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E6-4997-BCA8-2EEEF980F253}"/>
            </c:ext>
          </c:extLst>
        </c:ser>
        <c:ser>
          <c:idx val="5"/>
          <c:order val="5"/>
          <c:tx>
            <c:strRef>
              <c:f>'Avg Cyclomatic Complexity'!$AO$79</c:f>
              <c:strCache>
                <c:ptCount val="1"/>
                <c:pt idx="0">
                  <c:v>LAL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Complexity'!$AO$80:$AO$86</c:f>
              <c:numCache>
                <c:formatCode>General</c:formatCode>
                <c:ptCount val="7"/>
                <c:pt idx="0">
                  <c:v>0.8062295742732607</c:v>
                </c:pt>
                <c:pt idx="1">
                  <c:v>0.8062295742732607</c:v>
                </c:pt>
                <c:pt idx="2">
                  <c:v>0.8062295742732607</c:v>
                </c:pt>
                <c:pt idx="3">
                  <c:v>0.8062295742732607</c:v>
                </c:pt>
                <c:pt idx="4">
                  <c:v>0.8062295742732607</c:v>
                </c:pt>
                <c:pt idx="5">
                  <c:v>0.8062295742732607</c:v>
                </c:pt>
                <c:pt idx="6">
                  <c:v>0.8062295742732607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E6-4997-BCA8-2EEEF980F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780552"/>
        <c:axId val="492780224"/>
      </c:lineChart>
      <c:catAx>
        <c:axId val="49278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80224"/>
        <c:crosses val="autoZero"/>
        <c:auto val="1"/>
        <c:lblAlgn val="ctr"/>
        <c:lblOffset val="100"/>
        <c:noMultiLvlLbl val="0"/>
      </c:catAx>
      <c:valAx>
        <c:axId val="4927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8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- 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 Cyclomatic Complexity'!$AJ$79</c:f>
              <c:strCache>
                <c:ptCount val="1"/>
                <c:pt idx="0">
                  <c:v>I - Range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Complexity'!$AJ$80:$AJ$86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3-478C-B9F5-7E85E74F5886}"/>
            </c:ext>
          </c:extLst>
        </c:ser>
        <c:ser>
          <c:idx val="1"/>
          <c:order val="1"/>
          <c:tx>
            <c:strRef>
              <c:f>'Avg Cyclomatic Complexity'!$AP$79</c:f>
              <c:strCache>
                <c:ptCount val="1"/>
                <c:pt idx="0">
                  <c:v>Average Range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Complexity'!$AP$80:$AP$86</c:f>
              <c:numCache>
                <c:formatCode>General</c:formatCode>
                <c:ptCount val="7"/>
                <c:pt idx="0">
                  <c:v>0.5714285714285714</c:v>
                </c:pt>
                <c:pt idx="1">
                  <c:v>0.5714285714285714</c:v>
                </c:pt>
                <c:pt idx="2">
                  <c:v>0.5714285714285714</c:v>
                </c:pt>
                <c:pt idx="3">
                  <c:v>0.5714285714285714</c:v>
                </c:pt>
                <c:pt idx="4">
                  <c:v>0.5714285714285714</c:v>
                </c:pt>
                <c:pt idx="5">
                  <c:v>0.5714285714285714</c:v>
                </c:pt>
                <c:pt idx="6">
                  <c:v>0.5714285714285714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3-478C-B9F5-7E85E74F5886}"/>
            </c:ext>
          </c:extLst>
        </c:ser>
        <c:ser>
          <c:idx val="2"/>
          <c:order val="2"/>
          <c:tx>
            <c:strRef>
              <c:f>'Avg Cyclomatic Complexity'!$AQ$79</c:f>
              <c:strCache>
                <c:ptCount val="1"/>
                <c:pt idx="0">
                  <c:v>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Complexity'!$AQ$80:$AQ$86</c:f>
              <c:numCache>
                <c:formatCode>General</c:formatCode>
                <c:ptCount val="7"/>
                <c:pt idx="0">
                  <c:v>1.4685714285714284</c:v>
                </c:pt>
                <c:pt idx="1">
                  <c:v>1.4685714285714284</c:v>
                </c:pt>
                <c:pt idx="2">
                  <c:v>1.4685714285714284</c:v>
                </c:pt>
                <c:pt idx="3">
                  <c:v>1.4685714285714284</c:v>
                </c:pt>
                <c:pt idx="4">
                  <c:v>1.4685714285714284</c:v>
                </c:pt>
                <c:pt idx="5">
                  <c:v>1.4685714285714284</c:v>
                </c:pt>
                <c:pt idx="6">
                  <c:v>1.4685714285714284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3-478C-B9F5-7E85E74F5886}"/>
            </c:ext>
          </c:extLst>
        </c:ser>
        <c:ser>
          <c:idx val="3"/>
          <c:order val="3"/>
          <c:tx>
            <c:strRef>
              <c:f>'Avg Cyclomatic Complexity'!$AR$79</c:f>
              <c:strCache>
                <c:ptCount val="1"/>
                <c:pt idx="0">
                  <c:v>UWL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Complexity'!$AR$80:$AR$86</c:f>
              <c:numCache>
                <c:formatCode>General</c:formatCode>
                <c:ptCount val="7"/>
                <c:pt idx="0">
                  <c:v>1.1028571428571428</c:v>
                </c:pt>
                <c:pt idx="1">
                  <c:v>1.1028571428571428</c:v>
                </c:pt>
                <c:pt idx="2">
                  <c:v>1.1028571428571428</c:v>
                </c:pt>
                <c:pt idx="3">
                  <c:v>1.1028571428571428</c:v>
                </c:pt>
                <c:pt idx="4">
                  <c:v>1.1028571428571428</c:v>
                </c:pt>
                <c:pt idx="5">
                  <c:v>1.1028571428571428</c:v>
                </c:pt>
                <c:pt idx="6">
                  <c:v>1.1028571428571428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13-478C-B9F5-7E85E74F5886}"/>
            </c:ext>
          </c:extLst>
        </c:ser>
        <c:ser>
          <c:idx val="4"/>
          <c:order val="4"/>
          <c:tx>
            <c:strRef>
              <c:f>'Avg Cyclomatic Complexity'!$AS$79</c:f>
              <c:strCache>
                <c:ptCount val="1"/>
                <c:pt idx="0">
                  <c:v>LWL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Complexity'!$AS$80:$AS$86</c:f>
              <c:numCache>
                <c:formatCode>General</c:formatCode>
                <c:ptCount val="7"/>
                <c:pt idx="0">
                  <c:v>0.1657142857142857</c:v>
                </c:pt>
                <c:pt idx="1">
                  <c:v>0.1657142857142857</c:v>
                </c:pt>
                <c:pt idx="2">
                  <c:v>0.1657142857142857</c:v>
                </c:pt>
                <c:pt idx="3">
                  <c:v>0.1657142857142857</c:v>
                </c:pt>
                <c:pt idx="4">
                  <c:v>0.1657142857142857</c:v>
                </c:pt>
                <c:pt idx="5">
                  <c:v>0.1657142857142857</c:v>
                </c:pt>
                <c:pt idx="6">
                  <c:v>0.1657142857142857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13-478C-B9F5-7E85E74F5886}"/>
            </c:ext>
          </c:extLst>
        </c:ser>
        <c:ser>
          <c:idx val="5"/>
          <c:order val="5"/>
          <c:tx>
            <c:strRef>
              <c:f>'Avg Cyclomatic Complexity'!$AT$79</c:f>
              <c:strCache>
                <c:ptCount val="1"/>
                <c:pt idx="0">
                  <c:v>LAL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Complexity'!$AT$80:$AT$86</c:f>
              <c:numCache>
                <c:formatCode>General</c:formatCode>
                <c:ptCount val="7"/>
                <c:pt idx="0">
                  <c:v>5.7142857142857141E-2</c:v>
                </c:pt>
                <c:pt idx="1">
                  <c:v>5.7142857142857141E-2</c:v>
                </c:pt>
                <c:pt idx="2">
                  <c:v>5.7142857142857141E-2</c:v>
                </c:pt>
                <c:pt idx="3">
                  <c:v>5.7142857142857141E-2</c:v>
                </c:pt>
                <c:pt idx="4">
                  <c:v>5.7142857142857141E-2</c:v>
                </c:pt>
                <c:pt idx="5">
                  <c:v>5.7142857142857141E-2</c:v>
                </c:pt>
                <c:pt idx="6">
                  <c:v>5.7142857142857141E-2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13-478C-B9F5-7E85E74F5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715936"/>
        <c:axId val="481717248"/>
      </c:lineChart>
      <c:catAx>
        <c:axId val="48171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17248"/>
        <c:crosses val="autoZero"/>
        <c:auto val="1"/>
        <c:lblAlgn val="ctr"/>
        <c:lblOffset val="100"/>
        <c:noMultiLvlLbl val="0"/>
      </c:catAx>
      <c:valAx>
        <c:axId val="4817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1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Package A - Complexity vs Defects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 4'!$D$3</c:f>
              <c:strCache>
                <c:ptCount val="1"/>
                <c:pt idx="0">
                  <c:v>Defects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'Question 4'!$C$4:$C$23</c:f>
              <c:numCache>
                <c:formatCode>General</c:formatCode>
                <c:ptCount val="20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13</c:v>
                </c:pt>
                <c:pt idx="4">
                  <c:v>15</c:v>
                </c:pt>
                <c:pt idx="5">
                  <c:v>11</c:v>
                </c:pt>
                <c:pt idx="6">
                  <c:v>5</c:v>
                </c:pt>
                <c:pt idx="7">
                  <c:v>7</c:v>
                </c:pt>
                <c:pt idx="8">
                  <c:v>5</c:v>
                </c:pt>
                <c:pt idx="9">
                  <c:v>9</c:v>
                </c:pt>
                <c:pt idx="10">
                  <c:v>10</c:v>
                </c:pt>
                <c:pt idx="11">
                  <c:v>7</c:v>
                </c:pt>
                <c:pt idx="12">
                  <c:v>10</c:v>
                </c:pt>
                <c:pt idx="13">
                  <c:v>8</c:v>
                </c:pt>
                <c:pt idx="14">
                  <c:v>10</c:v>
                </c:pt>
                <c:pt idx="15">
                  <c:v>14</c:v>
                </c:pt>
                <c:pt idx="16">
                  <c:v>11</c:v>
                </c:pt>
                <c:pt idx="17">
                  <c:v>11</c:v>
                </c:pt>
                <c:pt idx="18">
                  <c:v>8</c:v>
                </c:pt>
                <c:pt idx="19">
                  <c:v>14</c:v>
                </c:pt>
              </c:numCache>
            </c:numRef>
          </c:xVal>
          <c:yVal>
            <c:numRef>
              <c:f>'Question 4'!$D$4:$D$23</c:f>
              <c:numCache>
                <c:formatCode>General</c:formatCode>
                <c:ptCount val="20"/>
                <c:pt idx="0">
                  <c:v>11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8</c:v>
                </c:pt>
                <c:pt idx="11">
                  <c:v>4</c:v>
                </c:pt>
                <c:pt idx="12">
                  <c:v>9</c:v>
                </c:pt>
                <c:pt idx="13">
                  <c:v>5</c:v>
                </c:pt>
                <c:pt idx="14">
                  <c:v>8</c:v>
                </c:pt>
                <c:pt idx="15">
                  <c:v>13</c:v>
                </c:pt>
                <c:pt idx="16">
                  <c:v>7</c:v>
                </c:pt>
                <c:pt idx="17">
                  <c:v>4</c:v>
                </c:pt>
                <c:pt idx="18">
                  <c:v>3</c:v>
                </c:pt>
                <c:pt idx="1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7-4A1F-BFD7-82E97E9CB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165008"/>
        <c:axId val="1527202576"/>
      </c:scatterChart>
      <c:valAx>
        <c:axId val="207216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202576"/>
        <c:crosses val="autoZero"/>
        <c:crossBetween val="midCat"/>
      </c:valAx>
      <c:valAx>
        <c:axId val="152720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16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- R</a:t>
            </a:r>
            <a:r>
              <a:rPr lang="en-US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 Cyclomatic Complexity'!$S$1</c:f>
              <c:strCache>
                <c:ptCount val="1"/>
                <c:pt idx="0">
                  <c:v>A - Range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Complexity'!$S$2:$S$16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2-45B0-A784-B9B290834D27}"/>
            </c:ext>
          </c:extLst>
        </c:ser>
        <c:ser>
          <c:idx val="1"/>
          <c:order val="1"/>
          <c:tx>
            <c:strRef>
              <c:f>'Avg Cyclomatic Complexity'!$Y$1</c:f>
              <c:strCache>
                <c:ptCount val="1"/>
                <c:pt idx="0">
                  <c:v>Average Range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Complexity'!$Y$2:$Y$16</c:f>
              <c:numCache>
                <c:formatCode>General</c:formatCode>
                <c:ptCount val="15"/>
                <c:pt idx="0">
                  <c:v>2.5333333333333332</c:v>
                </c:pt>
                <c:pt idx="1">
                  <c:v>2.5333333333333332</c:v>
                </c:pt>
                <c:pt idx="2">
                  <c:v>2.5333333333333332</c:v>
                </c:pt>
                <c:pt idx="3">
                  <c:v>2.5333333333333332</c:v>
                </c:pt>
                <c:pt idx="4">
                  <c:v>2.5333333333333332</c:v>
                </c:pt>
                <c:pt idx="5">
                  <c:v>2.5333333333333332</c:v>
                </c:pt>
                <c:pt idx="6">
                  <c:v>2.5333333333333332</c:v>
                </c:pt>
                <c:pt idx="7">
                  <c:v>2.5333333333333332</c:v>
                </c:pt>
                <c:pt idx="8">
                  <c:v>2.5333333333333332</c:v>
                </c:pt>
                <c:pt idx="9">
                  <c:v>2.5333333333333332</c:v>
                </c:pt>
                <c:pt idx="10">
                  <c:v>2.5333333333333332</c:v>
                </c:pt>
                <c:pt idx="11">
                  <c:v>2.5333333333333332</c:v>
                </c:pt>
                <c:pt idx="12">
                  <c:v>2.5333333333333332</c:v>
                </c:pt>
                <c:pt idx="13">
                  <c:v>2.5333333333333332</c:v>
                </c:pt>
                <c:pt idx="14">
                  <c:v>2.5333333333333332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62-45B0-A784-B9B290834D27}"/>
            </c:ext>
          </c:extLst>
        </c:ser>
        <c:ser>
          <c:idx val="2"/>
          <c:order val="2"/>
          <c:tx>
            <c:strRef>
              <c:f>'Avg Cyclomatic Complexity'!$Z$1</c:f>
              <c:strCache>
                <c:ptCount val="1"/>
                <c:pt idx="0">
                  <c:v>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Complexity'!$Z$2:$Z$16</c:f>
              <c:numCache>
                <c:formatCode>General</c:formatCode>
                <c:ptCount val="15"/>
                <c:pt idx="0">
                  <c:v>6.5106666666666664</c:v>
                </c:pt>
                <c:pt idx="1">
                  <c:v>6.5106666666666664</c:v>
                </c:pt>
                <c:pt idx="2">
                  <c:v>6.5106666666666664</c:v>
                </c:pt>
                <c:pt idx="3">
                  <c:v>6.5106666666666664</c:v>
                </c:pt>
                <c:pt idx="4">
                  <c:v>6.5106666666666664</c:v>
                </c:pt>
                <c:pt idx="5">
                  <c:v>6.5106666666666664</c:v>
                </c:pt>
                <c:pt idx="6">
                  <c:v>6.5106666666666664</c:v>
                </c:pt>
                <c:pt idx="7">
                  <c:v>6.5106666666666664</c:v>
                </c:pt>
                <c:pt idx="8">
                  <c:v>6.5106666666666664</c:v>
                </c:pt>
                <c:pt idx="9">
                  <c:v>6.5106666666666664</c:v>
                </c:pt>
                <c:pt idx="10">
                  <c:v>6.5106666666666664</c:v>
                </c:pt>
                <c:pt idx="11">
                  <c:v>6.5106666666666664</c:v>
                </c:pt>
                <c:pt idx="12">
                  <c:v>6.5106666666666664</c:v>
                </c:pt>
                <c:pt idx="13">
                  <c:v>6.5106666666666664</c:v>
                </c:pt>
                <c:pt idx="14">
                  <c:v>6.5106666666666664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62-45B0-A784-B9B290834D27}"/>
            </c:ext>
          </c:extLst>
        </c:ser>
        <c:ser>
          <c:idx val="3"/>
          <c:order val="3"/>
          <c:tx>
            <c:strRef>
              <c:f>'Avg Cyclomatic Complexity'!$AA$1</c:f>
              <c:strCache>
                <c:ptCount val="1"/>
                <c:pt idx="0">
                  <c:v>UWL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Complexity'!$AA$2:$AA$16</c:f>
              <c:numCache>
                <c:formatCode>General</c:formatCode>
                <c:ptCount val="15"/>
                <c:pt idx="0">
                  <c:v>4.8893333333333331</c:v>
                </c:pt>
                <c:pt idx="1">
                  <c:v>4.8893333333333331</c:v>
                </c:pt>
                <c:pt idx="2">
                  <c:v>4.8893333333333331</c:v>
                </c:pt>
                <c:pt idx="3">
                  <c:v>4.8893333333333331</c:v>
                </c:pt>
                <c:pt idx="4">
                  <c:v>4.8893333333333331</c:v>
                </c:pt>
                <c:pt idx="5">
                  <c:v>4.8893333333333331</c:v>
                </c:pt>
                <c:pt idx="6">
                  <c:v>4.8893333333333331</c:v>
                </c:pt>
                <c:pt idx="7">
                  <c:v>4.8893333333333331</c:v>
                </c:pt>
                <c:pt idx="8">
                  <c:v>4.8893333333333331</c:v>
                </c:pt>
                <c:pt idx="9">
                  <c:v>4.8893333333333331</c:v>
                </c:pt>
                <c:pt idx="10">
                  <c:v>4.8893333333333331</c:v>
                </c:pt>
                <c:pt idx="11">
                  <c:v>4.8893333333333331</c:v>
                </c:pt>
                <c:pt idx="12">
                  <c:v>4.8893333333333331</c:v>
                </c:pt>
                <c:pt idx="13">
                  <c:v>4.8893333333333331</c:v>
                </c:pt>
                <c:pt idx="14">
                  <c:v>4.8893333333333331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62-45B0-A784-B9B290834D27}"/>
            </c:ext>
          </c:extLst>
        </c:ser>
        <c:ser>
          <c:idx val="4"/>
          <c:order val="4"/>
          <c:tx>
            <c:strRef>
              <c:f>'Avg Cyclomatic Complexity'!$AB$1</c:f>
              <c:strCache>
                <c:ptCount val="1"/>
                <c:pt idx="0">
                  <c:v>LWL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Complexity'!$AB$2:$AB$16</c:f>
              <c:numCache>
                <c:formatCode>General</c:formatCode>
                <c:ptCount val="15"/>
                <c:pt idx="0">
                  <c:v>0.73466666666666658</c:v>
                </c:pt>
                <c:pt idx="1">
                  <c:v>0.73466666666666658</c:v>
                </c:pt>
                <c:pt idx="2">
                  <c:v>0.73466666666666658</c:v>
                </c:pt>
                <c:pt idx="3">
                  <c:v>0.73466666666666658</c:v>
                </c:pt>
                <c:pt idx="4">
                  <c:v>0.73466666666666658</c:v>
                </c:pt>
                <c:pt idx="5">
                  <c:v>0.73466666666666658</c:v>
                </c:pt>
                <c:pt idx="6">
                  <c:v>0.73466666666666658</c:v>
                </c:pt>
                <c:pt idx="7">
                  <c:v>0.73466666666666658</c:v>
                </c:pt>
                <c:pt idx="8">
                  <c:v>0.73466666666666658</c:v>
                </c:pt>
                <c:pt idx="9">
                  <c:v>0.73466666666666658</c:v>
                </c:pt>
                <c:pt idx="10">
                  <c:v>0.73466666666666658</c:v>
                </c:pt>
                <c:pt idx="11">
                  <c:v>0.73466666666666658</c:v>
                </c:pt>
                <c:pt idx="12">
                  <c:v>0.73466666666666658</c:v>
                </c:pt>
                <c:pt idx="13">
                  <c:v>0.73466666666666658</c:v>
                </c:pt>
                <c:pt idx="14">
                  <c:v>0.73466666666666658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62-45B0-A784-B9B290834D27}"/>
            </c:ext>
          </c:extLst>
        </c:ser>
        <c:ser>
          <c:idx val="5"/>
          <c:order val="5"/>
          <c:tx>
            <c:strRef>
              <c:f>'Avg Cyclomatic Complexity'!$AC$1</c:f>
              <c:strCache>
                <c:ptCount val="1"/>
                <c:pt idx="0">
                  <c:v>LAL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Complexity'!$AC$2:$AC$16</c:f>
              <c:numCache>
                <c:formatCode>General</c:formatCode>
                <c:ptCount val="15"/>
                <c:pt idx="0">
                  <c:v>0.25333333333333335</c:v>
                </c:pt>
                <c:pt idx="1">
                  <c:v>0.25333333333333335</c:v>
                </c:pt>
                <c:pt idx="2">
                  <c:v>0.25333333333333335</c:v>
                </c:pt>
                <c:pt idx="3">
                  <c:v>0.25333333333333335</c:v>
                </c:pt>
                <c:pt idx="4">
                  <c:v>0.25333333333333335</c:v>
                </c:pt>
                <c:pt idx="5">
                  <c:v>0.25333333333333335</c:v>
                </c:pt>
                <c:pt idx="6">
                  <c:v>0.25333333333333335</c:v>
                </c:pt>
                <c:pt idx="7">
                  <c:v>0.25333333333333335</c:v>
                </c:pt>
                <c:pt idx="8">
                  <c:v>0.25333333333333335</c:v>
                </c:pt>
                <c:pt idx="9">
                  <c:v>0.25333333333333335</c:v>
                </c:pt>
                <c:pt idx="10">
                  <c:v>0.25333333333333335</c:v>
                </c:pt>
                <c:pt idx="11">
                  <c:v>0.25333333333333335</c:v>
                </c:pt>
                <c:pt idx="12">
                  <c:v>0.25333333333333335</c:v>
                </c:pt>
                <c:pt idx="13">
                  <c:v>0.25333333333333335</c:v>
                </c:pt>
                <c:pt idx="14">
                  <c:v>0.25333333333333335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62-45B0-A784-B9B290834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939872"/>
        <c:axId val="469940200"/>
      </c:lineChart>
      <c:catAx>
        <c:axId val="469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40200"/>
        <c:crosses val="autoZero"/>
        <c:auto val="1"/>
        <c:lblAlgn val="ctr"/>
        <c:lblOffset val="100"/>
        <c:noMultiLvlLbl val="0"/>
      </c:catAx>
      <c:valAx>
        <c:axId val="46994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3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Package E - Complexity vs Defects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 4'!$X$3</c:f>
              <c:strCache>
                <c:ptCount val="1"/>
                <c:pt idx="0">
                  <c:v>Defects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'Question 4'!$W$4:$W$18</c:f>
              <c:numCache>
                <c:formatCode>General</c:formatCode>
                <c:ptCount val="15"/>
                <c:pt idx="0">
                  <c:v>19</c:v>
                </c:pt>
                <c:pt idx="1">
                  <c:v>11</c:v>
                </c:pt>
                <c:pt idx="2">
                  <c:v>4</c:v>
                </c:pt>
                <c:pt idx="3">
                  <c:v>5</c:v>
                </c:pt>
                <c:pt idx="4">
                  <c:v>17</c:v>
                </c:pt>
                <c:pt idx="5">
                  <c:v>8</c:v>
                </c:pt>
                <c:pt idx="6">
                  <c:v>9</c:v>
                </c:pt>
                <c:pt idx="7">
                  <c:v>8</c:v>
                </c:pt>
                <c:pt idx="8">
                  <c:v>18</c:v>
                </c:pt>
                <c:pt idx="9">
                  <c:v>9</c:v>
                </c:pt>
                <c:pt idx="10">
                  <c:v>6</c:v>
                </c:pt>
                <c:pt idx="11">
                  <c:v>7</c:v>
                </c:pt>
                <c:pt idx="12">
                  <c:v>17</c:v>
                </c:pt>
                <c:pt idx="13">
                  <c:v>11</c:v>
                </c:pt>
                <c:pt idx="14">
                  <c:v>5</c:v>
                </c:pt>
              </c:numCache>
            </c:numRef>
          </c:xVal>
          <c:yVal>
            <c:numRef>
              <c:f>'Question 4'!$X$4:$X$18</c:f>
              <c:numCache>
                <c:formatCode>General</c:formatCode>
                <c:ptCount val="15"/>
                <c:pt idx="0">
                  <c:v>13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13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10</c:v>
                </c:pt>
                <c:pt idx="9">
                  <c:v>5</c:v>
                </c:pt>
                <c:pt idx="10">
                  <c:v>2</c:v>
                </c:pt>
                <c:pt idx="11">
                  <c:v>4</c:v>
                </c:pt>
                <c:pt idx="12">
                  <c:v>13</c:v>
                </c:pt>
                <c:pt idx="13">
                  <c:v>6</c:v>
                </c:pt>
                <c:pt idx="1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0-47AF-8E8C-96E729A40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082016"/>
        <c:axId val="1690299360"/>
      </c:scatterChart>
      <c:valAx>
        <c:axId val="190408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299360"/>
        <c:crosses val="autoZero"/>
        <c:crossBetween val="midCat"/>
      </c:valAx>
      <c:valAx>
        <c:axId val="16902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08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Package H - Complexity vs Defects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 4'!$AM$3</c:f>
              <c:strCache>
                <c:ptCount val="1"/>
                <c:pt idx="0">
                  <c:v>Defects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'Question 4'!$AL$4:$AL$13</c:f>
              <c:numCache>
                <c:formatCode>General</c:formatCode>
                <c:ptCount val="10"/>
                <c:pt idx="0">
                  <c:v>15</c:v>
                </c:pt>
                <c:pt idx="1">
                  <c:v>13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12</c:v>
                </c:pt>
                <c:pt idx="8">
                  <c:v>12</c:v>
                </c:pt>
                <c:pt idx="9">
                  <c:v>9</c:v>
                </c:pt>
              </c:numCache>
            </c:numRef>
          </c:xVal>
          <c:yVal>
            <c:numRef>
              <c:f>'Question 4'!$AM$4:$AM$13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E5-4754-B850-28843516A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318512"/>
        <c:axId val="2088113840"/>
      </c:scatterChart>
      <c:valAx>
        <c:axId val="207931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113840"/>
        <c:crosses val="autoZero"/>
        <c:crossBetween val="midCat"/>
      </c:valAx>
      <c:valAx>
        <c:axId val="208811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1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  <a:r>
              <a:rPr lang="en-US" baseline="0"/>
              <a:t> - XBar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 Cyclomatic Complexity'!$R$26</c:f>
              <c:strCache>
                <c:ptCount val="1"/>
                <c:pt idx="0">
                  <c:v>B -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Complexity'!$R$27:$R$41</c:f>
              <c:numCache>
                <c:formatCode>General</c:formatCode>
                <c:ptCount val="15"/>
                <c:pt idx="0">
                  <c:v>2.5</c:v>
                </c:pt>
                <c:pt idx="1">
                  <c:v>2.5</c:v>
                </c:pt>
                <c:pt idx="2">
                  <c:v>2</c:v>
                </c:pt>
                <c:pt idx="3">
                  <c:v>2.5</c:v>
                </c:pt>
                <c:pt idx="4">
                  <c:v>2.25</c:v>
                </c:pt>
                <c:pt idx="5">
                  <c:v>2.5</c:v>
                </c:pt>
                <c:pt idx="6">
                  <c:v>3</c:v>
                </c:pt>
                <c:pt idx="7">
                  <c:v>3.25</c:v>
                </c:pt>
                <c:pt idx="8">
                  <c:v>3.5</c:v>
                </c:pt>
                <c:pt idx="9">
                  <c:v>3.75</c:v>
                </c:pt>
                <c:pt idx="10">
                  <c:v>4</c:v>
                </c:pt>
                <c:pt idx="11">
                  <c:v>1.5</c:v>
                </c:pt>
                <c:pt idx="12">
                  <c:v>1.75</c:v>
                </c:pt>
                <c:pt idx="13">
                  <c:v>2</c:v>
                </c:pt>
                <c:pt idx="1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F-40A4-B48A-8586E3BC38B7}"/>
            </c:ext>
          </c:extLst>
        </c:ser>
        <c:ser>
          <c:idx val="1"/>
          <c:order val="1"/>
          <c:tx>
            <c:strRef>
              <c:f>'Avg Cyclomatic Complexity'!$T$26</c:f>
              <c:strCache>
                <c:ptCount val="1"/>
                <c:pt idx="0">
                  <c:v>Grand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Complexity'!$T$27:$T$41</c:f>
              <c:numCache>
                <c:formatCode>General</c:formatCode>
                <c:ptCount val="15"/>
                <c:pt idx="0">
                  <c:v>2.6333333333333333</c:v>
                </c:pt>
                <c:pt idx="1">
                  <c:v>2.6333333333333333</c:v>
                </c:pt>
                <c:pt idx="2">
                  <c:v>2.6333333333333333</c:v>
                </c:pt>
                <c:pt idx="3">
                  <c:v>2.6333333333333333</c:v>
                </c:pt>
                <c:pt idx="4">
                  <c:v>2.6333333333333333</c:v>
                </c:pt>
                <c:pt idx="5">
                  <c:v>2.6333333333333333</c:v>
                </c:pt>
                <c:pt idx="6">
                  <c:v>2.6333333333333333</c:v>
                </c:pt>
                <c:pt idx="7">
                  <c:v>2.6333333333333333</c:v>
                </c:pt>
                <c:pt idx="8">
                  <c:v>2.6333333333333333</c:v>
                </c:pt>
                <c:pt idx="9">
                  <c:v>2.6333333333333333</c:v>
                </c:pt>
                <c:pt idx="10">
                  <c:v>2.6333333333333333</c:v>
                </c:pt>
                <c:pt idx="11">
                  <c:v>2.6333333333333333</c:v>
                </c:pt>
                <c:pt idx="12">
                  <c:v>2.6333333333333333</c:v>
                </c:pt>
                <c:pt idx="13">
                  <c:v>2.6333333333333333</c:v>
                </c:pt>
                <c:pt idx="14">
                  <c:v>2.6333333333333333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CF-40A4-B48A-8586E3BC38B7}"/>
            </c:ext>
          </c:extLst>
        </c:ser>
        <c:ser>
          <c:idx val="2"/>
          <c:order val="2"/>
          <c:tx>
            <c:strRef>
              <c:f>'Avg Cyclomatic Complexity'!$U$26</c:f>
              <c:strCache>
                <c:ptCount val="1"/>
                <c:pt idx="0">
                  <c:v>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Complexity'!$U$27:$U$41</c:f>
              <c:numCache>
                <c:formatCode>General</c:formatCode>
                <c:ptCount val="15"/>
                <c:pt idx="0">
                  <c:v>3.7627702913711092</c:v>
                </c:pt>
                <c:pt idx="1">
                  <c:v>3.7627702913711092</c:v>
                </c:pt>
                <c:pt idx="2">
                  <c:v>3.7627702913711092</c:v>
                </c:pt>
                <c:pt idx="3">
                  <c:v>3.7627702913711092</c:v>
                </c:pt>
                <c:pt idx="4">
                  <c:v>3.7627702913711092</c:v>
                </c:pt>
                <c:pt idx="5">
                  <c:v>3.7627702913711092</c:v>
                </c:pt>
                <c:pt idx="6">
                  <c:v>3.7627702913711092</c:v>
                </c:pt>
                <c:pt idx="7">
                  <c:v>3.7627702913711092</c:v>
                </c:pt>
                <c:pt idx="8">
                  <c:v>3.7627702913711092</c:v>
                </c:pt>
                <c:pt idx="9">
                  <c:v>3.7627702913711092</c:v>
                </c:pt>
                <c:pt idx="10">
                  <c:v>3.7627702913711092</c:v>
                </c:pt>
                <c:pt idx="11">
                  <c:v>3.7627702913711092</c:v>
                </c:pt>
                <c:pt idx="12">
                  <c:v>3.7627702913711092</c:v>
                </c:pt>
                <c:pt idx="13">
                  <c:v>3.7627702913711092</c:v>
                </c:pt>
                <c:pt idx="14">
                  <c:v>3.7627702913711092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CF-40A4-B48A-8586E3BC38B7}"/>
            </c:ext>
          </c:extLst>
        </c:ser>
        <c:ser>
          <c:idx val="3"/>
          <c:order val="3"/>
          <c:tx>
            <c:strRef>
              <c:f>'Avg Cyclomatic Complexity'!$V$26</c:f>
              <c:strCache>
                <c:ptCount val="1"/>
                <c:pt idx="0">
                  <c:v>UWL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Complexity'!$V$27:$V$41</c:f>
              <c:numCache>
                <c:formatCode>General</c:formatCode>
                <c:ptCount val="15"/>
                <c:pt idx="0">
                  <c:v>3.3862913053585175</c:v>
                </c:pt>
                <c:pt idx="1">
                  <c:v>3.3862913053585175</c:v>
                </c:pt>
                <c:pt idx="2">
                  <c:v>3.3862913053585175</c:v>
                </c:pt>
                <c:pt idx="3">
                  <c:v>3.3862913053585175</c:v>
                </c:pt>
                <c:pt idx="4">
                  <c:v>3.3862913053585175</c:v>
                </c:pt>
                <c:pt idx="5">
                  <c:v>3.3862913053585175</c:v>
                </c:pt>
                <c:pt idx="6">
                  <c:v>3.3862913053585175</c:v>
                </c:pt>
                <c:pt idx="7">
                  <c:v>3.3862913053585175</c:v>
                </c:pt>
                <c:pt idx="8">
                  <c:v>3.3862913053585175</c:v>
                </c:pt>
                <c:pt idx="9">
                  <c:v>3.3862913053585175</c:v>
                </c:pt>
                <c:pt idx="10">
                  <c:v>3.3862913053585175</c:v>
                </c:pt>
                <c:pt idx="11">
                  <c:v>3.3862913053585175</c:v>
                </c:pt>
                <c:pt idx="12">
                  <c:v>3.3862913053585175</c:v>
                </c:pt>
                <c:pt idx="13">
                  <c:v>3.3862913053585175</c:v>
                </c:pt>
                <c:pt idx="14">
                  <c:v>3.3862913053585175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CF-40A4-B48A-8586E3BC38B7}"/>
            </c:ext>
          </c:extLst>
        </c:ser>
        <c:ser>
          <c:idx val="4"/>
          <c:order val="4"/>
          <c:tx>
            <c:strRef>
              <c:f>'Avg Cyclomatic Complexity'!$W$26</c:f>
              <c:strCache>
                <c:ptCount val="1"/>
                <c:pt idx="0">
                  <c:v>LWL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Complexity'!$W$27:$W$41</c:f>
              <c:numCache>
                <c:formatCode>General</c:formatCode>
                <c:ptCount val="15"/>
                <c:pt idx="0">
                  <c:v>1.8803753613081491</c:v>
                </c:pt>
                <c:pt idx="1">
                  <c:v>1.8803753613081491</c:v>
                </c:pt>
                <c:pt idx="2">
                  <c:v>1.8803753613081491</c:v>
                </c:pt>
                <c:pt idx="3">
                  <c:v>1.8803753613081491</c:v>
                </c:pt>
                <c:pt idx="4">
                  <c:v>1.8803753613081491</c:v>
                </c:pt>
                <c:pt idx="5">
                  <c:v>1.8803753613081491</c:v>
                </c:pt>
                <c:pt idx="6">
                  <c:v>1.8803753613081491</c:v>
                </c:pt>
                <c:pt idx="7">
                  <c:v>1.8803753613081491</c:v>
                </c:pt>
                <c:pt idx="8">
                  <c:v>1.8803753613081491</c:v>
                </c:pt>
                <c:pt idx="9">
                  <c:v>1.8803753613081491</c:v>
                </c:pt>
                <c:pt idx="10">
                  <c:v>1.8803753613081491</c:v>
                </c:pt>
                <c:pt idx="11">
                  <c:v>1.8803753613081491</c:v>
                </c:pt>
                <c:pt idx="12">
                  <c:v>1.8803753613081491</c:v>
                </c:pt>
                <c:pt idx="13">
                  <c:v>1.8803753613081491</c:v>
                </c:pt>
                <c:pt idx="14">
                  <c:v>1.8803753613081491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CF-40A4-B48A-8586E3BC38B7}"/>
            </c:ext>
          </c:extLst>
        </c:ser>
        <c:ser>
          <c:idx val="5"/>
          <c:order val="5"/>
          <c:tx>
            <c:strRef>
              <c:f>'Avg Cyclomatic Complexity'!$X$26</c:f>
              <c:strCache>
                <c:ptCount val="1"/>
                <c:pt idx="0">
                  <c:v>LAL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Complexity'!$X$27:$X$41</c:f>
              <c:numCache>
                <c:formatCode>General</c:formatCode>
                <c:ptCount val="15"/>
                <c:pt idx="0">
                  <c:v>1.5038963752955572</c:v>
                </c:pt>
                <c:pt idx="1">
                  <c:v>1.5038963752955572</c:v>
                </c:pt>
                <c:pt idx="2">
                  <c:v>1.5038963752955572</c:v>
                </c:pt>
                <c:pt idx="3">
                  <c:v>1.5038963752955572</c:v>
                </c:pt>
                <c:pt idx="4">
                  <c:v>1.5038963752955572</c:v>
                </c:pt>
                <c:pt idx="5">
                  <c:v>1.5038963752955572</c:v>
                </c:pt>
                <c:pt idx="6">
                  <c:v>1.5038963752955572</c:v>
                </c:pt>
                <c:pt idx="7">
                  <c:v>1.5038963752955572</c:v>
                </c:pt>
                <c:pt idx="8">
                  <c:v>1.5038963752955572</c:v>
                </c:pt>
                <c:pt idx="9">
                  <c:v>1.5038963752955572</c:v>
                </c:pt>
                <c:pt idx="10">
                  <c:v>1.5038963752955572</c:v>
                </c:pt>
                <c:pt idx="11">
                  <c:v>1.5038963752955572</c:v>
                </c:pt>
                <c:pt idx="12">
                  <c:v>1.5038963752955572</c:v>
                </c:pt>
                <c:pt idx="13">
                  <c:v>1.5038963752955572</c:v>
                </c:pt>
                <c:pt idx="14">
                  <c:v>1.5038963752955572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CF-40A4-B48A-8586E3BC3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851088"/>
        <c:axId val="480851416"/>
      </c:lineChart>
      <c:catAx>
        <c:axId val="48085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51416"/>
        <c:crosses val="autoZero"/>
        <c:auto val="1"/>
        <c:lblAlgn val="ctr"/>
        <c:lblOffset val="100"/>
        <c:noMultiLvlLbl val="0"/>
      </c:catAx>
      <c:valAx>
        <c:axId val="48085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5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- 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 Cyclomatic Complexity'!$S$26</c:f>
              <c:strCache>
                <c:ptCount val="1"/>
                <c:pt idx="0">
                  <c:v>B - Range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Complexity'!$S$27:$S$41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1-40DE-9F81-351133876326}"/>
            </c:ext>
          </c:extLst>
        </c:ser>
        <c:ser>
          <c:idx val="1"/>
          <c:order val="1"/>
          <c:tx>
            <c:strRef>
              <c:f>'Avg Cyclomatic Complexity'!$Y$26</c:f>
              <c:strCache>
                <c:ptCount val="1"/>
                <c:pt idx="0">
                  <c:v>Average Range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Complexity'!$Y$27:$Y$41</c:f>
              <c:numCache>
                <c:formatCode>General</c:formatCode>
                <c:ptCount val="15"/>
                <c:pt idx="0">
                  <c:v>1.7333333333333334</c:v>
                </c:pt>
                <c:pt idx="1">
                  <c:v>1.7333333333333334</c:v>
                </c:pt>
                <c:pt idx="2">
                  <c:v>1.7333333333333334</c:v>
                </c:pt>
                <c:pt idx="3">
                  <c:v>1.7333333333333334</c:v>
                </c:pt>
                <c:pt idx="4">
                  <c:v>1.7333333333333334</c:v>
                </c:pt>
                <c:pt idx="5">
                  <c:v>1.7333333333333334</c:v>
                </c:pt>
                <c:pt idx="6">
                  <c:v>1.7333333333333334</c:v>
                </c:pt>
                <c:pt idx="7">
                  <c:v>1.7333333333333334</c:v>
                </c:pt>
                <c:pt idx="8">
                  <c:v>1.7333333333333334</c:v>
                </c:pt>
                <c:pt idx="9">
                  <c:v>1.7333333333333334</c:v>
                </c:pt>
                <c:pt idx="10">
                  <c:v>1.7333333333333334</c:v>
                </c:pt>
                <c:pt idx="11">
                  <c:v>1.7333333333333334</c:v>
                </c:pt>
                <c:pt idx="12">
                  <c:v>1.7333333333333334</c:v>
                </c:pt>
                <c:pt idx="13">
                  <c:v>1.7333333333333334</c:v>
                </c:pt>
                <c:pt idx="14">
                  <c:v>1.7333333333333334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1-40DE-9F81-351133876326}"/>
            </c:ext>
          </c:extLst>
        </c:ser>
        <c:ser>
          <c:idx val="2"/>
          <c:order val="2"/>
          <c:tx>
            <c:strRef>
              <c:f>'Avg Cyclomatic Complexity'!$Z$26</c:f>
              <c:strCache>
                <c:ptCount val="1"/>
                <c:pt idx="0">
                  <c:v>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Complexity'!$Z$27:$Z$41</c:f>
              <c:numCache>
                <c:formatCode>General</c:formatCode>
                <c:ptCount val="15"/>
                <c:pt idx="0">
                  <c:v>4.4546666666666663</c:v>
                </c:pt>
                <c:pt idx="1">
                  <c:v>4.4546666666666663</c:v>
                </c:pt>
                <c:pt idx="2">
                  <c:v>4.4546666666666663</c:v>
                </c:pt>
                <c:pt idx="3">
                  <c:v>4.4546666666666663</c:v>
                </c:pt>
                <c:pt idx="4">
                  <c:v>4.4546666666666663</c:v>
                </c:pt>
                <c:pt idx="5">
                  <c:v>4.4546666666666663</c:v>
                </c:pt>
                <c:pt idx="6">
                  <c:v>4.4546666666666663</c:v>
                </c:pt>
                <c:pt idx="7">
                  <c:v>4.4546666666666663</c:v>
                </c:pt>
                <c:pt idx="8">
                  <c:v>4.4546666666666663</c:v>
                </c:pt>
                <c:pt idx="9">
                  <c:v>4.4546666666666663</c:v>
                </c:pt>
                <c:pt idx="10">
                  <c:v>4.4546666666666663</c:v>
                </c:pt>
                <c:pt idx="11">
                  <c:v>4.4546666666666663</c:v>
                </c:pt>
                <c:pt idx="12">
                  <c:v>4.4546666666666663</c:v>
                </c:pt>
                <c:pt idx="13">
                  <c:v>4.4546666666666663</c:v>
                </c:pt>
                <c:pt idx="14">
                  <c:v>4.4546666666666663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E1-40DE-9F81-351133876326}"/>
            </c:ext>
          </c:extLst>
        </c:ser>
        <c:ser>
          <c:idx val="3"/>
          <c:order val="3"/>
          <c:tx>
            <c:strRef>
              <c:f>'Avg Cyclomatic Complexity'!$AA$26</c:f>
              <c:strCache>
                <c:ptCount val="1"/>
                <c:pt idx="0">
                  <c:v>UWL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Complexity'!$AA$27:$AA$41</c:f>
              <c:numCache>
                <c:formatCode>General</c:formatCode>
                <c:ptCount val="15"/>
                <c:pt idx="0">
                  <c:v>3.3453333333333335</c:v>
                </c:pt>
                <c:pt idx="1">
                  <c:v>3.3453333333333335</c:v>
                </c:pt>
                <c:pt idx="2">
                  <c:v>3.3453333333333335</c:v>
                </c:pt>
                <c:pt idx="3">
                  <c:v>3.3453333333333335</c:v>
                </c:pt>
                <c:pt idx="4">
                  <c:v>3.3453333333333335</c:v>
                </c:pt>
                <c:pt idx="5">
                  <c:v>3.3453333333333335</c:v>
                </c:pt>
                <c:pt idx="6">
                  <c:v>3.3453333333333335</c:v>
                </c:pt>
                <c:pt idx="7">
                  <c:v>3.3453333333333335</c:v>
                </c:pt>
                <c:pt idx="8">
                  <c:v>3.3453333333333335</c:v>
                </c:pt>
                <c:pt idx="9">
                  <c:v>3.3453333333333335</c:v>
                </c:pt>
                <c:pt idx="10">
                  <c:v>3.3453333333333335</c:v>
                </c:pt>
                <c:pt idx="11">
                  <c:v>3.3453333333333335</c:v>
                </c:pt>
                <c:pt idx="12">
                  <c:v>3.3453333333333335</c:v>
                </c:pt>
                <c:pt idx="13">
                  <c:v>3.3453333333333335</c:v>
                </c:pt>
                <c:pt idx="14">
                  <c:v>3.3453333333333335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E1-40DE-9F81-351133876326}"/>
            </c:ext>
          </c:extLst>
        </c:ser>
        <c:ser>
          <c:idx val="4"/>
          <c:order val="4"/>
          <c:tx>
            <c:strRef>
              <c:f>'Avg Cyclomatic Complexity'!$AB$26</c:f>
              <c:strCache>
                <c:ptCount val="1"/>
                <c:pt idx="0">
                  <c:v>LWL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Complexity'!$AB$27:$AB$41</c:f>
              <c:numCache>
                <c:formatCode>General</c:formatCode>
                <c:ptCount val="15"/>
                <c:pt idx="0">
                  <c:v>0.5026666666666666</c:v>
                </c:pt>
                <c:pt idx="1">
                  <c:v>0.5026666666666666</c:v>
                </c:pt>
                <c:pt idx="2">
                  <c:v>0.5026666666666666</c:v>
                </c:pt>
                <c:pt idx="3">
                  <c:v>0.5026666666666666</c:v>
                </c:pt>
                <c:pt idx="4">
                  <c:v>0.5026666666666666</c:v>
                </c:pt>
                <c:pt idx="5">
                  <c:v>0.5026666666666666</c:v>
                </c:pt>
                <c:pt idx="6">
                  <c:v>0.5026666666666666</c:v>
                </c:pt>
                <c:pt idx="7">
                  <c:v>0.5026666666666666</c:v>
                </c:pt>
                <c:pt idx="8">
                  <c:v>0.5026666666666666</c:v>
                </c:pt>
                <c:pt idx="9">
                  <c:v>0.5026666666666666</c:v>
                </c:pt>
                <c:pt idx="10">
                  <c:v>0.5026666666666666</c:v>
                </c:pt>
                <c:pt idx="11">
                  <c:v>0.5026666666666666</c:v>
                </c:pt>
                <c:pt idx="12">
                  <c:v>0.5026666666666666</c:v>
                </c:pt>
                <c:pt idx="13">
                  <c:v>0.5026666666666666</c:v>
                </c:pt>
                <c:pt idx="14">
                  <c:v>0.5026666666666666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E1-40DE-9F81-351133876326}"/>
            </c:ext>
          </c:extLst>
        </c:ser>
        <c:ser>
          <c:idx val="5"/>
          <c:order val="5"/>
          <c:tx>
            <c:strRef>
              <c:f>'Avg Cyclomatic Complexity'!$AC$26</c:f>
              <c:strCache>
                <c:ptCount val="1"/>
                <c:pt idx="0">
                  <c:v>LAL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Complexity'!$AC$27:$AC$41</c:f>
              <c:numCache>
                <c:formatCode>General</c:formatCode>
                <c:ptCount val="15"/>
                <c:pt idx="0">
                  <c:v>0.17333333333333334</c:v>
                </c:pt>
                <c:pt idx="1">
                  <c:v>0.17333333333333334</c:v>
                </c:pt>
                <c:pt idx="2">
                  <c:v>0.17333333333333334</c:v>
                </c:pt>
                <c:pt idx="3">
                  <c:v>0.17333333333333334</c:v>
                </c:pt>
                <c:pt idx="4">
                  <c:v>0.17333333333333334</c:v>
                </c:pt>
                <c:pt idx="5">
                  <c:v>0.17333333333333334</c:v>
                </c:pt>
                <c:pt idx="6">
                  <c:v>0.17333333333333334</c:v>
                </c:pt>
                <c:pt idx="7">
                  <c:v>0.17333333333333334</c:v>
                </c:pt>
                <c:pt idx="8">
                  <c:v>0.17333333333333334</c:v>
                </c:pt>
                <c:pt idx="9">
                  <c:v>0.17333333333333334</c:v>
                </c:pt>
                <c:pt idx="10">
                  <c:v>0.17333333333333334</c:v>
                </c:pt>
                <c:pt idx="11">
                  <c:v>0.17333333333333334</c:v>
                </c:pt>
                <c:pt idx="12">
                  <c:v>0.17333333333333334</c:v>
                </c:pt>
                <c:pt idx="13">
                  <c:v>0.17333333333333334</c:v>
                </c:pt>
                <c:pt idx="14">
                  <c:v>0.17333333333333334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E1-40DE-9F81-351133876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301504"/>
        <c:axId val="457304456"/>
      </c:lineChart>
      <c:catAx>
        <c:axId val="45730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04456"/>
        <c:crosses val="autoZero"/>
        <c:auto val="1"/>
        <c:lblAlgn val="ctr"/>
        <c:lblOffset val="100"/>
        <c:noMultiLvlLbl val="0"/>
      </c:catAx>
      <c:valAx>
        <c:axId val="45730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0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- XBar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 Cyclomatic Complexity'!$R$51</c:f>
              <c:strCache>
                <c:ptCount val="1"/>
                <c:pt idx="0">
                  <c:v>C -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Complexity'!$R$52:$R$66</c:f>
              <c:numCache>
                <c:formatCode>General</c:formatCode>
                <c:ptCount val="15"/>
                <c:pt idx="0">
                  <c:v>3.75</c:v>
                </c:pt>
                <c:pt idx="1">
                  <c:v>5</c:v>
                </c:pt>
                <c:pt idx="2">
                  <c:v>5.25</c:v>
                </c:pt>
                <c:pt idx="3">
                  <c:v>5</c:v>
                </c:pt>
                <c:pt idx="4">
                  <c:v>4</c:v>
                </c:pt>
                <c:pt idx="5">
                  <c:v>4.75</c:v>
                </c:pt>
                <c:pt idx="6">
                  <c:v>5.25</c:v>
                </c:pt>
                <c:pt idx="7">
                  <c:v>6.25</c:v>
                </c:pt>
                <c:pt idx="8">
                  <c:v>4.25</c:v>
                </c:pt>
                <c:pt idx="9">
                  <c:v>5.25</c:v>
                </c:pt>
                <c:pt idx="10">
                  <c:v>4.25</c:v>
                </c:pt>
                <c:pt idx="11">
                  <c:v>6.25</c:v>
                </c:pt>
                <c:pt idx="12">
                  <c:v>5.25</c:v>
                </c:pt>
                <c:pt idx="13">
                  <c:v>5.75</c:v>
                </c:pt>
                <c:pt idx="14">
                  <c:v>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F7-475F-8D4A-8EE994970E8B}"/>
            </c:ext>
          </c:extLst>
        </c:ser>
        <c:ser>
          <c:idx val="1"/>
          <c:order val="1"/>
          <c:tx>
            <c:strRef>
              <c:f>'Avg Cyclomatic Complexity'!$T$51</c:f>
              <c:strCache>
                <c:ptCount val="1"/>
                <c:pt idx="0">
                  <c:v>Grand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Complexity'!$T$52:$T$66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F7-475F-8D4A-8EE994970E8B}"/>
            </c:ext>
          </c:extLst>
        </c:ser>
        <c:ser>
          <c:idx val="2"/>
          <c:order val="2"/>
          <c:tx>
            <c:strRef>
              <c:f>'Avg Cyclomatic Complexity'!$U$51</c:f>
              <c:strCache>
                <c:ptCount val="1"/>
                <c:pt idx="0">
                  <c:v>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Complexity'!$U$52:$U$66</c:f>
              <c:numCache>
                <c:formatCode>General</c:formatCode>
                <c:ptCount val="15"/>
                <c:pt idx="0">
                  <c:v>7.3023137990770053</c:v>
                </c:pt>
                <c:pt idx="1">
                  <c:v>7.3023137990770053</c:v>
                </c:pt>
                <c:pt idx="2">
                  <c:v>7.3023137990770053</c:v>
                </c:pt>
                <c:pt idx="3">
                  <c:v>7.3023137990770053</c:v>
                </c:pt>
                <c:pt idx="4">
                  <c:v>7.3023137990770053</c:v>
                </c:pt>
                <c:pt idx="5">
                  <c:v>7.3023137990770053</c:v>
                </c:pt>
                <c:pt idx="6">
                  <c:v>7.3023137990770053</c:v>
                </c:pt>
                <c:pt idx="7">
                  <c:v>7.3023137990770053</c:v>
                </c:pt>
                <c:pt idx="8">
                  <c:v>7.3023137990770053</c:v>
                </c:pt>
                <c:pt idx="9">
                  <c:v>7.3023137990770053</c:v>
                </c:pt>
                <c:pt idx="10">
                  <c:v>7.3023137990770053</c:v>
                </c:pt>
                <c:pt idx="11">
                  <c:v>7.3023137990770053</c:v>
                </c:pt>
                <c:pt idx="12">
                  <c:v>7.3023137990770053</c:v>
                </c:pt>
                <c:pt idx="13">
                  <c:v>7.3023137990770053</c:v>
                </c:pt>
                <c:pt idx="14">
                  <c:v>7.3023137990770053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F7-475F-8D4A-8EE994970E8B}"/>
            </c:ext>
          </c:extLst>
        </c:ser>
        <c:ser>
          <c:idx val="3"/>
          <c:order val="3"/>
          <c:tx>
            <c:strRef>
              <c:f>'Avg Cyclomatic Complexity'!$V$51</c:f>
              <c:strCache>
                <c:ptCount val="1"/>
                <c:pt idx="0">
                  <c:v>UWL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Complexity'!$V$52:$V$66</c:f>
              <c:numCache>
                <c:formatCode>General</c:formatCode>
                <c:ptCount val="15"/>
                <c:pt idx="0">
                  <c:v>6.5348758660513369</c:v>
                </c:pt>
                <c:pt idx="1">
                  <c:v>6.5348758660513369</c:v>
                </c:pt>
                <c:pt idx="2">
                  <c:v>6.5348758660513369</c:v>
                </c:pt>
                <c:pt idx="3">
                  <c:v>6.5348758660513369</c:v>
                </c:pt>
                <c:pt idx="4">
                  <c:v>6.5348758660513369</c:v>
                </c:pt>
                <c:pt idx="5">
                  <c:v>6.5348758660513369</c:v>
                </c:pt>
                <c:pt idx="6">
                  <c:v>6.5348758660513369</c:v>
                </c:pt>
                <c:pt idx="7">
                  <c:v>6.5348758660513369</c:v>
                </c:pt>
                <c:pt idx="8">
                  <c:v>6.5348758660513369</c:v>
                </c:pt>
                <c:pt idx="9">
                  <c:v>6.5348758660513369</c:v>
                </c:pt>
                <c:pt idx="10">
                  <c:v>6.5348758660513369</c:v>
                </c:pt>
                <c:pt idx="11">
                  <c:v>6.5348758660513369</c:v>
                </c:pt>
                <c:pt idx="12">
                  <c:v>6.5348758660513369</c:v>
                </c:pt>
                <c:pt idx="13">
                  <c:v>6.5348758660513369</c:v>
                </c:pt>
                <c:pt idx="14">
                  <c:v>6.5348758660513369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F7-475F-8D4A-8EE994970E8B}"/>
            </c:ext>
          </c:extLst>
        </c:ser>
        <c:ser>
          <c:idx val="4"/>
          <c:order val="4"/>
          <c:tx>
            <c:strRef>
              <c:f>'Avg Cyclomatic Complexity'!$W$51</c:f>
              <c:strCache>
                <c:ptCount val="1"/>
                <c:pt idx="0">
                  <c:v>LWL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Complexity'!$W$52:$W$66</c:f>
              <c:numCache>
                <c:formatCode>General</c:formatCode>
                <c:ptCount val="15"/>
                <c:pt idx="0">
                  <c:v>3.4651241339486631</c:v>
                </c:pt>
                <c:pt idx="1">
                  <c:v>3.4651241339486631</c:v>
                </c:pt>
                <c:pt idx="2">
                  <c:v>3.4651241339486631</c:v>
                </c:pt>
                <c:pt idx="3">
                  <c:v>3.4651241339486631</c:v>
                </c:pt>
                <c:pt idx="4">
                  <c:v>3.4651241339486631</c:v>
                </c:pt>
                <c:pt idx="5">
                  <c:v>3.4651241339486631</c:v>
                </c:pt>
                <c:pt idx="6">
                  <c:v>3.4651241339486631</c:v>
                </c:pt>
                <c:pt idx="7">
                  <c:v>3.4651241339486631</c:v>
                </c:pt>
                <c:pt idx="8">
                  <c:v>3.4651241339486631</c:v>
                </c:pt>
                <c:pt idx="9">
                  <c:v>3.4651241339486631</c:v>
                </c:pt>
                <c:pt idx="10">
                  <c:v>3.4651241339486631</c:v>
                </c:pt>
                <c:pt idx="11">
                  <c:v>3.4651241339486631</c:v>
                </c:pt>
                <c:pt idx="12">
                  <c:v>3.4651241339486631</c:v>
                </c:pt>
                <c:pt idx="13">
                  <c:v>3.4651241339486631</c:v>
                </c:pt>
                <c:pt idx="14">
                  <c:v>3.4651241339486631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F7-475F-8D4A-8EE994970E8B}"/>
            </c:ext>
          </c:extLst>
        </c:ser>
        <c:ser>
          <c:idx val="5"/>
          <c:order val="5"/>
          <c:tx>
            <c:strRef>
              <c:f>'Avg Cyclomatic Complexity'!$X$51</c:f>
              <c:strCache>
                <c:ptCount val="1"/>
                <c:pt idx="0">
                  <c:v>LAL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Complexity'!$X$52:$X$66</c:f>
              <c:numCache>
                <c:formatCode>General</c:formatCode>
                <c:ptCount val="15"/>
                <c:pt idx="0">
                  <c:v>2.6976862009229952</c:v>
                </c:pt>
                <c:pt idx="1">
                  <c:v>2.6976862009229952</c:v>
                </c:pt>
                <c:pt idx="2">
                  <c:v>2.6976862009229952</c:v>
                </c:pt>
                <c:pt idx="3">
                  <c:v>2.6976862009229952</c:v>
                </c:pt>
                <c:pt idx="4">
                  <c:v>2.6976862009229952</c:v>
                </c:pt>
                <c:pt idx="5">
                  <c:v>2.6976862009229952</c:v>
                </c:pt>
                <c:pt idx="6">
                  <c:v>2.6976862009229952</c:v>
                </c:pt>
                <c:pt idx="7">
                  <c:v>2.6976862009229952</c:v>
                </c:pt>
                <c:pt idx="8">
                  <c:v>2.6976862009229952</c:v>
                </c:pt>
                <c:pt idx="9">
                  <c:v>2.6976862009229952</c:v>
                </c:pt>
                <c:pt idx="10">
                  <c:v>2.6976862009229952</c:v>
                </c:pt>
                <c:pt idx="11">
                  <c:v>2.6976862009229952</c:v>
                </c:pt>
                <c:pt idx="12">
                  <c:v>2.6976862009229952</c:v>
                </c:pt>
                <c:pt idx="13">
                  <c:v>2.6976862009229952</c:v>
                </c:pt>
                <c:pt idx="14">
                  <c:v>2.6976862009229952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F7-475F-8D4A-8EE994970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220824"/>
        <c:axId val="303222792"/>
      </c:lineChart>
      <c:catAx>
        <c:axId val="30322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22792"/>
        <c:crosses val="autoZero"/>
        <c:auto val="1"/>
        <c:lblAlgn val="ctr"/>
        <c:lblOffset val="100"/>
        <c:noMultiLvlLbl val="0"/>
      </c:catAx>
      <c:valAx>
        <c:axId val="30322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2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- 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 Cyclomatic Complexity'!$S$51</c:f>
              <c:strCache>
                <c:ptCount val="1"/>
                <c:pt idx="0">
                  <c:v>C - Range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Complexity'!$S$52:$S$66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2-4622-BBD6-0656AD08AB1A}"/>
            </c:ext>
          </c:extLst>
        </c:ser>
        <c:ser>
          <c:idx val="1"/>
          <c:order val="1"/>
          <c:tx>
            <c:strRef>
              <c:f>'Avg Cyclomatic Complexity'!$Y$51</c:f>
              <c:strCache>
                <c:ptCount val="1"/>
                <c:pt idx="0">
                  <c:v>Average Range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Complexity'!$Y$52:$Y$66</c:f>
              <c:numCache>
                <c:formatCode>General</c:formatCode>
                <c:ptCount val="15"/>
                <c:pt idx="0">
                  <c:v>3.5333333333333332</c:v>
                </c:pt>
                <c:pt idx="1">
                  <c:v>3.5333333333333332</c:v>
                </c:pt>
                <c:pt idx="2">
                  <c:v>3.5333333333333332</c:v>
                </c:pt>
                <c:pt idx="3">
                  <c:v>3.5333333333333332</c:v>
                </c:pt>
                <c:pt idx="4">
                  <c:v>3.5333333333333332</c:v>
                </c:pt>
                <c:pt idx="5">
                  <c:v>3.5333333333333332</c:v>
                </c:pt>
                <c:pt idx="6">
                  <c:v>3.5333333333333332</c:v>
                </c:pt>
                <c:pt idx="7">
                  <c:v>3.5333333333333332</c:v>
                </c:pt>
                <c:pt idx="8">
                  <c:v>3.5333333333333332</c:v>
                </c:pt>
                <c:pt idx="9">
                  <c:v>3.5333333333333332</c:v>
                </c:pt>
                <c:pt idx="10">
                  <c:v>3.5333333333333332</c:v>
                </c:pt>
                <c:pt idx="11">
                  <c:v>3.5333333333333332</c:v>
                </c:pt>
                <c:pt idx="12">
                  <c:v>3.5333333333333332</c:v>
                </c:pt>
                <c:pt idx="13">
                  <c:v>3.5333333333333332</c:v>
                </c:pt>
                <c:pt idx="14">
                  <c:v>3.5333333333333332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C2-4622-BBD6-0656AD08AB1A}"/>
            </c:ext>
          </c:extLst>
        </c:ser>
        <c:ser>
          <c:idx val="2"/>
          <c:order val="2"/>
          <c:tx>
            <c:strRef>
              <c:f>'Avg Cyclomatic Complexity'!$Z$51</c:f>
              <c:strCache>
                <c:ptCount val="1"/>
                <c:pt idx="0">
                  <c:v>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Complexity'!$Z$52:$Z$66</c:f>
              <c:numCache>
                <c:formatCode>General</c:formatCode>
                <c:ptCount val="15"/>
                <c:pt idx="0">
                  <c:v>9.0806666666666658</c:v>
                </c:pt>
                <c:pt idx="1">
                  <c:v>9.0806666666666658</c:v>
                </c:pt>
                <c:pt idx="2">
                  <c:v>9.0806666666666658</c:v>
                </c:pt>
                <c:pt idx="3">
                  <c:v>9.0806666666666658</c:v>
                </c:pt>
                <c:pt idx="4">
                  <c:v>9.0806666666666658</c:v>
                </c:pt>
                <c:pt idx="5">
                  <c:v>9.0806666666666658</c:v>
                </c:pt>
                <c:pt idx="6">
                  <c:v>9.0806666666666658</c:v>
                </c:pt>
                <c:pt idx="7">
                  <c:v>9.0806666666666658</c:v>
                </c:pt>
                <c:pt idx="8">
                  <c:v>9.0806666666666658</c:v>
                </c:pt>
                <c:pt idx="9">
                  <c:v>9.0806666666666658</c:v>
                </c:pt>
                <c:pt idx="10">
                  <c:v>9.0806666666666658</c:v>
                </c:pt>
                <c:pt idx="11">
                  <c:v>9.0806666666666658</c:v>
                </c:pt>
                <c:pt idx="12">
                  <c:v>9.0806666666666658</c:v>
                </c:pt>
                <c:pt idx="13">
                  <c:v>9.0806666666666658</c:v>
                </c:pt>
                <c:pt idx="14">
                  <c:v>9.0806666666666658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C2-4622-BBD6-0656AD08AB1A}"/>
            </c:ext>
          </c:extLst>
        </c:ser>
        <c:ser>
          <c:idx val="3"/>
          <c:order val="3"/>
          <c:tx>
            <c:strRef>
              <c:f>'Avg Cyclomatic Complexity'!$AA$51</c:f>
              <c:strCache>
                <c:ptCount val="1"/>
                <c:pt idx="0">
                  <c:v>UWL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Complexity'!$AA$52:$AA$66</c:f>
              <c:numCache>
                <c:formatCode>General</c:formatCode>
                <c:ptCount val="15"/>
                <c:pt idx="0">
                  <c:v>6.8193333333333328</c:v>
                </c:pt>
                <c:pt idx="1">
                  <c:v>6.8193333333333328</c:v>
                </c:pt>
                <c:pt idx="2">
                  <c:v>6.8193333333333328</c:v>
                </c:pt>
                <c:pt idx="3">
                  <c:v>6.8193333333333328</c:v>
                </c:pt>
                <c:pt idx="4">
                  <c:v>6.8193333333333328</c:v>
                </c:pt>
                <c:pt idx="5">
                  <c:v>6.8193333333333328</c:v>
                </c:pt>
                <c:pt idx="6">
                  <c:v>6.8193333333333328</c:v>
                </c:pt>
                <c:pt idx="7">
                  <c:v>6.8193333333333328</c:v>
                </c:pt>
                <c:pt idx="8">
                  <c:v>6.8193333333333328</c:v>
                </c:pt>
                <c:pt idx="9">
                  <c:v>6.8193333333333328</c:v>
                </c:pt>
                <c:pt idx="10">
                  <c:v>6.8193333333333328</c:v>
                </c:pt>
                <c:pt idx="11">
                  <c:v>6.8193333333333328</c:v>
                </c:pt>
                <c:pt idx="12">
                  <c:v>6.8193333333333328</c:v>
                </c:pt>
                <c:pt idx="13">
                  <c:v>6.8193333333333328</c:v>
                </c:pt>
                <c:pt idx="14">
                  <c:v>6.8193333333333328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C2-4622-BBD6-0656AD08AB1A}"/>
            </c:ext>
          </c:extLst>
        </c:ser>
        <c:ser>
          <c:idx val="4"/>
          <c:order val="4"/>
          <c:tx>
            <c:strRef>
              <c:f>'Avg Cyclomatic Complexity'!$AB$51</c:f>
              <c:strCache>
                <c:ptCount val="1"/>
                <c:pt idx="0">
                  <c:v>LWL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Complexity'!$AB$52:$AB$66</c:f>
              <c:numCache>
                <c:formatCode>General</c:formatCode>
                <c:ptCount val="15"/>
                <c:pt idx="0">
                  <c:v>1.0246666666666666</c:v>
                </c:pt>
                <c:pt idx="1">
                  <c:v>1.0246666666666666</c:v>
                </c:pt>
                <c:pt idx="2">
                  <c:v>1.0246666666666666</c:v>
                </c:pt>
                <c:pt idx="3">
                  <c:v>1.0246666666666666</c:v>
                </c:pt>
                <c:pt idx="4">
                  <c:v>1.0246666666666666</c:v>
                </c:pt>
                <c:pt idx="5">
                  <c:v>1.0246666666666666</c:v>
                </c:pt>
                <c:pt idx="6">
                  <c:v>1.0246666666666666</c:v>
                </c:pt>
                <c:pt idx="7">
                  <c:v>1.0246666666666666</c:v>
                </c:pt>
                <c:pt idx="8">
                  <c:v>1.0246666666666666</c:v>
                </c:pt>
                <c:pt idx="9">
                  <c:v>1.0246666666666666</c:v>
                </c:pt>
                <c:pt idx="10">
                  <c:v>1.0246666666666666</c:v>
                </c:pt>
                <c:pt idx="11">
                  <c:v>1.0246666666666666</c:v>
                </c:pt>
                <c:pt idx="12">
                  <c:v>1.0246666666666666</c:v>
                </c:pt>
                <c:pt idx="13">
                  <c:v>1.0246666666666666</c:v>
                </c:pt>
                <c:pt idx="14">
                  <c:v>1.0246666666666666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C2-4622-BBD6-0656AD08AB1A}"/>
            </c:ext>
          </c:extLst>
        </c:ser>
        <c:ser>
          <c:idx val="5"/>
          <c:order val="5"/>
          <c:tx>
            <c:strRef>
              <c:f>'Avg Cyclomatic Complexity'!$AC$51</c:f>
              <c:strCache>
                <c:ptCount val="1"/>
                <c:pt idx="0">
                  <c:v>LAL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Complexity'!$AC$52:$AC$66</c:f>
              <c:numCache>
                <c:formatCode>General</c:formatCode>
                <c:ptCount val="15"/>
                <c:pt idx="0">
                  <c:v>0.35333333333333333</c:v>
                </c:pt>
                <c:pt idx="1">
                  <c:v>0.35333333333333333</c:v>
                </c:pt>
                <c:pt idx="2">
                  <c:v>0.35333333333333333</c:v>
                </c:pt>
                <c:pt idx="3">
                  <c:v>0.35333333333333333</c:v>
                </c:pt>
                <c:pt idx="4">
                  <c:v>0.35333333333333333</c:v>
                </c:pt>
                <c:pt idx="5">
                  <c:v>0.35333333333333333</c:v>
                </c:pt>
                <c:pt idx="6">
                  <c:v>0.35333333333333333</c:v>
                </c:pt>
                <c:pt idx="7">
                  <c:v>0.35333333333333333</c:v>
                </c:pt>
                <c:pt idx="8">
                  <c:v>0.35333333333333333</c:v>
                </c:pt>
                <c:pt idx="9">
                  <c:v>0.35333333333333333</c:v>
                </c:pt>
                <c:pt idx="10">
                  <c:v>0.35333333333333333</c:v>
                </c:pt>
                <c:pt idx="11">
                  <c:v>0.35333333333333333</c:v>
                </c:pt>
                <c:pt idx="12">
                  <c:v>0.35333333333333333</c:v>
                </c:pt>
                <c:pt idx="13">
                  <c:v>0.35333333333333333</c:v>
                </c:pt>
                <c:pt idx="14">
                  <c:v>0.35333333333333333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C2-4622-BBD6-0656AD08A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477384"/>
        <c:axId val="480474760"/>
      </c:lineChart>
      <c:catAx>
        <c:axId val="48047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74760"/>
        <c:crosses val="autoZero"/>
        <c:auto val="1"/>
        <c:lblAlgn val="ctr"/>
        <c:lblOffset val="100"/>
        <c:noMultiLvlLbl val="0"/>
      </c:catAx>
      <c:valAx>
        <c:axId val="48047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7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- XBar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 Cyclomatic Complexity'!$R$76</c:f>
              <c:strCache>
                <c:ptCount val="1"/>
                <c:pt idx="0">
                  <c:v>D -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Complexity'!$R$77:$R$91</c:f>
              <c:numCache>
                <c:formatCode>General</c:formatCode>
                <c:ptCount val="15"/>
                <c:pt idx="0">
                  <c:v>2.25</c:v>
                </c:pt>
                <c:pt idx="1">
                  <c:v>2.5</c:v>
                </c:pt>
                <c:pt idx="2">
                  <c:v>2.25</c:v>
                </c:pt>
                <c:pt idx="3">
                  <c:v>2.5</c:v>
                </c:pt>
                <c:pt idx="4">
                  <c:v>2.25</c:v>
                </c:pt>
                <c:pt idx="5">
                  <c:v>2.25</c:v>
                </c:pt>
                <c:pt idx="6">
                  <c:v>5.5</c:v>
                </c:pt>
                <c:pt idx="7">
                  <c:v>6</c:v>
                </c:pt>
                <c:pt idx="8">
                  <c:v>5.5</c:v>
                </c:pt>
                <c:pt idx="9">
                  <c:v>6.25</c:v>
                </c:pt>
                <c:pt idx="10">
                  <c:v>6.75</c:v>
                </c:pt>
                <c:pt idx="11">
                  <c:v>5.25</c:v>
                </c:pt>
                <c:pt idx="12">
                  <c:v>5</c:v>
                </c:pt>
                <c:pt idx="13">
                  <c:v>4.25</c:v>
                </c:pt>
                <c:pt idx="14">
                  <c:v>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78-4F6C-914E-DDE5D002DBAB}"/>
            </c:ext>
          </c:extLst>
        </c:ser>
        <c:ser>
          <c:idx val="1"/>
          <c:order val="1"/>
          <c:tx>
            <c:strRef>
              <c:f>'Avg Cyclomatic Complexity'!$T$76</c:f>
              <c:strCache>
                <c:ptCount val="1"/>
                <c:pt idx="0">
                  <c:v>Grand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Complexity'!$T$77:$T$91</c:f>
              <c:numCache>
                <c:formatCode>General</c:formatCode>
                <c:ptCount val="15"/>
                <c:pt idx="0">
                  <c:v>4.1500000000000004</c:v>
                </c:pt>
                <c:pt idx="1">
                  <c:v>4.1500000000000004</c:v>
                </c:pt>
                <c:pt idx="2">
                  <c:v>4.1500000000000004</c:v>
                </c:pt>
                <c:pt idx="3">
                  <c:v>4.1500000000000004</c:v>
                </c:pt>
                <c:pt idx="4">
                  <c:v>4.1500000000000004</c:v>
                </c:pt>
                <c:pt idx="5">
                  <c:v>4.1500000000000004</c:v>
                </c:pt>
                <c:pt idx="6">
                  <c:v>4.1500000000000004</c:v>
                </c:pt>
                <c:pt idx="7">
                  <c:v>4.1500000000000004</c:v>
                </c:pt>
                <c:pt idx="8">
                  <c:v>4.1500000000000004</c:v>
                </c:pt>
                <c:pt idx="9">
                  <c:v>4.1500000000000004</c:v>
                </c:pt>
                <c:pt idx="10">
                  <c:v>4.1500000000000004</c:v>
                </c:pt>
                <c:pt idx="11">
                  <c:v>4.1500000000000004</c:v>
                </c:pt>
                <c:pt idx="12">
                  <c:v>4.1500000000000004</c:v>
                </c:pt>
                <c:pt idx="13">
                  <c:v>4.1500000000000004</c:v>
                </c:pt>
                <c:pt idx="14">
                  <c:v>4.1500000000000004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8-4F6C-914E-DDE5D002DBAB}"/>
            </c:ext>
          </c:extLst>
        </c:ser>
        <c:ser>
          <c:idx val="2"/>
          <c:order val="2"/>
          <c:tx>
            <c:strRef>
              <c:f>'Avg Cyclomatic Complexity'!$U$76</c:f>
              <c:strCache>
                <c:ptCount val="1"/>
                <c:pt idx="0">
                  <c:v>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Complexity'!$U$77:$U$91</c:f>
              <c:numCache>
                <c:formatCode>General</c:formatCode>
                <c:ptCount val="15"/>
                <c:pt idx="0">
                  <c:v>5.4097566070421355</c:v>
                </c:pt>
                <c:pt idx="1">
                  <c:v>5.4097566070421355</c:v>
                </c:pt>
                <c:pt idx="2">
                  <c:v>5.4097566070421355</c:v>
                </c:pt>
                <c:pt idx="3">
                  <c:v>5.4097566070421355</c:v>
                </c:pt>
                <c:pt idx="4">
                  <c:v>5.4097566070421355</c:v>
                </c:pt>
                <c:pt idx="5">
                  <c:v>5.4097566070421355</c:v>
                </c:pt>
                <c:pt idx="6">
                  <c:v>5.4097566070421355</c:v>
                </c:pt>
                <c:pt idx="7">
                  <c:v>5.4097566070421355</c:v>
                </c:pt>
                <c:pt idx="8">
                  <c:v>5.4097566070421355</c:v>
                </c:pt>
                <c:pt idx="9">
                  <c:v>5.4097566070421355</c:v>
                </c:pt>
                <c:pt idx="10">
                  <c:v>5.4097566070421355</c:v>
                </c:pt>
                <c:pt idx="11">
                  <c:v>5.4097566070421355</c:v>
                </c:pt>
                <c:pt idx="12">
                  <c:v>5.4097566070421355</c:v>
                </c:pt>
                <c:pt idx="13">
                  <c:v>5.4097566070421355</c:v>
                </c:pt>
                <c:pt idx="14">
                  <c:v>5.4097566070421355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78-4F6C-914E-DDE5D002DBAB}"/>
            </c:ext>
          </c:extLst>
        </c:ser>
        <c:ser>
          <c:idx val="3"/>
          <c:order val="3"/>
          <c:tx>
            <c:strRef>
              <c:f>'Avg Cyclomatic Complexity'!$V$76</c:f>
              <c:strCache>
                <c:ptCount val="1"/>
                <c:pt idx="0">
                  <c:v>UWL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Complexity'!$V$77:$V$91</c:f>
              <c:numCache>
                <c:formatCode>General</c:formatCode>
                <c:ptCount val="15"/>
                <c:pt idx="0">
                  <c:v>4.9898377380280898</c:v>
                </c:pt>
                <c:pt idx="1">
                  <c:v>4.9898377380280898</c:v>
                </c:pt>
                <c:pt idx="2">
                  <c:v>4.9898377380280898</c:v>
                </c:pt>
                <c:pt idx="3">
                  <c:v>4.9898377380280898</c:v>
                </c:pt>
                <c:pt idx="4">
                  <c:v>4.9898377380280898</c:v>
                </c:pt>
                <c:pt idx="5">
                  <c:v>4.9898377380280898</c:v>
                </c:pt>
                <c:pt idx="6">
                  <c:v>4.9898377380280898</c:v>
                </c:pt>
                <c:pt idx="7">
                  <c:v>4.9898377380280898</c:v>
                </c:pt>
                <c:pt idx="8">
                  <c:v>4.9898377380280898</c:v>
                </c:pt>
                <c:pt idx="9">
                  <c:v>4.9898377380280898</c:v>
                </c:pt>
                <c:pt idx="10">
                  <c:v>4.9898377380280898</c:v>
                </c:pt>
                <c:pt idx="11">
                  <c:v>4.9898377380280898</c:v>
                </c:pt>
                <c:pt idx="12">
                  <c:v>4.9898377380280898</c:v>
                </c:pt>
                <c:pt idx="13">
                  <c:v>4.9898377380280898</c:v>
                </c:pt>
                <c:pt idx="14">
                  <c:v>4.9898377380280898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78-4F6C-914E-DDE5D002DBAB}"/>
            </c:ext>
          </c:extLst>
        </c:ser>
        <c:ser>
          <c:idx val="4"/>
          <c:order val="4"/>
          <c:tx>
            <c:strRef>
              <c:f>'Avg Cyclomatic Complexity'!$W$76</c:f>
              <c:strCache>
                <c:ptCount val="1"/>
                <c:pt idx="0">
                  <c:v>LWL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Complexity'!$W$77:$W$91</c:f>
              <c:numCache>
                <c:formatCode>General</c:formatCode>
                <c:ptCount val="15"/>
                <c:pt idx="0">
                  <c:v>3.3101622619719104</c:v>
                </c:pt>
                <c:pt idx="1">
                  <c:v>3.3101622619719104</c:v>
                </c:pt>
                <c:pt idx="2">
                  <c:v>3.3101622619719104</c:v>
                </c:pt>
                <c:pt idx="3">
                  <c:v>3.3101622619719104</c:v>
                </c:pt>
                <c:pt idx="4">
                  <c:v>3.3101622619719104</c:v>
                </c:pt>
                <c:pt idx="5">
                  <c:v>3.3101622619719104</c:v>
                </c:pt>
                <c:pt idx="6">
                  <c:v>3.3101622619719104</c:v>
                </c:pt>
                <c:pt idx="7">
                  <c:v>3.3101622619719104</c:v>
                </c:pt>
                <c:pt idx="8">
                  <c:v>3.3101622619719104</c:v>
                </c:pt>
                <c:pt idx="9">
                  <c:v>3.3101622619719104</c:v>
                </c:pt>
                <c:pt idx="10">
                  <c:v>3.3101622619719104</c:v>
                </c:pt>
                <c:pt idx="11">
                  <c:v>3.3101622619719104</c:v>
                </c:pt>
                <c:pt idx="12">
                  <c:v>3.3101622619719104</c:v>
                </c:pt>
                <c:pt idx="13">
                  <c:v>3.3101622619719104</c:v>
                </c:pt>
                <c:pt idx="14">
                  <c:v>3.3101622619719104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78-4F6C-914E-DDE5D002DBAB}"/>
            </c:ext>
          </c:extLst>
        </c:ser>
        <c:ser>
          <c:idx val="5"/>
          <c:order val="5"/>
          <c:tx>
            <c:strRef>
              <c:f>'Avg Cyclomatic Complexity'!$X$76</c:f>
              <c:strCache>
                <c:ptCount val="1"/>
                <c:pt idx="0">
                  <c:v>LAL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Complexity'!$X$77:$X$91</c:f>
              <c:numCache>
                <c:formatCode>General</c:formatCode>
                <c:ptCount val="15"/>
                <c:pt idx="0">
                  <c:v>2.8902433929578653</c:v>
                </c:pt>
                <c:pt idx="1">
                  <c:v>2.8902433929578653</c:v>
                </c:pt>
                <c:pt idx="2">
                  <c:v>2.8902433929578653</c:v>
                </c:pt>
                <c:pt idx="3">
                  <c:v>2.8902433929578653</c:v>
                </c:pt>
                <c:pt idx="4">
                  <c:v>2.8902433929578653</c:v>
                </c:pt>
                <c:pt idx="5">
                  <c:v>2.8902433929578653</c:v>
                </c:pt>
                <c:pt idx="6">
                  <c:v>2.8902433929578653</c:v>
                </c:pt>
                <c:pt idx="7">
                  <c:v>2.8902433929578653</c:v>
                </c:pt>
                <c:pt idx="8">
                  <c:v>2.8902433929578653</c:v>
                </c:pt>
                <c:pt idx="9">
                  <c:v>2.8902433929578653</c:v>
                </c:pt>
                <c:pt idx="10">
                  <c:v>2.8902433929578653</c:v>
                </c:pt>
                <c:pt idx="11">
                  <c:v>2.8902433929578653</c:v>
                </c:pt>
                <c:pt idx="12">
                  <c:v>2.8902433929578653</c:v>
                </c:pt>
                <c:pt idx="13">
                  <c:v>2.8902433929578653</c:v>
                </c:pt>
                <c:pt idx="14">
                  <c:v>2.8902433929578653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78-4F6C-914E-DDE5D002D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085472"/>
        <c:axId val="467079240"/>
      </c:lineChart>
      <c:catAx>
        <c:axId val="46708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79240"/>
        <c:crosses val="autoZero"/>
        <c:auto val="1"/>
        <c:lblAlgn val="ctr"/>
        <c:lblOffset val="100"/>
        <c:noMultiLvlLbl val="0"/>
      </c:catAx>
      <c:valAx>
        <c:axId val="46707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 - 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 Cyclomatic Complexity'!$S$76</c:f>
              <c:strCache>
                <c:ptCount val="1"/>
                <c:pt idx="0">
                  <c:v>D - Range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Complexity'!$S$77:$S$91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0-48C0-8663-BDFAD5524D02}"/>
            </c:ext>
          </c:extLst>
        </c:ser>
        <c:ser>
          <c:idx val="1"/>
          <c:order val="1"/>
          <c:tx>
            <c:strRef>
              <c:f>'Avg Cyclomatic Complexity'!$Y$76</c:f>
              <c:strCache>
                <c:ptCount val="1"/>
                <c:pt idx="0">
                  <c:v>Average Range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Complexity'!$Y$77:$Y$91</c:f>
              <c:numCache>
                <c:formatCode>General</c:formatCode>
                <c:ptCount val="15"/>
                <c:pt idx="0">
                  <c:v>1.9333333333333333</c:v>
                </c:pt>
                <c:pt idx="1">
                  <c:v>1.9333333333333333</c:v>
                </c:pt>
                <c:pt idx="2">
                  <c:v>1.9333333333333333</c:v>
                </c:pt>
                <c:pt idx="3">
                  <c:v>1.9333333333333333</c:v>
                </c:pt>
                <c:pt idx="4">
                  <c:v>1.9333333333333333</c:v>
                </c:pt>
                <c:pt idx="5">
                  <c:v>1.9333333333333333</c:v>
                </c:pt>
                <c:pt idx="6">
                  <c:v>1.9333333333333333</c:v>
                </c:pt>
                <c:pt idx="7">
                  <c:v>1.9333333333333333</c:v>
                </c:pt>
                <c:pt idx="8">
                  <c:v>1.9333333333333333</c:v>
                </c:pt>
                <c:pt idx="9">
                  <c:v>1.9333333333333333</c:v>
                </c:pt>
                <c:pt idx="10">
                  <c:v>1.9333333333333333</c:v>
                </c:pt>
                <c:pt idx="11">
                  <c:v>1.9333333333333333</c:v>
                </c:pt>
                <c:pt idx="12">
                  <c:v>1.9333333333333333</c:v>
                </c:pt>
                <c:pt idx="13">
                  <c:v>1.9333333333333333</c:v>
                </c:pt>
                <c:pt idx="14">
                  <c:v>1.9333333333333333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0-48C0-8663-BDFAD5524D02}"/>
            </c:ext>
          </c:extLst>
        </c:ser>
        <c:ser>
          <c:idx val="2"/>
          <c:order val="2"/>
          <c:tx>
            <c:strRef>
              <c:f>'Avg Cyclomatic Complexity'!$Z$76</c:f>
              <c:strCache>
                <c:ptCount val="1"/>
                <c:pt idx="0">
                  <c:v>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Complexity'!$Z$77:$Z$91</c:f>
              <c:numCache>
                <c:formatCode>General</c:formatCode>
                <c:ptCount val="15"/>
                <c:pt idx="0">
                  <c:v>4.9686666666666666</c:v>
                </c:pt>
                <c:pt idx="1">
                  <c:v>4.9686666666666666</c:v>
                </c:pt>
                <c:pt idx="2">
                  <c:v>4.9686666666666666</c:v>
                </c:pt>
                <c:pt idx="3">
                  <c:v>4.9686666666666666</c:v>
                </c:pt>
                <c:pt idx="4">
                  <c:v>4.9686666666666666</c:v>
                </c:pt>
                <c:pt idx="5">
                  <c:v>4.9686666666666666</c:v>
                </c:pt>
                <c:pt idx="6">
                  <c:v>4.9686666666666666</c:v>
                </c:pt>
                <c:pt idx="7">
                  <c:v>4.9686666666666666</c:v>
                </c:pt>
                <c:pt idx="8">
                  <c:v>4.9686666666666666</c:v>
                </c:pt>
                <c:pt idx="9">
                  <c:v>4.9686666666666666</c:v>
                </c:pt>
                <c:pt idx="10">
                  <c:v>4.9686666666666666</c:v>
                </c:pt>
                <c:pt idx="11">
                  <c:v>4.9686666666666666</c:v>
                </c:pt>
                <c:pt idx="12">
                  <c:v>4.9686666666666666</c:v>
                </c:pt>
                <c:pt idx="13">
                  <c:v>4.9686666666666666</c:v>
                </c:pt>
                <c:pt idx="14">
                  <c:v>4.9686666666666666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20-48C0-8663-BDFAD5524D02}"/>
            </c:ext>
          </c:extLst>
        </c:ser>
        <c:ser>
          <c:idx val="3"/>
          <c:order val="3"/>
          <c:tx>
            <c:strRef>
              <c:f>'Avg Cyclomatic Complexity'!$AA$76</c:f>
              <c:strCache>
                <c:ptCount val="1"/>
                <c:pt idx="0">
                  <c:v>UWL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Complexity'!$AA$77:$AA$91</c:f>
              <c:numCache>
                <c:formatCode>General</c:formatCode>
                <c:ptCount val="15"/>
                <c:pt idx="0">
                  <c:v>3.7313333333333332</c:v>
                </c:pt>
                <c:pt idx="1">
                  <c:v>3.7313333333333332</c:v>
                </c:pt>
                <c:pt idx="2">
                  <c:v>3.7313333333333332</c:v>
                </c:pt>
                <c:pt idx="3">
                  <c:v>3.7313333333333332</c:v>
                </c:pt>
                <c:pt idx="4">
                  <c:v>3.7313333333333332</c:v>
                </c:pt>
                <c:pt idx="5">
                  <c:v>3.7313333333333332</c:v>
                </c:pt>
                <c:pt idx="6">
                  <c:v>3.7313333333333332</c:v>
                </c:pt>
                <c:pt idx="7">
                  <c:v>3.7313333333333332</c:v>
                </c:pt>
                <c:pt idx="8">
                  <c:v>3.7313333333333332</c:v>
                </c:pt>
                <c:pt idx="9">
                  <c:v>3.7313333333333332</c:v>
                </c:pt>
                <c:pt idx="10">
                  <c:v>3.7313333333333332</c:v>
                </c:pt>
                <c:pt idx="11">
                  <c:v>3.7313333333333332</c:v>
                </c:pt>
                <c:pt idx="12">
                  <c:v>3.7313333333333332</c:v>
                </c:pt>
                <c:pt idx="13">
                  <c:v>3.7313333333333332</c:v>
                </c:pt>
                <c:pt idx="14">
                  <c:v>3.7313333333333332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20-48C0-8663-BDFAD5524D02}"/>
            </c:ext>
          </c:extLst>
        </c:ser>
        <c:ser>
          <c:idx val="4"/>
          <c:order val="4"/>
          <c:tx>
            <c:strRef>
              <c:f>'Avg Cyclomatic Complexity'!$AB$76</c:f>
              <c:strCache>
                <c:ptCount val="1"/>
                <c:pt idx="0">
                  <c:v>LWL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Complexity'!$AB$77:$AB$91</c:f>
              <c:numCache>
                <c:formatCode>General</c:formatCode>
                <c:ptCount val="15"/>
                <c:pt idx="0">
                  <c:v>0.56066666666666665</c:v>
                </c:pt>
                <c:pt idx="1">
                  <c:v>0.56066666666666665</c:v>
                </c:pt>
                <c:pt idx="2">
                  <c:v>0.56066666666666665</c:v>
                </c:pt>
                <c:pt idx="3">
                  <c:v>0.56066666666666665</c:v>
                </c:pt>
                <c:pt idx="4">
                  <c:v>0.56066666666666665</c:v>
                </c:pt>
                <c:pt idx="5">
                  <c:v>0.56066666666666665</c:v>
                </c:pt>
                <c:pt idx="6">
                  <c:v>0.56066666666666665</c:v>
                </c:pt>
                <c:pt idx="7">
                  <c:v>0.56066666666666665</c:v>
                </c:pt>
                <c:pt idx="8">
                  <c:v>0.56066666666666665</c:v>
                </c:pt>
                <c:pt idx="9">
                  <c:v>0.56066666666666665</c:v>
                </c:pt>
                <c:pt idx="10">
                  <c:v>0.56066666666666665</c:v>
                </c:pt>
                <c:pt idx="11">
                  <c:v>0.56066666666666665</c:v>
                </c:pt>
                <c:pt idx="12">
                  <c:v>0.56066666666666665</c:v>
                </c:pt>
                <c:pt idx="13">
                  <c:v>0.56066666666666665</c:v>
                </c:pt>
                <c:pt idx="14">
                  <c:v>0.56066666666666665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20-48C0-8663-BDFAD5524D02}"/>
            </c:ext>
          </c:extLst>
        </c:ser>
        <c:ser>
          <c:idx val="5"/>
          <c:order val="5"/>
          <c:tx>
            <c:strRef>
              <c:f>'Avg Cyclomatic Complexity'!$AC$76</c:f>
              <c:strCache>
                <c:ptCount val="1"/>
                <c:pt idx="0">
                  <c:v>LAL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Complexity'!$AC$77:$AC$91</c:f>
              <c:numCache>
                <c:formatCode>General</c:formatCode>
                <c:ptCount val="15"/>
                <c:pt idx="0">
                  <c:v>0.19333333333333336</c:v>
                </c:pt>
                <c:pt idx="1">
                  <c:v>0.19333333333333336</c:v>
                </c:pt>
                <c:pt idx="2">
                  <c:v>0.19333333333333336</c:v>
                </c:pt>
                <c:pt idx="3">
                  <c:v>0.19333333333333336</c:v>
                </c:pt>
                <c:pt idx="4">
                  <c:v>0.19333333333333336</c:v>
                </c:pt>
                <c:pt idx="5">
                  <c:v>0.19333333333333336</c:v>
                </c:pt>
                <c:pt idx="6">
                  <c:v>0.19333333333333336</c:v>
                </c:pt>
                <c:pt idx="7">
                  <c:v>0.19333333333333336</c:v>
                </c:pt>
                <c:pt idx="8">
                  <c:v>0.19333333333333336</c:v>
                </c:pt>
                <c:pt idx="9">
                  <c:v>0.19333333333333336</c:v>
                </c:pt>
                <c:pt idx="10">
                  <c:v>0.19333333333333336</c:v>
                </c:pt>
                <c:pt idx="11">
                  <c:v>0.19333333333333336</c:v>
                </c:pt>
                <c:pt idx="12">
                  <c:v>0.19333333333333336</c:v>
                </c:pt>
                <c:pt idx="13">
                  <c:v>0.19333333333333336</c:v>
                </c:pt>
                <c:pt idx="14">
                  <c:v>0.19333333333333336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20-48C0-8663-BDFAD5524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090312"/>
        <c:axId val="469086376"/>
      </c:lineChart>
      <c:catAx>
        <c:axId val="46909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86376"/>
        <c:crosses val="autoZero"/>
        <c:auto val="1"/>
        <c:lblAlgn val="ctr"/>
        <c:lblOffset val="100"/>
        <c:noMultiLvlLbl val="0"/>
      </c:catAx>
      <c:valAx>
        <c:axId val="46908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9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 - XBar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 Cyclomatic Complexity'!$AI$1</c:f>
              <c:strCache>
                <c:ptCount val="1"/>
                <c:pt idx="0">
                  <c:v>E -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Complexity'!$AI$2:$AI$12</c:f>
              <c:numCache>
                <c:formatCode>General</c:formatCode>
                <c:ptCount val="11"/>
                <c:pt idx="0">
                  <c:v>6</c:v>
                </c:pt>
                <c:pt idx="1">
                  <c:v>2.25</c:v>
                </c:pt>
                <c:pt idx="2">
                  <c:v>1.5</c:v>
                </c:pt>
                <c:pt idx="3">
                  <c:v>5.25</c:v>
                </c:pt>
                <c:pt idx="4">
                  <c:v>2.5</c:v>
                </c:pt>
                <c:pt idx="5">
                  <c:v>2.75</c:v>
                </c:pt>
                <c:pt idx="6">
                  <c:v>5.5</c:v>
                </c:pt>
                <c:pt idx="7">
                  <c:v>2.25</c:v>
                </c:pt>
                <c:pt idx="8">
                  <c:v>2.25</c:v>
                </c:pt>
                <c:pt idx="9">
                  <c:v>5.25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8-42E2-A9F5-BC2874E5337F}"/>
            </c:ext>
          </c:extLst>
        </c:ser>
        <c:ser>
          <c:idx val="1"/>
          <c:order val="1"/>
          <c:tx>
            <c:strRef>
              <c:f>'Avg Cyclomatic Complexity'!$AK$1</c:f>
              <c:strCache>
                <c:ptCount val="1"/>
                <c:pt idx="0">
                  <c:v>Grand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Complexity'!$AK$2:$AK$12</c:f>
              <c:numCache>
                <c:formatCode>General</c:formatCode>
                <c:ptCount val="11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8-42E2-A9F5-BC2874E5337F}"/>
            </c:ext>
          </c:extLst>
        </c:ser>
        <c:ser>
          <c:idx val="2"/>
          <c:order val="2"/>
          <c:tx>
            <c:strRef>
              <c:f>'Avg Cyclomatic Complexity'!$AL$1</c:f>
              <c:strCache>
                <c:ptCount val="1"/>
                <c:pt idx="0">
                  <c:v>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Complexity'!$AL$2:$AL$12</c:f>
              <c:numCache>
                <c:formatCode>General</c:formatCode>
                <c:ptCount val="11"/>
                <c:pt idx="0">
                  <c:v>5.2770861227867103</c:v>
                </c:pt>
                <c:pt idx="1">
                  <c:v>5.2770861227867103</c:v>
                </c:pt>
                <c:pt idx="2">
                  <c:v>5.2770861227867103</c:v>
                </c:pt>
                <c:pt idx="3">
                  <c:v>5.2770861227867103</c:v>
                </c:pt>
                <c:pt idx="4">
                  <c:v>5.2770861227867103</c:v>
                </c:pt>
                <c:pt idx="5">
                  <c:v>5.2770861227867103</c:v>
                </c:pt>
                <c:pt idx="6">
                  <c:v>5.2770861227867103</c:v>
                </c:pt>
                <c:pt idx="7">
                  <c:v>5.2770861227867103</c:v>
                </c:pt>
                <c:pt idx="8">
                  <c:v>5.2770861227867103</c:v>
                </c:pt>
                <c:pt idx="9">
                  <c:v>5.2770861227867103</c:v>
                </c:pt>
                <c:pt idx="10">
                  <c:v>5.2770861227867103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B8-42E2-A9F5-BC2874E5337F}"/>
            </c:ext>
          </c:extLst>
        </c:ser>
        <c:ser>
          <c:idx val="3"/>
          <c:order val="3"/>
          <c:tx>
            <c:strRef>
              <c:f>'Avg Cyclomatic Complexity'!$AM$1</c:f>
              <c:strCache>
                <c:ptCount val="1"/>
                <c:pt idx="0">
                  <c:v>UWL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Complexity'!$AM$2:$AM$12</c:f>
              <c:numCache>
                <c:formatCode>General</c:formatCode>
                <c:ptCount val="11"/>
                <c:pt idx="0">
                  <c:v>4.6847240818578069</c:v>
                </c:pt>
                <c:pt idx="1">
                  <c:v>4.6847240818578069</c:v>
                </c:pt>
                <c:pt idx="2">
                  <c:v>4.6847240818578069</c:v>
                </c:pt>
                <c:pt idx="3">
                  <c:v>4.6847240818578069</c:v>
                </c:pt>
                <c:pt idx="4">
                  <c:v>4.6847240818578069</c:v>
                </c:pt>
                <c:pt idx="5">
                  <c:v>4.6847240818578069</c:v>
                </c:pt>
                <c:pt idx="6">
                  <c:v>4.6847240818578069</c:v>
                </c:pt>
                <c:pt idx="7">
                  <c:v>4.6847240818578069</c:v>
                </c:pt>
                <c:pt idx="8">
                  <c:v>4.6847240818578069</c:v>
                </c:pt>
                <c:pt idx="9">
                  <c:v>4.6847240818578069</c:v>
                </c:pt>
                <c:pt idx="10">
                  <c:v>4.6847240818578069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B8-42E2-A9F5-BC2874E5337F}"/>
            </c:ext>
          </c:extLst>
        </c:ser>
        <c:ser>
          <c:idx val="4"/>
          <c:order val="4"/>
          <c:tx>
            <c:strRef>
              <c:f>'Avg Cyclomatic Complexity'!$AN$1</c:f>
              <c:strCache>
                <c:ptCount val="1"/>
                <c:pt idx="0">
                  <c:v>LWL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Complexity'!$AN$2:$AN$12</c:f>
              <c:numCache>
                <c:formatCode>General</c:formatCode>
                <c:ptCount val="11"/>
                <c:pt idx="0">
                  <c:v>2.3152759181421931</c:v>
                </c:pt>
                <c:pt idx="1">
                  <c:v>2.3152759181421931</c:v>
                </c:pt>
                <c:pt idx="2">
                  <c:v>2.3152759181421931</c:v>
                </c:pt>
                <c:pt idx="3">
                  <c:v>2.3152759181421931</c:v>
                </c:pt>
                <c:pt idx="4">
                  <c:v>2.3152759181421931</c:v>
                </c:pt>
                <c:pt idx="5">
                  <c:v>2.3152759181421931</c:v>
                </c:pt>
                <c:pt idx="6">
                  <c:v>2.3152759181421931</c:v>
                </c:pt>
                <c:pt idx="7">
                  <c:v>2.3152759181421931</c:v>
                </c:pt>
                <c:pt idx="8">
                  <c:v>2.3152759181421931</c:v>
                </c:pt>
                <c:pt idx="9">
                  <c:v>2.3152759181421931</c:v>
                </c:pt>
                <c:pt idx="10">
                  <c:v>2.3152759181421931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B8-42E2-A9F5-BC2874E5337F}"/>
            </c:ext>
          </c:extLst>
        </c:ser>
        <c:ser>
          <c:idx val="5"/>
          <c:order val="5"/>
          <c:tx>
            <c:strRef>
              <c:f>'Avg Cyclomatic Complexity'!$AO$1</c:f>
              <c:strCache>
                <c:ptCount val="1"/>
                <c:pt idx="0">
                  <c:v>LAL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'Avg Cyclomatic Complexity'!$AO$2:$AO$12</c:f>
              <c:numCache>
                <c:formatCode>General</c:formatCode>
                <c:ptCount val="11"/>
                <c:pt idx="0">
                  <c:v>1.7229138772132897</c:v>
                </c:pt>
                <c:pt idx="1">
                  <c:v>1.7229138772132897</c:v>
                </c:pt>
                <c:pt idx="2">
                  <c:v>1.7229138772132897</c:v>
                </c:pt>
                <c:pt idx="3">
                  <c:v>1.7229138772132897</c:v>
                </c:pt>
                <c:pt idx="4">
                  <c:v>1.7229138772132897</c:v>
                </c:pt>
                <c:pt idx="5">
                  <c:v>1.7229138772132897</c:v>
                </c:pt>
                <c:pt idx="6">
                  <c:v>1.7229138772132897</c:v>
                </c:pt>
                <c:pt idx="7">
                  <c:v>1.7229138772132897</c:v>
                </c:pt>
                <c:pt idx="8">
                  <c:v>1.7229138772132897</c:v>
                </c:pt>
                <c:pt idx="9">
                  <c:v>1.7229138772132897</c:v>
                </c:pt>
                <c:pt idx="10">
                  <c:v>1.7229138772132897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B8-42E2-A9F5-BC2874E53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466888"/>
        <c:axId val="480463936"/>
      </c:lineChart>
      <c:catAx>
        <c:axId val="48046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63936"/>
        <c:crosses val="autoZero"/>
        <c:auto val="1"/>
        <c:lblAlgn val="ctr"/>
        <c:lblOffset val="100"/>
        <c:noMultiLvlLbl val="0"/>
      </c:catAx>
      <c:valAx>
        <c:axId val="4804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6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294822</xdr:colOff>
      <xdr:row>0</xdr:row>
      <xdr:rowOff>111579</xdr:rowOff>
    </xdr:from>
    <xdr:to>
      <xdr:col>24</xdr:col>
      <xdr:colOff>86179</xdr:colOff>
      <xdr:row>16</xdr:row>
      <xdr:rowOff>97065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926417-FD09-4E98-AB94-8D3DF968F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340179</xdr:colOff>
      <xdr:row>0</xdr:row>
      <xdr:rowOff>120650</xdr:rowOff>
    </xdr:from>
    <xdr:to>
      <xdr:col>29</xdr:col>
      <xdr:colOff>376465</xdr:colOff>
      <xdr:row>16</xdr:row>
      <xdr:rowOff>106136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389161-CA94-4D88-ABCF-4777AB834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240393</xdr:colOff>
      <xdr:row>25</xdr:row>
      <xdr:rowOff>84364</xdr:rowOff>
    </xdr:from>
    <xdr:to>
      <xdr:col>24</xdr:col>
      <xdr:colOff>31750</xdr:colOff>
      <xdr:row>41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6B69F8-101F-41A7-B530-16EC43846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222250</xdr:colOff>
      <xdr:row>25</xdr:row>
      <xdr:rowOff>57150</xdr:rowOff>
    </xdr:from>
    <xdr:to>
      <xdr:col>29</xdr:col>
      <xdr:colOff>258536</xdr:colOff>
      <xdr:row>41</xdr:row>
      <xdr:rowOff>42636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8F9159-8367-48E5-A97F-4AE0A535D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158751</xdr:colOff>
      <xdr:row>50</xdr:row>
      <xdr:rowOff>66221</xdr:rowOff>
    </xdr:from>
    <xdr:to>
      <xdr:col>23</xdr:col>
      <xdr:colOff>857251</xdr:colOff>
      <xdr:row>66</xdr:row>
      <xdr:rowOff>51707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7515AA-A390-4074-A89B-A0D406DCB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195036</xdr:colOff>
      <xdr:row>50</xdr:row>
      <xdr:rowOff>39006</xdr:rowOff>
    </xdr:from>
    <xdr:to>
      <xdr:col>29</xdr:col>
      <xdr:colOff>231322</xdr:colOff>
      <xdr:row>66</xdr:row>
      <xdr:rowOff>24492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3684D4F-9340-492F-B522-F386E9F60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122465</xdr:colOff>
      <xdr:row>75</xdr:row>
      <xdr:rowOff>111579</xdr:rowOff>
    </xdr:from>
    <xdr:to>
      <xdr:col>23</xdr:col>
      <xdr:colOff>820965</xdr:colOff>
      <xdr:row>91</xdr:row>
      <xdr:rowOff>97065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5E9144D-4C14-4CB3-A3B6-62748A11E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77107</xdr:colOff>
      <xdr:row>75</xdr:row>
      <xdr:rowOff>111579</xdr:rowOff>
    </xdr:from>
    <xdr:to>
      <xdr:col>29</xdr:col>
      <xdr:colOff>113393</xdr:colOff>
      <xdr:row>91</xdr:row>
      <xdr:rowOff>97065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297F98-3FA9-4EFC-A5B4-1A5B0DCD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149679</xdr:colOff>
      <xdr:row>0</xdr:row>
      <xdr:rowOff>39007</xdr:rowOff>
    </xdr:from>
    <xdr:to>
      <xdr:col>41</xdr:col>
      <xdr:colOff>185964</xdr:colOff>
      <xdr:row>16</xdr:row>
      <xdr:rowOff>24493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5E0BCF7-D13D-48F1-A963-716AB6846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276678</xdr:colOff>
      <xdr:row>0</xdr:row>
      <xdr:rowOff>11792</xdr:rowOff>
    </xdr:from>
    <xdr:to>
      <xdr:col>46</xdr:col>
      <xdr:colOff>312964</xdr:colOff>
      <xdr:row>15</xdr:row>
      <xdr:rowOff>169635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74EA5B2-BBAA-43F4-80D3-B30BFF015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140608</xdr:colOff>
      <xdr:row>20</xdr:row>
      <xdr:rowOff>84364</xdr:rowOff>
    </xdr:from>
    <xdr:to>
      <xdr:col>41</xdr:col>
      <xdr:colOff>176893</xdr:colOff>
      <xdr:row>36</xdr:row>
      <xdr:rowOff>69850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BE26E24-4C3E-44BE-BD45-0509F779F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41</xdr:col>
      <xdr:colOff>222250</xdr:colOff>
      <xdr:row>20</xdr:row>
      <xdr:rowOff>57149</xdr:rowOff>
    </xdr:from>
    <xdr:to>
      <xdr:col>46</xdr:col>
      <xdr:colOff>258536</xdr:colOff>
      <xdr:row>36</xdr:row>
      <xdr:rowOff>42635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7782C5B-FE38-4963-8CD1-12931A73A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86178</xdr:colOff>
      <xdr:row>42</xdr:row>
      <xdr:rowOff>102507</xdr:rowOff>
    </xdr:from>
    <xdr:to>
      <xdr:col>41</xdr:col>
      <xdr:colOff>122463</xdr:colOff>
      <xdr:row>58</xdr:row>
      <xdr:rowOff>87993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9CF696C-ACB0-4EB1-BD9E-A43EDD8D9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41</xdr:col>
      <xdr:colOff>231321</xdr:colOff>
      <xdr:row>42</xdr:row>
      <xdr:rowOff>138793</xdr:rowOff>
    </xdr:from>
    <xdr:to>
      <xdr:col>46</xdr:col>
      <xdr:colOff>267607</xdr:colOff>
      <xdr:row>58</xdr:row>
      <xdr:rowOff>124279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B4318A1-7166-4DB9-B78F-4063FDA11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36</xdr:col>
      <xdr:colOff>104321</xdr:colOff>
      <xdr:row>59</xdr:row>
      <xdr:rowOff>156937</xdr:rowOff>
    </xdr:from>
    <xdr:to>
      <xdr:col>41</xdr:col>
      <xdr:colOff>140606</xdr:colOff>
      <xdr:row>75</xdr:row>
      <xdr:rowOff>142422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9914BEF-8DA8-4531-90D5-D10ADEF03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41</xdr:col>
      <xdr:colOff>231321</xdr:colOff>
      <xdr:row>60</xdr:row>
      <xdr:rowOff>2721</xdr:rowOff>
    </xdr:from>
    <xdr:to>
      <xdr:col>46</xdr:col>
      <xdr:colOff>267607</xdr:colOff>
      <xdr:row>75</xdr:row>
      <xdr:rowOff>160564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2404931-FA73-4F4D-A72F-FD9E3BF7E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36</xdr:col>
      <xdr:colOff>95250</xdr:colOff>
      <xdr:row>78</xdr:row>
      <xdr:rowOff>120650</xdr:rowOff>
    </xdr:from>
    <xdr:to>
      <xdr:col>41</xdr:col>
      <xdr:colOff>131535</xdr:colOff>
      <xdr:row>94</xdr:row>
      <xdr:rowOff>106136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38BAB02-EC77-4C88-B652-88E0F1C7A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41</xdr:col>
      <xdr:colOff>222250</xdr:colOff>
      <xdr:row>78</xdr:row>
      <xdr:rowOff>111579</xdr:rowOff>
    </xdr:from>
    <xdr:to>
      <xdr:col>46</xdr:col>
      <xdr:colOff>258536</xdr:colOff>
      <xdr:row>94</xdr:row>
      <xdr:rowOff>97065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54AFF58-3743-47CE-A2E5-0C9E6CCDA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481012</xdr:colOff>
      <xdr:row>77</xdr:row>
      <xdr:rowOff>38100</xdr:rowOff>
    </xdr:from>
    <xdr:to>
      <xdr:col>6</xdr:col>
      <xdr:colOff>423862</xdr:colOff>
      <xdr:row>94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90D48-301D-4068-AD77-B3F1895E2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514350</xdr:colOff>
      <xdr:row>75</xdr:row>
      <xdr:rowOff>76200</xdr:rowOff>
    </xdr:from>
    <xdr:to>
      <xdr:col>23</xdr:col>
      <xdr:colOff>457200</xdr:colOff>
      <xdr:row>92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D95A31-B495-4CFD-B229-37255C712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390525</xdr:colOff>
      <xdr:row>75</xdr:row>
      <xdr:rowOff>9525</xdr:rowOff>
    </xdr:from>
    <xdr:to>
      <xdr:col>39</xdr:col>
      <xdr:colOff>333375</xdr:colOff>
      <xdr:row>92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BA80D7-C48E-41F4-817D-E1EF46B7E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0"/>
  <sheetViews>
    <sheetView topLeftCell="B1" zoomScaleNormal="100" workbookViewId="0">
      <selection activeCell="W1" sqref="W1"/>
    </sheetView>
  </sheetViews>
  <sheetFormatPr defaultRowHeight="12.75" x14ac:dyDescent="0.2"/>
  <cols>
    <col min="1" max="1025" width="8.625" customWidth="1"/>
  </cols>
  <sheetData>
    <row r="1" spans="1:21" x14ac:dyDescent="0.2">
      <c r="B1" t="s">
        <v>0</v>
      </c>
      <c r="F1" t="s">
        <v>1</v>
      </c>
      <c r="J1" t="s">
        <v>2</v>
      </c>
      <c r="N1" t="s">
        <v>3</v>
      </c>
      <c r="R1" t="s">
        <v>4</v>
      </c>
    </row>
    <row r="2" spans="1:21" x14ac:dyDescent="0.2">
      <c r="A2" t="s">
        <v>5</v>
      </c>
      <c r="B2" t="s">
        <v>6</v>
      </c>
      <c r="C2" t="s">
        <v>7</v>
      </c>
      <c r="D2" t="s">
        <v>6</v>
      </c>
      <c r="E2" t="s">
        <v>7</v>
      </c>
      <c r="F2" t="s">
        <v>6</v>
      </c>
      <c r="G2" t="s">
        <v>7</v>
      </c>
      <c r="H2" t="s">
        <v>6</v>
      </c>
      <c r="I2" t="s">
        <v>7</v>
      </c>
      <c r="J2" t="s">
        <v>6</v>
      </c>
      <c r="K2" t="s">
        <v>7</v>
      </c>
      <c r="L2" t="s">
        <v>6</v>
      </c>
      <c r="M2" t="s">
        <v>7</v>
      </c>
      <c r="N2" t="s">
        <v>6</v>
      </c>
      <c r="O2" t="s">
        <v>7</v>
      </c>
      <c r="P2" t="s">
        <v>6</v>
      </c>
      <c r="Q2" t="s">
        <v>7</v>
      </c>
      <c r="R2" t="s">
        <v>6</v>
      </c>
      <c r="S2" t="s">
        <v>7</v>
      </c>
      <c r="T2" t="s">
        <v>6</v>
      </c>
      <c r="U2" t="s">
        <v>7</v>
      </c>
    </row>
    <row r="3" spans="1:21" x14ac:dyDescent="0.2">
      <c r="A3">
        <v>1</v>
      </c>
      <c r="B3">
        <v>0.98950000000000005</v>
      </c>
      <c r="C3">
        <v>0.97070000000000001</v>
      </c>
      <c r="D3">
        <v>1.046</v>
      </c>
      <c r="E3">
        <v>0.99519999999999997</v>
      </c>
      <c r="F3">
        <v>1.0402</v>
      </c>
      <c r="G3">
        <v>0.97650000000000003</v>
      </c>
      <c r="H3">
        <v>1.0305</v>
      </c>
      <c r="I3">
        <v>0.95250000000000001</v>
      </c>
      <c r="J3">
        <v>0.97040000000000004</v>
      </c>
      <c r="K3">
        <v>1.0462</v>
      </c>
      <c r="L3">
        <v>0.98529999999999995</v>
      </c>
      <c r="M3">
        <v>1.0104</v>
      </c>
      <c r="N3">
        <v>1.0367</v>
      </c>
      <c r="O3">
        <v>0.95489999999999997</v>
      </c>
      <c r="P3">
        <v>1.0145999999999999</v>
      </c>
      <c r="Q3">
        <v>1.0302</v>
      </c>
      <c r="R3">
        <v>0.99929999999999997</v>
      </c>
      <c r="S3">
        <v>1.0022</v>
      </c>
      <c r="T3">
        <v>1.0015000000000001</v>
      </c>
      <c r="U3">
        <v>1.0023</v>
      </c>
    </row>
    <row r="4" spans="1:21" x14ac:dyDescent="0.2">
      <c r="A4">
        <v>2</v>
      </c>
      <c r="B4">
        <v>0.94020000000000004</v>
      </c>
      <c r="C4">
        <v>1.0122</v>
      </c>
      <c r="D4">
        <v>0.97629999999999995</v>
      </c>
      <c r="E4">
        <v>1.0455000000000001</v>
      </c>
      <c r="F4">
        <v>0.99480000000000002</v>
      </c>
      <c r="G4">
        <v>0.99970000000000003</v>
      </c>
      <c r="H4">
        <v>1.0468</v>
      </c>
      <c r="I4">
        <v>0.95150000000000001</v>
      </c>
      <c r="J4">
        <v>1.0536000000000001</v>
      </c>
      <c r="K4">
        <v>0.97370000000000001</v>
      </c>
      <c r="L4">
        <v>1.0775999999999999</v>
      </c>
      <c r="M4">
        <v>0.87519999999999998</v>
      </c>
      <c r="N4">
        <v>1.0886</v>
      </c>
      <c r="O4">
        <v>1.0367</v>
      </c>
      <c r="P4">
        <v>0.96409999999999996</v>
      </c>
      <c r="Q4">
        <v>0.92549999999999999</v>
      </c>
      <c r="R4">
        <v>1.0023</v>
      </c>
      <c r="S4">
        <v>1</v>
      </c>
      <c r="T4">
        <v>0.99029999999999996</v>
      </c>
      <c r="U4">
        <v>1</v>
      </c>
    </row>
    <row r="5" spans="1:21" x14ac:dyDescent="0.2">
      <c r="A5">
        <v>3</v>
      </c>
      <c r="B5">
        <v>1.0276000000000001</v>
      </c>
      <c r="C5">
        <v>1.0013000000000001</v>
      </c>
      <c r="D5">
        <v>1.0111000000000001</v>
      </c>
      <c r="E5">
        <v>0.97799999999999998</v>
      </c>
      <c r="F5">
        <v>1.0508999999999999</v>
      </c>
      <c r="G5">
        <v>1.0565</v>
      </c>
      <c r="H5">
        <v>0.96279999999999999</v>
      </c>
      <c r="I5">
        <v>1.0304</v>
      </c>
      <c r="J5">
        <v>0.99050000000000005</v>
      </c>
      <c r="K5">
        <v>1.0011000000000001</v>
      </c>
      <c r="L5">
        <v>1.0562</v>
      </c>
      <c r="M5">
        <v>1.0086999999999999</v>
      </c>
      <c r="N5">
        <v>0.99429999999999996</v>
      </c>
      <c r="O5">
        <v>0.96350000000000002</v>
      </c>
      <c r="P5">
        <v>1.0238</v>
      </c>
      <c r="Q5">
        <v>1.0108999999999999</v>
      </c>
      <c r="R5">
        <v>0.99670000000000003</v>
      </c>
      <c r="S5">
        <v>1.0044</v>
      </c>
      <c r="T5">
        <v>1.01</v>
      </c>
      <c r="U5">
        <v>0.99209999999999998</v>
      </c>
    </row>
    <row r="6" spans="1:21" x14ac:dyDescent="0.2">
      <c r="A6">
        <v>4</v>
      </c>
      <c r="B6">
        <v>0.99680000000000002</v>
      </c>
      <c r="C6">
        <v>1.0334000000000001</v>
      </c>
      <c r="D6">
        <v>0.98770000000000002</v>
      </c>
      <c r="E6">
        <v>1.0016</v>
      </c>
      <c r="F6">
        <v>1.0501</v>
      </c>
      <c r="G6">
        <v>0.98899999999999999</v>
      </c>
      <c r="H6">
        <v>0.98199999999999998</v>
      </c>
      <c r="I6">
        <v>0.92789999999999995</v>
      </c>
      <c r="J6">
        <v>0.96950000000000003</v>
      </c>
      <c r="K6">
        <v>0.93440000000000001</v>
      </c>
      <c r="L6">
        <v>0.99399999999999999</v>
      </c>
      <c r="M6">
        <v>1.0267999999999999</v>
      </c>
      <c r="N6">
        <v>1.0317000000000001</v>
      </c>
      <c r="O6">
        <v>1.0275000000000001</v>
      </c>
      <c r="P6">
        <v>0.98980000000000001</v>
      </c>
      <c r="Q6">
        <v>1.0114000000000001</v>
      </c>
      <c r="R6">
        <v>0.99790000000000001</v>
      </c>
      <c r="S6">
        <v>0.99929999999999997</v>
      </c>
      <c r="T6">
        <v>0.98829999999999996</v>
      </c>
      <c r="U6">
        <v>1.0033000000000001</v>
      </c>
    </row>
    <row r="7" spans="1:21" x14ac:dyDescent="0.2">
      <c r="A7">
        <v>5</v>
      </c>
      <c r="B7">
        <v>1.0371999999999999</v>
      </c>
      <c r="C7">
        <v>1.0132000000000001</v>
      </c>
      <c r="D7">
        <v>0.98109999999999997</v>
      </c>
      <c r="E7">
        <v>0.93640000000000001</v>
      </c>
      <c r="F7">
        <v>0.99419999999999997</v>
      </c>
      <c r="G7">
        <v>0.9042</v>
      </c>
      <c r="H7">
        <v>1.0591999999999999</v>
      </c>
      <c r="I7">
        <v>0.98250000000000004</v>
      </c>
      <c r="J7">
        <v>0.96960000000000002</v>
      </c>
      <c r="K7">
        <v>1.0842000000000001</v>
      </c>
      <c r="L7">
        <v>1.0795999999999999</v>
      </c>
      <c r="M7">
        <v>1.0408999999999999</v>
      </c>
      <c r="N7">
        <v>0.94189999999999996</v>
      </c>
      <c r="O7">
        <v>1.0266</v>
      </c>
      <c r="P7">
        <v>0.91539999999999999</v>
      </c>
      <c r="Q7">
        <v>0.93689999999999996</v>
      </c>
      <c r="R7">
        <v>0.99860000000000004</v>
      </c>
      <c r="S7">
        <v>1</v>
      </c>
      <c r="T7">
        <v>1</v>
      </c>
      <c r="U7">
        <v>1.0033000000000001</v>
      </c>
    </row>
    <row r="8" spans="1:21" x14ac:dyDescent="0.2">
      <c r="A8">
        <v>6</v>
      </c>
      <c r="B8">
        <v>0.98340000000000005</v>
      </c>
      <c r="C8">
        <v>0.97170000000000001</v>
      </c>
      <c r="D8">
        <v>1.0210999999999999</v>
      </c>
      <c r="E8">
        <v>0.97860000000000003</v>
      </c>
      <c r="F8">
        <v>1.0444</v>
      </c>
      <c r="G8">
        <v>0.9546</v>
      </c>
      <c r="H8">
        <v>0.98899999999999999</v>
      </c>
      <c r="I8">
        <v>0.97619999999999996</v>
      </c>
      <c r="J8">
        <v>1.008</v>
      </c>
      <c r="K8">
        <v>0.97089999999999999</v>
      </c>
      <c r="L8">
        <v>1.0142</v>
      </c>
      <c r="M8">
        <v>1.0375000000000001</v>
      </c>
      <c r="N8">
        <v>0.99180000000000001</v>
      </c>
      <c r="O8">
        <v>1.0233000000000001</v>
      </c>
      <c r="P8">
        <v>0.98160000000000003</v>
      </c>
      <c r="Q8">
        <v>0.97840000000000005</v>
      </c>
      <c r="R8">
        <v>0.99929999999999997</v>
      </c>
      <c r="S8">
        <v>0.99590000000000001</v>
      </c>
      <c r="T8">
        <v>1.0056</v>
      </c>
      <c r="U8">
        <v>0.99660000000000004</v>
      </c>
    </row>
    <row r="9" spans="1:21" x14ac:dyDescent="0.2">
      <c r="A9">
        <v>7</v>
      </c>
      <c r="B9">
        <v>0.99709999999999999</v>
      </c>
      <c r="C9">
        <v>0.96799999999999997</v>
      </c>
      <c r="D9">
        <v>1.0446</v>
      </c>
      <c r="E9">
        <v>1.0256000000000001</v>
      </c>
      <c r="F9">
        <v>0.99039999999999995</v>
      </c>
      <c r="G9">
        <v>1.0187999999999999</v>
      </c>
      <c r="H9">
        <v>1.0056</v>
      </c>
      <c r="I9">
        <v>0.99819999999999998</v>
      </c>
      <c r="J9">
        <v>1.0165</v>
      </c>
      <c r="K9">
        <v>0.96140000000000003</v>
      </c>
      <c r="L9">
        <v>1.0415000000000001</v>
      </c>
      <c r="M9">
        <v>1.0101</v>
      </c>
      <c r="N9">
        <v>1.0684</v>
      </c>
      <c r="O9">
        <v>0.98929999999999996</v>
      </c>
      <c r="P9">
        <v>0.96389999999999998</v>
      </c>
      <c r="Q9">
        <v>0.97250000000000003</v>
      </c>
      <c r="R9">
        <v>0.99460000000000004</v>
      </c>
      <c r="S9">
        <v>0.99590000000000001</v>
      </c>
      <c r="T9">
        <v>0.99590000000000001</v>
      </c>
      <c r="U9">
        <v>1.0007999999999999</v>
      </c>
    </row>
    <row r="10" spans="1:21" x14ac:dyDescent="0.2">
      <c r="A10">
        <v>8</v>
      </c>
      <c r="B10">
        <v>1.0615000000000001</v>
      </c>
      <c r="C10">
        <v>1.0008999999999999</v>
      </c>
      <c r="D10">
        <v>0.94169999999999998</v>
      </c>
      <c r="E10">
        <v>1.0197000000000001</v>
      </c>
      <c r="F10">
        <v>1.0401</v>
      </c>
      <c r="G10">
        <v>0.97829999999999995</v>
      </c>
      <c r="H10">
        <v>0.9587</v>
      </c>
      <c r="I10">
        <v>1.0045999999999999</v>
      </c>
      <c r="J10">
        <v>0.99850000000000005</v>
      </c>
      <c r="K10">
        <v>1.0944</v>
      </c>
      <c r="L10">
        <v>0.98480000000000001</v>
      </c>
      <c r="M10">
        <v>1.0588</v>
      </c>
      <c r="N10">
        <v>1.0044</v>
      </c>
      <c r="O10">
        <v>0.99270000000000003</v>
      </c>
      <c r="P10">
        <v>1.0309999999999999</v>
      </c>
      <c r="Q10">
        <v>0.93049999999999999</v>
      </c>
      <c r="R10">
        <v>1.0089999999999999</v>
      </c>
      <c r="S10">
        <v>0.9889</v>
      </c>
      <c r="T10">
        <v>0.99729999999999996</v>
      </c>
      <c r="U10">
        <v>1.0075000000000001</v>
      </c>
    </row>
    <row r="11" spans="1:21" x14ac:dyDescent="0.2">
      <c r="A11">
        <v>9</v>
      </c>
      <c r="B11">
        <v>1.0138</v>
      </c>
      <c r="C11">
        <v>0.96040000000000003</v>
      </c>
      <c r="D11">
        <v>1.0595000000000001</v>
      </c>
      <c r="E11">
        <v>1.028</v>
      </c>
      <c r="F11">
        <v>0.96879999999999999</v>
      </c>
      <c r="G11">
        <v>0.96109999999999995</v>
      </c>
      <c r="H11">
        <v>0.95040000000000002</v>
      </c>
      <c r="I11">
        <v>1.0263</v>
      </c>
      <c r="J11">
        <v>1.0067999999999999</v>
      </c>
      <c r="K11">
        <v>0.97540000000000004</v>
      </c>
      <c r="L11">
        <v>1.0263</v>
      </c>
      <c r="M11">
        <v>0.92359999999999998</v>
      </c>
      <c r="N11">
        <v>0.96960000000000002</v>
      </c>
      <c r="O11">
        <v>0.97519999999999996</v>
      </c>
      <c r="P11">
        <v>1.0457000000000001</v>
      </c>
      <c r="Q11">
        <v>1.0137</v>
      </c>
      <c r="R11">
        <v>0.99439999999999995</v>
      </c>
      <c r="S11">
        <v>1.0039</v>
      </c>
      <c r="T11">
        <v>1.0039</v>
      </c>
      <c r="U11">
        <v>1.004</v>
      </c>
    </row>
    <row r="12" spans="1:21" x14ac:dyDescent="0.2">
      <c r="A12">
        <v>10</v>
      </c>
      <c r="B12">
        <v>1.0316000000000001</v>
      </c>
      <c r="C12">
        <v>1.0333000000000001</v>
      </c>
      <c r="D12">
        <v>1.0573999999999999</v>
      </c>
      <c r="E12">
        <v>0.93940000000000001</v>
      </c>
      <c r="F12">
        <v>0.93740000000000001</v>
      </c>
      <c r="G12">
        <v>0.98640000000000005</v>
      </c>
      <c r="H12">
        <v>0.96860000000000002</v>
      </c>
      <c r="I12">
        <v>0.91</v>
      </c>
      <c r="J12">
        <v>1.0331999999999999</v>
      </c>
      <c r="K12">
        <v>1.0318000000000001</v>
      </c>
      <c r="L12">
        <v>0.95520000000000005</v>
      </c>
      <c r="M12">
        <v>1.0808</v>
      </c>
      <c r="N12">
        <v>0.94640000000000002</v>
      </c>
      <c r="O12">
        <v>1.0187999999999999</v>
      </c>
      <c r="P12">
        <v>0.9274</v>
      </c>
      <c r="Q12">
        <v>0.9224</v>
      </c>
      <c r="R12">
        <v>1.006</v>
      </c>
      <c r="S12">
        <v>0.99770000000000003</v>
      </c>
      <c r="T12">
        <v>1.0054000000000001</v>
      </c>
      <c r="U12">
        <v>1.0023</v>
      </c>
    </row>
    <row r="13" spans="1:21" x14ac:dyDescent="0.2">
      <c r="A13">
        <v>11</v>
      </c>
      <c r="B13">
        <v>1.0597000000000001</v>
      </c>
      <c r="C13">
        <v>1.0033000000000001</v>
      </c>
      <c r="D13">
        <v>0.95930000000000004</v>
      </c>
      <c r="E13">
        <v>0.9788</v>
      </c>
      <c r="F13">
        <v>1.0379</v>
      </c>
      <c r="G13">
        <v>1.0043</v>
      </c>
      <c r="H13">
        <v>0.98019999999999996</v>
      </c>
      <c r="I13">
        <v>1.0331999999999999</v>
      </c>
      <c r="J13">
        <v>0.996</v>
      </c>
      <c r="K13">
        <v>1.0608</v>
      </c>
      <c r="L13">
        <v>1.0547</v>
      </c>
      <c r="M13">
        <v>0.95479999999999998</v>
      </c>
      <c r="N13">
        <v>0.93149999999999999</v>
      </c>
      <c r="O13">
        <v>0.9919</v>
      </c>
      <c r="P13">
        <v>0.98899999999999999</v>
      </c>
      <c r="Q13">
        <v>1.0867</v>
      </c>
      <c r="R13">
        <v>1.0027999999999999</v>
      </c>
      <c r="S13">
        <v>1.006</v>
      </c>
      <c r="T13">
        <v>0.99250000000000005</v>
      </c>
      <c r="U13">
        <v>1.0024</v>
      </c>
    </row>
    <row r="14" spans="1:21" x14ac:dyDescent="0.2">
      <c r="A14">
        <v>12</v>
      </c>
      <c r="B14">
        <v>1.0152000000000001</v>
      </c>
      <c r="C14">
        <v>0.99199999999999999</v>
      </c>
      <c r="D14">
        <v>0.9758</v>
      </c>
      <c r="E14">
        <v>1.0524</v>
      </c>
      <c r="F14">
        <v>0.96930000000000005</v>
      </c>
      <c r="G14">
        <v>0.9617</v>
      </c>
      <c r="H14">
        <v>1.0585</v>
      </c>
      <c r="I14">
        <v>0.97709999999999997</v>
      </c>
      <c r="J14">
        <v>1.02</v>
      </c>
      <c r="K14">
        <v>1.0177</v>
      </c>
      <c r="L14">
        <v>0.97</v>
      </c>
      <c r="M14">
        <v>1.0206999999999999</v>
      </c>
      <c r="N14">
        <v>0.98680000000000001</v>
      </c>
      <c r="O14">
        <v>0.9819</v>
      </c>
      <c r="P14">
        <v>0.97529999999999994</v>
      </c>
      <c r="Q14">
        <v>1.0097</v>
      </c>
      <c r="R14">
        <v>1.0006999999999999</v>
      </c>
      <c r="S14">
        <v>1.0065</v>
      </c>
      <c r="T14">
        <v>1.0099</v>
      </c>
      <c r="U14">
        <v>0.99450000000000005</v>
      </c>
    </row>
    <row r="15" spans="1:21" x14ac:dyDescent="0.2">
      <c r="A15">
        <v>13</v>
      </c>
      <c r="B15">
        <v>1.0508999999999999</v>
      </c>
      <c r="C15">
        <v>0.94750000000000001</v>
      </c>
      <c r="D15">
        <v>1.0463</v>
      </c>
      <c r="E15">
        <v>0.97619999999999996</v>
      </c>
      <c r="F15">
        <v>0.96099999999999997</v>
      </c>
      <c r="G15">
        <v>0.99990000000000001</v>
      </c>
      <c r="H15">
        <v>0.95909999999999995</v>
      </c>
      <c r="I15">
        <v>1.03</v>
      </c>
      <c r="J15">
        <v>1.0508999999999999</v>
      </c>
      <c r="K15">
        <v>1.0210999999999999</v>
      </c>
      <c r="L15">
        <v>0.97470000000000001</v>
      </c>
      <c r="M15">
        <v>0.94599999999999995</v>
      </c>
      <c r="N15">
        <v>1.0251999999999999</v>
      </c>
      <c r="O15">
        <v>0.97629999999999995</v>
      </c>
      <c r="P15">
        <v>1.0153000000000001</v>
      </c>
      <c r="Q15">
        <v>0.99009999999999998</v>
      </c>
      <c r="R15">
        <v>1.0059</v>
      </c>
      <c r="S15">
        <v>0.99129999999999996</v>
      </c>
      <c r="T15">
        <v>1.0021</v>
      </c>
      <c r="U15">
        <v>0.998</v>
      </c>
    </row>
    <row r="16" spans="1:21" x14ac:dyDescent="0.2">
      <c r="A16">
        <v>14</v>
      </c>
      <c r="B16">
        <v>0.97529999999999994</v>
      </c>
      <c r="C16">
        <v>0.97289999999999999</v>
      </c>
      <c r="D16">
        <v>0.96240000000000003</v>
      </c>
      <c r="E16">
        <v>1.0153000000000001</v>
      </c>
      <c r="F16">
        <v>1.0119</v>
      </c>
      <c r="G16">
        <v>1.0152000000000001</v>
      </c>
      <c r="H16">
        <v>1.036</v>
      </c>
      <c r="I16">
        <v>1.0310999999999999</v>
      </c>
      <c r="J16">
        <v>1.1012</v>
      </c>
      <c r="K16">
        <v>1.0334000000000001</v>
      </c>
      <c r="L16">
        <v>0.96889999999999998</v>
      </c>
      <c r="M16">
        <v>1.0139</v>
      </c>
      <c r="N16">
        <v>0.97389999999999999</v>
      </c>
      <c r="O16">
        <v>0.99099999999999999</v>
      </c>
      <c r="P16">
        <v>1.0368999999999999</v>
      </c>
      <c r="Q16">
        <v>0.95009999999999994</v>
      </c>
      <c r="R16">
        <v>0.99590000000000001</v>
      </c>
      <c r="S16">
        <v>1.0008999999999999</v>
      </c>
      <c r="T16">
        <v>0.99719999999999998</v>
      </c>
      <c r="U16">
        <v>0.99739999999999995</v>
      </c>
    </row>
    <row r="17" spans="1:21" x14ac:dyDescent="0.2">
      <c r="A17">
        <v>15</v>
      </c>
      <c r="B17">
        <v>1.01</v>
      </c>
      <c r="C17">
        <v>0.96260000000000001</v>
      </c>
      <c r="D17">
        <v>1.0808</v>
      </c>
      <c r="E17">
        <v>0.96930000000000005</v>
      </c>
      <c r="F17">
        <v>0.99150000000000005</v>
      </c>
      <c r="G17">
        <v>0.97040000000000004</v>
      </c>
      <c r="H17">
        <v>0.9677</v>
      </c>
      <c r="I17">
        <v>0.95689999999999997</v>
      </c>
      <c r="J17">
        <v>1.0612999999999999</v>
      </c>
      <c r="K17">
        <v>0.99199999999999999</v>
      </c>
      <c r="L17">
        <v>0.98729999999999996</v>
      </c>
      <c r="M17">
        <v>1.0422</v>
      </c>
      <c r="N17">
        <v>1.0230999999999999</v>
      </c>
      <c r="O17">
        <v>1.0297000000000001</v>
      </c>
      <c r="P17">
        <v>0.99890000000000001</v>
      </c>
      <c r="Q17">
        <v>1.0059</v>
      </c>
      <c r="R17">
        <v>0.99809999999999999</v>
      </c>
      <c r="S17">
        <v>0.98939999999999995</v>
      </c>
      <c r="T17">
        <v>0.99560000000000004</v>
      </c>
      <c r="U17">
        <v>0.99760000000000004</v>
      </c>
    </row>
    <row r="18" spans="1:21" x14ac:dyDescent="0.2">
      <c r="A18">
        <v>16</v>
      </c>
      <c r="B18">
        <v>1.0105999999999999</v>
      </c>
      <c r="C18">
        <v>1.0135000000000001</v>
      </c>
      <c r="D18">
        <v>1.0105999999999999</v>
      </c>
      <c r="E18">
        <v>0.98180000000000001</v>
      </c>
      <c r="F18">
        <v>0.9617</v>
      </c>
      <c r="G18">
        <v>0.94530000000000003</v>
      </c>
      <c r="H18">
        <v>1.0461</v>
      </c>
      <c r="I18">
        <v>1.0609</v>
      </c>
      <c r="J18">
        <v>1.0265</v>
      </c>
      <c r="K18">
        <v>1.0298</v>
      </c>
      <c r="L18">
        <v>1.0355000000000001</v>
      </c>
      <c r="M18">
        <v>0.95340000000000003</v>
      </c>
      <c r="N18">
        <v>0.99460000000000004</v>
      </c>
      <c r="O18">
        <v>0.99490000000000001</v>
      </c>
      <c r="P18">
        <v>1.0363</v>
      </c>
      <c r="Q18">
        <v>0.94059999999999999</v>
      </c>
      <c r="R18">
        <v>1.0013000000000001</v>
      </c>
      <c r="S18">
        <v>0.99539999999999995</v>
      </c>
      <c r="T18">
        <v>0.998</v>
      </c>
      <c r="U18">
        <v>1.0059</v>
      </c>
    </row>
    <row r="19" spans="1:21" x14ac:dyDescent="0.2">
      <c r="A19">
        <v>17</v>
      </c>
      <c r="B19">
        <v>1.0296000000000001</v>
      </c>
      <c r="C19">
        <v>1.016</v>
      </c>
      <c r="D19">
        <v>1.0187999999999999</v>
      </c>
      <c r="E19">
        <v>1.0344</v>
      </c>
      <c r="F19">
        <v>0.93640000000000001</v>
      </c>
      <c r="G19">
        <v>1.0057</v>
      </c>
      <c r="H19">
        <v>0.93420000000000003</v>
      </c>
      <c r="I19">
        <v>1.0457000000000001</v>
      </c>
      <c r="J19">
        <v>1.0484</v>
      </c>
      <c r="K19">
        <v>0.9899</v>
      </c>
      <c r="L19">
        <v>1.0204</v>
      </c>
      <c r="M19">
        <v>0.94950000000000001</v>
      </c>
      <c r="N19">
        <v>0.98319999999999996</v>
      </c>
      <c r="O19">
        <v>1.0082</v>
      </c>
      <c r="P19">
        <v>0.96889999999999998</v>
      </c>
      <c r="Q19">
        <v>0.9597</v>
      </c>
      <c r="R19">
        <v>0.99650000000000005</v>
      </c>
      <c r="S19">
        <v>0.99760000000000004</v>
      </c>
      <c r="T19">
        <v>0.99170000000000003</v>
      </c>
      <c r="U19">
        <v>1.0003</v>
      </c>
    </row>
    <row r="20" spans="1:21" x14ac:dyDescent="0.2">
      <c r="A20">
        <v>18</v>
      </c>
      <c r="B20">
        <v>1.0175000000000001</v>
      </c>
      <c r="C20">
        <v>0.99950000000000006</v>
      </c>
      <c r="D20">
        <v>1.0626</v>
      </c>
      <c r="E20">
        <v>0.93330000000000002</v>
      </c>
      <c r="F20">
        <v>1.0167999999999999</v>
      </c>
      <c r="G20">
        <v>1.0377000000000001</v>
      </c>
      <c r="H20">
        <v>0.99890000000000001</v>
      </c>
      <c r="I20">
        <v>0.93220000000000003</v>
      </c>
      <c r="J20">
        <v>1.0065</v>
      </c>
      <c r="K20">
        <v>1.0309999999999999</v>
      </c>
      <c r="L20">
        <v>0.97099999999999997</v>
      </c>
      <c r="M20">
        <v>0.97399999999999998</v>
      </c>
      <c r="N20">
        <v>0.99629999999999996</v>
      </c>
      <c r="O20">
        <v>0.94399999999999995</v>
      </c>
      <c r="P20">
        <v>0.97789999999999999</v>
      </c>
      <c r="Q20">
        <v>0.97989999999999999</v>
      </c>
      <c r="R20">
        <v>1.0034000000000001</v>
      </c>
      <c r="S20">
        <v>0.99250000000000005</v>
      </c>
      <c r="T20">
        <v>0.99350000000000005</v>
      </c>
      <c r="U20">
        <v>0.99590000000000001</v>
      </c>
    </row>
    <row r="21" spans="1:21" x14ac:dyDescent="0.2">
      <c r="A21">
        <v>19</v>
      </c>
      <c r="B21">
        <v>1.0374000000000001</v>
      </c>
      <c r="C21">
        <v>1.0316000000000001</v>
      </c>
      <c r="D21">
        <v>1.0716000000000001</v>
      </c>
      <c r="E21">
        <v>0.95640000000000003</v>
      </c>
      <c r="F21">
        <v>0.95109999999999995</v>
      </c>
      <c r="G21">
        <v>0.91190000000000004</v>
      </c>
      <c r="H21">
        <v>1.0216000000000001</v>
      </c>
      <c r="I21">
        <v>1.0105</v>
      </c>
      <c r="J21">
        <v>0.98180000000000001</v>
      </c>
      <c r="K21">
        <v>0.97160000000000002</v>
      </c>
      <c r="L21">
        <v>0.99050000000000005</v>
      </c>
      <c r="M21">
        <v>0.91310000000000002</v>
      </c>
      <c r="N21">
        <v>1.008</v>
      </c>
      <c r="O21">
        <v>0.97330000000000005</v>
      </c>
      <c r="P21">
        <v>1.0945</v>
      </c>
      <c r="Q21">
        <v>1.0771999999999999</v>
      </c>
      <c r="R21">
        <v>1.0045999999999999</v>
      </c>
      <c r="S21">
        <v>1.006</v>
      </c>
      <c r="T21">
        <v>1.0174000000000001</v>
      </c>
      <c r="U21">
        <v>1.0101</v>
      </c>
    </row>
    <row r="22" spans="1:21" x14ac:dyDescent="0.2">
      <c r="A22">
        <v>20</v>
      </c>
      <c r="B22">
        <v>0.96160000000000001</v>
      </c>
      <c r="C22">
        <v>1.0246999999999999</v>
      </c>
      <c r="D22">
        <v>1.0677000000000001</v>
      </c>
      <c r="E22">
        <v>0.98109999999999997</v>
      </c>
      <c r="F22">
        <v>0.97170000000000001</v>
      </c>
      <c r="G22">
        <v>0.99729999999999996</v>
      </c>
      <c r="H22">
        <v>0.99009999999999998</v>
      </c>
      <c r="I22">
        <v>1.0083</v>
      </c>
      <c r="J22">
        <v>0.94389999999999996</v>
      </c>
      <c r="K22">
        <v>0.98570000000000002</v>
      </c>
      <c r="L22">
        <v>1.0179</v>
      </c>
      <c r="M22">
        <v>1.0028999999999999</v>
      </c>
      <c r="N22">
        <v>1.046</v>
      </c>
      <c r="O22">
        <v>0.93389999999999995</v>
      </c>
      <c r="P22">
        <v>1.0265</v>
      </c>
      <c r="Q22">
        <v>1.0219</v>
      </c>
      <c r="R22">
        <v>0.99990000000000001</v>
      </c>
      <c r="S22">
        <v>0.99950000000000006</v>
      </c>
      <c r="T22">
        <v>0.99719999999999998</v>
      </c>
      <c r="U22">
        <v>1.0073000000000001</v>
      </c>
    </row>
    <row r="23" spans="1:21" x14ac:dyDescent="0.2">
      <c r="A23">
        <v>21</v>
      </c>
      <c r="B23">
        <v>1.0119</v>
      </c>
      <c r="C23">
        <v>0.97409999999999997</v>
      </c>
      <c r="D23">
        <v>1.0173000000000001</v>
      </c>
      <c r="E23">
        <v>0.96689999999999998</v>
      </c>
      <c r="F23">
        <v>1.0126999999999999</v>
      </c>
      <c r="G23">
        <v>0.97640000000000005</v>
      </c>
      <c r="H23">
        <v>0.96679999999999999</v>
      </c>
      <c r="I23">
        <v>0.93930000000000002</v>
      </c>
      <c r="J23">
        <v>1.0499000000000001</v>
      </c>
      <c r="K23">
        <v>0.98950000000000005</v>
      </c>
      <c r="L23">
        <v>0.95020000000000004</v>
      </c>
      <c r="M23">
        <v>0.98440000000000005</v>
      </c>
      <c r="N23">
        <v>1.0102</v>
      </c>
      <c r="O23">
        <v>0.90720000000000001</v>
      </c>
      <c r="P23">
        <v>0.97060000000000002</v>
      </c>
      <c r="Q23">
        <v>1.0261</v>
      </c>
      <c r="R23">
        <v>0.99950000000000006</v>
      </c>
      <c r="S23">
        <v>1.0022</v>
      </c>
      <c r="T23">
        <v>0.99929999999999997</v>
      </c>
      <c r="U23">
        <v>0.99590000000000001</v>
      </c>
    </row>
    <row r="24" spans="1:21" x14ac:dyDescent="0.2">
      <c r="A24">
        <v>22</v>
      </c>
      <c r="B24">
        <v>1.0041</v>
      </c>
      <c r="C24">
        <v>0.99490000000000001</v>
      </c>
      <c r="D24">
        <v>0.98250000000000004</v>
      </c>
      <c r="E24">
        <v>1.0448</v>
      </c>
      <c r="F24">
        <v>1.0274000000000001</v>
      </c>
      <c r="G24">
        <v>1.0134000000000001</v>
      </c>
      <c r="H24">
        <v>1.0575000000000001</v>
      </c>
      <c r="I24">
        <v>0.98699999999999999</v>
      </c>
      <c r="J24">
        <v>1.0150999999999999</v>
      </c>
      <c r="K24">
        <v>1.0254000000000001</v>
      </c>
      <c r="L24">
        <v>0.99719999999999998</v>
      </c>
      <c r="M24">
        <v>0.99160000000000004</v>
      </c>
      <c r="N24">
        <v>0.98399999999999999</v>
      </c>
      <c r="O24">
        <v>0.95489999999999997</v>
      </c>
      <c r="P24">
        <v>0.93720000000000003</v>
      </c>
      <c r="Q24">
        <v>1.0216000000000001</v>
      </c>
      <c r="R24">
        <v>1.0037</v>
      </c>
      <c r="S24">
        <v>1.0031000000000001</v>
      </c>
      <c r="T24">
        <v>1.0056</v>
      </c>
      <c r="U24">
        <v>1.0049999999999999</v>
      </c>
    </row>
    <row r="25" spans="1:21" x14ac:dyDescent="0.2">
      <c r="A25">
        <v>23</v>
      </c>
      <c r="B25">
        <v>1.0115000000000001</v>
      </c>
      <c r="C25">
        <v>0.9536</v>
      </c>
      <c r="D25">
        <v>0.99139999999999995</v>
      </c>
      <c r="E25">
        <v>1.0348999999999999</v>
      </c>
      <c r="F25">
        <v>0.99680000000000002</v>
      </c>
      <c r="G25">
        <v>1.0138</v>
      </c>
      <c r="H25">
        <v>1.0314000000000001</v>
      </c>
      <c r="I25">
        <v>0.99219999999999997</v>
      </c>
      <c r="J25">
        <v>0.90939999999999999</v>
      </c>
      <c r="K25">
        <v>0.98529999999999995</v>
      </c>
      <c r="L25">
        <v>0.9355</v>
      </c>
      <c r="M25">
        <v>0.98870000000000002</v>
      </c>
      <c r="N25">
        <v>0.97560000000000002</v>
      </c>
      <c r="O25">
        <v>0.95930000000000004</v>
      </c>
      <c r="P25">
        <v>0.94369999999999998</v>
      </c>
      <c r="Q25">
        <v>0.96009999999999995</v>
      </c>
      <c r="R25">
        <v>1.0003</v>
      </c>
      <c r="S25">
        <v>1.0014000000000001</v>
      </c>
      <c r="T25">
        <v>0.99919999999999998</v>
      </c>
      <c r="U25">
        <v>1.0002</v>
      </c>
    </row>
    <row r="26" spans="1:21" x14ac:dyDescent="0.2">
      <c r="A26">
        <v>24</v>
      </c>
      <c r="B26">
        <v>0.97909999999999997</v>
      </c>
      <c r="C26">
        <v>1.0103</v>
      </c>
      <c r="D26">
        <v>1.0253000000000001</v>
      </c>
      <c r="E26">
        <v>1.0101</v>
      </c>
      <c r="F26">
        <v>0.90269999999999995</v>
      </c>
      <c r="G26">
        <v>0.95750000000000002</v>
      </c>
      <c r="H26">
        <v>1.0457000000000001</v>
      </c>
      <c r="I26">
        <v>0.98799999999999999</v>
      </c>
      <c r="J26">
        <v>1.0381</v>
      </c>
      <c r="K26">
        <v>0.98860000000000003</v>
      </c>
      <c r="L26">
        <v>1.0096000000000001</v>
      </c>
      <c r="M26">
        <v>0.96750000000000003</v>
      </c>
      <c r="N26">
        <v>1.0076000000000001</v>
      </c>
      <c r="O26">
        <v>0.97919999999999996</v>
      </c>
      <c r="P26">
        <v>0.98450000000000004</v>
      </c>
      <c r="Q26">
        <v>0.98340000000000005</v>
      </c>
      <c r="R26">
        <v>0.99170000000000003</v>
      </c>
      <c r="S26">
        <v>1.0044</v>
      </c>
      <c r="T26">
        <v>1.0052000000000001</v>
      </c>
      <c r="U26">
        <v>1.0082</v>
      </c>
    </row>
    <row r="27" spans="1:21" x14ac:dyDescent="0.2">
      <c r="A27">
        <v>25</v>
      </c>
      <c r="B27">
        <v>1.0133000000000001</v>
      </c>
      <c r="C27">
        <v>1.0064</v>
      </c>
      <c r="D27">
        <v>0.97030000000000005</v>
      </c>
      <c r="E27">
        <v>1.0051000000000001</v>
      </c>
      <c r="F27">
        <v>1.0308999999999999</v>
      </c>
      <c r="G27">
        <v>1.0593999999999999</v>
      </c>
      <c r="H27">
        <v>0.96630000000000005</v>
      </c>
      <c r="I27">
        <v>1.0067999999999999</v>
      </c>
      <c r="J27">
        <v>0.99250000000000005</v>
      </c>
      <c r="K27">
        <v>0.95899999999999996</v>
      </c>
      <c r="L27">
        <v>0.95379999999999998</v>
      </c>
      <c r="M27">
        <v>0.999</v>
      </c>
      <c r="N27">
        <v>1.0444</v>
      </c>
      <c r="O27">
        <v>0.96430000000000005</v>
      </c>
      <c r="P27">
        <v>1.0165</v>
      </c>
      <c r="Q27">
        <v>1.0331999999999999</v>
      </c>
      <c r="R27">
        <v>1.0011000000000001</v>
      </c>
      <c r="S27">
        <v>0.99829999999999997</v>
      </c>
      <c r="T27">
        <v>0.9889</v>
      </c>
      <c r="U27">
        <v>0.99919999999999998</v>
      </c>
    </row>
    <row r="28" spans="1:21" x14ac:dyDescent="0.2">
      <c r="A28">
        <v>26</v>
      </c>
      <c r="B28">
        <v>0.98699999999999999</v>
      </c>
      <c r="C28">
        <v>0.93940000000000001</v>
      </c>
      <c r="D28">
        <v>1.0025999999999999</v>
      </c>
      <c r="E28">
        <v>1.0249999999999999</v>
      </c>
      <c r="F28">
        <v>0.98970000000000002</v>
      </c>
      <c r="G28">
        <v>0.92469999999999997</v>
      </c>
      <c r="H28">
        <v>0.96409999999999996</v>
      </c>
      <c r="I28">
        <v>0.89119999999999999</v>
      </c>
      <c r="J28">
        <v>1.0098</v>
      </c>
      <c r="K28">
        <v>1.0528999999999999</v>
      </c>
      <c r="L28">
        <v>1.0104</v>
      </c>
      <c r="M28">
        <v>0.98460000000000003</v>
      </c>
      <c r="N28">
        <v>0.95299999999999996</v>
      </c>
      <c r="O28">
        <v>0.96870000000000001</v>
      </c>
      <c r="P28">
        <v>1.0176000000000001</v>
      </c>
      <c r="Q28">
        <v>0.96020000000000005</v>
      </c>
      <c r="R28">
        <v>1.0094000000000001</v>
      </c>
      <c r="S28">
        <v>0.99590000000000001</v>
      </c>
      <c r="T28">
        <v>0.99850000000000005</v>
      </c>
      <c r="U28">
        <v>0.99750000000000005</v>
      </c>
    </row>
    <row r="29" spans="1:21" x14ac:dyDescent="0.2">
      <c r="A29">
        <v>27</v>
      </c>
      <c r="B29">
        <v>1.0024</v>
      </c>
      <c r="C29">
        <v>0.99160000000000004</v>
      </c>
      <c r="D29">
        <v>1.0122</v>
      </c>
      <c r="E29">
        <v>1.0036</v>
      </c>
      <c r="F29">
        <v>1.0451999999999999</v>
      </c>
      <c r="G29">
        <v>0.97109999999999996</v>
      </c>
      <c r="H29">
        <v>0.9819</v>
      </c>
      <c r="I29">
        <v>0.94630000000000003</v>
      </c>
      <c r="J29">
        <v>0.9748</v>
      </c>
      <c r="K29">
        <v>0.97019999999999995</v>
      </c>
      <c r="L29">
        <v>1.0184</v>
      </c>
      <c r="M29">
        <v>0.96389999999999998</v>
      </c>
      <c r="N29">
        <v>0.97950000000000004</v>
      </c>
      <c r="O29">
        <v>1.0880000000000001</v>
      </c>
      <c r="P29">
        <v>1.0537000000000001</v>
      </c>
      <c r="Q29">
        <v>0.93189999999999995</v>
      </c>
      <c r="R29">
        <v>0.99709999999999999</v>
      </c>
      <c r="S29">
        <v>0.99990000000000001</v>
      </c>
      <c r="T29">
        <v>0.99629999999999996</v>
      </c>
      <c r="U29">
        <v>1.0113000000000001</v>
      </c>
    </row>
    <row r="30" spans="1:21" x14ac:dyDescent="0.2">
      <c r="A30">
        <v>28</v>
      </c>
      <c r="B30">
        <v>0.97629999999999995</v>
      </c>
      <c r="C30">
        <v>0.92610000000000003</v>
      </c>
      <c r="D30">
        <v>1.016</v>
      </c>
      <c r="E30">
        <v>1.0464</v>
      </c>
      <c r="F30">
        <v>0.99760000000000004</v>
      </c>
      <c r="G30">
        <v>1.0250999999999999</v>
      </c>
      <c r="H30">
        <v>0.97370000000000001</v>
      </c>
      <c r="I30">
        <v>1.0419</v>
      </c>
      <c r="J30">
        <v>1.0044999999999999</v>
      </c>
      <c r="K30">
        <v>1.0018</v>
      </c>
      <c r="L30">
        <v>0.98529999999999995</v>
      </c>
      <c r="M30">
        <v>1.0503</v>
      </c>
      <c r="N30">
        <v>0.98219999999999996</v>
      </c>
      <c r="O30">
        <v>0.9929</v>
      </c>
      <c r="P30">
        <v>0.99019999999999997</v>
      </c>
      <c r="Q30">
        <v>0.9879</v>
      </c>
      <c r="R30">
        <v>1.004</v>
      </c>
      <c r="S30">
        <v>1.0016</v>
      </c>
      <c r="T30">
        <v>1.0019</v>
      </c>
      <c r="U30">
        <v>0.99629999999999996</v>
      </c>
    </row>
    <row r="31" spans="1:21" x14ac:dyDescent="0.2">
      <c r="A31">
        <v>29</v>
      </c>
      <c r="B31">
        <v>0.9879</v>
      </c>
      <c r="C31">
        <v>0.93010000000000004</v>
      </c>
      <c r="D31">
        <v>1.032</v>
      </c>
      <c r="E31">
        <v>0.88280000000000003</v>
      </c>
      <c r="F31">
        <v>1.1137999999999999</v>
      </c>
      <c r="G31">
        <v>1.0404</v>
      </c>
      <c r="H31">
        <v>1.0442</v>
      </c>
      <c r="I31">
        <v>0.92059999999999997</v>
      </c>
      <c r="J31">
        <v>0.97309999999999997</v>
      </c>
      <c r="K31">
        <v>1.0411999999999999</v>
      </c>
      <c r="L31">
        <v>0.9577</v>
      </c>
      <c r="M31">
        <v>1.0009999999999999</v>
      </c>
      <c r="N31">
        <v>1.0116000000000001</v>
      </c>
      <c r="O31">
        <v>1.024</v>
      </c>
      <c r="P31">
        <v>1.0163</v>
      </c>
      <c r="Q31">
        <v>0.93289999999999995</v>
      </c>
      <c r="R31">
        <v>1.0004999999999999</v>
      </c>
      <c r="S31">
        <v>1.0004999999999999</v>
      </c>
      <c r="T31">
        <v>1.0061</v>
      </c>
      <c r="U31">
        <v>0.99809999999999999</v>
      </c>
    </row>
    <row r="32" spans="1:21" x14ac:dyDescent="0.2">
      <c r="A32">
        <v>30</v>
      </c>
      <c r="B32">
        <v>0.97519999999999996</v>
      </c>
      <c r="C32">
        <v>1.0075000000000001</v>
      </c>
      <c r="D32">
        <v>0.93679999999999997</v>
      </c>
      <c r="E32">
        <v>0.98260000000000003</v>
      </c>
      <c r="F32">
        <v>1.0230999999999999</v>
      </c>
      <c r="G32">
        <v>0.99929999999999997</v>
      </c>
      <c r="H32">
        <v>1.014</v>
      </c>
      <c r="I32">
        <v>0.95350000000000001</v>
      </c>
      <c r="J32">
        <v>0.94830000000000003</v>
      </c>
      <c r="K32">
        <v>1.0516000000000001</v>
      </c>
      <c r="L32">
        <v>0.91439999999999999</v>
      </c>
      <c r="M32">
        <v>1.0179</v>
      </c>
      <c r="N32">
        <v>0.98270000000000002</v>
      </c>
      <c r="O32">
        <v>0.9738</v>
      </c>
      <c r="P32">
        <v>0.98299999999999998</v>
      </c>
      <c r="Q32">
        <v>1.0006999999999999</v>
      </c>
      <c r="R32">
        <v>1.0038</v>
      </c>
      <c r="S32">
        <v>0.99750000000000005</v>
      </c>
      <c r="T32">
        <v>0.99709999999999999</v>
      </c>
      <c r="U32">
        <v>1.0042</v>
      </c>
    </row>
    <row r="33" spans="1:21" x14ac:dyDescent="0.2">
      <c r="A33">
        <v>31</v>
      </c>
      <c r="B33">
        <v>0.9788</v>
      </c>
      <c r="C33">
        <v>0.99950000000000006</v>
      </c>
      <c r="D33">
        <v>0.98260000000000003</v>
      </c>
      <c r="E33">
        <v>0.94320000000000004</v>
      </c>
      <c r="F33">
        <v>1.0181</v>
      </c>
      <c r="G33">
        <v>0.99129999999999996</v>
      </c>
      <c r="H33">
        <v>1.0431999999999999</v>
      </c>
      <c r="I33">
        <v>0.95299999999999996</v>
      </c>
      <c r="J33">
        <v>1.0264</v>
      </c>
      <c r="K33">
        <v>1.0425</v>
      </c>
      <c r="L33">
        <v>0.90649999999999997</v>
      </c>
      <c r="M33">
        <v>1.0013000000000001</v>
      </c>
      <c r="N33">
        <v>0.98350000000000004</v>
      </c>
      <c r="O33">
        <v>1.0201</v>
      </c>
      <c r="P33">
        <v>1.0490999999999999</v>
      </c>
      <c r="Q33">
        <v>0.94620000000000004</v>
      </c>
      <c r="R33">
        <v>0.99760000000000004</v>
      </c>
      <c r="S33">
        <v>0.99870000000000003</v>
      </c>
      <c r="T33">
        <v>1.0116000000000001</v>
      </c>
      <c r="U33">
        <v>1.0056</v>
      </c>
    </row>
    <row r="34" spans="1:21" x14ac:dyDescent="0.2">
      <c r="A34">
        <v>32</v>
      </c>
      <c r="B34">
        <v>0.95979999999999999</v>
      </c>
      <c r="C34">
        <v>1.0336000000000001</v>
      </c>
      <c r="D34">
        <v>1.0182</v>
      </c>
      <c r="E34">
        <v>0.99939999999999996</v>
      </c>
      <c r="F34">
        <v>1.0092000000000001</v>
      </c>
      <c r="G34">
        <v>0.99839999999999995</v>
      </c>
      <c r="H34">
        <v>1.0629999999999999</v>
      </c>
      <c r="I34">
        <v>1.0391999999999999</v>
      </c>
      <c r="J34">
        <v>1.0291999999999999</v>
      </c>
      <c r="K34">
        <v>1.0590999999999999</v>
      </c>
      <c r="L34">
        <v>1.0116000000000001</v>
      </c>
      <c r="M34">
        <v>0.97570000000000001</v>
      </c>
      <c r="N34">
        <v>1.0172000000000001</v>
      </c>
      <c r="O34">
        <v>0.94340000000000002</v>
      </c>
      <c r="P34">
        <v>1.0119</v>
      </c>
      <c r="Q34">
        <v>0.99860000000000004</v>
      </c>
      <c r="R34">
        <v>0.99460000000000004</v>
      </c>
      <c r="S34">
        <v>1.0013000000000001</v>
      </c>
      <c r="T34">
        <v>0.99929999999999997</v>
      </c>
      <c r="U34">
        <v>1.0044999999999999</v>
      </c>
    </row>
    <row r="35" spans="1:21" x14ac:dyDescent="0.2">
      <c r="A35">
        <v>33</v>
      </c>
      <c r="B35">
        <v>1.0568</v>
      </c>
      <c r="C35">
        <v>1.0794999999999999</v>
      </c>
      <c r="D35">
        <v>0.97509999999999997</v>
      </c>
      <c r="E35">
        <v>1.0071000000000001</v>
      </c>
      <c r="F35">
        <v>1.0293000000000001</v>
      </c>
      <c r="G35">
        <v>0.9819</v>
      </c>
      <c r="H35">
        <v>1.0031000000000001</v>
      </c>
      <c r="I35">
        <v>1.0580000000000001</v>
      </c>
      <c r="J35">
        <v>0.94040000000000001</v>
      </c>
      <c r="K35">
        <v>1.0185999999999999</v>
      </c>
      <c r="L35">
        <v>1.0688</v>
      </c>
      <c r="M35">
        <v>1.0482</v>
      </c>
      <c r="N35">
        <v>0.94789999999999996</v>
      </c>
      <c r="O35">
        <v>0.95169999999999999</v>
      </c>
      <c r="P35">
        <v>0.99609999999999999</v>
      </c>
      <c r="Q35">
        <v>0.99229999999999996</v>
      </c>
      <c r="R35">
        <v>0.99339999999999995</v>
      </c>
      <c r="S35">
        <v>0.99519999999999997</v>
      </c>
      <c r="T35">
        <v>0.99329999999999996</v>
      </c>
      <c r="U35">
        <v>0.99970000000000003</v>
      </c>
    </row>
    <row r="36" spans="1:21" x14ac:dyDescent="0.2">
      <c r="A36">
        <v>34</v>
      </c>
      <c r="B36">
        <v>1.054</v>
      </c>
      <c r="C36">
        <v>1.0464</v>
      </c>
      <c r="D36">
        <v>1.0130999999999999</v>
      </c>
      <c r="E36">
        <v>0.98760000000000003</v>
      </c>
      <c r="F36">
        <v>1.0046999999999999</v>
      </c>
      <c r="G36">
        <v>1.0006999999999999</v>
      </c>
      <c r="H36">
        <v>0.93859999999999999</v>
      </c>
      <c r="I36">
        <v>0.9415</v>
      </c>
      <c r="J36">
        <v>1.0295000000000001</v>
      </c>
      <c r="K36">
        <v>1.0181</v>
      </c>
      <c r="L36">
        <v>1.0313000000000001</v>
      </c>
      <c r="M36">
        <v>0.98719999999999997</v>
      </c>
      <c r="N36">
        <v>0.95279999999999998</v>
      </c>
      <c r="O36">
        <v>0.99309999999999998</v>
      </c>
      <c r="P36">
        <v>0.9587</v>
      </c>
      <c r="Q36">
        <v>1.0182</v>
      </c>
      <c r="R36">
        <v>1.0135000000000001</v>
      </c>
      <c r="S36">
        <v>0.99739999999999995</v>
      </c>
      <c r="T36">
        <v>1.0004999999999999</v>
      </c>
      <c r="U36">
        <v>1.0023</v>
      </c>
    </row>
    <row r="37" spans="1:21" x14ac:dyDescent="0.2">
      <c r="A37">
        <v>35</v>
      </c>
      <c r="B37">
        <v>0.99239999999999995</v>
      </c>
      <c r="C37">
        <v>0.97899999999999998</v>
      </c>
      <c r="D37">
        <v>1.0258</v>
      </c>
      <c r="E37">
        <v>0.9294</v>
      </c>
      <c r="F37">
        <v>1.1007</v>
      </c>
      <c r="G37">
        <v>0.99690000000000001</v>
      </c>
      <c r="H37">
        <v>1.0238</v>
      </c>
      <c r="I37">
        <v>0.95889999999999997</v>
      </c>
      <c r="J37">
        <v>1.0345</v>
      </c>
      <c r="K37">
        <v>1.0016</v>
      </c>
      <c r="L37">
        <v>1.0688</v>
      </c>
      <c r="M37">
        <v>0.96870000000000001</v>
      </c>
      <c r="N37">
        <v>1.0379</v>
      </c>
      <c r="O37">
        <v>1.0048999999999999</v>
      </c>
      <c r="P37">
        <v>0.96230000000000004</v>
      </c>
      <c r="Q37">
        <v>1.0685</v>
      </c>
      <c r="R37">
        <v>1.0018</v>
      </c>
      <c r="S37">
        <v>0.99860000000000004</v>
      </c>
      <c r="T37">
        <v>1.0061</v>
      </c>
      <c r="U37">
        <v>0.99729999999999996</v>
      </c>
    </row>
    <row r="38" spans="1:21" x14ac:dyDescent="0.2">
      <c r="A38">
        <v>36</v>
      </c>
      <c r="B38">
        <v>1.0248999999999999</v>
      </c>
      <c r="C38">
        <v>0.94640000000000002</v>
      </c>
      <c r="D38">
        <v>1.002</v>
      </c>
      <c r="E38">
        <v>0.98319999999999996</v>
      </c>
      <c r="F38">
        <v>0.94440000000000002</v>
      </c>
      <c r="G38">
        <v>1.0517000000000001</v>
      </c>
      <c r="H38">
        <v>0.98409999999999997</v>
      </c>
      <c r="I38">
        <v>0.96540000000000004</v>
      </c>
      <c r="J38">
        <v>1.0172000000000001</v>
      </c>
      <c r="K38">
        <v>1.0874999999999999</v>
      </c>
      <c r="L38">
        <v>1.02</v>
      </c>
      <c r="M38">
        <v>1.0083</v>
      </c>
      <c r="N38">
        <v>1.0117</v>
      </c>
      <c r="O38">
        <v>0.98729999999999996</v>
      </c>
      <c r="P38">
        <v>1.0359</v>
      </c>
      <c r="Q38">
        <v>1.0193000000000001</v>
      </c>
      <c r="R38">
        <v>1.0066999999999999</v>
      </c>
      <c r="S38">
        <v>0.99639999999999995</v>
      </c>
      <c r="T38">
        <v>0.99809999999999999</v>
      </c>
      <c r="U38">
        <v>1.0039</v>
      </c>
    </row>
    <row r="39" spans="1:21" x14ac:dyDescent="0.2">
      <c r="A39">
        <v>37</v>
      </c>
      <c r="B39">
        <v>1.048</v>
      </c>
      <c r="C39">
        <v>1.0552999999999999</v>
      </c>
      <c r="D39">
        <v>1.0081</v>
      </c>
      <c r="E39">
        <v>0.99539999999999995</v>
      </c>
      <c r="F39">
        <v>1.0092000000000001</v>
      </c>
      <c r="G39">
        <v>1.0336000000000001</v>
      </c>
      <c r="H39">
        <v>0.93510000000000004</v>
      </c>
      <c r="I39">
        <v>0.94069999999999998</v>
      </c>
      <c r="J39">
        <v>0.94240000000000002</v>
      </c>
      <c r="K39">
        <v>1.0243</v>
      </c>
      <c r="L39">
        <v>0.93420000000000003</v>
      </c>
      <c r="M39">
        <v>0.97760000000000002</v>
      </c>
      <c r="N39">
        <v>0.97960000000000003</v>
      </c>
      <c r="O39">
        <v>1.0588</v>
      </c>
      <c r="P39">
        <v>0.97789999999999999</v>
      </c>
      <c r="Q39">
        <v>1.0179</v>
      </c>
      <c r="R39">
        <v>1.0025999999999999</v>
      </c>
      <c r="S39">
        <v>0.99760000000000004</v>
      </c>
      <c r="T39">
        <v>0.99790000000000001</v>
      </c>
      <c r="U39">
        <v>0.99890000000000001</v>
      </c>
    </row>
    <row r="40" spans="1:21" x14ac:dyDescent="0.2">
      <c r="A40">
        <v>38</v>
      </c>
      <c r="B40">
        <v>1.0089999999999999</v>
      </c>
      <c r="C40">
        <v>0.93159999999999998</v>
      </c>
      <c r="D40">
        <v>1.0245</v>
      </c>
      <c r="E40">
        <v>0.9506</v>
      </c>
      <c r="F40">
        <v>1.0198</v>
      </c>
      <c r="G40">
        <v>1.0139</v>
      </c>
      <c r="H40">
        <v>0.93140000000000001</v>
      </c>
      <c r="I40">
        <v>1.0041</v>
      </c>
      <c r="J40">
        <v>1.099</v>
      </c>
      <c r="K40">
        <v>1.0411999999999999</v>
      </c>
      <c r="L40">
        <v>0.90490000000000004</v>
      </c>
      <c r="M40">
        <v>0.94140000000000001</v>
      </c>
      <c r="N40">
        <v>1.0671999999999999</v>
      </c>
      <c r="O40">
        <v>0.99360000000000004</v>
      </c>
      <c r="P40">
        <v>0.94720000000000004</v>
      </c>
      <c r="Q40">
        <v>0.97899999999999998</v>
      </c>
      <c r="R40">
        <v>0.99629999999999996</v>
      </c>
      <c r="S40">
        <v>0.99250000000000005</v>
      </c>
      <c r="T40">
        <v>0.99919999999999998</v>
      </c>
      <c r="U40">
        <v>1.0085999999999999</v>
      </c>
    </row>
    <row r="41" spans="1:21" x14ac:dyDescent="0.2">
      <c r="A41">
        <v>39</v>
      </c>
      <c r="B41">
        <v>0.96679999999999999</v>
      </c>
      <c r="C41">
        <v>1.0059</v>
      </c>
      <c r="D41">
        <v>0.99399999999999999</v>
      </c>
      <c r="E41">
        <v>0.95650000000000002</v>
      </c>
      <c r="F41">
        <v>1.0196000000000001</v>
      </c>
      <c r="G41">
        <v>1.0236000000000001</v>
      </c>
      <c r="H41">
        <v>1.0121</v>
      </c>
      <c r="I41">
        <v>1.0150999999999999</v>
      </c>
      <c r="J41">
        <v>1.0138</v>
      </c>
      <c r="K41">
        <v>0.94610000000000005</v>
      </c>
      <c r="L41">
        <v>1.0074000000000001</v>
      </c>
      <c r="M41">
        <v>0.95250000000000001</v>
      </c>
      <c r="N41">
        <v>0.98809999999999998</v>
      </c>
      <c r="O41">
        <v>0.93479999999999996</v>
      </c>
      <c r="P41">
        <v>0.96740000000000004</v>
      </c>
      <c r="Q41">
        <v>1.0022</v>
      </c>
      <c r="R41">
        <v>0.999</v>
      </c>
      <c r="S41">
        <v>1.0115000000000001</v>
      </c>
      <c r="T41">
        <v>0.99729999999999996</v>
      </c>
      <c r="U41">
        <v>1.0002</v>
      </c>
    </row>
    <row r="42" spans="1:21" x14ac:dyDescent="0.2">
      <c r="A42">
        <v>40</v>
      </c>
      <c r="B42">
        <v>0.97770000000000001</v>
      </c>
      <c r="C42">
        <v>1.04</v>
      </c>
      <c r="D42">
        <v>0.99180000000000001</v>
      </c>
      <c r="E42">
        <v>0.96799999999999997</v>
      </c>
      <c r="F42">
        <v>0.96970000000000001</v>
      </c>
      <c r="G42">
        <v>0.99309999999999998</v>
      </c>
      <c r="H42">
        <v>0.99109999999999998</v>
      </c>
      <c r="I42">
        <v>0.94850000000000001</v>
      </c>
      <c r="J42">
        <v>1.0035000000000001</v>
      </c>
      <c r="K42">
        <v>1.0083</v>
      </c>
      <c r="L42">
        <v>1.0319</v>
      </c>
      <c r="M42">
        <v>1.0319</v>
      </c>
      <c r="N42">
        <v>0.98309999999999997</v>
      </c>
      <c r="O42">
        <v>0.96889999999999998</v>
      </c>
      <c r="P42">
        <v>0.97360000000000002</v>
      </c>
      <c r="Q42">
        <v>0.97050000000000003</v>
      </c>
      <c r="R42">
        <v>1.0109999999999999</v>
      </c>
      <c r="S42">
        <v>1.0032000000000001</v>
      </c>
      <c r="T42">
        <v>0.99860000000000004</v>
      </c>
      <c r="U42">
        <v>1.002</v>
      </c>
    </row>
    <row r="43" spans="1:21" x14ac:dyDescent="0.2">
      <c r="A43">
        <v>41</v>
      </c>
      <c r="B43">
        <v>1.0305</v>
      </c>
      <c r="C43">
        <v>0.96479999999999999</v>
      </c>
      <c r="D43">
        <v>1.0383</v>
      </c>
      <c r="E43">
        <v>1.0038</v>
      </c>
      <c r="F43">
        <v>0.99890000000000001</v>
      </c>
      <c r="G43">
        <v>1.0428999999999999</v>
      </c>
      <c r="H43">
        <v>1.0846</v>
      </c>
      <c r="I43">
        <v>1.0185999999999999</v>
      </c>
      <c r="J43">
        <v>0.99970000000000003</v>
      </c>
      <c r="K43">
        <v>1.0311999999999999</v>
      </c>
      <c r="L43">
        <v>0.98870000000000002</v>
      </c>
      <c r="M43">
        <v>0.98050000000000004</v>
      </c>
      <c r="N43">
        <v>0.94369999999999998</v>
      </c>
      <c r="O43">
        <v>0.96870000000000001</v>
      </c>
      <c r="P43">
        <v>0.9859</v>
      </c>
      <c r="Q43">
        <v>1.0177</v>
      </c>
      <c r="R43">
        <v>1.0002</v>
      </c>
      <c r="S43">
        <v>0.99299999999999999</v>
      </c>
      <c r="T43">
        <v>0.99829999999999997</v>
      </c>
      <c r="U43">
        <v>0.99809999999999999</v>
      </c>
    </row>
    <row r="44" spans="1:21" x14ac:dyDescent="0.2">
      <c r="A44">
        <v>42</v>
      </c>
      <c r="B44">
        <v>1.1107</v>
      </c>
      <c r="C44">
        <v>1.0679000000000001</v>
      </c>
      <c r="D44">
        <v>1.0176000000000001</v>
      </c>
      <c r="E44">
        <v>0.95550000000000002</v>
      </c>
      <c r="F44">
        <v>0.97550000000000003</v>
      </c>
      <c r="G44">
        <v>1.0517000000000001</v>
      </c>
      <c r="H44">
        <v>0.97960000000000003</v>
      </c>
      <c r="I44">
        <v>1.0445</v>
      </c>
      <c r="J44">
        <v>1.0308999999999999</v>
      </c>
      <c r="K44">
        <v>0.99429999999999996</v>
      </c>
      <c r="L44">
        <v>0.95699999999999996</v>
      </c>
      <c r="M44">
        <v>1.0622</v>
      </c>
      <c r="N44">
        <v>1.024</v>
      </c>
      <c r="O44">
        <v>1.0865</v>
      </c>
      <c r="P44">
        <v>1.0488999999999999</v>
      </c>
      <c r="Q44">
        <v>1.0067999999999999</v>
      </c>
      <c r="R44">
        <v>0.99790000000000001</v>
      </c>
      <c r="S44">
        <v>0.99170000000000003</v>
      </c>
      <c r="T44">
        <v>1.0056</v>
      </c>
      <c r="U44">
        <v>1.002</v>
      </c>
    </row>
    <row r="45" spans="1:21" x14ac:dyDescent="0.2">
      <c r="A45">
        <v>43</v>
      </c>
      <c r="B45">
        <v>0.94989999999999997</v>
      </c>
      <c r="C45">
        <v>1.0441</v>
      </c>
      <c r="D45">
        <v>1.0105</v>
      </c>
      <c r="E45">
        <v>1.0027999999999999</v>
      </c>
      <c r="F45">
        <v>1.0389999999999999</v>
      </c>
      <c r="G45">
        <v>0.97619999999999996</v>
      </c>
      <c r="H45">
        <v>1.0356000000000001</v>
      </c>
      <c r="I45">
        <v>0.96330000000000005</v>
      </c>
      <c r="J45">
        <v>0.97789999999999999</v>
      </c>
      <c r="K45">
        <v>1.0427</v>
      </c>
      <c r="L45">
        <v>1.0417000000000001</v>
      </c>
      <c r="M45">
        <v>0.94499999999999995</v>
      </c>
      <c r="N45">
        <v>1.0519000000000001</v>
      </c>
      <c r="O45">
        <v>1.0511999999999999</v>
      </c>
      <c r="P45">
        <v>0.97799999999999998</v>
      </c>
      <c r="Q45">
        <v>0.98350000000000004</v>
      </c>
      <c r="R45">
        <v>0.99819999999999998</v>
      </c>
      <c r="S45">
        <v>0.99739999999999995</v>
      </c>
      <c r="T45">
        <v>0.98899999999999999</v>
      </c>
      <c r="U45">
        <v>1.0021</v>
      </c>
    </row>
    <row r="46" spans="1:21" x14ac:dyDescent="0.2">
      <c r="A46">
        <v>44</v>
      </c>
      <c r="B46">
        <v>0.99419999999999997</v>
      </c>
      <c r="C46">
        <v>1.0359</v>
      </c>
      <c r="D46">
        <v>1.0225</v>
      </c>
      <c r="E46">
        <v>1.071</v>
      </c>
      <c r="F46">
        <v>1.0269999999999999</v>
      </c>
      <c r="G46">
        <v>1.0085999999999999</v>
      </c>
      <c r="H46">
        <v>1.0023</v>
      </c>
      <c r="I46">
        <v>1.069</v>
      </c>
      <c r="J46">
        <v>1.0558000000000001</v>
      </c>
      <c r="K46">
        <v>1.0226999999999999</v>
      </c>
      <c r="L46">
        <v>1.0561</v>
      </c>
      <c r="M46">
        <v>0.98970000000000002</v>
      </c>
      <c r="N46">
        <v>0.99470000000000003</v>
      </c>
      <c r="O46">
        <v>0.98699999999999999</v>
      </c>
      <c r="P46">
        <v>1.0504</v>
      </c>
      <c r="Q46">
        <v>0.96299999999999997</v>
      </c>
      <c r="R46">
        <v>1.0054000000000001</v>
      </c>
      <c r="S46">
        <v>0.99650000000000005</v>
      </c>
      <c r="T46">
        <v>0.99729999999999996</v>
      </c>
      <c r="U46">
        <v>0.998</v>
      </c>
    </row>
    <row r="47" spans="1:21" x14ac:dyDescent="0.2">
      <c r="A47">
        <v>45</v>
      </c>
      <c r="B47">
        <v>0.93430000000000002</v>
      </c>
      <c r="C47">
        <v>1.0203</v>
      </c>
      <c r="D47">
        <v>1.012</v>
      </c>
      <c r="E47">
        <v>1.0163</v>
      </c>
      <c r="F47">
        <v>0.97819999999999996</v>
      </c>
      <c r="G47">
        <v>1.0113000000000001</v>
      </c>
      <c r="H47">
        <v>1.0212000000000001</v>
      </c>
      <c r="I47">
        <v>1.0091000000000001</v>
      </c>
      <c r="J47">
        <v>1.0699000000000001</v>
      </c>
      <c r="K47">
        <v>0.96050000000000002</v>
      </c>
      <c r="L47">
        <v>1.1274</v>
      </c>
      <c r="M47">
        <v>1.0273000000000001</v>
      </c>
      <c r="N47">
        <v>1.0116000000000001</v>
      </c>
      <c r="O47">
        <v>1.0387</v>
      </c>
      <c r="P47">
        <v>1.0468</v>
      </c>
      <c r="Q47">
        <v>0.93030000000000002</v>
      </c>
      <c r="R47">
        <v>0.99880000000000002</v>
      </c>
      <c r="S47">
        <v>1.0037</v>
      </c>
      <c r="T47">
        <v>1.0065</v>
      </c>
      <c r="U47">
        <v>0.99719999999999998</v>
      </c>
    </row>
    <row r="48" spans="1:21" x14ac:dyDescent="0.2">
      <c r="A48">
        <v>46</v>
      </c>
      <c r="B48">
        <v>0.99539999999999995</v>
      </c>
      <c r="C48">
        <v>0.996</v>
      </c>
      <c r="D48">
        <v>0.96009999999999995</v>
      </c>
      <c r="E48">
        <v>1.0334000000000001</v>
      </c>
      <c r="F48">
        <v>1.0552999999999999</v>
      </c>
      <c r="G48">
        <v>1.0147999999999999</v>
      </c>
      <c r="H48">
        <v>1.0409999999999999</v>
      </c>
      <c r="I48">
        <v>1.0556000000000001</v>
      </c>
      <c r="J48">
        <v>1.0168999999999999</v>
      </c>
      <c r="K48">
        <v>1.0314000000000001</v>
      </c>
      <c r="L48">
        <v>0.93179999999999996</v>
      </c>
      <c r="M48">
        <v>1.0001</v>
      </c>
      <c r="N48">
        <v>0.9919</v>
      </c>
      <c r="O48">
        <v>1.0323</v>
      </c>
      <c r="P48">
        <v>1.0161</v>
      </c>
      <c r="Q48">
        <v>1.0153000000000001</v>
      </c>
      <c r="R48">
        <v>1.0022</v>
      </c>
      <c r="S48">
        <v>1.0048999999999999</v>
      </c>
      <c r="T48">
        <v>0.99609999999999999</v>
      </c>
      <c r="U48">
        <v>0.998</v>
      </c>
    </row>
    <row r="49" spans="1:21" x14ac:dyDescent="0.2">
      <c r="A49">
        <v>47</v>
      </c>
      <c r="B49">
        <v>1.0230999999999999</v>
      </c>
      <c r="C49">
        <v>1.0492999999999999</v>
      </c>
      <c r="D49">
        <v>1.0368999999999999</v>
      </c>
      <c r="E49">
        <v>1.0093000000000001</v>
      </c>
      <c r="F49">
        <v>1.0357000000000001</v>
      </c>
      <c r="G49">
        <v>0.9042</v>
      </c>
      <c r="H49">
        <v>1.0071000000000001</v>
      </c>
      <c r="I49">
        <v>1.0323</v>
      </c>
      <c r="J49">
        <v>0.96789999999999998</v>
      </c>
      <c r="K49">
        <v>1.0122</v>
      </c>
      <c r="L49">
        <v>1.0286999999999999</v>
      </c>
      <c r="M49">
        <v>1.0122</v>
      </c>
      <c r="N49">
        <v>1.0530999999999999</v>
      </c>
      <c r="O49">
        <v>1.0643</v>
      </c>
      <c r="P49">
        <v>1.0606</v>
      </c>
      <c r="Q49">
        <v>1.0532999999999999</v>
      </c>
      <c r="R49">
        <v>1.0018</v>
      </c>
      <c r="S49">
        <v>1.0018</v>
      </c>
      <c r="T49">
        <v>0.99629999999999996</v>
      </c>
      <c r="U49">
        <v>0.99629999999999996</v>
      </c>
    </row>
    <row r="50" spans="1:21" x14ac:dyDescent="0.2">
      <c r="A50">
        <v>48</v>
      </c>
      <c r="B50">
        <v>1.0651999999999999</v>
      </c>
      <c r="C50">
        <v>0.92900000000000005</v>
      </c>
      <c r="D50">
        <v>1.0583</v>
      </c>
      <c r="E50">
        <v>0.97619999999999996</v>
      </c>
      <c r="F50">
        <v>0.94550000000000001</v>
      </c>
      <c r="G50">
        <v>1.024</v>
      </c>
      <c r="H50">
        <v>1.0341</v>
      </c>
      <c r="I50">
        <v>0.97250000000000003</v>
      </c>
      <c r="J50">
        <v>0.95169999999999999</v>
      </c>
      <c r="K50">
        <v>0.96109999999999995</v>
      </c>
      <c r="L50">
        <v>1.0286999999999999</v>
      </c>
      <c r="M50">
        <v>0.9768</v>
      </c>
      <c r="N50">
        <v>1.0058</v>
      </c>
      <c r="O50">
        <v>1.0049999999999999</v>
      </c>
      <c r="P50">
        <v>1.006</v>
      </c>
      <c r="Q50">
        <v>0.94430000000000003</v>
      </c>
      <c r="R50">
        <v>1.0007999999999999</v>
      </c>
      <c r="S50">
        <v>0.99919999999999998</v>
      </c>
      <c r="T50">
        <v>0.99739999999999995</v>
      </c>
      <c r="U50">
        <v>0.99870000000000003</v>
      </c>
    </row>
    <row r="51" spans="1:21" x14ac:dyDescent="0.2">
      <c r="A51">
        <v>49</v>
      </c>
      <c r="B51">
        <v>0.99829999999999997</v>
      </c>
      <c r="C51">
        <v>1.0268999999999999</v>
      </c>
      <c r="D51">
        <v>0.98699999999999999</v>
      </c>
      <c r="E51">
        <v>1.014</v>
      </c>
      <c r="F51">
        <v>0.99099999999999999</v>
      </c>
      <c r="G51">
        <v>1.0207999999999999</v>
      </c>
      <c r="H51">
        <v>1.0710999999999999</v>
      </c>
      <c r="I51">
        <v>1.0432999999999999</v>
      </c>
      <c r="J51">
        <v>1.0083</v>
      </c>
      <c r="K51">
        <v>0.94540000000000002</v>
      </c>
      <c r="L51">
        <v>0.93859999999999999</v>
      </c>
      <c r="M51">
        <v>1.0443</v>
      </c>
      <c r="N51">
        <v>1.0717000000000001</v>
      </c>
      <c r="O51">
        <v>1.0077</v>
      </c>
      <c r="P51">
        <v>1.0727</v>
      </c>
      <c r="Q51">
        <v>1.0002</v>
      </c>
      <c r="R51">
        <v>1.0015000000000001</v>
      </c>
      <c r="S51">
        <v>1.0019</v>
      </c>
      <c r="T51">
        <v>0.99870000000000003</v>
      </c>
      <c r="U51">
        <v>1.0019</v>
      </c>
    </row>
    <row r="52" spans="1:21" x14ac:dyDescent="0.2">
      <c r="A52">
        <v>50</v>
      </c>
      <c r="B52">
        <v>0.97740000000000005</v>
      </c>
      <c r="C52">
        <v>0.98350000000000004</v>
      </c>
      <c r="D52">
        <v>0.97829999999999995</v>
      </c>
      <c r="E52">
        <v>0.94359999999999999</v>
      </c>
      <c r="F52">
        <v>0.99719999999999998</v>
      </c>
      <c r="G52">
        <v>0.97960000000000003</v>
      </c>
      <c r="H52">
        <v>0.99099999999999999</v>
      </c>
      <c r="I52">
        <v>1.054</v>
      </c>
      <c r="J52">
        <v>1.0072000000000001</v>
      </c>
      <c r="K52">
        <v>1.0275000000000001</v>
      </c>
      <c r="L52">
        <v>0.95750000000000002</v>
      </c>
      <c r="M52">
        <v>0.97560000000000002</v>
      </c>
      <c r="N52">
        <v>1.0234000000000001</v>
      </c>
      <c r="O52">
        <v>1.0938000000000001</v>
      </c>
      <c r="P52">
        <v>1.0567</v>
      </c>
      <c r="Q52">
        <v>1.0249999999999999</v>
      </c>
      <c r="R52">
        <v>1.0062</v>
      </c>
      <c r="S52">
        <v>0.99570000000000003</v>
      </c>
      <c r="T52">
        <v>0.99270000000000003</v>
      </c>
      <c r="U52">
        <v>0.99239999999999995</v>
      </c>
    </row>
    <row r="53" spans="1:21" x14ac:dyDescent="0.2">
      <c r="A53">
        <v>51</v>
      </c>
      <c r="B53">
        <v>0.95209999999999995</v>
      </c>
      <c r="C53">
        <v>0.97840000000000005</v>
      </c>
      <c r="D53">
        <v>1.0408999999999999</v>
      </c>
      <c r="E53">
        <v>0.96609999999999996</v>
      </c>
      <c r="F53">
        <v>0.99280000000000002</v>
      </c>
      <c r="G53">
        <v>1.0208999999999999</v>
      </c>
      <c r="H53">
        <v>1.0132000000000001</v>
      </c>
      <c r="I53">
        <v>1.0068999999999999</v>
      </c>
      <c r="J53">
        <v>1.0868</v>
      </c>
      <c r="K53">
        <v>1.0165999999999999</v>
      </c>
      <c r="L53">
        <v>1.0157</v>
      </c>
      <c r="M53">
        <v>0.98680000000000001</v>
      </c>
      <c r="N53">
        <v>0.99160000000000004</v>
      </c>
      <c r="O53">
        <v>1.0636000000000001</v>
      </c>
      <c r="P53">
        <v>0.94169999999999998</v>
      </c>
      <c r="Q53">
        <v>0.95909999999999995</v>
      </c>
      <c r="R53">
        <v>1.0032000000000001</v>
      </c>
      <c r="S53">
        <v>0.99429999999999996</v>
      </c>
      <c r="T53">
        <v>0.98960000000000004</v>
      </c>
      <c r="U53">
        <v>0.99860000000000004</v>
      </c>
    </row>
    <row r="54" spans="1:21" x14ac:dyDescent="0.2">
      <c r="A54">
        <v>52</v>
      </c>
      <c r="B54">
        <v>0.99580000000000002</v>
      </c>
      <c r="C54">
        <v>1.0638000000000001</v>
      </c>
      <c r="D54">
        <v>1.0142</v>
      </c>
      <c r="E54">
        <v>0.96679999999999999</v>
      </c>
      <c r="F54">
        <v>0.94920000000000004</v>
      </c>
      <c r="G54">
        <v>1.0170999999999999</v>
      </c>
      <c r="H54">
        <v>1.0508</v>
      </c>
      <c r="I54">
        <v>0.99050000000000005</v>
      </c>
      <c r="J54">
        <v>1.0437000000000001</v>
      </c>
      <c r="K54">
        <v>0.99560000000000004</v>
      </c>
      <c r="L54">
        <v>0.97719999999999996</v>
      </c>
      <c r="M54">
        <v>1.0849</v>
      </c>
      <c r="N54">
        <v>1.0063</v>
      </c>
      <c r="O54">
        <v>0.98680000000000001</v>
      </c>
      <c r="P54">
        <v>1.0176000000000001</v>
      </c>
      <c r="Q54">
        <v>0.98609999999999998</v>
      </c>
      <c r="R54">
        <v>0.99790000000000001</v>
      </c>
      <c r="S54">
        <v>1.0045999999999999</v>
      </c>
      <c r="T54">
        <v>1.0011000000000001</v>
      </c>
      <c r="U54">
        <v>0.99580000000000002</v>
      </c>
    </row>
    <row r="55" spans="1:21" x14ac:dyDescent="0.2">
      <c r="A55">
        <v>53</v>
      </c>
      <c r="B55">
        <v>1.0158</v>
      </c>
      <c r="C55">
        <v>0.98740000000000006</v>
      </c>
      <c r="D55">
        <v>0.99229999999999996</v>
      </c>
      <c r="E55">
        <v>0.9446</v>
      </c>
      <c r="F55">
        <v>1.0226999999999999</v>
      </c>
      <c r="G55">
        <v>1.0111000000000001</v>
      </c>
      <c r="H55">
        <v>1.0426</v>
      </c>
      <c r="I55">
        <v>1.0778000000000001</v>
      </c>
      <c r="J55">
        <v>0.99350000000000005</v>
      </c>
      <c r="K55">
        <v>1.0097</v>
      </c>
      <c r="L55">
        <v>1.0766</v>
      </c>
      <c r="M55">
        <v>1.0406</v>
      </c>
      <c r="N55">
        <v>1.0216000000000001</v>
      </c>
      <c r="O55">
        <v>0.99980000000000002</v>
      </c>
      <c r="P55">
        <v>0.97960000000000003</v>
      </c>
      <c r="Q55">
        <v>1.0048999999999999</v>
      </c>
      <c r="R55">
        <v>1.0011000000000001</v>
      </c>
      <c r="S55">
        <v>1.0073000000000001</v>
      </c>
      <c r="T55">
        <v>0.99509999999999998</v>
      </c>
      <c r="U55">
        <v>0.99650000000000005</v>
      </c>
    </row>
    <row r="56" spans="1:21" x14ac:dyDescent="0.2">
      <c r="A56">
        <v>54</v>
      </c>
      <c r="B56">
        <v>1.0015000000000001</v>
      </c>
      <c r="C56">
        <v>0.99919999999999998</v>
      </c>
      <c r="D56">
        <v>0.96860000000000002</v>
      </c>
      <c r="E56">
        <v>0.95389999999999997</v>
      </c>
      <c r="F56">
        <v>1.0530999999999999</v>
      </c>
      <c r="G56">
        <v>1.0071000000000001</v>
      </c>
      <c r="H56">
        <v>0.97389999999999999</v>
      </c>
      <c r="I56">
        <v>0.996</v>
      </c>
      <c r="J56">
        <v>0.92979999999999996</v>
      </c>
      <c r="K56">
        <v>0.95899999999999996</v>
      </c>
      <c r="L56">
        <v>1.0392999999999999</v>
      </c>
      <c r="M56">
        <v>0.94940000000000002</v>
      </c>
      <c r="N56">
        <v>1.0055000000000001</v>
      </c>
      <c r="O56">
        <v>1.0163</v>
      </c>
      <c r="P56">
        <v>1.0263</v>
      </c>
      <c r="Q56">
        <v>1.0303</v>
      </c>
      <c r="R56">
        <v>1.0117</v>
      </c>
      <c r="S56">
        <v>1.0026999999999999</v>
      </c>
      <c r="T56">
        <v>1.0064</v>
      </c>
      <c r="U56">
        <v>0.998</v>
      </c>
    </row>
    <row r="57" spans="1:21" x14ac:dyDescent="0.2">
      <c r="A57">
        <v>55</v>
      </c>
      <c r="B57">
        <v>1.0293000000000001</v>
      </c>
      <c r="C57">
        <v>1.0130999999999999</v>
      </c>
      <c r="D57">
        <v>1.0363</v>
      </c>
      <c r="E57">
        <v>1.0317000000000001</v>
      </c>
      <c r="F57">
        <v>1.0081</v>
      </c>
      <c r="G57">
        <v>1.0452999999999999</v>
      </c>
      <c r="H57">
        <v>1.0259</v>
      </c>
      <c r="I57">
        <v>1.0298</v>
      </c>
      <c r="J57">
        <v>1.0063</v>
      </c>
      <c r="K57">
        <v>0.99029999999999996</v>
      </c>
      <c r="L57">
        <v>0.95520000000000005</v>
      </c>
      <c r="M57">
        <v>0.9556</v>
      </c>
      <c r="N57">
        <v>1.0137</v>
      </c>
      <c r="O57">
        <v>1.0430999999999999</v>
      </c>
      <c r="P57">
        <v>1.0355000000000001</v>
      </c>
      <c r="Q57">
        <v>0.99790000000000001</v>
      </c>
      <c r="R57">
        <v>1.0029999999999999</v>
      </c>
      <c r="S57">
        <v>0.99739999999999995</v>
      </c>
      <c r="T57">
        <v>1.0014000000000001</v>
      </c>
      <c r="U57">
        <v>1.0064</v>
      </c>
    </row>
    <row r="58" spans="1:21" x14ac:dyDescent="0.2">
      <c r="A58">
        <v>56</v>
      </c>
      <c r="B58">
        <v>0.96830000000000005</v>
      </c>
      <c r="C58">
        <v>1.1025</v>
      </c>
      <c r="D58">
        <v>1.048</v>
      </c>
      <c r="E58">
        <v>1.0742</v>
      </c>
      <c r="F58">
        <v>1.0076000000000001</v>
      </c>
      <c r="G58">
        <v>1.0336000000000001</v>
      </c>
      <c r="H58">
        <v>1.0123</v>
      </c>
      <c r="I58">
        <v>1.0163</v>
      </c>
      <c r="J58">
        <v>1.0612999999999999</v>
      </c>
      <c r="K58">
        <v>1.0427</v>
      </c>
      <c r="L58">
        <v>1.0286999999999999</v>
      </c>
      <c r="M58">
        <v>0.9889</v>
      </c>
      <c r="N58">
        <v>1.0175000000000001</v>
      </c>
      <c r="O58">
        <v>1.0519000000000001</v>
      </c>
      <c r="P58">
        <v>1.0016</v>
      </c>
      <c r="Q58">
        <v>1.0321</v>
      </c>
      <c r="R58">
        <v>0.99870000000000003</v>
      </c>
      <c r="S58">
        <v>0.99029999999999996</v>
      </c>
      <c r="T58">
        <v>1.0012000000000001</v>
      </c>
      <c r="U58">
        <v>1.0008999999999999</v>
      </c>
    </row>
    <row r="59" spans="1:21" x14ac:dyDescent="0.2">
      <c r="A59">
        <v>57</v>
      </c>
      <c r="B59">
        <v>1.0345</v>
      </c>
      <c r="C59">
        <v>1.0406</v>
      </c>
      <c r="D59">
        <v>0.98340000000000005</v>
      </c>
      <c r="E59">
        <v>1.0082</v>
      </c>
      <c r="F59">
        <v>1.0575000000000001</v>
      </c>
      <c r="G59">
        <v>1.0064</v>
      </c>
      <c r="H59">
        <v>1.0006999999999999</v>
      </c>
      <c r="I59">
        <v>1.0202</v>
      </c>
      <c r="J59">
        <v>1.0729</v>
      </c>
      <c r="K59">
        <v>0.99970000000000003</v>
      </c>
      <c r="L59">
        <v>1.0311999999999999</v>
      </c>
      <c r="M59">
        <v>1.0305</v>
      </c>
      <c r="N59">
        <v>1.0198</v>
      </c>
      <c r="O59">
        <v>0.97970000000000002</v>
      </c>
      <c r="P59">
        <v>0.999</v>
      </c>
      <c r="Q59">
        <v>1.0325</v>
      </c>
      <c r="R59">
        <v>1.0035000000000001</v>
      </c>
      <c r="S59">
        <v>1.0058</v>
      </c>
      <c r="T59">
        <v>0.996</v>
      </c>
      <c r="U59">
        <v>1.0122</v>
      </c>
    </row>
    <row r="60" spans="1:21" x14ac:dyDescent="0.2">
      <c r="A60">
        <v>58</v>
      </c>
      <c r="B60">
        <v>1.0306999999999999</v>
      </c>
      <c r="C60">
        <v>1.0101</v>
      </c>
      <c r="D60">
        <v>0.9264</v>
      </c>
      <c r="E60">
        <v>1.0057</v>
      </c>
      <c r="F60">
        <v>1.0302</v>
      </c>
      <c r="G60">
        <v>1.0315000000000001</v>
      </c>
      <c r="H60">
        <v>1.0092000000000001</v>
      </c>
      <c r="I60">
        <v>1.0081</v>
      </c>
      <c r="J60">
        <v>0.98440000000000005</v>
      </c>
      <c r="K60">
        <v>0.95330000000000004</v>
      </c>
      <c r="L60">
        <v>1.0327999999999999</v>
      </c>
      <c r="M60">
        <v>0.98540000000000005</v>
      </c>
      <c r="N60">
        <v>0.97570000000000001</v>
      </c>
      <c r="O60">
        <v>1.0402</v>
      </c>
      <c r="P60">
        <v>1.0296000000000001</v>
      </c>
      <c r="Q60">
        <v>1.0286999999999999</v>
      </c>
      <c r="R60">
        <v>1.0049999999999999</v>
      </c>
      <c r="S60">
        <v>1.0004999999999999</v>
      </c>
      <c r="T60">
        <v>1.0034000000000001</v>
      </c>
      <c r="U60">
        <v>0.99760000000000004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A342-BD34-40D9-B59B-DA33C3A468DE}">
  <dimension ref="A1:S12"/>
  <sheetViews>
    <sheetView workbookViewId="0">
      <selection activeCell="P2" sqref="P2:S12"/>
    </sheetView>
  </sheetViews>
  <sheetFormatPr defaultRowHeight="12.75" x14ac:dyDescent="0.2"/>
  <cols>
    <col min="1" max="19" width="10.5" customWidth="1"/>
  </cols>
  <sheetData>
    <row r="1" spans="1:19" ht="14.25" customHeight="1" x14ac:dyDescent="0.2"/>
    <row r="2" spans="1:19" ht="14.25" customHeight="1" x14ac:dyDescent="0.2">
      <c r="A2" s="29" t="s">
        <v>134</v>
      </c>
      <c r="B2" s="18"/>
      <c r="C2" s="18"/>
      <c r="D2" s="18"/>
      <c r="F2" s="29" t="s">
        <v>137</v>
      </c>
      <c r="G2" s="18"/>
      <c r="H2" s="18"/>
      <c r="I2" s="18"/>
      <c r="K2" s="29" t="s">
        <v>138</v>
      </c>
      <c r="L2" s="18"/>
      <c r="M2" s="18"/>
      <c r="N2" s="18"/>
      <c r="P2" s="29" t="s">
        <v>139</v>
      </c>
      <c r="Q2" s="18"/>
      <c r="R2" s="18"/>
      <c r="S2" s="18"/>
    </row>
    <row r="3" spans="1:19" ht="14.25" customHeight="1" thickBot="1" x14ac:dyDescent="0.25">
      <c r="A3" s="19" t="s">
        <v>27</v>
      </c>
      <c r="B3" s="19" t="s">
        <v>136</v>
      </c>
      <c r="C3" s="19" t="s">
        <v>135</v>
      </c>
      <c r="D3" s="19" t="s">
        <v>128</v>
      </c>
      <c r="F3" s="19" t="s">
        <v>27</v>
      </c>
      <c r="G3" s="19" t="s">
        <v>136</v>
      </c>
      <c r="H3" s="19" t="s">
        <v>135</v>
      </c>
      <c r="I3" s="19" t="s">
        <v>128</v>
      </c>
      <c r="K3" s="19" t="s">
        <v>27</v>
      </c>
      <c r="L3" s="19" t="s">
        <v>136</v>
      </c>
      <c r="M3" s="19" t="s">
        <v>135</v>
      </c>
      <c r="N3" s="19" t="s">
        <v>128</v>
      </c>
      <c r="P3" s="19" t="s">
        <v>27</v>
      </c>
      <c r="Q3" s="19" t="s">
        <v>136</v>
      </c>
      <c r="R3" s="19" t="s">
        <v>135</v>
      </c>
      <c r="S3" s="19" t="s">
        <v>128</v>
      </c>
    </row>
    <row r="4" spans="1:19" ht="14.25" customHeight="1" x14ac:dyDescent="0.2">
      <c r="A4" s="20" t="s">
        <v>18</v>
      </c>
      <c r="B4" s="21">
        <v>0.25</v>
      </c>
      <c r="C4" s="22">
        <v>0.35853450323976005</v>
      </c>
      <c r="D4" s="22" t="str">
        <f>IF(ABS(C4)&gt;B4,"YES","NO")</f>
        <v>YES</v>
      </c>
      <c r="F4" s="20" t="s">
        <v>18</v>
      </c>
      <c r="G4" s="21">
        <v>0.44</v>
      </c>
      <c r="H4" s="22">
        <v>0.62221254618503075</v>
      </c>
      <c r="I4" s="22" t="str">
        <f>IF(ABS(H4)&gt;G4,"YES","NO")</f>
        <v>YES</v>
      </c>
      <c r="K4" s="20" t="s">
        <v>18</v>
      </c>
      <c r="L4" s="21">
        <v>0.255</v>
      </c>
      <c r="M4" s="22">
        <v>0.41744929146985277</v>
      </c>
      <c r="N4" s="22" t="str">
        <f>IF(ABS(M4)&gt;L4,"YES","NO")</f>
        <v>YES</v>
      </c>
      <c r="P4" s="20" t="s">
        <v>18</v>
      </c>
      <c r="Q4" s="21">
        <v>0.44700000000000001</v>
      </c>
      <c r="R4" s="22">
        <v>0.65488721804511285</v>
      </c>
      <c r="S4" s="22" t="str">
        <f>IF(ABS(R4)&gt;Q4,"YES","NO")</f>
        <v>YES</v>
      </c>
    </row>
    <row r="5" spans="1:19" ht="14.25" customHeight="1" x14ac:dyDescent="0.2">
      <c r="A5" s="23" t="s">
        <v>19</v>
      </c>
      <c r="B5" s="24">
        <v>0.25</v>
      </c>
      <c r="C5" s="25">
        <v>0.12151222642681259</v>
      </c>
      <c r="D5" s="25" t="str">
        <f t="shared" ref="D5:D12" si="0">IF(ABS(C5)&gt;B5,"YES","NO")</f>
        <v>NO</v>
      </c>
      <c r="F5" s="23" t="s">
        <v>19</v>
      </c>
      <c r="G5" s="24">
        <v>0.44</v>
      </c>
      <c r="H5" s="25">
        <v>0.46690072759084522</v>
      </c>
      <c r="I5" s="25" t="str">
        <f t="shared" ref="I5:I12" si="1">IF(ABS(H5)&gt;G5,"YES","NO")</f>
        <v>YES</v>
      </c>
      <c r="K5" s="23" t="s">
        <v>19</v>
      </c>
      <c r="L5" s="24">
        <v>0.255</v>
      </c>
      <c r="M5" s="25">
        <v>0.20586273964990276</v>
      </c>
      <c r="N5" s="25" t="str">
        <f t="shared" ref="N5:N12" si="2">IF(ABS(M5)&gt;L5,"YES","NO")</f>
        <v>NO</v>
      </c>
      <c r="P5" s="23" t="s">
        <v>19</v>
      </c>
      <c r="Q5" s="24">
        <v>0.44700000000000001</v>
      </c>
      <c r="R5" s="25">
        <v>0.48571428571428577</v>
      </c>
      <c r="S5" s="25" t="str">
        <f t="shared" ref="S5:S12" si="3">IF(ABS(R5)&gt;Q5,"YES","NO")</f>
        <v>YES</v>
      </c>
    </row>
    <row r="6" spans="1:19" ht="14.25" customHeight="1" x14ac:dyDescent="0.2">
      <c r="A6" s="26" t="s">
        <v>20</v>
      </c>
      <c r="B6" s="27">
        <v>0.25</v>
      </c>
      <c r="C6" s="28">
        <v>0.35674870980575935</v>
      </c>
      <c r="D6" s="28" t="str">
        <f t="shared" si="0"/>
        <v>YES</v>
      </c>
      <c r="F6" s="26" t="s">
        <v>20</v>
      </c>
      <c r="G6" s="27">
        <v>0.44</v>
      </c>
      <c r="H6" s="28">
        <v>0.27704581925182031</v>
      </c>
      <c r="I6" s="28" t="str">
        <f t="shared" si="1"/>
        <v>NO</v>
      </c>
      <c r="K6" s="26" t="s">
        <v>20</v>
      </c>
      <c r="L6" s="27">
        <v>0.255</v>
      </c>
      <c r="M6" s="28">
        <v>0.35659905529313696</v>
      </c>
      <c r="N6" s="28" t="str">
        <f t="shared" si="2"/>
        <v>YES</v>
      </c>
      <c r="P6" s="26" t="s">
        <v>20</v>
      </c>
      <c r="Q6" s="27">
        <v>0.44700000000000001</v>
      </c>
      <c r="R6" s="28">
        <v>0.15939849624060154</v>
      </c>
      <c r="S6" s="28" t="str">
        <f t="shared" si="3"/>
        <v>NO</v>
      </c>
    </row>
    <row r="7" spans="1:19" ht="14.25" customHeight="1" x14ac:dyDescent="0.2">
      <c r="A7" s="23" t="s">
        <v>21</v>
      </c>
      <c r="B7" s="24">
        <v>0.25</v>
      </c>
      <c r="C7" s="25">
        <v>0.6701064237940958</v>
      </c>
      <c r="D7" s="25" t="str">
        <f t="shared" si="0"/>
        <v>YES</v>
      </c>
      <c r="F7" s="23" t="s">
        <v>21</v>
      </c>
      <c r="G7" s="24">
        <v>0.44</v>
      </c>
      <c r="H7" s="25">
        <v>0.90846512039846039</v>
      </c>
      <c r="I7" s="25" t="str">
        <f t="shared" si="1"/>
        <v>YES</v>
      </c>
      <c r="K7" s="23" t="s">
        <v>21</v>
      </c>
      <c r="L7" s="24">
        <v>0.255</v>
      </c>
      <c r="M7" s="25">
        <v>0.68858016115587661</v>
      </c>
      <c r="N7" s="25" t="str">
        <f t="shared" si="2"/>
        <v>YES</v>
      </c>
      <c r="P7" s="23" t="s">
        <v>21</v>
      </c>
      <c r="Q7" s="24">
        <v>0.44700000000000001</v>
      </c>
      <c r="R7" s="25">
        <v>0.90150375939849625</v>
      </c>
      <c r="S7" s="25" t="str">
        <f t="shared" si="3"/>
        <v>YES</v>
      </c>
    </row>
    <row r="8" spans="1:19" ht="14.25" customHeight="1" x14ac:dyDescent="0.2">
      <c r="A8" s="26" t="s">
        <v>22</v>
      </c>
      <c r="B8" s="27">
        <v>0.30499999999999999</v>
      </c>
      <c r="C8" s="28">
        <v>0.7235890531486171</v>
      </c>
      <c r="D8" s="28" t="str">
        <f t="shared" si="0"/>
        <v>YES</v>
      </c>
      <c r="F8" s="26" t="s">
        <v>22</v>
      </c>
      <c r="G8" s="27">
        <v>0.51400000000000001</v>
      </c>
      <c r="H8" s="28">
        <v>0.90089029865652981</v>
      </c>
      <c r="I8" s="28" t="str">
        <f t="shared" si="1"/>
        <v>YES</v>
      </c>
      <c r="K8" s="26" t="s">
        <v>22</v>
      </c>
      <c r="L8" s="27">
        <v>0.29799999999999999</v>
      </c>
      <c r="M8" s="28">
        <v>0.63523608174770962</v>
      </c>
      <c r="N8" s="28" t="str">
        <f t="shared" si="2"/>
        <v>YES</v>
      </c>
      <c r="P8" s="26" t="s">
        <v>22</v>
      </c>
      <c r="Q8" s="27">
        <v>0.52100000000000002</v>
      </c>
      <c r="R8" s="28">
        <v>0.73214285714285721</v>
      </c>
      <c r="S8" s="28" t="str">
        <f t="shared" si="3"/>
        <v>YES</v>
      </c>
    </row>
    <row r="9" spans="1:19" ht="14.25" customHeight="1" x14ac:dyDescent="0.2">
      <c r="A9" s="23" t="s">
        <v>23</v>
      </c>
      <c r="B9" s="24">
        <v>0.30499999999999999</v>
      </c>
      <c r="C9" s="25">
        <v>5.3984417278242179E-2</v>
      </c>
      <c r="D9" s="25" t="str">
        <f t="shared" si="0"/>
        <v>NO</v>
      </c>
      <c r="F9" s="23" t="s">
        <v>23</v>
      </c>
      <c r="G9" s="24">
        <v>0.51400000000000001</v>
      </c>
      <c r="H9" s="25">
        <v>0.5084178877279949</v>
      </c>
      <c r="I9" s="25" t="str">
        <f t="shared" si="1"/>
        <v>NO</v>
      </c>
      <c r="K9" s="23" t="s">
        <v>23</v>
      </c>
      <c r="L9" s="24">
        <v>0.29799999999999999</v>
      </c>
      <c r="M9" s="25">
        <v>0.1681465821000705</v>
      </c>
      <c r="N9" s="25" t="str">
        <f t="shared" si="2"/>
        <v>NO</v>
      </c>
      <c r="P9" s="23" t="s">
        <v>23</v>
      </c>
      <c r="Q9" s="24">
        <v>0.52100000000000002</v>
      </c>
      <c r="R9" s="25">
        <v>0.25178571428571428</v>
      </c>
      <c r="S9" s="25" t="str">
        <f t="shared" si="3"/>
        <v>NO</v>
      </c>
    </row>
    <row r="10" spans="1:19" ht="14.25" customHeight="1" x14ac:dyDescent="0.2">
      <c r="A10" s="26" t="s">
        <v>24</v>
      </c>
      <c r="B10" s="27">
        <v>0.32500000000000001</v>
      </c>
      <c r="C10" s="28">
        <v>0.85238768589284331</v>
      </c>
      <c r="D10" s="28" t="str">
        <f t="shared" si="0"/>
        <v>YES</v>
      </c>
      <c r="F10" s="26" t="s">
        <v>24</v>
      </c>
      <c r="G10" s="27">
        <v>0.55300000000000005</v>
      </c>
      <c r="H10" s="28">
        <v>0.95541456896094568</v>
      </c>
      <c r="I10" s="28" t="str">
        <f t="shared" si="1"/>
        <v>YES</v>
      </c>
      <c r="K10" s="26" t="s">
        <v>24</v>
      </c>
      <c r="L10" s="27">
        <v>0.32100000000000001</v>
      </c>
      <c r="M10" s="28">
        <v>0.73793631688368533</v>
      </c>
      <c r="N10" s="28" t="str">
        <f t="shared" si="2"/>
        <v>YES</v>
      </c>
      <c r="P10" s="26" t="s">
        <v>24</v>
      </c>
      <c r="Q10" s="27">
        <v>0.56000000000000005</v>
      </c>
      <c r="R10" s="28">
        <v>0.72527472527472525</v>
      </c>
      <c r="S10" s="28" t="str">
        <f t="shared" si="3"/>
        <v>YES</v>
      </c>
    </row>
    <row r="11" spans="1:19" ht="14.25" customHeight="1" x14ac:dyDescent="0.2">
      <c r="A11" s="23" t="s">
        <v>25</v>
      </c>
      <c r="B11" s="24">
        <v>0.36099999999999999</v>
      </c>
      <c r="C11" s="25">
        <v>-0.23073682072584681</v>
      </c>
      <c r="D11" s="25" t="str">
        <f t="shared" si="0"/>
        <v>NO</v>
      </c>
      <c r="F11" s="23" t="s">
        <v>25</v>
      </c>
      <c r="G11" s="24">
        <v>0.63200000000000001</v>
      </c>
      <c r="H11" s="25">
        <v>-7.7310601173785614E-3</v>
      </c>
      <c r="I11" s="25" t="str">
        <f t="shared" si="1"/>
        <v>NO</v>
      </c>
      <c r="K11" s="23" t="s">
        <v>25</v>
      </c>
      <c r="L11" s="24">
        <v>0.36199999999999999</v>
      </c>
      <c r="M11" s="25">
        <v>-0.24449388209121237</v>
      </c>
      <c r="N11" s="25" t="str">
        <f t="shared" si="2"/>
        <v>NO</v>
      </c>
      <c r="P11" s="23" t="s">
        <v>25</v>
      </c>
      <c r="Q11" s="24">
        <v>0.64800000000000002</v>
      </c>
      <c r="R11" s="25">
        <v>0.26060606060606062</v>
      </c>
      <c r="S11" s="25" t="str">
        <f t="shared" si="3"/>
        <v>NO</v>
      </c>
    </row>
    <row r="12" spans="1:19" ht="14.25" customHeight="1" x14ac:dyDescent="0.2">
      <c r="A12" s="26" t="s">
        <v>26</v>
      </c>
      <c r="B12" s="27">
        <v>0.373</v>
      </c>
      <c r="C12" s="28">
        <v>-1.3312051063847891E-2</v>
      </c>
      <c r="D12" s="28" t="str">
        <f t="shared" si="0"/>
        <v>NO</v>
      </c>
      <c r="F12" s="26" t="s">
        <v>26</v>
      </c>
      <c r="G12" s="27">
        <v>0.63200000000000001</v>
      </c>
      <c r="H12" s="28">
        <v>0.59381569522016431</v>
      </c>
      <c r="I12" s="28" t="str">
        <f t="shared" si="1"/>
        <v>NO</v>
      </c>
      <c r="K12" s="26" t="s">
        <v>26</v>
      </c>
      <c r="L12" s="27">
        <v>0.375</v>
      </c>
      <c r="M12" s="28">
        <v>0.93349753694581283</v>
      </c>
      <c r="N12" s="28" t="str">
        <f t="shared" si="2"/>
        <v>YES</v>
      </c>
      <c r="P12" s="26" t="s">
        <v>26</v>
      </c>
      <c r="Q12" s="27">
        <v>0.64800000000000002</v>
      </c>
      <c r="R12" s="28">
        <v>0.59393939393939399</v>
      </c>
      <c r="S12" s="28" t="str">
        <f t="shared" si="3"/>
        <v>NO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01"/>
  <sheetViews>
    <sheetView topLeftCell="A25" zoomScaleNormal="100" workbookViewId="0">
      <selection activeCell="C2" sqref="C2"/>
    </sheetView>
  </sheetViews>
  <sheetFormatPr defaultRowHeight="12.75" x14ac:dyDescent="0.2"/>
  <cols>
    <col min="1" max="1" width="6.375" style="1" customWidth="1"/>
    <col min="2" max="2" width="4.625" style="1" customWidth="1"/>
    <col min="3" max="3" width="15.125" customWidth="1"/>
    <col min="4" max="4" width="20" style="2" customWidth="1"/>
    <col min="5" max="1025" width="8.625" customWidth="1"/>
  </cols>
  <sheetData>
    <row r="1" spans="1:4" x14ac:dyDescent="0.2">
      <c r="A1" s="1" t="s">
        <v>8</v>
      </c>
      <c r="B1" s="1" t="s">
        <v>5</v>
      </c>
      <c r="C1" t="s">
        <v>9</v>
      </c>
      <c r="D1" s="2" t="s">
        <v>10</v>
      </c>
    </row>
    <row r="2" spans="1:4" x14ac:dyDescent="0.2">
      <c r="A2" s="1">
        <v>1</v>
      </c>
      <c r="B2" s="1">
        <v>0</v>
      </c>
      <c r="C2" s="3">
        <v>0.99</v>
      </c>
      <c r="D2" s="2">
        <v>0</v>
      </c>
    </row>
    <row r="3" spans="1:4" x14ac:dyDescent="0.2">
      <c r="A3" s="1">
        <v>1</v>
      </c>
      <c r="B3" s="1">
        <v>1</v>
      </c>
      <c r="C3" s="3">
        <v>1</v>
      </c>
      <c r="D3" s="2">
        <v>0</v>
      </c>
    </row>
    <row r="4" spans="1:4" x14ac:dyDescent="0.2">
      <c r="A4" s="1">
        <v>1</v>
      </c>
      <c r="B4" s="1">
        <v>2</v>
      </c>
      <c r="C4" s="3">
        <v>0.97</v>
      </c>
      <c r="D4" s="2">
        <v>0</v>
      </c>
    </row>
    <row r="5" spans="1:4" x14ac:dyDescent="0.2">
      <c r="A5" s="1">
        <v>2</v>
      </c>
      <c r="B5" s="1">
        <v>0</v>
      </c>
      <c r="C5" s="3">
        <v>0.96</v>
      </c>
      <c r="D5" s="2">
        <v>0</v>
      </c>
    </row>
    <row r="6" spans="1:4" x14ac:dyDescent="0.2">
      <c r="A6" s="1">
        <v>2</v>
      </c>
      <c r="B6" s="1">
        <v>1</v>
      </c>
      <c r="C6" s="3">
        <v>0.99</v>
      </c>
      <c r="D6" s="2">
        <v>0</v>
      </c>
    </row>
    <row r="7" spans="1:4" x14ac:dyDescent="0.2">
      <c r="A7" s="1">
        <v>2</v>
      </c>
      <c r="B7" s="1">
        <v>2</v>
      </c>
      <c r="C7" s="3">
        <v>0.96</v>
      </c>
      <c r="D7" s="2">
        <v>0</v>
      </c>
    </row>
    <row r="8" spans="1:4" x14ac:dyDescent="0.2">
      <c r="A8" s="1">
        <v>3</v>
      </c>
      <c r="B8" s="1">
        <v>0</v>
      </c>
      <c r="C8" s="3">
        <v>1</v>
      </c>
      <c r="D8" s="2">
        <v>0</v>
      </c>
    </row>
    <row r="9" spans="1:4" x14ac:dyDescent="0.2">
      <c r="A9" s="1">
        <v>3</v>
      </c>
      <c r="B9" s="1">
        <v>1</v>
      </c>
      <c r="C9" s="3">
        <v>0.99</v>
      </c>
      <c r="D9" s="2">
        <v>0</v>
      </c>
    </row>
    <row r="10" spans="1:4" x14ac:dyDescent="0.2">
      <c r="A10" s="1">
        <v>3</v>
      </c>
      <c r="B10" s="1">
        <v>2</v>
      </c>
      <c r="C10" s="3">
        <v>1</v>
      </c>
      <c r="D10" s="2">
        <v>0</v>
      </c>
    </row>
    <row r="11" spans="1:4" x14ac:dyDescent="0.2">
      <c r="A11" s="1">
        <v>4</v>
      </c>
      <c r="B11" s="1">
        <v>0</v>
      </c>
      <c r="C11" s="3">
        <v>1</v>
      </c>
      <c r="D11" s="2">
        <v>0</v>
      </c>
    </row>
    <row r="12" spans="1:4" x14ac:dyDescent="0.2">
      <c r="A12" s="1">
        <v>4</v>
      </c>
      <c r="B12" s="1">
        <v>1</v>
      </c>
      <c r="C12" s="3">
        <v>1</v>
      </c>
      <c r="D12" s="2">
        <v>0</v>
      </c>
    </row>
    <row r="13" spans="1:4" x14ac:dyDescent="0.2">
      <c r="A13" s="1">
        <v>4</v>
      </c>
      <c r="B13" s="1">
        <v>2</v>
      </c>
      <c r="C13" s="3">
        <v>0.98</v>
      </c>
      <c r="D13" s="2">
        <v>0</v>
      </c>
    </row>
    <row r="14" spans="1:4" x14ac:dyDescent="0.2">
      <c r="A14" s="1">
        <v>5</v>
      </c>
      <c r="B14" s="1">
        <v>0</v>
      </c>
      <c r="C14" s="3">
        <v>0.99</v>
      </c>
      <c r="D14" s="2">
        <v>0</v>
      </c>
    </row>
    <row r="15" spans="1:4" x14ac:dyDescent="0.2">
      <c r="A15" s="1">
        <v>5</v>
      </c>
      <c r="B15" s="1">
        <v>1</v>
      </c>
      <c r="C15" s="3">
        <v>0.99</v>
      </c>
      <c r="D15" s="2">
        <v>0</v>
      </c>
    </row>
    <row r="16" spans="1:4" x14ac:dyDescent="0.2">
      <c r="A16" s="1">
        <v>5</v>
      </c>
      <c r="B16" s="1">
        <v>2</v>
      </c>
      <c r="C16" s="3">
        <v>1</v>
      </c>
      <c r="D16" s="2">
        <v>0</v>
      </c>
    </row>
    <row r="17" spans="1:4" x14ac:dyDescent="0.2">
      <c r="A17" s="1">
        <v>6</v>
      </c>
      <c r="B17" s="1">
        <v>0</v>
      </c>
      <c r="C17" s="3">
        <v>0.98</v>
      </c>
      <c r="D17" s="2">
        <v>0</v>
      </c>
    </row>
    <row r="18" spans="1:4" x14ac:dyDescent="0.2">
      <c r="A18" s="1">
        <v>6</v>
      </c>
      <c r="B18" s="1">
        <v>1</v>
      </c>
      <c r="C18" s="3">
        <v>0.98</v>
      </c>
      <c r="D18" s="2">
        <v>0</v>
      </c>
    </row>
    <row r="19" spans="1:4" x14ac:dyDescent="0.2">
      <c r="A19" s="1">
        <v>6</v>
      </c>
      <c r="B19" s="1">
        <v>2</v>
      </c>
      <c r="C19" s="3">
        <v>1</v>
      </c>
      <c r="D19" s="2">
        <v>0</v>
      </c>
    </row>
    <row r="20" spans="1:4" x14ac:dyDescent="0.2">
      <c r="A20" s="1">
        <v>7</v>
      </c>
      <c r="B20" s="1">
        <v>0</v>
      </c>
      <c r="C20" s="3">
        <v>0.98</v>
      </c>
      <c r="D20" s="2">
        <v>0</v>
      </c>
    </row>
    <row r="21" spans="1:4" x14ac:dyDescent="0.2">
      <c r="A21" s="1">
        <v>7</v>
      </c>
      <c r="B21" s="1">
        <v>1</v>
      </c>
      <c r="C21" s="3">
        <v>0.97</v>
      </c>
      <c r="D21" s="2">
        <v>0</v>
      </c>
    </row>
    <row r="22" spans="1:4" x14ac:dyDescent="0.2">
      <c r="A22" s="1">
        <v>7</v>
      </c>
      <c r="B22" s="1">
        <v>2</v>
      </c>
      <c r="C22" s="3">
        <v>0.96</v>
      </c>
      <c r="D22" s="2">
        <v>0</v>
      </c>
    </row>
    <row r="23" spans="1:4" x14ac:dyDescent="0.2">
      <c r="A23" s="1">
        <v>8</v>
      </c>
      <c r="B23" s="1">
        <v>0</v>
      </c>
      <c r="C23" s="3">
        <v>0.98</v>
      </c>
      <c r="D23" s="2">
        <v>2</v>
      </c>
    </row>
    <row r="24" spans="1:4" x14ac:dyDescent="0.2">
      <c r="A24" s="1">
        <v>8</v>
      </c>
      <c r="B24" s="1">
        <v>1</v>
      </c>
      <c r="C24" s="3">
        <v>0.97</v>
      </c>
      <c r="D24" s="2">
        <v>0</v>
      </c>
    </row>
    <row r="25" spans="1:4" x14ac:dyDescent="0.2">
      <c r="A25" s="1">
        <v>8</v>
      </c>
      <c r="B25" s="1">
        <v>2</v>
      </c>
      <c r="C25" s="3">
        <v>0.96</v>
      </c>
      <c r="D25" s="2">
        <v>0</v>
      </c>
    </row>
    <row r="26" spans="1:4" x14ac:dyDescent="0.2">
      <c r="A26" s="1">
        <v>9</v>
      </c>
      <c r="B26" s="1">
        <v>0</v>
      </c>
      <c r="C26" s="3">
        <v>0.99</v>
      </c>
      <c r="D26" s="2">
        <v>0</v>
      </c>
    </row>
    <row r="27" spans="1:4" x14ac:dyDescent="0.2">
      <c r="A27" s="1">
        <v>9</v>
      </c>
      <c r="B27" s="1">
        <v>1</v>
      </c>
      <c r="C27" s="3">
        <v>0.97</v>
      </c>
      <c r="D27" s="2">
        <v>0</v>
      </c>
    </row>
    <row r="28" spans="1:4" x14ac:dyDescent="0.2">
      <c r="A28" s="1">
        <v>9</v>
      </c>
      <c r="B28" s="1">
        <v>2</v>
      </c>
      <c r="C28" s="3">
        <v>0.95</v>
      </c>
      <c r="D28" s="2">
        <v>0</v>
      </c>
    </row>
    <row r="29" spans="1:4" x14ac:dyDescent="0.2">
      <c r="A29" s="1">
        <v>10</v>
      </c>
      <c r="B29" s="1">
        <v>0</v>
      </c>
      <c r="C29" s="3">
        <v>0.99</v>
      </c>
      <c r="D29" s="2">
        <v>0</v>
      </c>
    </row>
    <row r="30" spans="1:4" x14ac:dyDescent="0.2">
      <c r="A30" s="1">
        <v>10</v>
      </c>
      <c r="B30" s="1">
        <v>1</v>
      </c>
      <c r="C30" s="3">
        <v>0.98</v>
      </c>
      <c r="D30" s="2">
        <v>0</v>
      </c>
    </row>
    <row r="31" spans="1:4" x14ac:dyDescent="0.2">
      <c r="A31" s="1">
        <v>10</v>
      </c>
      <c r="B31" s="1">
        <v>2</v>
      </c>
      <c r="C31" s="3">
        <v>0.99</v>
      </c>
      <c r="D31" s="2">
        <v>0</v>
      </c>
    </row>
    <row r="32" spans="1:4" x14ac:dyDescent="0.2">
      <c r="A32" s="1">
        <v>11</v>
      </c>
      <c r="B32" s="1">
        <v>0</v>
      </c>
      <c r="C32" s="3">
        <v>0.99</v>
      </c>
      <c r="D32" s="2">
        <v>0</v>
      </c>
    </row>
    <row r="33" spans="1:4" x14ac:dyDescent="0.2">
      <c r="A33" s="1">
        <v>11</v>
      </c>
      <c r="B33" s="1">
        <v>1</v>
      </c>
      <c r="C33" s="3">
        <v>0.95</v>
      </c>
      <c r="D33" s="2">
        <v>0</v>
      </c>
    </row>
    <row r="34" spans="1:4" x14ac:dyDescent="0.2">
      <c r="A34" s="1">
        <v>11</v>
      </c>
      <c r="B34" s="1">
        <v>2</v>
      </c>
      <c r="C34" s="3">
        <v>0.97</v>
      </c>
      <c r="D34" s="2">
        <v>1</v>
      </c>
    </row>
    <row r="35" spans="1:4" x14ac:dyDescent="0.2">
      <c r="A35" s="1">
        <v>12</v>
      </c>
      <c r="B35" s="1">
        <v>0</v>
      </c>
      <c r="C35" s="3">
        <v>1</v>
      </c>
      <c r="D35" s="2">
        <v>0</v>
      </c>
    </row>
    <row r="36" spans="1:4" x14ac:dyDescent="0.2">
      <c r="A36" s="1">
        <v>12</v>
      </c>
      <c r="B36" s="1">
        <v>1</v>
      </c>
      <c r="C36" s="3">
        <v>0.97</v>
      </c>
      <c r="D36" s="2">
        <v>0</v>
      </c>
    </row>
    <row r="37" spans="1:4" x14ac:dyDescent="0.2">
      <c r="A37" s="1">
        <v>12</v>
      </c>
      <c r="B37" s="1">
        <v>2</v>
      </c>
      <c r="C37" s="3">
        <v>0.95</v>
      </c>
      <c r="D37" s="2">
        <v>1</v>
      </c>
    </row>
    <row r="38" spans="1:4" x14ac:dyDescent="0.2">
      <c r="A38" s="1">
        <v>13</v>
      </c>
      <c r="B38" s="1">
        <v>0</v>
      </c>
      <c r="C38" s="3">
        <v>0.97</v>
      </c>
      <c r="D38" s="2">
        <v>0</v>
      </c>
    </row>
    <row r="39" spans="1:4" x14ac:dyDescent="0.2">
      <c r="A39" s="1">
        <v>13</v>
      </c>
      <c r="B39" s="1">
        <v>1</v>
      </c>
      <c r="C39" s="3">
        <v>1</v>
      </c>
      <c r="D39" s="2">
        <v>0</v>
      </c>
    </row>
    <row r="40" spans="1:4" x14ac:dyDescent="0.2">
      <c r="A40" s="1">
        <v>13</v>
      </c>
      <c r="B40" s="1">
        <v>2</v>
      </c>
      <c r="C40" s="3">
        <v>0.98</v>
      </c>
      <c r="D40" s="2">
        <v>0</v>
      </c>
    </row>
    <row r="41" spans="1:4" x14ac:dyDescent="0.2">
      <c r="A41" s="1">
        <v>14</v>
      </c>
      <c r="B41" s="1">
        <v>0</v>
      </c>
      <c r="C41" s="3">
        <v>0.96</v>
      </c>
      <c r="D41" s="2">
        <v>0</v>
      </c>
    </row>
    <row r="42" spans="1:4" x14ac:dyDescent="0.2">
      <c r="A42" s="1">
        <v>14</v>
      </c>
      <c r="B42" s="1">
        <v>1</v>
      </c>
      <c r="C42" s="3">
        <v>0.98</v>
      </c>
      <c r="D42" s="2">
        <v>0</v>
      </c>
    </row>
    <row r="43" spans="1:4" x14ac:dyDescent="0.2">
      <c r="A43" s="1">
        <v>14</v>
      </c>
      <c r="B43" s="1">
        <v>2</v>
      </c>
      <c r="C43" s="3">
        <v>0.98</v>
      </c>
      <c r="D43" s="2">
        <v>4</v>
      </c>
    </row>
    <row r="44" spans="1:4" x14ac:dyDescent="0.2">
      <c r="A44" s="1">
        <v>15</v>
      </c>
      <c r="B44" s="1">
        <v>0</v>
      </c>
      <c r="C44" s="3">
        <v>0.97</v>
      </c>
      <c r="D44" s="2">
        <v>0</v>
      </c>
    </row>
    <row r="45" spans="1:4" x14ac:dyDescent="0.2">
      <c r="A45" s="1">
        <v>15</v>
      </c>
      <c r="B45" s="1">
        <v>1</v>
      </c>
      <c r="C45" s="3">
        <v>0.96</v>
      </c>
      <c r="D45" s="2">
        <v>0</v>
      </c>
    </row>
    <row r="46" spans="1:4" x14ac:dyDescent="0.2">
      <c r="A46" s="1">
        <v>15</v>
      </c>
      <c r="B46" s="1">
        <v>2</v>
      </c>
      <c r="C46" s="3">
        <v>0.98</v>
      </c>
      <c r="D46" s="2">
        <v>0</v>
      </c>
    </row>
    <row r="47" spans="1:4" x14ac:dyDescent="0.2">
      <c r="A47" s="1">
        <v>16</v>
      </c>
      <c r="B47" s="1">
        <v>0</v>
      </c>
      <c r="C47" s="3">
        <v>0.97</v>
      </c>
      <c r="D47" s="2">
        <v>0</v>
      </c>
    </row>
    <row r="48" spans="1:4" x14ac:dyDescent="0.2">
      <c r="A48" s="1">
        <v>16</v>
      </c>
      <c r="B48" s="1">
        <v>1</v>
      </c>
      <c r="C48" s="3">
        <v>1</v>
      </c>
      <c r="D48" s="2">
        <v>0</v>
      </c>
    </row>
    <row r="49" spans="1:4" x14ac:dyDescent="0.2">
      <c r="A49" s="1">
        <v>16</v>
      </c>
      <c r="B49" s="1">
        <v>2</v>
      </c>
      <c r="C49" s="3">
        <v>0.98</v>
      </c>
      <c r="D49" s="2">
        <v>0</v>
      </c>
    </row>
    <row r="50" spans="1:4" x14ac:dyDescent="0.2">
      <c r="A50" s="1">
        <v>17</v>
      </c>
      <c r="B50" s="1">
        <v>0</v>
      </c>
      <c r="C50" s="3">
        <v>0.99</v>
      </c>
      <c r="D50" s="2">
        <v>0</v>
      </c>
    </row>
    <row r="51" spans="1:4" x14ac:dyDescent="0.2">
      <c r="A51" s="1">
        <v>17</v>
      </c>
      <c r="B51" s="1">
        <v>1</v>
      </c>
      <c r="C51" s="3">
        <v>0.96</v>
      </c>
      <c r="D51" s="2">
        <v>0</v>
      </c>
    </row>
    <row r="52" spans="1:4" x14ac:dyDescent="0.2">
      <c r="A52" s="1">
        <v>17</v>
      </c>
      <c r="B52" s="1">
        <v>2</v>
      </c>
      <c r="C52" s="3">
        <v>0.99</v>
      </c>
      <c r="D52" s="2">
        <v>0</v>
      </c>
    </row>
    <row r="53" spans="1:4" x14ac:dyDescent="0.2">
      <c r="A53" s="1">
        <v>18</v>
      </c>
      <c r="B53" s="1">
        <v>0</v>
      </c>
      <c r="C53" s="3">
        <v>0.98</v>
      </c>
      <c r="D53" s="2">
        <v>0</v>
      </c>
    </row>
    <row r="54" spans="1:4" x14ac:dyDescent="0.2">
      <c r="A54" s="1">
        <v>18</v>
      </c>
      <c r="B54" s="1">
        <v>1</v>
      </c>
      <c r="C54" s="3">
        <v>0.99</v>
      </c>
      <c r="D54" s="2">
        <v>0</v>
      </c>
    </row>
    <row r="55" spans="1:4" x14ac:dyDescent="0.2">
      <c r="A55" s="1">
        <v>18</v>
      </c>
      <c r="B55" s="1">
        <v>2</v>
      </c>
      <c r="C55" s="3">
        <v>1</v>
      </c>
      <c r="D55" s="2">
        <v>0</v>
      </c>
    </row>
    <row r="56" spans="1:4" x14ac:dyDescent="0.2">
      <c r="A56" s="1">
        <v>19</v>
      </c>
      <c r="B56" s="1">
        <v>0</v>
      </c>
      <c r="C56" s="3">
        <v>0.97</v>
      </c>
      <c r="D56" s="2">
        <v>0</v>
      </c>
    </row>
    <row r="57" spans="1:4" x14ac:dyDescent="0.2">
      <c r="A57" s="1">
        <v>19</v>
      </c>
      <c r="B57" s="1">
        <v>1</v>
      </c>
      <c r="C57" s="3">
        <v>0.98</v>
      </c>
      <c r="D57" s="2">
        <v>0</v>
      </c>
    </row>
    <row r="58" spans="1:4" x14ac:dyDescent="0.2">
      <c r="A58" s="1">
        <v>19</v>
      </c>
      <c r="B58" s="1">
        <v>2</v>
      </c>
      <c r="C58" s="3">
        <v>0.97</v>
      </c>
      <c r="D58" s="2">
        <v>0</v>
      </c>
    </row>
    <row r="59" spans="1:4" x14ac:dyDescent="0.2">
      <c r="A59" s="1">
        <v>20</v>
      </c>
      <c r="B59" s="1">
        <v>0</v>
      </c>
      <c r="C59" s="3">
        <v>1</v>
      </c>
      <c r="D59" s="2">
        <v>0</v>
      </c>
    </row>
    <row r="60" spans="1:4" x14ac:dyDescent="0.2">
      <c r="A60" s="1">
        <v>20</v>
      </c>
      <c r="B60" s="1">
        <v>1</v>
      </c>
      <c r="C60" s="3">
        <v>0.97</v>
      </c>
      <c r="D60" s="2">
        <v>0</v>
      </c>
    </row>
    <row r="61" spans="1:4" x14ac:dyDescent="0.2">
      <c r="A61" s="1">
        <v>20</v>
      </c>
      <c r="B61" s="1">
        <v>2</v>
      </c>
      <c r="C61" s="3">
        <v>1</v>
      </c>
      <c r="D61" s="2">
        <v>0</v>
      </c>
    </row>
    <row r="62" spans="1:4" x14ac:dyDescent="0.2">
      <c r="A62" s="1">
        <v>21</v>
      </c>
      <c r="B62" s="1">
        <v>0</v>
      </c>
      <c r="C62" s="3">
        <v>1</v>
      </c>
      <c r="D62" s="2">
        <v>0</v>
      </c>
    </row>
    <row r="63" spans="1:4" x14ac:dyDescent="0.2">
      <c r="A63" s="1">
        <v>21</v>
      </c>
      <c r="B63" s="1">
        <v>1</v>
      </c>
      <c r="C63" s="3">
        <v>0.96</v>
      </c>
      <c r="D63" s="2">
        <v>0</v>
      </c>
    </row>
    <row r="64" spans="1:4" x14ac:dyDescent="0.2">
      <c r="A64" s="1">
        <v>21</v>
      </c>
      <c r="B64" s="1">
        <v>2</v>
      </c>
      <c r="C64" s="3">
        <v>1</v>
      </c>
      <c r="D64" s="2">
        <v>0</v>
      </c>
    </row>
    <row r="65" spans="1:4" x14ac:dyDescent="0.2">
      <c r="A65" s="1">
        <v>22</v>
      </c>
      <c r="B65" s="1">
        <v>0</v>
      </c>
      <c r="C65" s="3">
        <v>0.96</v>
      </c>
      <c r="D65" s="2">
        <v>0</v>
      </c>
    </row>
    <row r="66" spans="1:4" x14ac:dyDescent="0.2">
      <c r="A66" s="1">
        <v>22</v>
      </c>
      <c r="B66" s="1">
        <v>1</v>
      </c>
      <c r="C66" s="3">
        <v>0.99</v>
      </c>
      <c r="D66" s="2">
        <v>1</v>
      </c>
    </row>
    <row r="67" spans="1:4" x14ac:dyDescent="0.2">
      <c r="A67" s="1">
        <v>22</v>
      </c>
      <c r="B67" s="1">
        <v>2</v>
      </c>
      <c r="C67" s="3">
        <v>0.99</v>
      </c>
      <c r="D67" s="2">
        <v>0</v>
      </c>
    </row>
    <row r="68" spans="1:4" x14ac:dyDescent="0.2">
      <c r="A68" s="1">
        <v>23</v>
      </c>
      <c r="B68" s="1">
        <v>0</v>
      </c>
      <c r="C68" s="3">
        <v>0.97</v>
      </c>
      <c r="D68" s="2">
        <v>0</v>
      </c>
    </row>
    <row r="69" spans="1:4" x14ac:dyDescent="0.2">
      <c r="A69" s="1">
        <v>23</v>
      </c>
      <c r="B69" s="1">
        <v>1</v>
      </c>
      <c r="C69" s="3">
        <v>0.97</v>
      </c>
      <c r="D69" s="2">
        <v>0</v>
      </c>
    </row>
    <row r="70" spans="1:4" x14ac:dyDescent="0.2">
      <c r="A70" s="1">
        <v>23</v>
      </c>
      <c r="B70" s="1">
        <v>2</v>
      </c>
      <c r="C70" s="3">
        <v>1</v>
      </c>
      <c r="D70" s="2">
        <v>0</v>
      </c>
    </row>
    <row r="71" spans="1:4" x14ac:dyDescent="0.2">
      <c r="A71" s="1">
        <v>24</v>
      </c>
      <c r="B71" s="1">
        <v>0</v>
      </c>
      <c r="C71" s="3">
        <v>0.99</v>
      </c>
      <c r="D71" s="2">
        <v>0</v>
      </c>
    </row>
    <row r="72" spans="1:4" x14ac:dyDescent="0.2">
      <c r="A72" s="1">
        <v>24</v>
      </c>
      <c r="B72" s="1">
        <v>1</v>
      </c>
      <c r="C72" s="3">
        <v>0.99</v>
      </c>
      <c r="D72" s="2">
        <v>0</v>
      </c>
    </row>
    <row r="73" spans="1:4" x14ac:dyDescent="0.2">
      <c r="A73" s="1">
        <v>24</v>
      </c>
      <c r="B73" s="1">
        <v>2</v>
      </c>
      <c r="C73" s="3">
        <v>0.98</v>
      </c>
      <c r="D73" s="2">
        <v>0</v>
      </c>
    </row>
    <row r="74" spans="1:4" x14ac:dyDescent="0.2">
      <c r="A74" s="1">
        <v>25</v>
      </c>
      <c r="B74" s="1">
        <v>0</v>
      </c>
      <c r="C74" s="3">
        <v>0.97</v>
      </c>
      <c r="D74" s="2">
        <v>0</v>
      </c>
    </row>
    <row r="75" spans="1:4" x14ac:dyDescent="0.2">
      <c r="A75" s="1">
        <v>25</v>
      </c>
      <c r="B75" s="1">
        <v>1</v>
      </c>
      <c r="C75" s="3">
        <v>0.99</v>
      </c>
      <c r="D75" s="2">
        <v>0</v>
      </c>
    </row>
    <row r="76" spans="1:4" x14ac:dyDescent="0.2">
      <c r="A76" s="1">
        <v>25</v>
      </c>
      <c r="B76" s="1">
        <v>2</v>
      </c>
      <c r="C76" s="3">
        <v>0.95</v>
      </c>
      <c r="D76" s="2">
        <v>0</v>
      </c>
    </row>
    <row r="77" spans="1:4" x14ac:dyDescent="0.2">
      <c r="A77" s="1">
        <v>26</v>
      </c>
      <c r="B77" s="1">
        <v>0</v>
      </c>
      <c r="C77" s="3">
        <v>0.95</v>
      </c>
      <c r="D77" s="2">
        <v>1</v>
      </c>
    </row>
    <row r="78" spans="1:4" x14ac:dyDescent="0.2">
      <c r="A78" s="1">
        <v>26</v>
      </c>
      <c r="B78" s="1">
        <v>1</v>
      </c>
      <c r="C78" s="3">
        <v>0.98</v>
      </c>
      <c r="D78" s="2">
        <v>0</v>
      </c>
    </row>
    <row r="79" spans="1:4" x14ac:dyDescent="0.2">
      <c r="A79" s="1">
        <v>26</v>
      </c>
      <c r="B79" s="1">
        <v>2</v>
      </c>
      <c r="C79" s="3">
        <v>0.99</v>
      </c>
      <c r="D79" s="2">
        <v>0</v>
      </c>
    </row>
    <row r="80" spans="1:4" x14ac:dyDescent="0.2">
      <c r="A80" s="1">
        <v>27</v>
      </c>
      <c r="B80" s="1">
        <v>0</v>
      </c>
      <c r="C80" s="3">
        <v>1</v>
      </c>
      <c r="D80" s="2">
        <v>0</v>
      </c>
    </row>
    <row r="81" spans="1:4" x14ac:dyDescent="0.2">
      <c r="A81" s="1">
        <v>27</v>
      </c>
      <c r="B81" s="1">
        <v>1</v>
      </c>
      <c r="C81" s="3">
        <v>0.98</v>
      </c>
      <c r="D81" s="2">
        <v>0</v>
      </c>
    </row>
    <row r="82" spans="1:4" x14ac:dyDescent="0.2">
      <c r="A82" s="1">
        <v>27</v>
      </c>
      <c r="B82" s="1">
        <v>2</v>
      </c>
      <c r="C82" s="3">
        <v>0.94</v>
      </c>
      <c r="D82" s="2">
        <v>0</v>
      </c>
    </row>
    <row r="83" spans="1:4" x14ac:dyDescent="0.2">
      <c r="A83" s="1">
        <v>28</v>
      </c>
      <c r="B83" s="1">
        <v>0</v>
      </c>
      <c r="C83" s="3">
        <v>0.98</v>
      </c>
      <c r="D83" s="2">
        <v>0</v>
      </c>
    </row>
    <row r="84" spans="1:4" x14ac:dyDescent="0.2">
      <c r="A84" s="1">
        <v>28</v>
      </c>
      <c r="B84" s="1">
        <v>1</v>
      </c>
      <c r="C84" s="3">
        <v>0.99</v>
      </c>
      <c r="D84" s="2">
        <v>0</v>
      </c>
    </row>
    <row r="85" spans="1:4" x14ac:dyDescent="0.2">
      <c r="A85" s="1">
        <v>28</v>
      </c>
      <c r="B85" s="1">
        <v>2</v>
      </c>
      <c r="C85" s="3">
        <v>0.97</v>
      </c>
      <c r="D85" s="2">
        <v>0</v>
      </c>
    </row>
    <row r="86" spans="1:4" x14ac:dyDescent="0.2">
      <c r="A86" s="1">
        <v>29</v>
      </c>
      <c r="B86" s="1">
        <v>0</v>
      </c>
      <c r="C86" s="3">
        <v>0.97</v>
      </c>
      <c r="D86" s="2">
        <v>2</v>
      </c>
    </row>
    <row r="87" spans="1:4" x14ac:dyDescent="0.2">
      <c r="A87" s="1">
        <v>29</v>
      </c>
      <c r="B87" s="1">
        <v>1</v>
      </c>
      <c r="C87" s="3">
        <v>0.96</v>
      </c>
      <c r="D87" s="2">
        <v>0</v>
      </c>
    </row>
    <row r="88" spans="1:4" x14ac:dyDescent="0.2">
      <c r="A88" s="1">
        <v>29</v>
      </c>
      <c r="B88" s="1">
        <v>2</v>
      </c>
      <c r="C88" s="3">
        <v>0.98</v>
      </c>
      <c r="D88" s="2">
        <v>0</v>
      </c>
    </row>
    <row r="89" spans="1:4" x14ac:dyDescent="0.2">
      <c r="A89" s="1">
        <v>30</v>
      </c>
      <c r="B89" s="1">
        <v>0</v>
      </c>
      <c r="C89" s="3">
        <v>1</v>
      </c>
      <c r="D89" s="2">
        <v>0</v>
      </c>
    </row>
    <row r="90" spans="1:4" x14ac:dyDescent="0.2">
      <c r="A90" s="1">
        <v>30</v>
      </c>
      <c r="B90" s="1">
        <v>1</v>
      </c>
      <c r="C90" s="3">
        <v>1</v>
      </c>
      <c r="D90" s="2">
        <v>0</v>
      </c>
    </row>
    <row r="91" spans="1:4" x14ac:dyDescent="0.2">
      <c r="A91" s="1">
        <v>30</v>
      </c>
      <c r="B91" s="1">
        <v>2</v>
      </c>
      <c r="C91" s="3">
        <v>0.99</v>
      </c>
      <c r="D91" s="2">
        <v>1</v>
      </c>
    </row>
    <row r="92" spans="1:4" x14ac:dyDescent="0.2">
      <c r="A92" s="1">
        <v>31</v>
      </c>
      <c r="B92" s="1">
        <v>0</v>
      </c>
      <c r="C92" s="3">
        <v>0.99</v>
      </c>
      <c r="D92" s="2">
        <v>0</v>
      </c>
    </row>
    <row r="93" spans="1:4" x14ac:dyDescent="0.2">
      <c r="A93" s="1">
        <v>31</v>
      </c>
      <c r="B93" s="1">
        <v>1</v>
      </c>
      <c r="C93" s="3">
        <v>1</v>
      </c>
      <c r="D93" s="2">
        <v>0</v>
      </c>
    </row>
    <row r="94" spans="1:4" x14ac:dyDescent="0.2">
      <c r="A94" s="1">
        <v>31</v>
      </c>
      <c r="B94" s="1">
        <v>2</v>
      </c>
      <c r="C94" s="3">
        <v>0.98</v>
      </c>
      <c r="D94" s="2">
        <v>0</v>
      </c>
    </row>
    <row r="95" spans="1:4" x14ac:dyDescent="0.2">
      <c r="A95" s="1">
        <v>32</v>
      </c>
      <c r="B95" s="1">
        <v>0</v>
      </c>
      <c r="C95" s="3">
        <v>0.98</v>
      </c>
      <c r="D95" s="2">
        <v>0</v>
      </c>
    </row>
    <row r="96" spans="1:4" x14ac:dyDescent="0.2">
      <c r="A96" s="1">
        <v>32</v>
      </c>
      <c r="B96" s="1">
        <v>1</v>
      </c>
      <c r="C96" s="3">
        <v>0.99</v>
      </c>
      <c r="D96" s="2">
        <v>0</v>
      </c>
    </row>
    <row r="97" spans="1:4" x14ac:dyDescent="0.2">
      <c r="A97" s="1">
        <v>32</v>
      </c>
      <c r="B97" s="1">
        <v>2</v>
      </c>
      <c r="C97" s="3">
        <v>0.97</v>
      </c>
      <c r="D97" s="2">
        <v>0</v>
      </c>
    </row>
    <row r="98" spans="1:4" x14ac:dyDescent="0.2">
      <c r="A98" s="1">
        <v>33</v>
      </c>
      <c r="B98" s="1">
        <v>0</v>
      </c>
      <c r="C98" s="3">
        <v>0.97</v>
      </c>
      <c r="D98" s="2">
        <v>0</v>
      </c>
    </row>
    <row r="99" spans="1:4" x14ac:dyDescent="0.2">
      <c r="A99" s="1">
        <v>33</v>
      </c>
      <c r="B99" s="1">
        <v>1</v>
      </c>
      <c r="C99" s="3">
        <v>0.98</v>
      </c>
      <c r="D99" s="2">
        <v>1</v>
      </c>
    </row>
    <row r="100" spans="1:4" x14ac:dyDescent="0.2">
      <c r="A100" s="1">
        <v>33</v>
      </c>
      <c r="B100" s="1">
        <v>2</v>
      </c>
      <c r="C100" s="3">
        <v>0.96</v>
      </c>
      <c r="D100" s="2">
        <v>0</v>
      </c>
    </row>
    <row r="101" spans="1:4" x14ac:dyDescent="0.2">
      <c r="A101" s="1">
        <v>34</v>
      </c>
      <c r="B101" s="1">
        <v>0</v>
      </c>
      <c r="C101" s="3">
        <v>0.97</v>
      </c>
      <c r="D101" s="2">
        <v>0</v>
      </c>
    </row>
    <row r="102" spans="1:4" x14ac:dyDescent="0.2">
      <c r="A102" s="1">
        <v>34</v>
      </c>
      <c r="B102" s="1">
        <v>1</v>
      </c>
      <c r="C102" s="3">
        <v>0.97</v>
      </c>
      <c r="D102" s="2">
        <v>0</v>
      </c>
    </row>
    <row r="103" spans="1:4" x14ac:dyDescent="0.2">
      <c r="A103" s="1">
        <v>34</v>
      </c>
      <c r="B103" s="1">
        <v>2</v>
      </c>
      <c r="C103" s="3">
        <v>0.99</v>
      </c>
      <c r="D103" s="2">
        <v>0</v>
      </c>
    </row>
    <row r="104" spans="1:4" x14ac:dyDescent="0.2">
      <c r="A104" s="1">
        <v>35</v>
      </c>
      <c r="B104" s="1">
        <v>0</v>
      </c>
      <c r="C104" s="3">
        <v>1</v>
      </c>
      <c r="D104" s="2">
        <v>0</v>
      </c>
    </row>
    <row r="105" spans="1:4" x14ac:dyDescent="0.2">
      <c r="A105" s="1">
        <v>35</v>
      </c>
      <c r="B105" s="1">
        <v>1</v>
      </c>
      <c r="C105" s="3">
        <v>1</v>
      </c>
      <c r="D105" s="2">
        <v>0</v>
      </c>
    </row>
    <row r="106" spans="1:4" x14ac:dyDescent="0.2">
      <c r="A106" s="1">
        <v>35</v>
      </c>
      <c r="B106" s="1">
        <v>2</v>
      </c>
      <c r="C106" s="3">
        <v>0.98</v>
      </c>
      <c r="D106" s="2">
        <v>0</v>
      </c>
    </row>
    <row r="107" spans="1:4" x14ac:dyDescent="0.2">
      <c r="A107" s="1">
        <v>36</v>
      </c>
      <c r="B107" s="1">
        <v>0</v>
      </c>
      <c r="C107" s="3">
        <v>0.97</v>
      </c>
      <c r="D107" s="2">
        <v>0</v>
      </c>
    </row>
    <row r="108" spans="1:4" x14ac:dyDescent="0.2">
      <c r="A108" s="1">
        <v>36</v>
      </c>
      <c r="B108" s="1">
        <v>1</v>
      </c>
      <c r="C108" s="3">
        <v>0.97</v>
      </c>
      <c r="D108" s="2">
        <v>0</v>
      </c>
    </row>
    <row r="109" spans="1:4" x14ac:dyDescent="0.2">
      <c r="A109" s="1">
        <v>36</v>
      </c>
      <c r="B109" s="1">
        <v>2</v>
      </c>
      <c r="C109" s="3">
        <v>0.99</v>
      </c>
      <c r="D109" s="2">
        <v>0</v>
      </c>
    </row>
    <row r="110" spans="1:4" x14ac:dyDescent="0.2">
      <c r="A110" s="1">
        <v>37</v>
      </c>
      <c r="B110" s="1">
        <v>0</v>
      </c>
      <c r="C110" s="3">
        <v>0.99</v>
      </c>
      <c r="D110" s="2">
        <v>2</v>
      </c>
    </row>
    <row r="111" spans="1:4" x14ac:dyDescent="0.2">
      <c r="A111" s="1">
        <v>37</v>
      </c>
      <c r="B111" s="1">
        <v>1</v>
      </c>
      <c r="C111" s="3">
        <v>0.99</v>
      </c>
      <c r="D111" s="2">
        <v>0</v>
      </c>
    </row>
    <row r="112" spans="1:4" x14ac:dyDescent="0.2">
      <c r="A112" s="1">
        <v>37</v>
      </c>
      <c r="B112" s="1">
        <v>2</v>
      </c>
      <c r="C112" s="3">
        <v>0.99</v>
      </c>
      <c r="D112" s="2">
        <v>0</v>
      </c>
    </row>
    <row r="113" spans="1:4" x14ac:dyDescent="0.2">
      <c r="A113" s="1">
        <v>38</v>
      </c>
      <c r="B113" s="1">
        <v>0</v>
      </c>
      <c r="C113" s="3">
        <v>0.99</v>
      </c>
      <c r="D113" s="2">
        <v>2</v>
      </c>
    </row>
    <row r="114" spans="1:4" x14ac:dyDescent="0.2">
      <c r="A114" s="1">
        <v>38</v>
      </c>
      <c r="B114" s="1">
        <v>1</v>
      </c>
      <c r="C114" s="3">
        <v>0.97</v>
      </c>
      <c r="D114" s="2">
        <v>0</v>
      </c>
    </row>
    <row r="115" spans="1:4" x14ac:dyDescent="0.2">
      <c r="A115" s="1">
        <v>38</v>
      </c>
      <c r="B115" s="1">
        <v>2</v>
      </c>
      <c r="C115" s="3">
        <v>0.99</v>
      </c>
      <c r="D115" s="2">
        <v>0</v>
      </c>
    </row>
    <row r="116" spans="1:4" x14ac:dyDescent="0.2">
      <c r="A116" s="1">
        <v>39</v>
      </c>
      <c r="B116" s="1">
        <v>0</v>
      </c>
      <c r="C116" s="3">
        <v>0.97</v>
      </c>
      <c r="D116" s="2">
        <v>1</v>
      </c>
    </row>
    <row r="117" spans="1:4" x14ac:dyDescent="0.2">
      <c r="A117" s="1">
        <v>39</v>
      </c>
      <c r="B117" s="1">
        <v>1</v>
      </c>
      <c r="C117" s="3">
        <v>0.97</v>
      </c>
      <c r="D117" s="2">
        <v>0</v>
      </c>
    </row>
    <row r="118" spans="1:4" x14ac:dyDescent="0.2">
      <c r="A118" s="1">
        <v>39</v>
      </c>
      <c r="B118" s="1">
        <v>2</v>
      </c>
      <c r="C118" s="3">
        <v>0.95</v>
      </c>
      <c r="D118" s="2">
        <v>0</v>
      </c>
    </row>
    <row r="119" spans="1:4" x14ac:dyDescent="0.2">
      <c r="A119" s="1">
        <v>40</v>
      </c>
      <c r="B119" s="1">
        <v>0</v>
      </c>
      <c r="C119" s="3">
        <v>0.97</v>
      </c>
      <c r="D119" s="2">
        <v>2</v>
      </c>
    </row>
    <row r="120" spans="1:4" x14ac:dyDescent="0.2">
      <c r="A120" s="1">
        <v>40</v>
      </c>
      <c r="B120" s="1">
        <v>1</v>
      </c>
      <c r="C120" s="3">
        <v>0.98</v>
      </c>
      <c r="D120" s="2">
        <v>0</v>
      </c>
    </row>
    <row r="121" spans="1:4" x14ac:dyDescent="0.2">
      <c r="A121" s="1">
        <v>40</v>
      </c>
      <c r="B121" s="1">
        <v>2</v>
      </c>
      <c r="C121" s="3">
        <v>1</v>
      </c>
      <c r="D121" s="2">
        <v>0</v>
      </c>
    </row>
    <row r="122" spans="1:4" x14ac:dyDescent="0.2">
      <c r="A122" s="1">
        <v>41</v>
      </c>
      <c r="B122" s="1">
        <v>0</v>
      </c>
      <c r="C122" s="3">
        <v>0.98</v>
      </c>
      <c r="D122" s="2">
        <v>0</v>
      </c>
    </row>
    <row r="123" spans="1:4" x14ac:dyDescent="0.2">
      <c r="A123" s="1">
        <v>41</v>
      </c>
      <c r="B123" s="1">
        <v>1</v>
      </c>
      <c r="C123" s="3">
        <v>0.98</v>
      </c>
      <c r="D123" s="2">
        <v>0</v>
      </c>
    </row>
    <row r="124" spans="1:4" x14ac:dyDescent="0.2">
      <c r="A124" s="1">
        <v>41</v>
      </c>
      <c r="B124" s="1">
        <v>2</v>
      </c>
      <c r="C124" s="3">
        <v>0.98</v>
      </c>
      <c r="D124" s="2">
        <v>0</v>
      </c>
    </row>
    <row r="125" spans="1:4" x14ac:dyDescent="0.2">
      <c r="A125" s="1">
        <v>42</v>
      </c>
      <c r="B125" s="1">
        <v>0</v>
      </c>
      <c r="C125" s="3">
        <v>0.99</v>
      </c>
      <c r="D125" s="2">
        <v>0</v>
      </c>
    </row>
    <row r="126" spans="1:4" x14ac:dyDescent="0.2">
      <c r="A126" s="1">
        <v>42</v>
      </c>
      <c r="B126" s="1">
        <v>1</v>
      </c>
      <c r="C126" s="3">
        <v>0.99</v>
      </c>
      <c r="D126" s="2">
        <v>0</v>
      </c>
    </row>
    <row r="127" spans="1:4" x14ac:dyDescent="0.2">
      <c r="A127" s="1">
        <v>42</v>
      </c>
      <c r="B127" s="1">
        <v>2</v>
      </c>
      <c r="C127" s="3">
        <v>0.98</v>
      </c>
      <c r="D127" s="2">
        <v>0</v>
      </c>
    </row>
    <row r="128" spans="1:4" x14ac:dyDescent="0.2">
      <c r="A128" s="1">
        <v>43</v>
      </c>
      <c r="B128" s="1">
        <v>0</v>
      </c>
      <c r="C128" s="3">
        <v>0.94</v>
      </c>
      <c r="D128" s="2">
        <v>0</v>
      </c>
    </row>
    <row r="129" spans="1:4" x14ac:dyDescent="0.2">
      <c r="A129" s="1">
        <v>43</v>
      </c>
      <c r="B129" s="1">
        <v>1</v>
      </c>
      <c r="C129" s="3">
        <v>0.98</v>
      </c>
      <c r="D129" s="2">
        <v>0</v>
      </c>
    </row>
    <row r="130" spans="1:4" x14ac:dyDescent="0.2">
      <c r="A130" s="1">
        <v>43</v>
      </c>
      <c r="B130" s="1">
        <v>2</v>
      </c>
      <c r="C130" s="3">
        <v>0.99</v>
      </c>
      <c r="D130" s="2">
        <v>2</v>
      </c>
    </row>
    <row r="131" spans="1:4" x14ac:dyDescent="0.2">
      <c r="A131" s="1">
        <v>44</v>
      </c>
      <c r="B131" s="1">
        <v>0</v>
      </c>
      <c r="C131" s="3">
        <v>0.97</v>
      </c>
      <c r="D131" s="2">
        <v>0</v>
      </c>
    </row>
    <row r="132" spans="1:4" x14ac:dyDescent="0.2">
      <c r="A132" s="1">
        <v>44</v>
      </c>
      <c r="B132" s="1">
        <v>1</v>
      </c>
      <c r="C132" s="3">
        <v>0.97</v>
      </c>
      <c r="D132" s="2">
        <v>0</v>
      </c>
    </row>
    <row r="133" spans="1:4" x14ac:dyDescent="0.2">
      <c r="A133" s="1">
        <v>44</v>
      </c>
      <c r="B133" s="1">
        <v>2</v>
      </c>
      <c r="C133" s="3">
        <v>0.96</v>
      </c>
      <c r="D133" s="2">
        <v>0</v>
      </c>
    </row>
    <row r="134" spans="1:4" x14ac:dyDescent="0.2">
      <c r="A134" s="1">
        <v>45</v>
      </c>
      <c r="B134" s="1">
        <v>0</v>
      </c>
      <c r="C134" s="3">
        <v>0.99</v>
      </c>
      <c r="D134" s="2">
        <v>0</v>
      </c>
    </row>
    <row r="135" spans="1:4" x14ac:dyDescent="0.2">
      <c r="A135" s="1">
        <v>45</v>
      </c>
      <c r="B135" s="1">
        <v>1</v>
      </c>
      <c r="C135" s="3">
        <v>0.99</v>
      </c>
      <c r="D135" s="2">
        <v>0</v>
      </c>
    </row>
    <row r="136" spans="1:4" x14ac:dyDescent="0.2">
      <c r="A136" s="1">
        <v>45</v>
      </c>
      <c r="B136" s="1">
        <v>2</v>
      </c>
      <c r="C136" s="3">
        <v>0.98</v>
      </c>
      <c r="D136" s="2">
        <v>0</v>
      </c>
    </row>
    <row r="137" spans="1:4" x14ac:dyDescent="0.2">
      <c r="A137" s="1">
        <v>46</v>
      </c>
      <c r="B137" s="1">
        <v>0</v>
      </c>
      <c r="C137" s="3">
        <v>0.98</v>
      </c>
      <c r="D137" s="2">
        <v>0</v>
      </c>
    </row>
    <row r="138" spans="1:4" x14ac:dyDescent="0.2">
      <c r="A138" s="1">
        <v>46</v>
      </c>
      <c r="B138" s="1">
        <v>1</v>
      </c>
      <c r="C138" s="3">
        <v>0.99</v>
      </c>
      <c r="D138" s="2">
        <v>0</v>
      </c>
    </row>
    <row r="139" spans="1:4" x14ac:dyDescent="0.2">
      <c r="A139" s="1">
        <v>46</v>
      </c>
      <c r="B139" s="1">
        <v>2</v>
      </c>
      <c r="C139" s="3">
        <v>0.99</v>
      </c>
      <c r="D139" s="2">
        <v>0</v>
      </c>
    </row>
    <row r="140" spans="1:4" x14ac:dyDescent="0.2">
      <c r="A140" s="1">
        <v>47</v>
      </c>
      <c r="B140" s="1">
        <v>0</v>
      </c>
      <c r="C140" s="3">
        <v>0.99</v>
      </c>
      <c r="D140" s="2">
        <v>0</v>
      </c>
    </row>
    <row r="141" spans="1:4" x14ac:dyDescent="0.2">
      <c r="A141" s="1">
        <v>47</v>
      </c>
      <c r="B141" s="1">
        <v>1</v>
      </c>
      <c r="C141" s="3">
        <v>0.99</v>
      </c>
      <c r="D141" s="2">
        <v>0</v>
      </c>
    </row>
    <row r="142" spans="1:4" x14ac:dyDescent="0.2">
      <c r="A142" s="1">
        <v>47</v>
      </c>
      <c r="B142" s="1">
        <v>2</v>
      </c>
      <c r="C142" s="3">
        <v>0.98</v>
      </c>
      <c r="D142" s="2">
        <v>0</v>
      </c>
    </row>
    <row r="143" spans="1:4" x14ac:dyDescent="0.2">
      <c r="A143" s="1">
        <v>48</v>
      </c>
      <c r="B143" s="1">
        <v>0</v>
      </c>
      <c r="C143" s="3">
        <v>0.98</v>
      </c>
      <c r="D143" s="2">
        <v>0</v>
      </c>
    </row>
    <row r="144" spans="1:4" x14ac:dyDescent="0.2">
      <c r="A144" s="1">
        <v>48</v>
      </c>
      <c r="B144" s="1">
        <v>1</v>
      </c>
      <c r="C144" s="3">
        <v>1</v>
      </c>
      <c r="D144" s="2">
        <v>0</v>
      </c>
    </row>
    <row r="145" spans="1:4" x14ac:dyDescent="0.2">
      <c r="A145" s="1">
        <v>48</v>
      </c>
      <c r="B145" s="1">
        <v>2</v>
      </c>
      <c r="C145" s="3">
        <v>0.99</v>
      </c>
      <c r="D145" s="2">
        <v>0</v>
      </c>
    </row>
    <row r="146" spans="1:4" x14ac:dyDescent="0.2">
      <c r="A146" s="1">
        <v>49</v>
      </c>
      <c r="B146" s="1">
        <v>0</v>
      </c>
      <c r="C146" s="3">
        <v>1</v>
      </c>
      <c r="D146" s="2">
        <v>0</v>
      </c>
    </row>
    <row r="147" spans="1:4" x14ac:dyDescent="0.2">
      <c r="A147" s="1">
        <v>49</v>
      </c>
      <c r="B147" s="1">
        <v>1</v>
      </c>
      <c r="C147" s="3">
        <v>1</v>
      </c>
      <c r="D147" s="2">
        <v>0</v>
      </c>
    </row>
    <row r="148" spans="1:4" x14ac:dyDescent="0.2">
      <c r="A148" s="1">
        <v>49</v>
      </c>
      <c r="B148" s="1">
        <v>2</v>
      </c>
      <c r="C148" s="3">
        <v>0.98</v>
      </c>
      <c r="D148" s="2">
        <v>0</v>
      </c>
    </row>
    <row r="149" spans="1:4" x14ac:dyDescent="0.2">
      <c r="A149" s="1">
        <v>50</v>
      </c>
      <c r="B149" s="1">
        <v>0</v>
      </c>
      <c r="C149" s="3">
        <v>0.98</v>
      </c>
      <c r="D149" s="2">
        <v>0</v>
      </c>
    </row>
    <row r="150" spans="1:4" x14ac:dyDescent="0.2">
      <c r="A150" s="1">
        <v>50</v>
      </c>
      <c r="B150" s="1">
        <v>1</v>
      </c>
      <c r="C150" s="3">
        <v>0.97</v>
      </c>
      <c r="D150" s="2">
        <v>0</v>
      </c>
    </row>
    <row r="151" spans="1:4" x14ac:dyDescent="0.2">
      <c r="A151" s="1">
        <v>50</v>
      </c>
      <c r="B151" s="1">
        <v>2</v>
      </c>
      <c r="C151" s="3">
        <v>0.96</v>
      </c>
      <c r="D151" s="2">
        <v>0</v>
      </c>
    </row>
    <row r="152" spans="1:4" x14ac:dyDescent="0.2">
      <c r="A152" s="1">
        <v>51</v>
      </c>
      <c r="B152" s="1">
        <v>0</v>
      </c>
      <c r="C152" s="3">
        <v>0.98</v>
      </c>
      <c r="D152" s="2">
        <v>0</v>
      </c>
    </row>
    <row r="153" spans="1:4" x14ac:dyDescent="0.2">
      <c r="A153" s="1">
        <v>51</v>
      </c>
      <c r="B153" s="1">
        <v>1</v>
      </c>
      <c r="C153" s="3">
        <v>1</v>
      </c>
      <c r="D153" s="2">
        <v>0</v>
      </c>
    </row>
    <row r="154" spans="1:4" x14ac:dyDescent="0.2">
      <c r="A154" s="1">
        <v>51</v>
      </c>
      <c r="B154" s="1">
        <v>2</v>
      </c>
      <c r="C154" s="3">
        <v>0.95</v>
      </c>
      <c r="D154" s="2">
        <v>0</v>
      </c>
    </row>
    <row r="155" spans="1:4" x14ac:dyDescent="0.2">
      <c r="A155" s="1">
        <v>52</v>
      </c>
      <c r="B155" s="1">
        <v>0</v>
      </c>
      <c r="C155" s="3">
        <v>0.98</v>
      </c>
      <c r="D155" s="2">
        <v>0</v>
      </c>
    </row>
    <row r="156" spans="1:4" x14ac:dyDescent="0.2">
      <c r="A156" s="1">
        <v>52</v>
      </c>
      <c r="B156" s="1">
        <v>1</v>
      </c>
      <c r="C156" s="3">
        <v>0.99</v>
      </c>
      <c r="D156" s="2">
        <v>0</v>
      </c>
    </row>
    <row r="157" spans="1:4" x14ac:dyDescent="0.2">
      <c r="A157" s="1">
        <v>52</v>
      </c>
      <c r="B157" s="1">
        <v>2</v>
      </c>
      <c r="C157" s="3">
        <v>0.98</v>
      </c>
      <c r="D157" s="2">
        <v>0</v>
      </c>
    </row>
    <row r="158" spans="1:4" x14ac:dyDescent="0.2">
      <c r="A158" s="1">
        <v>53</v>
      </c>
      <c r="B158" s="1">
        <v>0</v>
      </c>
      <c r="C158" s="3">
        <v>1</v>
      </c>
      <c r="D158" s="2">
        <v>0</v>
      </c>
    </row>
    <row r="159" spans="1:4" x14ac:dyDescent="0.2">
      <c r="A159" s="1">
        <v>53</v>
      </c>
      <c r="B159" s="1">
        <v>1</v>
      </c>
      <c r="C159" s="3">
        <v>1</v>
      </c>
      <c r="D159" s="2">
        <v>0</v>
      </c>
    </row>
    <row r="160" spans="1:4" x14ac:dyDescent="0.2">
      <c r="A160" s="1">
        <v>53</v>
      </c>
      <c r="B160" s="1">
        <v>2</v>
      </c>
      <c r="C160" s="3">
        <v>0.99</v>
      </c>
      <c r="D160" s="2">
        <v>0</v>
      </c>
    </row>
    <row r="161" spans="1:4" x14ac:dyDescent="0.2">
      <c r="A161" s="1">
        <v>54</v>
      </c>
      <c r="B161" s="1">
        <v>0</v>
      </c>
      <c r="C161" s="3">
        <v>1</v>
      </c>
      <c r="D161" s="2">
        <v>0</v>
      </c>
    </row>
    <row r="162" spans="1:4" x14ac:dyDescent="0.2">
      <c r="A162" s="1">
        <v>54</v>
      </c>
      <c r="B162" s="1">
        <v>1</v>
      </c>
      <c r="C162" s="3">
        <v>0.98</v>
      </c>
      <c r="D162" s="2">
        <v>0</v>
      </c>
    </row>
    <row r="163" spans="1:4" x14ac:dyDescent="0.2">
      <c r="A163" s="1">
        <v>54</v>
      </c>
      <c r="B163" s="1">
        <v>2</v>
      </c>
      <c r="C163" s="3">
        <v>0.99</v>
      </c>
      <c r="D163" s="2">
        <v>0</v>
      </c>
    </row>
    <row r="164" spans="1:4" x14ac:dyDescent="0.2">
      <c r="A164" s="1">
        <v>55</v>
      </c>
      <c r="B164" s="1">
        <v>0</v>
      </c>
      <c r="C164" s="3">
        <v>0.96</v>
      </c>
      <c r="D164" s="2">
        <v>0</v>
      </c>
    </row>
    <row r="165" spans="1:4" x14ac:dyDescent="0.2">
      <c r="A165" s="1">
        <v>55</v>
      </c>
      <c r="B165" s="1">
        <v>1</v>
      </c>
      <c r="C165" s="3">
        <v>0.97</v>
      </c>
      <c r="D165" s="2">
        <v>0</v>
      </c>
    </row>
    <row r="166" spans="1:4" x14ac:dyDescent="0.2">
      <c r="A166" s="1">
        <v>55</v>
      </c>
      <c r="B166" s="1">
        <v>2</v>
      </c>
      <c r="C166" s="3">
        <v>1</v>
      </c>
      <c r="D166" s="2">
        <v>0</v>
      </c>
    </row>
    <row r="167" spans="1:4" x14ac:dyDescent="0.2">
      <c r="A167" s="1">
        <v>56</v>
      </c>
      <c r="B167" s="1">
        <v>0</v>
      </c>
      <c r="C167" s="3">
        <v>1</v>
      </c>
      <c r="D167" s="2">
        <v>0</v>
      </c>
    </row>
    <row r="168" spans="1:4" x14ac:dyDescent="0.2">
      <c r="A168" s="1">
        <v>56</v>
      </c>
      <c r="B168" s="1">
        <v>1</v>
      </c>
      <c r="C168" s="3">
        <v>0.98</v>
      </c>
      <c r="D168" s="2">
        <v>0</v>
      </c>
    </row>
    <row r="169" spans="1:4" x14ac:dyDescent="0.2">
      <c r="A169" s="1">
        <v>56</v>
      </c>
      <c r="B169" s="1">
        <v>2</v>
      </c>
      <c r="C169" s="3">
        <v>1</v>
      </c>
      <c r="D169" s="2">
        <v>0</v>
      </c>
    </row>
    <row r="170" spans="1:4" x14ac:dyDescent="0.2">
      <c r="A170" s="1">
        <v>57</v>
      </c>
      <c r="B170" s="1">
        <v>0</v>
      </c>
      <c r="C170" s="3">
        <v>1</v>
      </c>
      <c r="D170" s="2">
        <v>1</v>
      </c>
    </row>
    <row r="171" spans="1:4" x14ac:dyDescent="0.2">
      <c r="A171" s="1">
        <v>57</v>
      </c>
      <c r="B171" s="1">
        <v>1</v>
      </c>
      <c r="C171" s="3">
        <v>0.98</v>
      </c>
      <c r="D171" s="2">
        <v>0</v>
      </c>
    </row>
    <row r="172" spans="1:4" x14ac:dyDescent="0.2">
      <c r="A172" s="1">
        <v>57</v>
      </c>
      <c r="B172" s="1">
        <v>2</v>
      </c>
      <c r="C172" s="3">
        <v>0.98</v>
      </c>
      <c r="D172" s="2">
        <v>0</v>
      </c>
    </row>
    <row r="173" spans="1:4" x14ac:dyDescent="0.2">
      <c r="A173" s="1">
        <v>58</v>
      </c>
      <c r="B173" s="1">
        <v>0</v>
      </c>
      <c r="C173" s="3">
        <v>1</v>
      </c>
      <c r="D173" s="2">
        <v>0</v>
      </c>
    </row>
    <row r="174" spans="1:4" x14ac:dyDescent="0.2">
      <c r="A174" s="1">
        <v>58</v>
      </c>
      <c r="B174" s="1">
        <v>1</v>
      </c>
      <c r="C174" s="3">
        <v>0.99</v>
      </c>
      <c r="D174" s="2">
        <v>0</v>
      </c>
    </row>
    <row r="175" spans="1:4" x14ac:dyDescent="0.2">
      <c r="A175" s="1">
        <v>58</v>
      </c>
      <c r="B175" s="1">
        <v>2</v>
      </c>
      <c r="C175" s="3">
        <v>0.97</v>
      </c>
      <c r="D175" s="2">
        <v>0</v>
      </c>
    </row>
    <row r="176" spans="1:4" x14ac:dyDescent="0.2">
      <c r="A176" s="1">
        <v>59</v>
      </c>
      <c r="B176" s="1">
        <v>0</v>
      </c>
      <c r="C176" s="3">
        <v>0.99</v>
      </c>
      <c r="D176" s="2">
        <v>0</v>
      </c>
    </row>
    <row r="177" spans="1:4" x14ac:dyDescent="0.2">
      <c r="A177" s="1">
        <v>59</v>
      </c>
      <c r="B177" s="1">
        <v>1</v>
      </c>
      <c r="C177" s="3">
        <v>0.99</v>
      </c>
      <c r="D177" s="2">
        <v>0</v>
      </c>
    </row>
    <row r="178" spans="1:4" x14ac:dyDescent="0.2">
      <c r="A178" s="1">
        <v>59</v>
      </c>
      <c r="B178" s="1">
        <v>2</v>
      </c>
      <c r="C178" s="3">
        <v>0.96</v>
      </c>
      <c r="D178" s="2">
        <v>0</v>
      </c>
    </row>
    <row r="179" spans="1:4" x14ac:dyDescent="0.2">
      <c r="A179" s="1">
        <v>60</v>
      </c>
      <c r="B179" s="1">
        <v>0</v>
      </c>
      <c r="C179" s="3">
        <v>0.99</v>
      </c>
      <c r="D179" s="2">
        <v>0</v>
      </c>
    </row>
    <row r="180" spans="1:4" x14ac:dyDescent="0.2">
      <c r="A180" s="1">
        <v>60</v>
      </c>
      <c r="B180" s="1">
        <v>1</v>
      </c>
      <c r="C180" s="3">
        <v>0.95</v>
      </c>
      <c r="D180" s="2">
        <v>0</v>
      </c>
    </row>
    <row r="181" spans="1:4" x14ac:dyDescent="0.2">
      <c r="A181" s="1">
        <v>60</v>
      </c>
      <c r="B181" s="1">
        <v>2</v>
      </c>
      <c r="C181" s="3">
        <v>0.94</v>
      </c>
      <c r="D181" s="2">
        <v>0</v>
      </c>
    </row>
    <row r="182" spans="1:4" x14ac:dyDescent="0.2">
      <c r="A182" s="1">
        <v>61</v>
      </c>
      <c r="B182" s="1">
        <v>0</v>
      </c>
      <c r="C182" s="3">
        <v>0.96</v>
      </c>
      <c r="D182" s="2">
        <v>0</v>
      </c>
    </row>
    <row r="183" spans="1:4" x14ac:dyDescent="0.2">
      <c r="A183" s="1">
        <v>61</v>
      </c>
      <c r="B183" s="1">
        <v>1</v>
      </c>
      <c r="C183" s="3">
        <v>0.98</v>
      </c>
      <c r="D183" s="2">
        <v>0</v>
      </c>
    </row>
    <row r="184" spans="1:4" x14ac:dyDescent="0.2">
      <c r="A184" s="1">
        <v>61</v>
      </c>
      <c r="B184" s="1">
        <v>2</v>
      </c>
      <c r="C184" s="3">
        <v>0.98</v>
      </c>
      <c r="D184" s="2">
        <v>0</v>
      </c>
    </row>
    <row r="185" spans="1:4" x14ac:dyDescent="0.2">
      <c r="A185" s="1">
        <v>62</v>
      </c>
      <c r="B185" s="1">
        <v>0</v>
      </c>
      <c r="C185" s="3">
        <v>0.97</v>
      </c>
      <c r="D185" s="2">
        <v>0</v>
      </c>
    </row>
    <row r="186" spans="1:4" x14ac:dyDescent="0.2">
      <c r="A186" s="1">
        <v>62</v>
      </c>
      <c r="B186" s="1">
        <v>1</v>
      </c>
      <c r="C186" s="3">
        <v>0.96</v>
      </c>
      <c r="D186" s="2">
        <v>0</v>
      </c>
    </row>
    <row r="187" spans="1:4" x14ac:dyDescent="0.2">
      <c r="A187" s="1">
        <v>62</v>
      </c>
      <c r="B187" s="1">
        <v>2</v>
      </c>
      <c r="C187" s="3">
        <v>1</v>
      </c>
      <c r="D187" s="2">
        <v>0</v>
      </c>
    </row>
    <row r="188" spans="1:4" x14ac:dyDescent="0.2">
      <c r="A188" s="1">
        <v>63</v>
      </c>
      <c r="B188" s="1">
        <v>0</v>
      </c>
      <c r="C188" s="3">
        <v>0.99</v>
      </c>
      <c r="D188" s="2">
        <v>0</v>
      </c>
    </row>
    <row r="189" spans="1:4" x14ac:dyDescent="0.2">
      <c r="A189" s="1">
        <v>63</v>
      </c>
      <c r="B189" s="1">
        <v>1</v>
      </c>
      <c r="C189" s="3">
        <v>0.97</v>
      </c>
      <c r="D189" s="2">
        <v>0</v>
      </c>
    </row>
    <row r="190" spans="1:4" x14ac:dyDescent="0.2">
      <c r="A190" s="1">
        <v>63</v>
      </c>
      <c r="B190" s="1">
        <v>2</v>
      </c>
      <c r="C190" s="3">
        <v>0.99</v>
      </c>
      <c r="D190" s="2">
        <v>0</v>
      </c>
    </row>
    <row r="191" spans="1:4" x14ac:dyDescent="0.2">
      <c r="A191" s="1">
        <v>64</v>
      </c>
      <c r="B191" s="1">
        <v>0</v>
      </c>
      <c r="C191" s="3">
        <v>0.98</v>
      </c>
      <c r="D191" s="2">
        <v>0</v>
      </c>
    </row>
    <row r="192" spans="1:4" x14ac:dyDescent="0.2">
      <c r="A192" s="1">
        <v>64</v>
      </c>
      <c r="B192" s="1">
        <v>1</v>
      </c>
      <c r="C192" s="3">
        <v>0.97</v>
      </c>
      <c r="D192" s="2">
        <v>0</v>
      </c>
    </row>
    <row r="193" spans="1:4" x14ac:dyDescent="0.2">
      <c r="A193" s="1">
        <v>64</v>
      </c>
      <c r="B193" s="1">
        <v>2</v>
      </c>
      <c r="C193" s="3">
        <v>0.99</v>
      </c>
      <c r="D193" s="2">
        <v>0</v>
      </c>
    </row>
    <row r="194" spans="1:4" x14ac:dyDescent="0.2">
      <c r="A194" s="1">
        <v>65</v>
      </c>
      <c r="B194" s="1">
        <v>0</v>
      </c>
      <c r="C194" s="3">
        <v>0.98</v>
      </c>
      <c r="D194" s="2">
        <v>0</v>
      </c>
    </row>
    <row r="195" spans="1:4" x14ac:dyDescent="0.2">
      <c r="A195" s="1">
        <v>65</v>
      </c>
      <c r="B195" s="1">
        <v>1</v>
      </c>
      <c r="C195" s="3">
        <v>0.94</v>
      </c>
      <c r="D195" s="2">
        <v>0</v>
      </c>
    </row>
    <row r="196" spans="1:4" x14ac:dyDescent="0.2">
      <c r="A196" s="1">
        <v>65</v>
      </c>
      <c r="B196" s="1">
        <v>2</v>
      </c>
      <c r="C196" s="3">
        <v>0.96</v>
      </c>
      <c r="D196" s="2">
        <v>0</v>
      </c>
    </row>
    <row r="197" spans="1:4" x14ac:dyDescent="0.2">
      <c r="A197" s="1">
        <v>66</v>
      </c>
      <c r="B197" s="1">
        <v>0</v>
      </c>
      <c r="C197" s="3">
        <v>0.98</v>
      </c>
      <c r="D197" s="2">
        <v>0</v>
      </c>
    </row>
    <row r="198" spans="1:4" x14ac:dyDescent="0.2">
      <c r="A198" s="1">
        <v>66</v>
      </c>
      <c r="B198" s="1">
        <v>1</v>
      </c>
      <c r="C198" s="3">
        <v>0.99</v>
      </c>
      <c r="D198" s="2">
        <v>0</v>
      </c>
    </row>
    <row r="199" spans="1:4" x14ac:dyDescent="0.2">
      <c r="A199" s="1">
        <v>66</v>
      </c>
      <c r="B199" s="1">
        <v>2</v>
      </c>
      <c r="C199" s="3">
        <v>0.98</v>
      </c>
      <c r="D199" s="2">
        <v>1</v>
      </c>
    </row>
    <row r="200" spans="1:4" x14ac:dyDescent="0.2">
      <c r="A200" s="1">
        <v>67</v>
      </c>
      <c r="B200" s="1">
        <v>0</v>
      </c>
      <c r="C200" s="3">
        <v>0.99</v>
      </c>
      <c r="D200" s="2">
        <v>0</v>
      </c>
    </row>
    <row r="201" spans="1:4" x14ac:dyDescent="0.2">
      <c r="A201" s="1">
        <v>67</v>
      </c>
      <c r="B201" s="1">
        <v>1</v>
      </c>
      <c r="C201" s="3">
        <v>0.99</v>
      </c>
      <c r="D201" s="2">
        <v>0</v>
      </c>
    </row>
    <row r="202" spans="1:4" x14ac:dyDescent="0.2">
      <c r="A202" s="1">
        <v>67</v>
      </c>
      <c r="B202" s="1">
        <v>2</v>
      </c>
      <c r="C202" s="3">
        <v>0.97</v>
      </c>
      <c r="D202" s="2">
        <v>0</v>
      </c>
    </row>
    <row r="203" spans="1:4" x14ac:dyDescent="0.2">
      <c r="A203" s="1">
        <v>68</v>
      </c>
      <c r="B203" s="1">
        <v>0</v>
      </c>
      <c r="C203" s="3">
        <v>0.97</v>
      </c>
      <c r="D203" s="2">
        <v>0</v>
      </c>
    </row>
    <row r="204" spans="1:4" x14ac:dyDescent="0.2">
      <c r="A204" s="1">
        <v>68</v>
      </c>
      <c r="B204" s="1">
        <v>1</v>
      </c>
      <c r="C204" s="3">
        <v>0.96</v>
      </c>
      <c r="D204" s="2">
        <v>0</v>
      </c>
    </row>
    <row r="205" spans="1:4" x14ac:dyDescent="0.2">
      <c r="A205" s="1">
        <v>68</v>
      </c>
      <c r="B205" s="1">
        <v>2</v>
      </c>
      <c r="C205" s="3">
        <v>0.99</v>
      </c>
      <c r="D205" s="2">
        <v>3</v>
      </c>
    </row>
    <row r="206" spans="1:4" x14ac:dyDescent="0.2">
      <c r="A206" s="1">
        <v>69</v>
      </c>
      <c r="B206" s="1">
        <v>0</v>
      </c>
      <c r="C206" s="3">
        <v>0.99</v>
      </c>
      <c r="D206" s="2">
        <v>0</v>
      </c>
    </row>
    <row r="207" spans="1:4" x14ac:dyDescent="0.2">
      <c r="A207" s="1">
        <v>69</v>
      </c>
      <c r="B207" s="1">
        <v>1</v>
      </c>
      <c r="C207" s="3">
        <v>0.98</v>
      </c>
      <c r="D207" s="2">
        <v>0</v>
      </c>
    </row>
    <row r="208" spans="1:4" x14ac:dyDescent="0.2">
      <c r="A208" s="1">
        <v>69</v>
      </c>
      <c r="B208" s="1">
        <v>2</v>
      </c>
      <c r="C208" s="3">
        <v>0.95</v>
      </c>
      <c r="D208" s="2">
        <v>0</v>
      </c>
    </row>
    <row r="209" spans="1:4" x14ac:dyDescent="0.2">
      <c r="A209" s="1">
        <v>70</v>
      </c>
      <c r="B209" s="1">
        <v>0</v>
      </c>
      <c r="C209" s="3">
        <v>0.98</v>
      </c>
      <c r="D209" s="2">
        <v>0</v>
      </c>
    </row>
    <row r="210" spans="1:4" x14ac:dyDescent="0.2">
      <c r="A210" s="1">
        <v>70</v>
      </c>
      <c r="B210" s="1">
        <v>1</v>
      </c>
      <c r="C210" s="3">
        <v>0.96</v>
      </c>
      <c r="D210" s="2">
        <v>0</v>
      </c>
    </row>
    <row r="211" spans="1:4" x14ac:dyDescent="0.2">
      <c r="A211" s="1">
        <v>70</v>
      </c>
      <c r="B211" s="1">
        <v>2</v>
      </c>
      <c r="C211" s="3">
        <v>0.96</v>
      </c>
      <c r="D211" s="2">
        <v>0</v>
      </c>
    </row>
    <row r="212" spans="1:4" x14ac:dyDescent="0.2">
      <c r="A212" s="1">
        <v>71</v>
      </c>
      <c r="B212" s="1">
        <v>0</v>
      </c>
      <c r="C212" s="3">
        <v>0.95</v>
      </c>
      <c r="D212" s="2">
        <v>0</v>
      </c>
    </row>
    <row r="213" spans="1:4" x14ac:dyDescent="0.2">
      <c r="A213" s="1">
        <v>71</v>
      </c>
      <c r="B213" s="1">
        <v>1</v>
      </c>
      <c r="C213" s="3">
        <v>1</v>
      </c>
      <c r="D213" s="2">
        <v>0</v>
      </c>
    </row>
    <row r="214" spans="1:4" x14ac:dyDescent="0.2">
      <c r="A214" s="1">
        <v>71</v>
      </c>
      <c r="B214" s="1">
        <v>2</v>
      </c>
      <c r="C214" s="3">
        <v>0.97</v>
      </c>
      <c r="D214" s="2">
        <v>0</v>
      </c>
    </row>
    <row r="215" spans="1:4" x14ac:dyDescent="0.2">
      <c r="A215" s="1">
        <v>72</v>
      </c>
      <c r="B215" s="1">
        <v>0</v>
      </c>
      <c r="C215" s="3">
        <v>0.98</v>
      </c>
      <c r="D215" s="2">
        <v>0</v>
      </c>
    </row>
    <row r="216" spans="1:4" x14ac:dyDescent="0.2">
      <c r="A216" s="1">
        <v>72</v>
      </c>
      <c r="B216" s="1">
        <v>1</v>
      </c>
      <c r="C216" s="3">
        <v>0.98</v>
      </c>
      <c r="D216" s="2">
        <v>0</v>
      </c>
    </row>
    <row r="217" spans="1:4" x14ac:dyDescent="0.2">
      <c r="A217" s="1">
        <v>72</v>
      </c>
      <c r="B217" s="1">
        <v>2</v>
      </c>
      <c r="C217" s="3">
        <v>0.96</v>
      </c>
      <c r="D217" s="2">
        <v>0</v>
      </c>
    </row>
    <row r="218" spans="1:4" x14ac:dyDescent="0.2">
      <c r="A218" s="1">
        <v>73</v>
      </c>
      <c r="B218" s="1">
        <v>0</v>
      </c>
      <c r="C218" s="3">
        <v>0.99</v>
      </c>
      <c r="D218" s="2">
        <v>0</v>
      </c>
    </row>
    <row r="219" spans="1:4" x14ac:dyDescent="0.2">
      <c r="A219" s="1">
        <v>73</v>
      </c>
      <c r="B219" s="1">
        <v>1</v>
      </c>
      <c r="C219" s="3">
        <v>0.98</v>
      </c>
      <c r="D219" s="2">
        <v>0</v>
      </c>
    </row>
    <row r="220" spans="1:4" x14ac:dyDescent="0.2">
      <c r="A220" s="1">
        <v>73</v>
      </c>
      <c r="B220" s="1">
        <v>2</v>
      </c>
      <c r="C220" s="3">
        <v>0.97</v>
      </c>
      <c r="D220" s="2">
        <v>0</v>
      </c>
    </row>
    <row r="221" spans="1:4" x14ac:dyDescent="0.2">
      <c r="A221" s="1">
        <v>74</v>
      </c>
      <c r="B221" s="1">
        <v>0</v>
      </c>
      <c r="C221" s="3">
        <v>0.98</v>
      </c>
      <c r="D221" s="2">
        <v>0</v>
      </c>
    </row>
    <row r="222" spans="1:4" x14ac:dyDescent="0.2">
      <c r="A222" s="1">
        <v>74</v>
      </c>
      <c r="B222" s="1">
        <v>1</v>
      </c>
      <c r="C222" s="3">
        <v>0.98</v>
      </c>
      <c r="D222" s="2">
        <v>0</v>
      </c>
    </row>
    <row r="223" spans="1:4" x14ac:dyDescent="0.2">
      <c r="A223" s="1">
        <v>74</v>
      </c>
      <c r="B223" s="1">
        <v>2</v>
      </c>
      <c r="C223" s="3">
        <v>0.99</v>
      </c>
      <c r="D223" s="2">
        <v>0</v>
      </c>
    </row>
    <row r="224" spans="1:4" x14ac:dyDescent="0.2">
      <c r="A224" s="1">
        <v>75</v>
      </c>
      <c r="B224" s="1">
        <v>0</v>
      </c>
      <c r="C224" s="3">
        <v>0.97</v>
      </c>
      <c r="D224" s="2">
        <v>0</v>
      </c>
    </row>
    <row r="225" spans="1:4" x14ac:dyDescent="0.2">
      <c r="A225" s="1">
        <v>75</v>
      </c>
      <c r="B225" s="1">
        <v>1</v>
      </c>
      <c r="C225" s="3">
        <v>0.98</v>
      </c>
      <c r="D225" s="2">
        <v>0</v>
      </c>
    </row>
    <row r="226" spans="1:4" x14ac:dyDescent="0.2">
      <c r="A226" s="1">
        <v>75</v>
      </c>
      <c r="B226" s="1">
        <v>2</v>
      </c>
      <c r="C226" s="3">
        <v>0.95</v>
      </c>
      <c r="D226" s="2">
        <v>0</v>
      </c>
    </row>
    <row r="227" spans="1:4" x14ac:dyDescent="0.2">
      <c r="A227" s="1">
        <v>76</v>
      </c>
      <c r="B227" s="1">
        <v>0</v>
      </c>
      <c r="C227" s="3">
        <v>0.96</v>
      </c>
      <c r="D227" s="2">
        <v>0</v>
      </c>
    </row>
    <row r="228" spans="1:4" x14ac:dyDescent="0.2">
      <c r="A228" s="1">
        <v>76</v>
      </c>
      <c r="B228" s="1">
        <v>1</v>
      </c>
      <c r="C228" s="3">
        <v>1</v>
      </c>
      <c r="D228" s="2">
        <v>0</v>
      </c>
    </row>
    <row r="229" spans="1:4" x14ac:dyDescent="0.2">
      <c r="A229" s="1">
        <v>76</v>
      </c>
      <c r="B229" s="1">
        <v>2</v>
      </c>
      <c r="C229" s="3">
        <v>0.97</v>
      </c>
      <c r="D229" s="2">
        <v>0</v>
      </c>
    </row>
    <row r="230" spans="1:4" x14ac:dyDescent="0.2">
      <c r="A230" s="1">
        <v>77</v>
      </c>
      <c r="B230" s="1">
        <v>0</v>
      </c>
      <c r="C230" s="3">
        <v>0.96</v>
      </c>
      <c r="D230" s="2">
        <v>1</v>
      </c>
    </row>
    <row r="231" spans="1:4" x14ac:dyDescent="0.2">
      <c r="A231" s="1">
        <v>77</v>
      </c>
      <c r="B231" s="1">
        <v>1</v>
      </c>
      <c r="C231" s="3">
        <v>0.96</v>
      </c>
      <c r="D231" s="2">
        <v>0</v>
      </c>
    </row>
    <row r="232" spans="1:4" x14ac:dyDescent="0.2">
      <c r="A232" s="1">
        <v>77</v>
      </c>
      <c r="B232" s="1">
        <v>2</v>
      </c>
      <c r="C232" s="3">
        <v>0.95</v>
      </c>
      <c r="D232" s="2">
        <v>0</v>
      </c>
    </row>
    <row r="233" spans="1:4" x14ac:dyDescent="0.2">
      <c r="A233" s="1">
        <v>78</v>
      </c>
      <c r="B233" s="1">
        <v>0</v>
      </c>
      <c r="C233" s="3">
        <v>0.98</v>
      </c>
      <c r="D233" s="2">
        <v>0</v>
      </c>
    </row>
    <row r="234" spans="1:4" x14ac:dyDescent="0.2">
      <c r="A234" s="1">
        <v>78</v>
      </c>
      <c r="B234" s="1">
        <v>1</v>
      </c>
      <c r="C234" s="3">
        <v>0.98</v>
      </c>
      <c r="D234" s="2">
        <v>0</v>
      </c>
    </row>
    <row r="235" spans="1:4" x14ac:dyDescent="0.2">
      <c r="A235" s="1">
        <v>78</v>
      </c>
      <c r="B235" s="1">
        <v>2</v>
      </c>
      <c r="C235" s="3">
        <v>1</v>
      </c>
      <c r="D235" s="2">
        <v>0</v>
      </c>
    </row>
    <row r="236" spans="1:4" x14ac:dyDescent="0.2">
      <c r="A236" s="1">
        <v>79</v>
      </c>
      <c r="B236" s="1">
        <v>0</v>
      </c>
      <c r="C236" s="3">
        <v>1</v>
      </c>
      <c r="D236" s="2">
        <v>3</v>
      </c>
    </row>
    <row r="237" spans="1:4" x14ac:dyDescent="0.2">
      <c r="A237" s="1">
        <v>79</v>
      </c>
      <c r="B237" s="1">
        <v>1</v>
      </c>
      <c r="C237" s="3">
        <v>0.98</v>
      </c>
      <c r="D237" s="2">
        <v>0</v>
      </c>
    </row>
    <row r="238" spans="1:4" x14ac:dyDescent="0.2">
      <c r="A238" s="1">
        <v>79</v>
      </c>
      <c r="B238" s="1">
        <v>2</v>
      </c>
      <c r="C238" s="3">
        <v>0.99</v>
      </c>
      <c r="D238" s="2">
        <v>0</v>
      </c>
    </row>
    <row r="239" spans="1:4" x14ac:dyDescent="0.2">
      <c r="A239" s="1">
        <v>80</v>
      </c>
      <c r="B239" s="1">
        <v>0</v>
      </c>
      <c r="C239" s="3">
        <v>1</v>
      </c>
      <c r="D239" s="2">
        <v>0</v>
      </c>
    </row>
    <row r="240" spans="1:4" x14ac:dyDescent="0.2">
      <c r="A240" s="1">
        <v>80</v>
      </c>
      <c r="B240" s="1">
        <v>1</v>
      </c>
      <c r="C240" s="3">
        <v>0.98</v>
      </c>
      <c r="D240" s="2">
        <v>1</v>
      </c>
    </row>
    <row r="241" spans="1:4" x14ac:dyDescent="0.2">
      <c r="A241" s="1">
        <v>80</v>
      </c>
      <c r="B241" s="1">
        <v>2</v>
      </c>
      <c r="C241" s="3">
        <v>0.96</v>
      </c>
      <c r="D241" s="2">
        <v>0</v>
      </c>
    </row>
    <row r="242" spans="1:4" x14ac:dyDescent="0.2">
      <c r="A242" s="1">
        <v>81</v>
      </c>
      <c r="B242" s="1">
        <v>0</v>
      </c>
      <c r="C242" s="3">
        <v>0.95</v>
      </c>
      <c r="D242" s="2">
        <v>0</v>
      </c>
    </row>
    <row r="243" spans="1:4" x14ac:dyDescent="0.2">
      <c r="A243" s="1">
        <v>81</v>
      </c>
      <c r="B243" s="1">
        <v>1</v>
      </c>
      <c r="C243" s="3">
        <v>0.98</v>
      </c>
      <c r="D243" s="2">
        <v>1</v>
      </c>
    </row>
    <row r="244" spans="1:4" x14ac:dyDescent="0.2">
      <c r="A244" s="1">
        <v>81</v>
      </c>
      <c r="B244" s="1">
        <v>2</v>
      </c>
      <c r="C244" s="3">
        <v>1</v>
      </c>
      <c r="D244" s="2">
        <v>1</v>
      </c>
    </row>
    <row r="245" spans="1:4" x14ac:dyDescent="0.2">
      <c r="A245" s="1">
        <v>82</v>
      </c>
      <c r="B245" s="1">
        <v>0</v>
      </c>
      <c r="C245" s="3">
        <v>0.97</v>
      </c>
      <c r="D245" s="2">
        <v>1</v>
      </c>
    </row>
    <row r="246" spans="1:4" x14ac:dyDescent="0.2">
      <c r="A246" s="1">
        <v>82</v>
      </c>
      <c r="B246" s="1">
        <v>1</v>
      </c>
      <c r="C246" s="3">
        <v>0.98</v>
      </c>
      <c r="D246" s="2">
        <v>0</v>
      </c>
    </row>
    <row r="247" spans="1:4" x14ac:dyDescent="0.2">
      <c r="A247" s="1">
        <v>82</v>
      </c>
      <c r="B247" s="1">
        <v>2</v>
      </c>
      <c r="C247" s="3">
        <v>0.98</v>
      </c>
      <c r="D247" s="2">
        <v>0</v>
      </c>
    </row>
    <row r="248" spans="1:4" x14ac:dyDescent="0.2">
      <c r="A248" s="1">
        <v>83</v>
      </c>
      <c r="B248" s="1">
        <v>0</v>
      </c>
      <c r="C248" s="3">
        <v>0.99</v>
      </c>
      <c r="D248" s="2">
        <v>0</v>
      </c>
    </row>
    <row r="249" spans="1:4" x14ac:dyDescent="0.2">
      <c r="A249" s="1">
        <v>83</v>
      </c>
      <c r="B249" s="1">
        <v>1</v>
      </c>
      <c r="C249" s="3">
        <v>0.97</v>
      </c>
      <c r="D249" s="2">
        <v>0</v>
      </c>
    </row>
    <row r="250" spans="1:4" x14ac:dyDescent="0.2">
      <c r="A250" s="1">
        <v>83</v>
      </c>
      <c r="B250" s="1">
        <v>2</v>
      </c>
      <c r="C250" s="3">
        <v>0.99</v>
      </c>
      <c r="D250" s="2">
        <v>0</v>
      </c>
    </row>
    <row r="251" spans="1:4" x14ac:dyDescent="0.2">
      <c r="A251" s="1">
        <v>84</v>
      </c>
      <c r="B251" s="1">
        <v>0</v>
      </c>
      <c r="C251" s="3">
        <v>1</v>
      </c>
      <c r="D251" s="2">
        <v>2</v>
      </c>
    </row>
    <row r="252" spans="1:4" x14ac:dyDescent="0.2">
      <c r="A252" s="1">
        <v>84</v>
      </c>
      <c r="B252" s="1">
        <v>1</v>
      </c>
      <c r="C252" s="3">
        <v>0.97</v>
      </c>
      <c r="D252" s="2">
        <v>0</v>
      </c>
    </row>
    <row r="253" spans="1:4" x14ac:dyDescent="0.2">
      <c r="A253" s="1">
        <v>84</v>
      </c>
      <c r="B253" s="1">
        <v>2</v>
      </c>
      <c r="C253" s="3">
        <v>0.99</v>
      </c>
      <c r="D253" s="2">
        <v>0</v>
      </c>
    </row>
    <row r="254" spans="1:4" x14ac:dyDescent="0.2">
      <c r="A254" s="1">
        <v>85</v>
      </c>
      <c r="B254" s="1">
        <v>0</v>
      </c>
      <c r="C254" s="3">
        <v>0.97</v>
      </c>
      <c r="D254" s="2">
        <v>0</v>
      </c>
    </row>
    <row r="255" spans="1:4" x14ac:dyDescent="0.2">
      <c r="A255" s="1">
        <v>85</v>
      </c>
      <c r="B255" s="1">
        <v>1</v>
      </c>
      <c r="C255" s="3">
        <v>1</v>
      </c>
      <c r="D255" s="2">
        <v>0</v>
      </c>
    </row>
    <row r="256" spans="1:4" x14ac:dyDescent="0.2">
      <c r="A256" s="1">
        <v>85</v>
      </c>
      <c r="B256" s="1">
        <v>2</v>
      </c>
      <c r="C256" s="3">
        <v>0.98</v>
      </c>
      <c r="D256" s="2">
        <v>0</v>
      </c>
    </row>
    <row r="257" spans="1:4" x14ac:dyDescent="0.2">
      <c r="A257" s="1">
        <v>86</v>
      </c>
      <c r="B257" s="1">
        <v>0</v>
      </c>
      <c r="C257" s="3">
        <v>0.97</v>
      </c>
      <c r="D257" s="2">
        <v>0</v>
      </c>
    </row>
    <row r="258" spans="1:4" x14ac:dyDescent="0.2">
      <c r="A258" s="1">
        <v>86</v>
      </c>
      <c r="B258" s="1">
        <v>1</v>
      </c>
      <c r="C258" s="3">
        <v>0.97</v>
      </c>
      <c r="D258" s="2">
        <v>0</v>
      </c>
    </row>
    <row r="259" spans="1:4" x14ac:dyDescent="0.2">
      <c r="A259" s="1">
        <v>86</v>
      </c>
      <c r="B259" s="1">
        <v>2</v>
      </c>
      <c r="C259" s="3">
        <v>0.97</v>
      </c>
      <c r="D259" s="2">
        <v>0</v>
      </c>
    </row>
    <row r="260" spans="1:4" x14ac:dyDescent="0.2">
      <c r="A260" s="1">
        <v>87</v>
      </c>
      <c r="B260" s="1">
        <v>0</v>
      </c>
      <c r="C260" s="3">
        <v>0.99</v>
      </c>
      <c r="D260" s="2">
        <v>0</v>
      </c>
    </row>
    <row r="261" spans="1:4" x14ac:dyDescent="0.2">
      <c r="A261" s="1">
        <v>87</v>
      </c>
      <c r="B261" s="1">
        <v>1</v>
      </c>
      <c r="C261" s="3">
        <v>0.98</v>
      </c>
      <c r="D261" s="2">
        <v>0</v>
      </c>
    </row>
    <row r="262" spans="1:4" x14ac:dyDescent="0.2">
      <c r="A262" s="1">
        <v>87</v>
      </c>
      <c r="B262" s="1">
        <v>2</v>
      </c>
      <c r="C262" s="3">
        <v>0.95</v>
      </c>
      <c r="D262" s="2">
        <v>0</v>
      </c>
    </row>
    <row r="263" spans="1:4" x14ac:dyDescent="0.2">
      <c r="A263" s="1">
        <v>88</v>
      </c>
      <c r="B263" s="1">
        <v>0</v>
      </c>
      <c r="C263" s="3">
        <v>0.96</v>
      </c>
      <c r="D263" s="2">
        <v>0</v>
      </c>
    </row>
    <row r="264" spans="1:4" x14ac:dyDescent="0.2">
      <c r="A264" s="1">
        <v>88</v>
      </c>
      <c r="B264" s="1">
        <v>1</v>
      </c>
      <c r="C264" s="3">
        <v>0.98</v>
      </c>
      <c r="D264" s="2">
        <v>0</v>
      </c>
    </row>
    <row r="265" spans="1:4" x14ac:dyDescent="0.2">
      <c r="A265" s="1">
        <v>88</v>
      </c>
      <c r="B265" s="1">
        <v>2</v>
      </c>
      <c r="C265" s="3">
        <v>1</v>
      </c>
      <c r="D265" s="2">
        <v>0</v>
      </c>
    </row>
    <row r="266" spans="1:4" x14ac:dyDescent="0.2">
      <c r="A266" s="1">
        <v>89</v>
      </c>
      <c r="B266" s="1">
        <v>0</v>
      </c>
      <c r="C266" s="3">
        <v>1</v>
      </c>
      <c r="D266" s="2">
        <v>0</v>
      </c>
    </row>
    <row r="267" spans="1:4" x14ac:dyDescent="0.2">
      <c r="A267" s="1">
        <v>89</v>
      </c>
      <c r="B267" s="1">
        <v>1</v>
      </c>
      <c r="C267" s="3">
        <v>0.99</v>
      </c>
      <c r="D267" s="2">
        <v>0</v>
      </c>
    </row>
    <row r="268" spans="1:4" x14ac:dyDescent="0.2">
      <c r="A268" s="1">
        <v>89</v>
      </c>
      <c r="B268" s="1">
        <v>2</v>
      </c>
      <c r="C268" s="3">
        <v>0.96</v>
      </c>
      <c r="D268" s="2">
        <v>0</v>
      </c>
    </row>
    <row r="269" spans="1:4" x14ac:dyDescent="0.2">
      <c r="A269" s="1">
        <v>90</v>
      </c>
      <c r="B269" s="1">
        <v>0</v>
      </c>
      <c r="C269" s="3">
        <v>0.96</v>
      </c>
      <c r="D269" s="2">
        <v>0</v>
      </c>
    </row>
    <row r="270" spans="1:4" x14ac:dyDescent="0.2">
      <c r="A270" s="1">
        <v>90</v>
      </c>
      <c r="B270" s="1">
        <v>1</v>
      </c>
      <c r="C270" s="3">
        <v>0.97</v>
      </c>
      <c r="D270" s="2">
        <v>0</v>
      </c>
    </row>
    <row r="271" spans="1:4" x14ac:dyDescent="0.2">
      <c r="A271" s="1">
        <v>90</v>
      </c>
      <c r="B271" s="1">
        <v>2</v>
      </c>
      <c r="C271" s="3">
        <v>0.96</v>
      </c>
      <c r="D271" s="2">
        <v>0</v>
      </c>
    </row>
    <row r="272" spans="1:4" x14ac:dyDescent="0.2">
      <c r="A272" s="1">
        <v>91</v>
      </c>
      <c r="B272" s="1">
        <v>0</v>
      </c>
      <c r="C272" s="3">
        <v>0.98</v>
      </c>
      <c r="D272" s="2">
        <v>3</v>
      </c>
    </row>
    <row r="273" spans="1:4" x14ac:dyDescent="0.2">
      <c r="A273" s="1">
        <v>91</v>
      </c>
      <c r="B273" s="1">
        <v>1</v>
      </c>
      <c r="C273" s="3">
        <v>0.99</v>
      </c>
      <c r="D273" s="2">
        <v>0</v>
      </c>
    </row>
    <row r="274" spans="1:4" x14ac:dyDescent="0.2">
      <c r="A274" s="1">
        <v>91</v>
      </c>
      <c r="B274" s="1">
        <v>2</v>
      </c>
      <c r="C274" s="3">
        <v>1</v>
      </c>
      <c r="D274" s="2">
        <v>0</v>
      </c>
    </row>
    <row r="275" spans="1:4" x14ac:dyDescent="0.2">
      <c r="A275" s="1">
        <v>92</v>
      </c>
      <c r="B275" s="1">
        <v>0</v>
      </c>
      <c r="C275" s="3">
        <v>0.99</v>
      </c>
      <c r="D275" s="2">
        <v>0</v>
      </c>
    </row>
    <row r="276" spans="1:4" x14ac:dyDescent="0.2">
      <c r="A276" s="1">
        <v>92</v>
      </c>
      <c r="B276" s="1">
        <v>1</v>
      </c>
      <c r="C276" s="3">
        <v>0.99</v>
      </c>
      <c r="D276" s="2">
        <v>0</v>
      </c>
    </row>
    <row r="277" spans="1:4" x14ac:dyDescent="0.2">
      <c r="A277" s="1">
        <v>92</v>
      </c>
      <c r="B277" s="1">
        <v>2</v>
      </c>
      <c r="C277" s="3">
        <v>0.99</v>
      </c>
      <c r="D277" s="2">
        <v>0</v>
      </c>
    </row>
    <row r="278" spans="1:4" x14ac:dyDescent="0.2">
      <c r="A278" s="1">
        <v>93</v>
      </c>
      <c r="B278" s="1">
        <v>0</v>
      </c>
      <c r="C278" s="3">
        <v>0.98</v>
      </c>
      <c r="D278" s="2">
        <v>1</v>
      </c>
    </row>
    <row r="279" spans="1:4" x14ac:dyDescent="0.2">
      <c r="A279" s="1">
        <v>93</v>
      </c>
      <c r="B279" s="1">
        <v>1</v>
      </c>
      <c r="C279" s="3">
        <v>0.99</v>
      </c>
      <c r="D279" s="2">
        <v>0</v>
      </c>
    </row>
    <row r="280" spans="1:4" x14ac:dyDescent="0.2">
      <c r="A280" s="1">
        <v>93</v>
      </c>
      <c r="B280" s="1">
        <v>2</v>
      </c>
      <c r="C280" s="3">
        <v>0.97</v>
      </c>
      <c r="D280" s="2">
        <v>2</v>
      </c>
    </row>
    <row r="281" spans="1:4" x14ac:dyDescent="0.2">
      <c r="A281" s="1">
        <v>94</v>
      </c>
      <c r="B281" s="1">
        <v>0</v>
      </c>
      <c r="C281" s="3">
        <v>1</v>
      </c>
      <c r="D281" s="2">
        <v>0</v>
      </c>
    </row>
    <row r="282" spans="1:4" x14ac:dyDescent="0.2">
      <c r="A282" s="1">
        <v>94</v>
      </c>
      <c r="B282" s="1">
        <v>1</v>
      </c>
      <c r="C282" s="3">
        <v>0.98</v>
      </c>
      <c r="D282" s="2">
        <v>0</v>
      </c>
    </row>
    <row r="283" spans="1:4" x14ac:dyDescent="0.2">
      <c r="A283" s="1">
        <v>94</v>
      </c>
      <c r="B283" s="1">
        <v>2</v>
      </c>
      <c r="C283" s="3">
        <v>0.99</v>
      </c>
      <c r="D283" s="2">
        <v>0</v>
      </c>
    </row>
    <row r="284" spans="1:4" x14ac:dyDescent="0.2">
      <c r="A284" s="1">
        <v>95</v>
      </c>
      <c r="B284" s="1">
        <v>0</v>
      </c>
      <c r="C284" s="3">
        <v>0.97</v>
      </c>
      <c r="D284" s="2">
        <v>0</v>
      </c>
    </row>
    <row r="285" spans="1:4" x14ac:dyDescent="0.2">
      <c r="A285" s="1">
        <v>95</v>
      </c>
      <c r="B285" s="1">
        <v>1</v>
      </c>
      <c r="C285" s="3">
        <v>0.99</v>
      </c>
      <c r="D285" s="2">
        <v>0</v>
      </c>
    </row>
    <row r="286" spans="1:4" x14ac:dyDescent="0.2">
      <c r="A286" s="1">
        <v>95</v>
      </c>
      <c r="B286" s="1">
        <v>2</v>
      </c>
      <c r="C286" s="3">
        <v>1</v>
      </c>
      <c r="D286" s="2">
        <v>0</v>
      </c>
    </row>
    <row r="287" spans="1:4" x14ac:dyDescent="0.2">
      <c r="A287" s="1">
        <v>96</v>
      </c>
      <c r="B287" s="1">
        <v>0</v>
      </c>
      <c r="C287" s="3">
        <v>0.96</v>
      </c>
      <c r="D287" s="2">
        <v>0</v>
      </c>
    </row>
    <row r="288" spans="1:4" x14ac:dyDescent="0.2">
      <c r="A288" s="1">
        <v>96</v>
      </c>
      <c r="B288" s="1">
        <v>1</v>
      </c>
      <c r="C288" s="3">
        <v>1</v>
      </c>
      <c r="D288" s="2">
        <v>0</v>
      </c>
    </row>
    <row r="289" spans="1:4" x14ac:dyDescent="0.2">
      <c r="A289" s="1">
        <v>96</v>
      </c>
      <c r="B289" s="1">
        <v>2</v>
      </c>
      <c r="C289" s="3">
        <v>1</v>
      </c>
      <c r="D289" s="2">
        <v>0</v>
      </c>
    </row>
    <row r="290" spans="1:4" x14ac:dyDescent="0.2">
      <c r="A290" s="1">
        <v>97</v>
      </c>
      <c r="B290" s="1">
        <v>0</v>
      </c>
      <c r="C290" s="3">
        <v>0.98</v>
      </c>
      <c r="D290" s="2">
        <v>0</v>
      </c>
    </row>
    <row r="291" spans="1:4" x14ac:dyDescent="0.2">
      <c r="A291" s="1">
        <v>97</v>
      </c>
      <c r="B291" s="1">
        <v>1</v>
      </c>
      <c r="C291" s="3">
        <v>1</v>
      </c>
      <c r="D291" s="2">
        <v>0</v>
      </c>
    </row>
    <row r="292" spans="1:4" x14ac:dyDescent="0.2">
      <c r="A292" s="1">
        <v>97</v>
      </c>
      <c r="B292" s="1">
        <v>2</v>
      </c>
      <c r="C292" s="3">
        <v>1</v>
      </c>
      <c r="D292" s="2">
        <v>0</v>
      </c>
    </row>
    <row r="293" spans="1:4" x14ac:dyDescent="0.2">
      <c r="A293" s="1">
        <v>98</v>
      </c>
      <c r="B293" s="1">
        <v>0</v>
      </c>
      <c r="C293" s="3">
        <v>1</v>
      </c>
      <c r="D293" s="2">
        <v>0</v>
      </c>
    </row>
    <row r="294" spans="1:4" x14ac:dyDescent="0.2">
      <c r="A294" s="1">
        <v>98</v>
      </c>
      <c r="B294" s="1">
        <v>1</v>
      </c>
      <c r="C294" s="3">
        <v>0.99</v>
      </c>
      <c r="D294" s="2">
        <v>0</v>
      </c>
    </row>
    <row r="295" spans="1:4" x14ac:dyDescent="0.2">
      <c r="A295" s="1">
        <v>98</v>
      </c>
      <c r="B295" s="1">
        <v>2</v>
      </c>
      <c r="C295" s="3">
        <v>1</v>
      </c>
      <c r="D295" s="2">
        <v>0</v>
      </c>
    </row>
    <row r="296" spans="1:4" x14ac:dyDescent="0.2">
      <c r="A296" s="1">
        <v>99</v>
      </c>
      <c r="B296" s="1">
        <v>0</v>
      </c>
      <c r="C296" s="3">
        <v>0.99</v>
      </c>
      <c r="D296" s="2">
        <v>0</v>
      </c>
    </row>
    <row r="297" spans="1:4" x14ac:dyDescent="0.2">
      <c r="A297" s="1">
        <v>99</v>
      </c>
      <c r="B297" s="1">
        <v>1</v>
      </c>
      <c r="C297" s="3">
        <v>0.98</v>
      </c>
      <c r="D297" s="2">
        <v>0</v>
      </c>
    </row>
    <row r="298" spans="1:4" x14ac:dyDescent="0.2">
      <c r="A298" s="1">
        <v>99</v>
      </c>
      <c r="B298" s="1">
        <v>2</v>
      </c>
      <c r="C298" s="3">
        <v>0.97</v>
      </c>
      <c r="D298" s="2">
        <v>0</v>
      </c>
    </row>
    <row r="299" spans="1:4" x14ac:dyDescent="0.2">
      <c r="A299" s="1">
        <v>100</v>
      </c>
      <c r="B299" s="1">
        <v>0</v>
      </c>
      <c r="C299" s="3">
        <v>0.99</v>
      </c>
      <c r="D299" s="2">
        <v>0</v>
      </c>
    </row>
    <row r="300" spans="1:4" x14ac:dyDescent="0.2">
      <c r="A300" s="1">
        <v>100</v>
      </c>
      <c r="B300" s="1">
        <v>1</v>
      </c>
      <c r="C300" s="3">
        <v>0.93</v>
      </c>
      <c r="D300" s="2">
        <v>0</v>
      </c>
    </row>
    <row r="301" spans="1:4" x14ac:dyDescent="0.2">
      <c r="A301" s="1">
        <v>100</v>
      </c>
      <c r="B301" s="1">
        <v>2</v>
      </c>
      <c r="C301" s="3">
        <v>0.99</v>
      </c>
      <c r="D301" s="2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1"/>
  <sheetViews>
    <sheetView zoomScaleNormal="100" workbookViewId="0"/>
  </sheetViews>
  <sheetFormatPr defaultRowHeight="12.75" x14ac:dyDescent="0.2"/>
  <cols>
    <col min="1" max="1025" width="11" customWidth="1"/>
  </cols>
  <sheetData>
    <row r="1" spans="1:2" x14ac:dyDescent="0.2">
      <c r="A1" t="s">
        <v>11</v>
      </c>
      <c r="B1" t="s">
        <v>12</v>
      </c>
    </row>
    <row r="2" spans="1:2" x14ac:dyDescent="0.2">
      <c r="A2">
        <v>1</v>
      </c>
      <c r="B2">
        <v>8</v>
      </c>
    </row>
    <row r="3" spans="1:2" x14ac:dyDescent="0.2">
      <c r="A3">
        <f t="shared" ref="A3:A34" si="0">A2+1</f>
        <v>2</v>
      </c>
      <c r="B3">
        <v>8</v>
      </c>
    </row>
    <row r="4" spans="1:2" x14ac:dyDescent="0.2">
      <c r="A4">
        <f t="shared" si="0"/>
        <v>3</v>
      </c>
      <c r="B4">
        <v>8</v>
      </c>
    </row>
    <row r="5" spans="1:2" x14ac:dyDescent="0.2">
      <c r="A5">
        <f t="shared" si="0"/>
        <v>4</v>
      </c>
      <c r="B5">
        <v>8</v>
      </c>
    </row>
    <row r="6" spans="1:2" x14ac:dyDescent="0.2">
      <c r="A6">
        <f t="shared" si="0"/>
        <v>5</v>
      </c>
      <c r="B6">
        <v>8</v>
      </c>
    </row>
    <row r="7" spans="1:2" x14ac:dyDescent="0.2">
      <c r="A7">
        <f t="shared" si="0"/>
        <v>6</v>
      </c>
      <c r="B7">
        <v>8</v>
      </c>
    </row>
    <row r="8" spans="1:2" x14ac:dyDescent="0.2">
      <c r="A8">
        <f t="shared" si="0"/>
        <v>7</v>
      </c>
      <c r="B8">
        <v>8</v>
      </c>
    </row>
    <row r="9" spans="1:2" x14ac:dyDescent="0.2">
      <c r="A9">
        <f t="shared" si="0"/>
        <v>8</v>
      </c>
      <c r="B9">
        <v>8</v>
      </c>
    </row>
    <row r="10" spans="1:2" x14ac:dyDescent="0.2">
      <c r="A10">
        <f t="shared" si="0"/>
        <v>9</v>
      </c>
      <c r="B10">
        <v>8</v>
      </c>
    </row>
    <row r="11" spans="1:2" x14ac:dyDescent="0.2">
      <c r="A11">
        <f t="shared" si="0"/>
        <v>10</v>
      </c>
      <c r="B11">
        <v>8</v>
      </c>
    </row>
    <row r="12" spans="1:2" x14ac:dyDescent="0.2">
      <c r="A12">
        <f t="shared" si="0"/>
        <v>11</v>
      </c>
      <c r="B12">
        <v>8</v>
      </c>
    </row>
    <row r="13" spans="1:2" x14ac:dyDescent="0.2">
      <c r="A13">
        <f t="shared" si="0"/>
        <v>12</v>
      </c>
      <c r="B13">
        <v>8</v>
      </c>
    </row>
    <row r="14" spans="1:2" x14ac:dyDescent="0.2">
      <c r="A14">
        <f t="shared" si="0"/>
        <v>13</v>
      </c>
      <c r="B14">
        <v>8</v>
      </c>
    </row>
    <row r="15" spans="1:2" x14ac:dyDescent="0.2">
      <c r="A15">
        <f t="shared" si="0"/>
        <v>14</v>
      </c>
      <c r="B15">
        <v>8</v>
      </c>
    </row>
    <row r="16" spans="1:2" x14ac:dyDescent="0.2">
      <c r="A16">
        <f t="shared" si="0"/>
        <v>15</v>
      </c>
      <c r="B16">
        <v>8</v>
      </c>
    </row>
    <row r="17" spans="1:2" x14ac:dyDescent="0.2">
      <c r="A17">
        <f t="shared" si="0"/>
        <v>16</v>
      </c>
      <c r="B17">
        <v>8</v>
      </c>
    </row>
    <row r="18" spans="1:2" x14ac:dyDescent="0.2">
      <c r="A18">
        <f t="shared" si="0"/>
        <v>17</v>
      </c>
      <c r="B18">
        <v>8</v>
      </c>
    </row>
    <row r="19" spans="1:2" x14ac:dyDescent="0.2">
      <c r="A19">
        <f t="shared" si="0"/>
        <v>18</v>
      </c>
      <c r="B19">
        <v>9</v>
      </c>
    </row>
    <row r="20" spans="1:2" x14ac:dyDescent="0.2">
      <c r="A20">
        <f t="shared" si="0"/>
        <v>19</v>
      </c>
      <c r="B20">
        <v>9</v>
      </c>
    </row>
    <row r="21" spans="1:2" x14ac:dyDescent="0.2">
      <c r="A21">
        <f t="shared" si="0"/>
        <v>20</v>
      </c>
      <c r="B21">
        <v>9</v>
      </c>
    </row>
    <row r="22" spans="1:2" x14ac:dyDescent="0.2">
      <c r="A22">
        <f t="shared" si="0"/>
        <v>21</v>
      </c>
      <c r="B22">
        <v>9</v>
      </c>
    </row>
    <row r="23" spans="1:2" x14ac:dyDescent="0.2">
      <c r="A23">
        <f t="shared" si="0"/>
        <v>22</v>
      </c>
      <c r="B23">
        <v>9</v>
      </c>
    </row>
    <row r="24" spans="1:2" x14ac:dyDescent="0.2">
      <c r="A24">
        <f t="shared" si="0"/>
        <v>23</v>
      </c>
      <c r="B24">
        <v>9</v>
      </c>
    </row>
    <row r="25" spans="1:2" x14ac:dyDescent="0.2">
      <c r="A25">
        <f t="shared" si="0"/>
        <v>24</v>
      </c>
      <c r="B25">
        <v>9</v>
      </c>
    </row>
    <row r="26" spans="1:2" x14ac:dyDescent="0.2">
      <c r="A26">
        <f t="shared" si="0"/>
        <v>25</v>
      </c>
      <c r="B26">
        <v>9</v>
      </c>
    </row>
    <row r="27" spans="1:2" x14ac:dyDescent="0.2">
      <c r="A27">
        <f t="shared" si="0"/>
        <v>26</v>
      </c>
      <c r="B27">
        <v>9</v>
      </c>
    </row>
    <row r="28" spans="1:2" x14ac:dyDescent="0.2">
      <c r="A28">
        <f t="shared" si="0"/>
        <v>27</v>
      </c>
      <c r="B28">
        <v>9</v>
      </c>
    </row>
    <row r="29" spans="1:2" x14ac:dyDescent="0.2">
      <c r="A29">
        <f t="shared" si="0"/>
        <v>28</v>
      </c>
      <c r="B29">
        <v>7</v>
      </c>
    </row>
    <row r="30" spans="1:2" x14ac:dyDescent="0.2">
      <c r="A30">
        <f t="shared" si="0"/>
        <v>29</v>
      </c>
      <c r="B30">
        <v>7</v>
      </c>
    </row>
    <row r="31" spans="1:2" x14ac:dyDescent="0.2">
      <c r="A31">
        <f t="shared" si="0"/>
        <v>30</v>
      </c>
      <c r="B31">
        <v>9</v>
      </c>
    </row>
    <row r="32" spans="1:2" x14ac:dyDescent="0.2">
      <c r="A32">
        <f t="shared" si="0"/>
        <v>31</v>
      </c>
      <c r="B32">
        <v>9</v>
      </c>
    </row>
    <row r="33" spans="1:2" x14ac:dyDescent="0.2">
      <c r="A33">
        <f t="shared" si="0"/>
        <v>32</v>
      </c>
      <c r="B33">
        <v>9</v>
      </c>
    </row>
    <row r="34" spans="1:2" x14ac:dyDescent="0.2">
      <c r="A34">
        <f t="shared" si="0"/>
        <v>33</v>
      </c>
      <c r="B34">
        <v>9</v>
      </c>
    </row>
    <row r="35" spans="1:2" x14ac:dyDescent="0.2">
      <c r="A35">
        <f t="shared" ref="A35:A61" si="1">A34+1</f>
        <v>34</v>
      </c>
      <c r="B35">
        <v>9</v>
      </c>
    </row>
    <row r="36" spans="1:2" x14ac:dyDescent="0.2">
      <c r="A36">
        <f t="shared" si="1"/>
        <v>35</v>
      </c>
      <c r="B36">
        <v>9</v>
      </c>
    </row>
    <row r="37" spans="1:2" x14ac:dyDescent="0.2">
      <c r="A37">
        <f t="shared" si="1"/>
        <v>36</v>
      </c>
      <c r="B37">
        <v>9</v>
      </c>
    </row>
    <row r="38" spans="1:2" x14ac:dyDescent="0.2">
      <c r="A38">
        <f t="shared" si="1"/>
        <v>37</v>
      </c>
      <c r="B38">
        <v>9</v>
      </c>
    </row>
    <row r="39" spans="1:2" x14ac:dyDescent="0.2">
      <c r="A39">
        <f t="shared" si="1"/>
        <v>38</v>
      </c>
      <c r="B39">
        <v>9</v>
      </c>
    </row>
    <row r="40" spans="1:2" x14ac:dyDescent="0.2">
      <c r="A40">
        <f t="shared" si="1"/>
        <v>39</v>
      </c>
      <c r="B40">
        <v>9</v>
      </c>
    </row>
    <row r="41" spans="1:2" x14ac:dyDescent="0.2">
      <c r="A41">
        <f t="shared" si="1"/>
        <v>40</v>
      </c>
      <c r="B41">
        <v>9</v>
      </c>
    </row>
    <row r="42" spans="1:2" x14ac:dyDescent="0.2">
      <c r="A42">
        <f t="shared" si="1"/>
        <v>41</v>
      </c>
      <c r="B42">
        <v>9</v>
      </c>
    </row>
    <row r="43" spans="1:2" x14ac:dyDescent="0.2">
      <c r="A43">
        <f t="shared" si="1"/>
        <v>42</v>
      </c>
      <c r="B43">
        <v>9</v>
      </c>
    </row>
    <row r="44" spans="1:2" x14ac:dyDescent="0.2">
      <c r="A44">
        <f t="shared" si="1"/>
        <v>43</v>
      </c>
      <c r="B44">
        <v>8</v>
      </c>
    </row>
    <row r="45" spans="1:2" x14ac:dyDescent="0.2">
      <c r="A45">
        <f t="shared" si="1"/>
        <v>44</v>
      </c>
      <c r="B45">
        <v>8</v>
      </c>
    </row>
    <row r="46" spans="1:2" x14ac:dyDescent="0.2">
      <c r="A46">
        <f t="shared" si="1"/>
        <v>45</v>
      </c>
      <c r="B46">
        <v>8</v>
      </c>
    </row>
    <row r="47" spans="1:2" x14ac:dyDescent="0.2">
      <c r="A47">
        <f t="shared" si="1"/>
        <v>46</v>
      </c>
      <c r="B47">
        <v>8</v>
      </c>
    </row>
    <row r="48" spans="1:2" x14ac:dyDescent="0.2">
      <c r="A48">
        <f t="shared" si="1"/>
        <v>47</v>
      </c>
      <c r="B48">
        <v>8</v>
      </c>
    </row>
    <row r="49" spans="1:2" x14ac:dyDescent="0.2">
      <c r="A49">
        <f t="shared" si="1"/>
        <v>48</v>
      </c>
      <c r="B49">
        <v>9</v>
      </c>
    </row>
    <row r="50" spans="1:2" x14ac:dyDescent="0.2">
      <c r="A50">
        <f t="shared" si="1"/>
        <v>49</v>
      </c>
      <c r="B50">
        <v>9</v>
      </c>
    </row>
    <row r="51" spans="1:2" x14ac:dyDescent="0.2">
      <c r="A51">
        <f t="shared" si="1"/>
        <v>50</v>
      </c>
      <c r="B51">
        <v>9</v>
      </c>
    </row>
    <row r="52" spans="1:2" x14ac:dyDescent="0.2">
      <c r="A52">
        <f t="shared" si="1"/>
        <v>51</v>
      </c>
      <c r="B52">
        <v>9</v>
      </c>
    </row>
    <row r="53" spans="1:2" x14ac:dyDescent="0.2">
      <c r="A53">
        <f t="shared" si="1"/>
        <v>52</v>
      </c>
      <c r="B53">
        <v>9</v>
      </c>
    </row>
    <row r="54" spans="1:2" x14ac:dyDescent="0.2">
      <c r="A54">
        <f t="shared" si="1"/>
        <v>53</v>
      </c>
      <c r="B54">
        <v>9</v>
      </c>
    </row>
    <row r="55" spans="1:2" x14ac:dyDescent="0.2">
      <c r="A55">
        <f t="shared" si="1"/>
        <v>54</v>
      </c>
      <c r="B55">
        <v>9</v>
      </c>
    </row>
    <row r="56" spans="1:2" x14ac:dyDescent="0.2">
      <c r="A56">
        <f t="shared" si="1"/>
        <v>55</v>
      </c>
      <c r="B56">
        <v>9</v>
      </c>
    </row>
    <row r="57" spans="1:2" x14ac:dyDescent="0.2">
      <c r="A57">
        <f t="shared" si="1"/>
        <v>56</v>
      </c>
      <c r="B57">
        <v>9</v>
      </c>
    </row>
    <row r="58" spans="1:2" x14ac:dyDescent="0.2">
      <c r="A58">
        <f t="shared" si="1"/>
        <v>57</v>
      </c>
      <c r="B58">
        <v>7</v>
      </c>
    </row>
    <row r="59" spans="1:2" x14ac:dyDescent="0.2">
      <c r="A59">
        <f t="shared" si="1"/>
        <v>58</v>
      </c>
      <c r="B59">
        <v>7</v>
      </c>
    </row>
    <row r="60" spans="1:2" x14ac:dyDescent="0.2">
      <c r="A60">
        <f t="shared" si="1"/>
        <v>59</v>
      </c>
      <c r="B60">
        <v>7</v>
      </c>
    </row>
    <row r="61" spans="1:2" x14ac:dyDescent="0.2">
      <c r="A61">
        <f t="shared" si="1"/>
        <v>60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1"/>
  <sheetViews>
    <sheetView zoomScaleNormal="100" workbookViewId="0">
      <selection activeCell="B2" sqref="B2"/>
    </sheetView>
  </sheetViews>
  <sheetFormatPr defaultRowHeight="12.75" x14ac:dyDescent="0.2"/>
  <cols>
    <col min="1" max="1025" width="11" customWidth="1"/>
  </cols>
  <sheetData>
    <row r="1" spans="1:14" x14ac:dyDescent="0.2">
      <c r="A1" t="s">
        <v>11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14" x14ac:dyDescent="0.2">
      <c r="A2">
        <v>1</v>
      </c>
      <c r="B2">
        <v>15</v>
      </c>
      <c r="C2">
        <v>19</v>
      </c>
      <c r="D2">
        <v>21</v>
      </c>
      <c r="E2">
        <v>19</v>
      </c>
      <c r="F2">
        <v>13</v>
      </c>
    </row>
    <row r="3" spans="1:14" x14ac:dyDescent="0.2">
      <c r="A3">
        <f t="shared" ref="A3:A34" si="0">A2+1</f>
        <v>2</v>
      </c>
      <c r="B3">
        <v>18</v>
      </c>
      <c r="C3">
        <v>15</v>
      </c>
      <c r="D3">
        <v>14</v>
      </c>
      <c r="E3">
        <v>15</v>
      </c>
      <c r="F3">
        <v>17</v>
      </c>
    </row>
    <row r="4" spans="1:14" x14ac:dyDescent="0.2">
      <c r="A4">
        <f t="shared" si="0"/>
        <v>3</v>
      </c>
      <c r="B4">
        <v>18</v>
      </c>
      <c r="C4">
        <v>18</v>
      </c>
      <c r="D4">
        <v>14</v>
      </c>
      <c r="E4">
        <v>21</v>
      </c>
      <c r="F4">
        <v>15</v>
      </c>
      <c r="H4" t="s">
        <v>103</v>
      </c>
    </row>
    <row r="5" spans="1:14" x14ac:dyDescent="0.2">
      <c r="A5">
        <f t="shared" si="0"/>
        <v>4</v>
      </c>
      <c r="B5">
        <v>17</v>
      </c>
      <c r="C5">
        <v>13</v>
      </c>
      <c r="D5">
        <v>20</v>
      </c>
      <c r="E5">
        <v>18</v>
      </c>
      <c r="F5">
        <v>16</v>
      </c>
    </row>
    <row r="6" spans="1:14" ht="13.5" thickBot="1" x14ac:dyDescent="0.25">
      <c r="A6">
        <f t="shared" si="0"/>
        <v>5</v>
      </c>
      <c r="B6">
        <v>7</v>
      </c>
      <c r="C6">
        <v>20</v>
      </c>
      <c r="D6">
        <v>16</v>
      </c>
      <c r="E6">
        <v>10</v>
      </c>
      <c r="F6">
        <v>14</v>
      </c>
      <c r="H6" t="s">
        <v>104</v>
      </c>
    </row>
    <row r="7" spans="1:14" x14ac:dyDescent="0.2">
      <c r="A7">
        <f t="shared" si="0"/>
        <v>6</v>
      </c>
      <c r="B7">
        <v>14</v>
      </c>
      <c r="C7">
        <v>10</v>
      </c>
      <c r="D7">
        <v>22</v>
      </c>
      <c r="E7">
        <v>21</v>
      </c>
      <c r="F7">
        <v>16</v>
      </c>
      <c r="H7" s="7" t="s">
        <v>105</v>
      </c>
      <c r="I7" s="7" t="s">
        <v>106</v>
      </c>
      <c r="J7" s="7" t="s">
        <v>107</v>
      </c>
      <c r="K7" s="7" t="s">
        <v>108</v>
      </c>
      <c r="L7" s="7" t="s">
        <v>109</v>
      </c>
    </row>
    <row r="8" spans="1:14" x14ac:dyDescent="0.2">
      <c r="A8">
        <f t="shared" si="0"/>
        <v>7</v>
      </c>
      <c r="B8">
        <v>12</v>
      </c>
      <c r="C8">
        <v>11</v>
      </c>
      <c r="D8">
        <v>20</v>
      </c>
      <c r="E8">
        <v>21</v>
      </c>
      <c r="F8">
        <v>19</v>
      </c>
      <c r="H8" s="5" t="s">
        <v>13</v>
      </c>
      <c r="I8" s="5">
        <v>59</v>
      </c>
      <c r="J8" s="5">
        <v>980</v>
      </c>
      <c r="K8" s="5">
        <v>16.610169491525422</v>
      </c>
      <c r="L8" s="5">
        <v>28.828170660432487</v>
      </c>
    </row>
    <row r="9" spans="1:14" x14ac:dyDescent="0.2">
      <c r="A9">
        <f t="shared" si="0"/>
        <v>8</v>
      </c>
      <c r="B9">
        <v>20</v>
      </c>
      <c r="C9">
        <v>16</v>
      </c>
      <c r="D9">
        <v>20</v>
      </c>
      <c r="E9">
        <v>14</v>
      </c>
      <c r="F9">
        <v>12</v>
      </c>
      <c r="H9" s="5" t="s">
        <v>14</v>
      </c>
      <c r="I9" s="5">
        <v>59</v>
      </c>
      <c r="J9" s="5">
        <v>1013</v>
      </c>
      <c r="K9" s="5">
        <v>17.16949152542373</v>
      </c>
      <c r="L9" s="5">
        <v>17.453535943892472</v>
      </c>
    </row>
    <row r="10" spans="1:14" x14ac:dyDescent="0.2">
      <c r="A10">
        <f t="shared" si="0"/>
        <v>9</v>
      </c>
      <c r="B10">
        <v>13</v>
      </c>
      <c r="C10">
        <v>16</v>
      </c>
      <c r="D10">
        <v>18</v>
      </c>
      <c r="E10">
        <v>19</v>
      </c>
      <c r="F10">
        <v>14</v>
      </c>
      <c r="H10" s="5" t="s">
        <v>15</v>
      </c>
      <c r="I10" s="5">
        <v>59</v>
      </c>
      <c r="J10" s="5">
        <v>1123</v>
      </c>
      <c r="K10" s="5">
        <v>19.033898305084747</v>
      </c>
      <c r="L10" s="5">
        <v>13.447106954997096</v>
      </c>
    </row>
    <row r="11" spans="1:14" x14ac:dyDescent="0.2">
      <c r="A11">
        <f t="shared" si="0"/>
        <v>10</v>
      </c>
      <c r="B11">
        <v>17</v>
      </c>
      <c r="C11">
        <v>14</v>
      </c>
      <c r="D11">
        <v>21</v>
      </c>
      <c r="E11">
        <v>17</v>
      </c>
      <c r="F11">
        <v>21</v>
      </c>
      <c r="H11" s="5" t="s">
        <v>16</v>
      </c>
      <c r="I11" s="5">
        <v>59</v>
      </c>
      <c r="J11" s="5">
        <v>1026</v>
      </c>
      <c r="K11" s="5">
        <v>17.389830508474578</v>
      </c>
      <c r="L11" s="5">
        <v>21.104032729398035</v>
      </c>
    </row>
    <row r="12" spans="1:14" ht="13.5" thickBot="1" x14ac:dyDescent="0.25">
      <c r="A12">
        <f t="shared" si="0"/>
        <v>11</v>
      </c>
      <c r="B12">
        <v>12</v>
      </c>
      <c r="C12">
        <v>13</v>
      </c>
      <c r="D12">
        <v>22</v>
      </c>
      <c r="E12">
        <v>16</v>
      </c>
      <c r="F12">
        <v>18</v>
      </c>
      <c r="H12" s="6" t="s">
        <v>17</v>
      </c>
      <c r="I12" s="6">
        <v>59</v>
      </c>
      <c r="J12" s="6">
        <v>1025</v>
      </c>
      <c r="K12" s="6">
        <v>17.372881355932204</v>
      </c>
      <c r="L12" s="6">
        <v>14.134424313267086</v>
      </c>
    </row>
    <row r="13" spans="1:14" x14ac:dyDescent="0.2">
      <c r="A13">
        <f t="shared" si="0"/>
        <v>12</v>
      </c>
      <c r="B13">
        <v>17</v>
      </c>
      <c r="C13">
        <v>19</v>
      </c>
      <c r="D13">
        <v>18</v>
      </c>
      <c r="E13">
        <v>16</v>
      </c>
      <c r="F13">
        <v>16</v>
      </c>
    </row>
    <row r="14" spans="1:14" x14ac:dyDescent="0.2">
      <c r="A14">
        <f t="shared" si="0"/>
        <v>13</v>
      </c>
      <c r="B14">
        <v>13</v>
      </c>
      <c r="C14">
        <v>20</v>
      </c>
      <c r="D14">
        <v>21</v>
      </c>
      <c r="E14">
        <v>15</v>
      </c>
      <c r="F14">
        <v>21</v>
      </c>
    </row>
    <row r="15" spans="1:14" ht="13.5" thickBot="1" x14ac:dyDescent="0.25">
      <c r="A15">
        <f t="shared" si="0"/>
        <v>14</v>
      </c>
      <c r="B15">
        <v>23</v>
      </c>
      <c r="C15">
        <v>19</v>
      </c>
      <c r="D15">
        <v>16</v>
      </c>
      <c r="E15">
        <v>12</v>
      </c>
      <c r="F15">
        <v>16</v>
      </c>
      <c r="H15" t="s">
        <v>110</v>
      </c>
    </row>
    <row r="16" spans="1:14" x14ac:dyDescent="0.2">
      <c r="A16">
        <f t="shared" si="0"/>
        <v>15</v>
      </c>
      <c r="B16">
        <v>14</v>
      </c>
      <c r="C16">
        <v>18</v>
      </c>
      <c r="D16">
        <v>16</v>
      </c>
      <c r="E16">
        <v>9</v>
      </c>
      <c r="F16">
        <v>21</v>
      </c>
      <c r="H16" s="7" t="s">
        <v>111</v>
      </c>
      <c r="I16" s="7" t="s">
        <v>112</v>
      </c>
      <c r="J16" s="7" t="s">
        <v>30</v>
      </c>
      <c r="K16" s="7" t="s">
        <v>113</v>
      </c>
      <c r="L16" s="7" t="s">
        <v>23</v>
      </c>
      <c r="M16" s="7" t="s">
        <v>114</v>
      </c>
      <c r="N16" s="7" t="s">
        <v>115</v>
      </c>
    </row>
    <row r="17" spans="1:14" x14ac:dyDescent="0.2">
      <c r="A17">
        <f t="shared" si="0"/>
        <v>16</v>
      </c>
      <c r="B17">
        <v>18</v>
      </c>
      <c r="C17">
        <v>18</v>
      </c>
      <c r="D17">
        <v>16</v>
      </c>
      <c r="E17">
        <v>18</v>
      </c>
      <c r="F17">
        <v>11</v>
      </c>
      <c r="H17" s="5" t="s">
        <v>116</v>
      </c>
      <c r="I17" s="5">
        <v>193.57966101694547</v>
      </c>
      <c r="J17" s="5">
        <v>4</v>
      </c>
      <c r="K17" s="5">
        <v>48.394915254236366</v>
      </c>
      <c r="L17" s="5">
        <v>2.5479786323996829</v>
      </c>
      <c r="M17" s="5">
        <v>3.9572509149334335E-2</v>
      </c>
      <c r="N17" s="5">
        <v>2.4027749555226721</v>
      </c>
    </row>
    <row r="18" spans="1:14" x14ac:dyDescent="0.2">
      <c r="A18">
        <f t="shared" si="0"/>
        <v>17</v>
      </c>
      <c r="B18">
        <v>14</v>
      </c>
      <c r="C18">
        <v>16</v>
      </c>
      <c r="D18">
        <v>17</v>
      </c>
      <c r="E18">
        <v>16</v>
      </c>
      <c r="F18">
        <v>14</v>
      </c>
      <c r="H18" s="5" t="s">
        <v>117</v>
      </c>
      <c r="I18" s="5">
        <v>5508.1016949152545</v>
      </c>
      <c r="J18" s="5">
        <v>290</v>
      </c>
      <c r="K18" s="5">
        <v>18.993454120397431</v>
      </c>
      <c r="L18" s="5"/>
      <c r="M18" s="5"/>
      <c r="N18" s="5"/>
    </row>
    <row r="19" spans="1:14" x14ac:dyDescent="0.2">
      <c r="A19">
        <f t="shared" si="0"/>
        <v>18</v>
      </c>
      <c r="B19">
        <v>17</v>
      </c>
      <c r="C19">
        <v>16</v>
      </c>
      <c r="D19">
        <v>20</v>
      </c>
      <c r="E19">
        <v>25</v>
      </c>
      <c r="F19">
        <v>17</v>
      </c>
      <c r="H19" s="5"/>
      <c r="I19" s="5"/>
      <c r="J19" s="5"/>
      <c r="K19" s="5"/>
      <c r="L19" s="5"/>
      <c r="M19" s="5"/>
      <c r="N19" s="5"/>
    </row>
    <row r="20" spans="1:14" ht="13.5" thickBot="1" x14ac:dyDescent="0.25">
      <c r="A20">
        <f t="shared" si="0"/>
        <v>19</v>
      </c>
      <c r="B20">
        <v>11</v>
      </c>
      <c r="C20">
        <v>15</v>
      </c>
      <c r="D20">
        <v>16</v>
      </c>
      <c r="E20">
        <v>16</v>
      </c>
      <c r="F20">
        <v>18</v>
      </c>
      <c r="H20" s="6" t="s">
        <v>118</v>
      </c>
      <c r="I20" s="6">
        <v>5701.6813559321999</v>
      </c>
      <c r="J20" s="6">
        <v>294</v>
      </c>
      <c r="K20" s="6"/>
      <c r="L20" s="6"/>
      <c r="M20" s="6"/>
      <c r="N20" s="6"/>
    </row>
    <row r="21" spans="1:14" x14ac:dyDescent="0.2">
      <c r="A21">
        <f t="shared" si="0"/>
        <v>20</v>
      </c>
      <c r="B21">
        <v>17</v>
      </c>
      <c r="C21">
        <v>17</v>
      </c>
      <c r="D21">
        <v>14</v>
      </c>
      <c r="E21">
        <v>17</v>
      </c>
      <c r="F21">
        <v>16</v>
      </c>
    </row>
    <row r="22" spans="1:14" x14ac:dyDescent="0.2">
      <c r="A22">
        <f t="shared" si="0"/>
        <v>21</v>
      </c>
      <c r="B22">
        <v>20</v>
      </c>
      <c r="C22">
        <v>11</v>
      </c>
      <c r="D22">
        <v>15</v>
      </c>
      <c r="E22">
        <v>16</v>
      </c>
      <c r="F22">
        <v>18</v>
      </c>
    </row>
    <row r="23" spans="1:14" x14ac:dyDescent="0.2">
      <c r="A23">
        <f t="shared" si="0"/>
        <v>22</v>
      </c>
      <c r="B23">
        <v>21</v>
      </c>
      <c r="C23">
        <v>23</v>
      </c>
      <c r="D23">
        <v>21</v>
      </c>
      <c r="E23">
        <v>17</v>
      </c>
      <c r="F23">
        <v>14</v>
      </c>
    </row>
    <row r="24" spans="1:14" x14ac:dyDescent="0.2">
      <c r="A24">
        <f t="shared" si="0"/>
        <v>23</v>
      </c>
      <c r="B24">
        <v>12</v>
      </c>
      <c r="C24">
        <v>17</v>
      </c>
      <c r="D24">
        <v>19</v>
      </c>
      <c r="E24">
        <v>3</v>
      </c>
      <c r="F24">
        <v>22</v>
      </c>
    </row>
    <row r="25" spans="1:14" x14ac:dyDescent="0.2">
      <c r="A25">
        <f t="shared" si="0"/>
        <v>24</v>
      </c>
      <c r="B25">
        <v>21</v>
      </c>
      <c r="C25">
        <v>20</v>
      </c>
      <c r="D25">
        <v>24</v>
      </c>
      <c r="E25">
        <v>16</v>
      </c>
      <c r="F25">
        <v>18</v>
      </c>
    </row>
    <row r="26" spans="1:14" x14ac:dyDescent="0.2">
      <c r="A26">
        <f t="shared" si="0"/>
        <v>25</v>
      </c>
      <c r="B26">
        <v>16</v>
      </c>
      <c r="C26">
        <v>15</v>
      </c>
      <c r="D26">
        <v>20</v>
      </c>
      <c r="E26">
        <v>17</v>
      </c>
      <c r="F26">
        <v>14</v>
      </c>
    </row>
    <row r="27" spans="1:14" x14ac:dyDescent="0.2">
      <c r="A27">
        <f t="shared" si="0"/>
        <v>26</v>
      </c>
      <c r="B27">
        <v>20</v>
      </c>
      <c r="C27">
        <v>15</v>
      </c>
      <c r="D27">
        <v>20</v>
      </c>
      <c r="E27">
        <v>19</v>
      </c>
      <c r="F27">
        <v>19</v>
      </c>
    </row>
    <row r="28" spans="1:14" x14ac:dyDescent="0.2">
      <c r="A28">
        <f t="shared" si="0"/>
        <v>27</v>
      </c>
      <c r="B28">
        <v>19</v>
      </c>
      <c r="C28">
        <v>14</v>
      </c>
      <c r="D28">
        <v>16</v>
      </c>
      <c r="E28">
        <v>20</v>
      </c>
      <c r="F28">
        <v>22</v>
      </c>
    </row>
    <row r="29" spans="1:14" x14ac:dyDescent="0.2">
      <c r="A29">
        <f t="shared" si="0"/>
        <v>28</v>
      </c>
      <c r="B29">
        <v>14</v>
      </c>
      <c r="C29">
        <v>20</v>
      </c>
      <c r="D29">
        <v>19</v>
      </c>
      <c r="E29">
        <v>12</v>
      </c>
      <c r="F29">
        <v>13</v>
      </c>
    </row>
    <row r="30" spans="1:14" x14ac:dyDescent="0.2">
      <c r="A30">
        <f t="shared" si="0"/>
        <v>29</v>
      </c>
      <c r="B30">
        <v>11</v>
      </c>
      <c r="C30">
        <v>16</v>
      </c>
      <c r="D30">
        <v>17</v>
      </c>
      <c r="E30">
        <v>11</v>
      </c>
      <c r="F30">
        <v>12</v>
      </c>
    </row>
    <row r="31" spans="1:14" x14ac:dyDescent="0.2">
      <c r="A31">
        <f t="shared" si="0"/>
        <v>30</v>
      </c>
      <c r="B31">
        <v>24</v>
      </c>
      <c r="C31">
        <v>15</v>
      </c>
      <c r="D31">
        <v>20</v>
      </c>
      <c r="E31">
        <v>19</v>
      </c>
      <c r="F31">
        <v>17</v>
      </c>
    </row>
    <row r="32" spans="1:14" x14ac:dyDescent="0.2">
      <c r="A32">
        <f t="shared" si="0"/>
        <v>31</v>
      </c>
      <c r="B32">
        <v>17</v>
      </c>
      <c r="C32">
        <v>11</v>
      </c>
      <c r="D32">
        <v>21</v>
      </c>
      <c r="E32">
        <v>17</v>
      </c>
      <c r="F32">
        <v>16</v>
      </c>
    </row>
    <row r="33" spans="1:6" x14ac:dyDescent="0.2">
      <c r="A33">
        <f t="shared" si="0"/>
        <v>32</v>
      </c>
      <c r="B33">
        <v>13</v>
      </c>
      <c r="C33">
        <v>15</v>
      </c>
      <c r="D33">
        <v>22</v>
      </c>
      <c r="E33">
        <v>21</v>
      </c>
      <c r="F33">
        <v>16</v>
      </c>
    </row>
    <row r="34" spans="1:6" x14ac:dyDescent="0.2">
      <c r="A34">
        <f t="shared" si="0"/>
        <v>33</v>
      </c>
      <c r="B34">
        <v>13</v>
      </c>
      <c r="C34">
        <v>18</v>
      </c>
      <c r="D34">
        <v>20</v>
      </c>
      <c r="E34">
        <v>18</v>
      </c>
      <c r="F34">
        <v>13</v>
      </c>
    </row>
    <row r="35" spans="1:6" x14ac:dyDescent="0.2">
      <c r="A35">
        <f t="shared" ref="A35:A61" si="1">A34+1</f>
        <v>34</v>
      </c>
      <c r="B35">
        <v>16</v>
      </c>
      <c r="C35">
        <v>11</v>
      </c>
      <c r="D35">
        <v>17</v>
      </c>
      <c r="E35">
        <v>10</v>
      </c>
      <c r="F35">
        <v>15</v>
      </c>
    </row>
    <row r="36" spans="1:6" x14ac:dyDescent="0.2">
      <c r="A36">
        <f t="shared" si="1"/>
        <v>35</v>
      </c>
      <c r="B36">
        <v>14</v>
      </c>
      <c r="C36">
        <v>14</v>
      </c>
      <c r="D36">
        <v>18</v>
      </c>
      <c r="E36">
        <v>15</v>
      </c>
      <c r="F36">
        <v>17</v>
      </c>
    </row>
    <row r="37" spans="1:6" x14ac:dyDescent="0.2">
      <c r="A37">
        <f t="shared" si="1"/>
        <v>36</v>
      </c>
      <c r="B37">
        <v>11</v>
      </c>
      <c r="C37">
        <v>23</v>
      </c>
      <c r="D37">
        <v>20</v>
      </c>
      <c r="E37">
        <v>17</v>
      </c>
      <c r="F37">
        <v>17</v>
      </c>
    </row>
    <row r="38" spans="1:6" x14ac:dyDescent="0.2">
      <c r="A38">
        <f t="shared" si="1"/>
        <v>37</v>
      </c>
      <c r="B38">
        <v>13</v>
      </c>
      <c r="C38">
        <v>12</v>
      </c>
      <c r="D38">
        <v>17</v>
      </c>
      <c r="E38">
        <v>15</v>
      </c>
      <c r="F38">
        <v>17</v>
      </c>
    </row>
    <row r="39" spans="1:6" x14ac:dyDescent="0.2">
      <c r="A39">
        <f t="shared" si="1"/>
        <v>38</v>
      </c>
      <c r="B39">
        <v>19</v>
      </c>
      <c r="C39">
        <v>19</v>
      </c>
      <c r="D39">
        <v>16</v>
      </c>
      <c r="E39">
        <v>16</v>
      </c>
      <c r="F39">
        <v>11</v>
      </c>
    </row>
    <row r="40" spans="1:6" x14ac:dyDescent="0.2">
      <c r="A40">
        <f t="shared" si="1"/>
        <v>39</v>
      </c>
      <c r="B40">
        <v>12</v>
      </c>
      <c r="C40">
        <v>15</v>
      </c>
      <c r="D40">
        <v>13</v>
      </c>
      <c r="E40">
        <v>11</v>
      </c>
      <c r="F40">
        <v>15</v>
      </c>
    </row>
    <row r="41" spans="1:6" x14ac:dyDescent="0.2">
      <c r="A41">
        <f t="shared" si="1"/>
        <v>40</v>
      </c>
      <c r="B41">
        <v>11</v>
      </c>
      <c r="C41">
        <v>14</v>
      </c>
      <c r="D41">
        <v>16</v>
      </c>
      <c r="E41">
        <v>13</v>
      </c>
      <c r="F41">
        <v>19</v>
      </c>
    </row>
    <row r="42" spans="1:6" x14ac:dyDescent="0.2">
      <c r="A42">
        <f t="shared" si="1"/>
        <v>41</v>
      </c>
      <c r="B42">
        <v>16</v>
      </c>
      <c r="C42">
        <v>19</v>
      </c>
      <c r="D42">
        <v>25</v>
      </c>
      <c r="E42">
        <v>21</v>
      </c>
      <c r="F42">
        <v>16</v>
      </c>
    </row>
    <row r="43" spans="1:6" x14ac:dyDescent="0.2">
      <c r="A43">
        <f t="shared" si="1"/>
        <v>42</v>
      </c>
      <c r="B43">
        <v>17</v>
      </c>
      <c r="C43">
        <v>15</v>
      </c>
      <c r="D43">
        <v>24</v>
      </c>
      <c r="E43">
        <v>16</v>
      </c>
      <c r="F43">
        <v>19</v>
      </c>
    </row>
    <row r="44" spans="1:6" x14ac:dyDescent="0.2">
      <c r="A44">
        <f t="shared" si="1"/>
        <v>43</v>
      </c>
      <c r="B44">
        <v>13</v>
      </c>
      <c r="C44">
        <v>16</v>
      </c>
      <c r="D44">
        <v>12</v>
      </c>
      <c r="E44">
        <v>20</v>
      </c>
      <c r="F44">
        <v>10</v>
      </c>
    </row>
    <row r="45" spans="1:6" x14ac:dyDescent="0.2">
      <c r="A45">
        <f t="shared" si="1"/>
        <v>44</v>
      </c>
      <c r="B45">
        <v>15</v>
      </c>
      <c r="C45">
        <v>17</v>
      </c>
      <c r="D45">
        <v>18</v>
      </c>
      <c r="E45">
        <v>23</v>
      </c>
      <c r="F45">
        <v>17</v>
      </c>
    </row>
    <row r="46" spans="1:6" x14ac:dyDescent="0.2">
      <c r="A46">
        <f t="shared" si="1"/>
        <v>45</v>
      </c>
      <c r="B46">
        <v>8</v>
      </c>
      <c r="C46">
        <v>18</v>
      </c>
      <c r="D46">
        <v>17</v>
      </c>
      <c r="E46">
        <v>23</v>
      </c>
      <c r="F46">
        <v>20</v>
      </c>
    </row>
    <row r="47" spans="1:6" x14ac:dyDescent="0.2">
      <c r="A47">
        <f t="shared" si="1"/>
        <v>46</v>
      </c>
      <c r="B47">
        <v>18</v>
      </c>
      <c r="C47">
        <v>18</v>
      </c>
      <c r="D47">
        <v>17</v>
      </c>
      <c r="E47">
        <v>13</v>
      </c>
      <c r="F47">
        <v>20</v>
      </c>
    </row>
    <row r="48" spans="1:6" x14ac:dyDescent="0.2">
      <c r="A48">
        <f t="shared" si="1"/>
        <v>47</v>
      </c>
      <c r="B48">
        <v>27</v>
      </c>
      <c r="C48">
        <v>20</v>
      </c>
      <c r="D48">
        <v>19</v>
      </c>
      <c r="E48">
        <v>17</v>
      </c>
      <c r="F48">
        <v>18</v>
      </c>
    </row>
    <row r="49" spans="1:6" x14ac:dyDescent="0.2">
      <c r="A49">
        <f t="shared" si="1"/>
        <v>48</v>
      </c>
      <c r="B49">
        <v>25</v>
      </c>
      <c r="C49">
        <v>23</v>
      </c>
      <c r="D49">
        <v>26</v>
      </c>
      <c r="E49">
        <v>15</v>
      </c>
      <c r="F49">
        <v>15</v>
      </c>
    </row>
    <row r="50" spans="1:6" x14ac:dyDescent="0.2">
      <c r="A50">
        <f t="shared" si="1"/>
        <v>49</v>
      </c>
      <c r="B50">
        <v>24</v>
      </c>
      <c r="C50">
        <v>25</v>
      </c>
      <c r="D50">
        <v>19</v>
      </c>
      <c r="E50">
        <v>21</v>
      </c>
      <c r="F50">
        <v>23</v>
      </c>
    </row>
    <row r="51" spans="1:6" x14ac:dyDescent="0.2">
      <c r="A51">
        <f t="shared" si="1"/>
        <v>50</v>
      </c>
      <c r="B51">
        <v>24</v>
      </c>
      <c r="C51">
        <v>20</v>
      </c>
      <c r="D51">
        <v>28</v>
      </c>
      <c r="E51">
        <v>23</v>
      </c>
      <c r="F51">
        <v>15</v>
      </c>
    </row>
    <row r="52" spans="1:6" x14ac:dyDescent="0.2">
      <c r="A52">
        <f t="shared" si="1"/>
        <v>51</v>
      </c>
      <c r="B52">
        <v>7</v>
      </c>
      <c r="C52">
        <v>31</v>
      </c>
      <c r="D52">
        <v>19</v>
      </c>
      <c r="E52">
        <v>22</v>
      </c>
      <c r="F52">
        <v>23</v>
      </c>
    </row>
    <row r="53" spans="1:6" x14ac:dyDescent="0.2">
      <c r="A53">
        <f t="shared" si="1"/>
        <v>52</v>
      </c>
      <c r="B53">
        <v>23</v>
      </c>
      <c r="C53">
        <v>25</v>
      </c>
      <c r="D53">
        <v>32</v>
      </c>
      <c r="E53">
        <v>23</v>
      </c>
      <c r="F53">
        <v>26</v>
      </c>
    </row>
    <row r="54" spans="1:6" x14ac:dyDescent="0.2">
      <c r="A54">
        <f t="shared" si="1"/>
        <v>53</v>
      </c>
      <c r="B54">
        <v>23</v>
      </c>
      <c r="C54">
        <v>29</v>
      </c>
      <c r="D54">
        <v>20</v>
      </c>
      <c r="E54">
        <v>22</v>
      </c>
      <c r="F54">
        <v>21</v>
      </c>
    </row>
    <row r="55" spans="1:6" x14ac:dyDescent="0.2">
      <c r="A55">
        <f t="shared" si="1"/>
        <v>54</v>
      </c>
      <c r="B55">
        <v>18</v>
      </c>
      <c r="C55">
        <v>19</v>
      </c>
      <c r="D55">
        <v>25</v>
      </c>
      <c r="E55">
        <v>26</v>
      </c>
      <c r="F55">
        <v>23</v>
      </c>
    </row>
    <row r="56" spans="1:6" x14ac:dyDescent="0.2">
      <c r="A56">
        <f t="shared" si="1"/>
        <v>55</v>
      </c>
      <c r="B56">
        <v>14</v>
      </c>
      <c r="C56">
        <v>18</v>
      </c>
      <c r="D56">
        <v>20</v>
      </c>
      <c r="E56">
        <v>24</v>
      </c>
      <c r="F56">
        <v>24</v>
      </c>
    </row>
    <row r="57" spans="1:6" x14ac:dyDescent="0.2">
      <c r="A57">
        <f t="shared" si="1"/>
        <v>56</v>
      </c>
      <c r="B57">
        <v>35</v>
      </c>
      <c r="C57">
        <v>15</v>
      </c>
      <c r="D57">
        <v>16</v>
      </c>
      <c r="E57">
        <v>28</v>
      </c>
      <c r="F57">
        <v>22</v>
      </c>
    </row>
    <row r="58" spans="1:6" x14ac:dyDescent="0.2">
      <c r="A58">
        <f t="shared" si="1"/>
        <v>57</v>
      </c>
      <c r="B58">
        <v>13</v>
      </c>
      <c r="C58">
        <v>13</v>
      </c>
      <c r="D58">
        <v>19</v>
      </c>
      <c r="E58">
        <v>18</v>
      </c>
      <c r="F58">
        <v>27</v>
      </c>
    </row>
    <row r="59" spans="1:6" x14ac:dyDescent="0.2">
      <c r="A59">
        <f t="shared" si="1"/>
        <v>58</v>
      </c>
      <c r="B59">
        <v>27</v>
      </c>
      <c r="C59">
        <v>14</v>
      </c>
      <c r="D59">
        <v>19</v>
      </c>
      <c r="E59">
        <v>21</v>
      </c>
      <c r="F59">
        <v>21</v>
      </c>
    </row>
    <row r="60" spans="1:6" x14ac:dyDescent="0.2">
      <c r="A60">
        <f t="shared" si="1"/>
        <v>59</v>
      </c>
      <c r="B60">
        <v>9</v>
      </c>
      <c r="C60">
        <v>17</v>
      </c>
      <c r="D60">
        <v>15</v>
      </c>
      <c r="E60">
        <v>12</v>
      </c>
      <c r="F60">
        <v>15</v>
      </c>
    </row>
    <row r="61" spans="1:6" x14ac:dyDescent="0.2">
      <c r="A61">
        <f t="shared" si="1"/>
        <v>60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1"/>
  <sheetViews>
    <sheetView zoomScaleNormal="100" workbookViewId="0">
      <selection activeCell="J34" sqref="J34"/>
    </sheetView>
  </sheetViews>
  <sheetFormatPr defaultRowHeight="12.75" x14ac:dyDescent="0.2"/>
  <cols>
    <col min="1" max="1025" width="11" customWidth="1"/>
  </cols>
  <sheetData>
    <row r="1" spans="1:10" x14ac:dyDescent="0.2">
      <c r="A1" t="s">
        <v>11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</row>
    <row r="2" spans="1:10" x14ac:dyDescent="0.2">
      <c r="A2">
        <v>1</v>
      </c>
      <c r="B2">
        <v>4</v>
      </c>
      <c r="C2">
        <v>1</v>
      </c>
      <c r="D2">
        <v>3</v>
      </c>
      <c r="E2">
        <v>1</v>
      </c>
    </row>
    <row r="3" spans="1:10" x14ac:dyDescent="0.2">
      <c r="A3">
        <f t="shared" ref="A3:A34" si="0">A2+1</f>
        <v>2</v>
      </c>
      <c r="B3">
        <v>3</v>
      </c>
      <c r="C3">
        <v>3</v>
      </c>
      <c r="D3">
        <v>4</v>
      </c>
      <c r="E3">
        <v>0</v>
      </c>
    </row>
    <row r="4" spans="1:10" x14ac:dyDescent="0.2">
      <c r="A4">
        <f t="shared" si="0"/>
        <v>3</v>
      </c>
      <c r="B4">
        <v>4</v>
      </c>
      <c r="C4">
        <v>2</v>
      </c>
      <c r="D4">
        <v>3</v>
      </c>
      <c r="E4">
        <v>1</v>
      </c>
    </row>
    <row r="5" spans="1:10" x14ac:dyDescent="0.2">
      <c r="A5">
        <f t="shared" si="0"/>
        <v>4</v>
      </c>
      <c r="B5">
        <v>3</v>
      </c>
      <c r="C5">
        <v>1</v>
      </c>
      <c r="D5">
        <v>1</v>
      </c>
      <c r="E5">
        <v>3</v>
      </c>
    </row>
    <row r="6" spans="1:10" x14ac:dyDescent="0.2">
      <c r="A6">
        <f t="shared" si="0"/>
        <v>5</v>
      </c>
      <c r="B6">
        <v>2</v>
      </c>
      <c r="C6">
        <v>0</v>
      </c>
      <c r="D6">
        <v>3</v>
      </c>
      <c r="E6">
        <v>1</v>
      </c>
    </row>
    <row r="7" spans="1:10" x14ac:dyDescent="0.2">
      <c r="A7">
        <f t="shared" si="0"/>
        <v>6</v>
      </c>
      <c r="B7">
        <v>1</v>
      </c>
      <c r="C7">
        <v>2</v>
      </c>
      <c r="D7">
        <v>4</v>
      </c>
      <c r="E7">
        <v>2</v>
      </c>
    </row>
    <row r="8" spans="1:10" x14ac:dyDescent="0.2">
      <c r="A8">
        <f t="shared" si="0"/>
        <v>7</v>
      </c>
      <c r="B8">
        <v>2</v>
      </c>
      <c r="C8">
        <v>3</v>
      </c>
      <c r="D8">
        <v>3</v>
      </c>
      <c r="E8">
        <v>2</v>
      </c>
    </row>
    <row r="9" spans="1:10" x14ac:dyDescent="0.2">
      <c r="A9">
        <f t="shared" si="0"/>
        <v>8</v>
      </c>
      <c r="B9">
        <v>2</v>
      </c>
      <c r="C9">
        <v>0</v>
      </c>
      <c r="D9">
        <v>3</v>
      </c>
      <c r="E9">
        <v>1</v>
      </c>
    </row>
    <row r="10" spans="1:10" x14ac:dyDescent="0.2">
      <c r="A10">
        <f t="shared" si="0"/>
        <v>9</v>
      </c>
      <c r="B10">
        <v>2</v>
      </c>
      <c r="C10">
        <v>3</v>
      </c>
      <c r="D10">
        <v>3</v>
      </c>
      <c r="E10">
        <v>1</v>
      </c>
    </row>
    <row r="11" spans="1:10" x14ac:dyDescent="0.2">
      <c r="A11">
        <f t="shared" si="0"/>
        <v>10</v>
      </c>
      <c r="B11">
        <v>1</v>
      </c>
      <c r="C11">
        <v>2</v>
      </c>
      <c r="D11">
        <v>3</v>
      </c>
      <c r="E11">
        <v>3</v>
      </c>
    </row>
    <row r="12" spans="1:10" x14ac:dyDescent="0.2">
      <c r="A12">
        <f t="shared" si="0"/>
        <v>11</v>
      </c>
      <c r="B12">
        <v>3</v>
      </c>
      <c r="C12">
        <v>1</v>
      </c>
      <c r="D12">
        <v>1</v>
      </c>
      <c r="E12">
        <v>1</v>
      </c>
    </row>
    <row r="13" spans="1:10" x14ac:dyDescent="0.2">
      <c r="A13">
        <f t="shared" si="0"/>
        <v>12</v>
      </c>
      <c r="B13">
        <v>4</v>
      </c>
      <c r="C13">
        <v>0</v>
      </c>
      <c r="D13">
        <v>4</v>
      </c>
      <c r="E13">
        <v>1</v>
      </c>
    </row>
    <row r="14" spans="1:10" x14ac:dyDescent="0.2">
      <c r="A14">
        <f t="shared" si="0"/>
        <v>13</v>
      </c>
      <c r="B14">
        <v>4</v>
      </c>
      <c r="C14">
        <v>0</v>
      </c>
      <c r="D14">
        <v>3</v>
      </c>
      <c r="E14">
        <v>1</v>
      </c>
    </row>
    <row r="15" spans="1:10" x14ac:dyDescent="0.2">
      <c r="A15">
        <f t="shared" si="0"/>
        <v>14</v>
      </c>
      <c r="B15">
        <v>3</v>
      </c>
      <c r="C15">
        <v>1</v>
      </c>
      <c r="D15">
        <v>4</v>
      </c>
      <c r="E15">
        <v>2</v>
      </c>
    </row>
    <row r="16" spans="1:10" x14ac:dyDescent="0.2">
      <c r="A16">
        <f t="shared" si="0"/>
        <v>15</v>
      </c>
      <c r="B16">
        <v>3</v>
      </c>
      <c r="C16">
        <v>1</v>
      </c>
      <c r="D16">
        <v>2</v>
      </c>
      <c r="E16">
        <v>0</v>
      </c>
    </row>
    <row r="17" spans="1:9" x14ac:dyDescent="0.2">
      <c r="A17">
        <f t="shared" si="0"/>
        <v>16</v>
      </c>
      <c r="B17">
        <v>3</v>
      </c>
      <c r="C17">
        <v>0</v>
      </c>
      <c r="D17">
        <v>3</v>
      </c>
      <c r="E17">
        <v>0</v>
      </c>
    </row>
    <row r="18" spans="1:9" x14ac:dyDescent="0.2">
      <c r="A18">
        <f t="shared" si="0"/>
        <v>17</v>
      </c>
      <c r="B18">
        <v>1</v>
      </c>
      <c r="C18">
        <v>0</v>
      </c>
      <c r="D18">
        <v>3</v>
      </c>
      <c r="E18">
        <v>1</v>
      </c>
      <c r="F18">
        <v>5</v>
      </c>
      <c r="G18">
        <v>2</v>
      </c>
    </row>
    <row r="19" spans="1:9" x14ac:dyDescent="0.2">
      <c r="A19">
        <f t="shared" si="0"/>
        <v>18</v>
      </c>
      <c r="B19">
        <v>2</v>
      </c>
      <c r="C19">
        <v>0</v>
      </c>
      <c r="D19">
        <v>4</v>
      </c>
      <c r="E19">
        <v>2</v>
      </c>
      <c r="F19">
        <v>4</v>
      </c>
      <c r="G19">
        <v>2</v>
      </c>
    </row>
    <row r="20" spans="1:9" x14ac:dyDescent="0.2">
      <c r="A20">
        <f t="shared" si="0"/>
        <v>19</v>
      </c>
      <c r="B20">
        <v>0</v>
      </c>
      <c r="C20">
        <v>2</v>
      </c>
      <c r="D20">
        <v>3</v>
      </c>
      <c r="E20">
        <v>2</v>
      </c>
      <c r="F20">
        <v>4</v>
      </c>
      <c r="G20">
        <v>4</v>
      </c>
    </row>
    <row r="21" spans="1:9" x14ac:dyDescent="0.2">
      <c r="A21">
        <f t="shared" si="0"/>
        <v>20</v>
      </c>
      <c r="B21">
        <v>1</v>
      </c>
      <c r="C21">
        <v>0</v>
      </c>
      <c r="D21">
        <v>1</v>
      </c>
      <c r="E21">
        <v>3</v>
      </c>
      <c r="F21">
        <v>3</v>
      </c>
      <c r="G21">
        <v>2</v>
      </c>
    </row>
    <row r="22" spans="1:9" x14ac:dyDescent="0.2">
      <c r="A22">
        <f t="shared" si="0"/>
        <v>21</v>
      </c>
      <c r="B22">
        <v>2</v>
      </c>
      <c r="C22">
        <v>0</v>
      </c>
      <c r="D22">
        <v>3</v>
      </c>
      <c r="E22">
        <v>0</v>
      </c>
      <c r="F22">
        <v>3</v>
      </c>
      <c r="G22">
        <v>3</v>
      </c>
    </row>
    <row r="23" spans="1:9" x14ac:dyDescent="0.2">
      <c r="A23">
        <f t="shared" si="0"/>
        <v>22</v>
      </c>
      <c r="B23">
        <v>0</v>
      </c>
      <c r="C23">
        <v>3</v>
      </c>
      <c r="D23">
        <v>4</v>
      </c>
      <c r="E23">
        <v>2</v>
      </c>
      <c r="F23">
        <v>1</v>
      </c>
      <c r="G23">
        <v>2</v>
      </c>
    </row>
    <row r="24" spans="1:9" x14ac:dyDescent="0.2">
      <c r="A24">
        <f t="shared" si="0"/>
        <v>23</v>
      </c>
      <c r="B24">
        <v>1</v>
      </c>
      <c r="C24">
        <v>2</v>
      </c>
      <c r="D24">
        <v>3</v>
      </c>
      <c r="E24">
        <v>0</v>
      </c>
      <c r="F24">
        <v>1</v>
      </c>
      <c r="G24">
        <v>3</v>
      </c>
      <c r="H24">
        <v>5</v>
      </c>
    </row>
    <row r="25" spans="1:9" x14ac:dyDescent="0.2">
      <c r="A25">
        <f t="shared" si="0"/>
        <v>24</v>
      </c>
      <c r="B25">
        <v>1</v>
      </c>
      <c r="C25">
        <v>2</v>
      </c>
      <c r="D25">
        <v>1</v>
      </c>
      <c r="E25">
        <v>3</v>
      </c>
      <c r="F25">
        <v>1</v>
      </c>
      <c r="G25">
        <v>3</v>
      </c>
      <c r="H25">
        <v>3</v>
      </c>
    </row>
    <row r="26" spans="1:9" x14ac:dyDescent="0.2">
      <c r="A26">
        <f t="shared" si="0"/>
        <v>25</v>
      </c>
      <c r="B26">
        <v>1</v>
      </c>
      <c r="C26">
        <v>3</v>
      </c>
      <c r="D26">
        <v>2</v>
      </c>
      <c r="E26">
        <v>3</v>
      </c>
      <c r="F26">
        <v>2</v>
      </c>
      <c r="G26">
        <v>4</v>
      </c>
      <c r="H26">
        <v>4</v>
      </c>
    </row>
    <row r="27" spans="1:9" x14ac:dyDescent="0.2">
      <c r="A27">
        <f t="shared" si="0"/>
        <v>26</v>
      </c>
      <c r="B27">
        <v>2</v>
      </c>
      <c r="C27">
        <v>3</v>
      </c>
      <c r="D27">
        <v>3</v>
      </c>
      <c r="E27">
        <v>4</v>
      </c>
      <c r="F27">
        <v>1</v>
      </c>
      <c r="G27">
        <v>2</v>
      </c>
      <c r="H27">
        <v>4</v>
      </c>
    </row>
    <row r="28" spans="1:9" x14ac:dyDescent="0.2">
      <c r="A28">
        <f t="shared" si="0"/>
        <v>27</v>
      </c>
      <c r="B28">
        <v>1</v>
      </c>
      <c r="C28">
        <v>2</v>
      </c>
      <c r="D28">
        <v>2</v>
      </c>
      <c r="E28">
        <v>5</v>
      </c>
      <c r="F28">
        <v>2</v>
      </c>
      <c r="G28">
        <v>3</v>
      </c>
      <c r="H28">
        <v>5</v>
      </c>
    </row>
    <row r="29" spans="1:9" x14ac:dyDescent="0.2">
      <c r="A29">
        <f t="shared" si="0"/>
        <v>28</v>
      </c>
      <c r="B29">
        <v>1</v>
      </c>
      <c r="C29">
        <v>2</v>
      </c>
      <c r="D29">
        <v>1</v>
      </c>
      <c r="E29">
        <v>3</v>
      </c>
      <c r="F29">
        <v>0</v>
      </c>
      <c r="G29">
        <v>2</v>
      </c>
      <c r="H29">
        <v>5</v>
      </c>
    </row>
    <row r="30" spans="1:9" x14ac:dyDescent="0.2">
      <c r="A30">
        <f t="shared" si="0"/>
        <v>29</v>
      </c>
      <c r="B30">
        <v>0</v>
      </c>
      <c r="C30">
        <v>2</v>
      </c>
      <c r="D30">
        <v>3</v>
      </c>
      <c r="E30">
        <v>2</v>
      </c>
      <c r="F30">
        <v>4</v>
      </c>
      <c r="G30">
        <v>3</v>
      </c>
      <c r="H30">
        <v>5</v>
      </c>
    </row>
    <row r="31" spans="1:9" x14ac:dyDescent="0.2">
      <c r="A31">
        <f t="shared" si="0"/>
        <v>30</v>
      </c>
      <c r="B31">
        <v>1</v>
      </c>
      <c r="C31">
        <v>1</v>
      </c>
      <c r="D31">
        <v>3</v>
      </c>
      <c r="E31">
        <v>4</v>
      </c>
      <c r="F31">
        <v>5</v>
      </c>
      <c r="G31">
        <v>4</v>
      </c>
      <c r="H31">
        <v>5</v>
      </c>
    </row>
    <row r="32" spans="1:9" x14ac:dyDescent="0.2">
      <c r="A32">
        <f t="shared" si="0"/>
        <v>31</v>
      </c>
      <c r="B32">
        <v>3</v>
      </c>
      <c r="C32">
        <v>1</v>
      </c>
      <c r="D32">
        <v>3</v>
      </c>
      <c r="E32">
        <v>4</v>
      </c>
      <c r="F32">
        <v>4</v>
      </c>
      <c r="G32">
        <v>4</v>
      </c>
      <c r="H32">
        <v>4</v>
      </c>
      <c r="I32">
        <v>1</v>
      </c>
    </row>
    <row r="33" spans="1:10" x14ac:dyDescent="0.2">
      <c r="A33">
        <f t="shared" si="0"/>
        <v>32</v>
      </c>
      <c r="B33">
        <v>2</v>
      </c>
      <c r="C33">
        <v>3</v>
      </c>
      <c r="D33">
        <v>1</v>
      </c>
      <c r="E33">
        <v>4</v>
      </c>
      <c r="F33">
        <v>2</v>
      </c>
      <c r="G33">
        <v>4</v>
      </c>
      <c r="H33">
        <v>4</v>
      </c>
      <c r="I33">
        <v>0</v>
      </c>
    </row>
    <row r="34" spans="1:10" x14ac:dyDescent="0.2">
      <c r="A34">
        <f t="shared" si="0"/>
        <v>33</v>
      </c>
      <c r="B34">
        <v>3</v>
      </c>
      <c r="C34">
        <v>1</v>
      </c>
      <c r="D34">
        <v>5</v>
      </c>
      <c r="E34">
        <v>3</v>
      </c>
      <c r="F34">
        <v>0</v>
      </c>
      <c r="G34">
        <v>2</v>
      </c>
      <c r="H34">
        <v>3</v>
      </c>
      <c r="I34">
        <v>2</v>
      </c>
      <c r="J34">
        <v>0</v>
      </c>
    </row>
    <row r="35" spans="1:10" x14ac:dyDescent="0.2">
      <c r="A35">
        <f t="shared" ref="A35:A61" si="1">A34+1</f>
        <v>34</v>
      </c>
      <c r="B35">
        <v>0</v>
      </c>
      <c r="C35">
        <v>2</v>
      </c>
      <c r="D35">
        <v>4</v>
      </c>
      <c r="E35">
        <v>4</v>
      </c>
      <c r="F35">
        <v>0</v>
      </c>
      <c r="G35">
        <v>2</v>
      </c>
      <c r="H35">
        <v>2</v>
      </c>
      <c r="I35">
        <v>2</v>
      </c>
      <c r="J35">
        <v>0</v>
      </c>
    </row>
    <row r="36" spans="1:10" x14ac:dyDescent="0.2">
      <c r="A36">
        <f t="shared" si="1"/>
        <v>35</v>
      </c>
      <c r="B36">
        <v>2</v>
      </c>
      <c r="C36">
        <v>1</v>
      </c>
      <c r="D36">
        <v>3</v>
      </c>
      <c r="E36">
        <v>4</v>
      </c>
      <c r="F36">
        <v>0</v>
      </c>
      <c r="G36">
        <v>2</v>
      </c>
      <c r="H36">
        <v>2</v>
      </c>
      <c r="I36">
        <v>3</v>
      </c>
      <c r="J36">
        <v>0</v>
      </c>
    </row>
    <row r="37" spans="1:10" x14ac:dyDescent="0.2">
      <c r="A37">
        <f t="shared" si="1"/>
        <v>36</v>
      </c>
      <c r="B37">
        <v>2</v>
      </c>
      <c r="C37">
        <v>4</v>
      </c>
      <c r="D37">
        <v>3</v>
      </c>
      <c r="E37">
        <v>5</v>
      </c>
      <c r="F37">
        <v>1</v>
      </c>
      <c r="G37">
        <v>2</v>
      </c>
      <c r="H37">
        <v>1</v>
      </c>
      <c r="I37">
        <v>2</v>
      </c>
      <c r="J37">
        <v>0</v>
      </c>
    </row>
    <row r="38" spans="1:10" x14ac:dyDescent="0.2">
      <c r="A38">
        <f t="shared" si="1"/>
        <v>37</v>
      </c>
      <c r="B38">
        <v>4</v>
      </c>
      <c r="C38">
        <v>1</v>
      </c>
      <c r="D38">
        <v>5</v>
      </c>
      <c r="E38">
        <v>4</v>
      </c>
      <c r="F38">
        <v>1</v>
      </c>
      <c r="G38">
        <v>3</v>
      </c>
      <c r="H38">
        <v>1</v>
      </c>
      <c r="I38">
        <v>2</v>
      </c>
      <c r="J38">
        <v>0</v>
      </c>
    </row>
    <row r="39" spans="1:10" x14ac:dyDescent="0.2">
      <c r="A39">
        <f t="shared" si="1"/>
        <v>38</v>
      </c>
      <c r="B39">
        <v>3</v>
      </c>
      <c r="C39">
        <v>2</v>
      </c>
      <c r="D39">
        <v>5</v>
      </c>
      <c r="E39">
        <v>5</v>
      </c>
      <c r="F39">
        <v>1</v>
      </c>
      <c r="G39">
        <v>5</v>
      </c>
      <c r="H39">
        <v>1</v>
      </c>
      <c r="I39">
        <v>3</v>
      </c>
      <c r="J39">
        <v>1</v>
      </c>
    </row>
    <row r="40" spans="1:10" x14ac:dyDescent="0.2">
      <c r="A40">
        <f t="shared" si="1"/>
        <v>39</v>
      </c>
      <c r="B40">
        <v>2</v>
      </c>
      <c r="C40">
        <v>1</v>
      </c>
      <c r="D40">
        <v>3</v>
      </c>
      <c r="E40">
        <v>6</v>
      </c>
      <c r="F40">
        <v>0</v>
      </c>
      <c r="G40">
        <v>2</v>
      </c>
      <c r="H40">
        <v>1</v>
      </c>
      <c r="I40">
        <v>2</v>
      </c>
      <c r="J40">
        <v>0</v>
      </c>
    </row>
    <row r="41" spans="1:10" x14ac:dyDescent="0.2">
      <c r="A41">
        <f t="shared" si="1"/>
        <v>40</v>
      </c>
      <c r="B41">
        <v>2</v>
      </c>
      <c r="C41">
        <v>3</v>
      </c>
      <c r="D41">
        <v>1</v>
      </c>
      <c r="E41">
        <v>3</v>
      </c>
      <c r="F41">
        <v>2</v>
      </c>
      <c r="G41">
        <v>3</v>
      </c>
      <c r="H41">
        <v>1</v>
      </c>
      <c r="I41">
        <v>0</v>
      </c>
      <c r="J41">
        <v>0</v>
      </c>
    </row>
    <row r="42" spans="1:10" x14ac:dyDescent="0.2">
      <c r="A42">
        <f t="shared" si="1"/>
        <v>41</v>
      </c>
      <c r="B42">
        <v>2</v>
      </c>
      <c r="C42">
        <v>2</v>
      </c>
      <c r="D42">
        <v>5</v>
      </c>
      <c r="E42">
        <v>4</v>
      </c>
      <c r="F42">
        <v>6</v>
      </c>
      <c r="G42">
        <v>3</v>
      </c>
      <c r="H42">
        <v>1</v>
      </c>
      <c r="I42">
        <v>1</v>
      </c>
      <c r="J42">
        <v>1</v>
      </c>
    </row>
    <row r="43" spans="1:10" x14ac:dyDescent="0.2">
      <c r="A43">
        <f t="shared" si="1"/>
        <v>42</v>
      </c>
      <c r="B43">
        <v>1</v>
      </c>
      <c r="C43">
        <v>2</v>
      </c>
      <c r="D43">
        <v>5</v>
      </c>
      <c r="E43">
        <v>4</v>
      </c>
      <c r="F43">
        <v>2</v>
      </c>
      <c r="G43">
        <v>0</v>
      </c>
      <c r="H43">
        <v>2</v>
      </c>
      <c r="I43">
        <v>3</v>
      </c>
      <c r="J43">
        <v>1</v>
      </c>
    </row>
    <row r="44" spans="1:10" x14ac:dyDescent="0.2">
      <c r="A44">
        <f t="shared" si="1"/>
        <v>43</v>
      </c>
      <c r="B44">
        <v>0</v>
      </c>
      <c r="C44">
        <v>2</v>
      </c>
      <c r="D44">
        <v>4</v>
      </c>
      <c r="E44">
        <v>2</v>
      </c>
      <c r="F44">
        <v>2</v>
      </c>
      <c r="G44">
        <v>5</v>
      </c>
      <c r="H44">
        <v>2</v>
      </c>
      <c r="I44">
        <v>2</v>
      </c>
      <c r="J44">
        <v>0</v>
      </c>
    </row>
    <row r="45" spans="1:10" x14ac:dyDescent="0.2">
      <c r="A45">
        <f t="shared" si="1"/>
        <v>44</v>
      </c>
      <c r="B45">
        <v>4</v>
      </c>
      <c r="C45">
        <v>0</v>
      </c>
      <c r="D45">
        <v>2</v>
      </c>
      <c r="E45">
        <v>3</v>
      </c>
      <c r="F45">
        <v>1</v>
      </c>
      <c r="G45">
        <v>4</v>
      </c>
      <c r="H45">
        <v>2</v>
      </c>
      <c r="I45">
        <v>3</v>
      </c>
      <c r="J45">
        <v>0</v>
      </c>
    </row>
    <row r="46" spans="1:10" x14ac:dyDescent="0.2">
      <c r="A46">
        <f t="shared" si="1"/>
        <v>45</v>
      </c>
      <c r="B46">
        <v>4</v>
      </c>
      <c r="C46">
        <v>0</v>
      </c>
      <c r="D46">
        <v>4</v>
      </c>
      <c r="E46">
        <v>5</v>
      </c>
      <c r="F46">
        <v>1</v>
      </c>
      <c r="G46">
        <v>5</v>
      </c>
      <c r="H46">
        <v>0</v>
      </c>
      <c r="I46">
        <v>0</v>
      </c>
      <c r="J46">
        <v>0</v>
      </c>
    </row>
    <row r="47" spans="1:10" x14ac:dyDescent="0.2">
      <c r="A47">
        <f t="shared" si="1"/>
        <v>46</v>
      </c>
      <c r="B47">
        <v>5</v>
      </c>
      <c r="C47">
        <v>1</v>
      </c>
      <c r="D47">
        <v>4</v>
      </c>
      <c r="E47">
        <v>4</v>
      </c>
      <c r="F47">
        <v>3</v>
      </c>
      <c r="G47">
        <v>3</v>
      </c>
      <c r="H47">
        <v>2</v>
      </c>
      <c r="I47">
        <v>2</v>
      </c>
      <c r="J47">
        <v>0</v>
      </c>
    </row>
    <row r="48" spans="1:10" x14ac:dyDescent="0.2">
      <c r="A48">
        <f t="shared" si="1"/>
        <v>47</v>
      </c>
      <c r="B48">
        <v>6</v>
      </c>
      <c r="C48">
        <v>1</v>
      </c>
      <c r="D48">
        <v>3</v>
      </c>
      <c r="E48">
        <v>5</v>
      </c>
      <c r="F48">
        <v>1</v>
      </c>
      <c r="G48">
        <v>2</v>
      </c>
      <c r="H48">
        <v>0</v>
      </c>
      <c r="I48">
        <v>2</v>
      </c>
      <c r="J48">
        <v>0</v>
      </c>
    </row>
    <row r="49" spans="1:10" x14ac:dyDescent="0.2">
      <c r="A49">
        <f t="shared" si="1"/>
        <v>48</v>
      </c>
      <c r="B49">
        <v>2</v>
      </c>
      <c r="C49">
        <v>1</v>
      </c>
      <c r="D49">
        <v>3</v>
      </c>
      <c r="E49">
        <v>4</v>
      </c>
      <c r="F49">
        <v>0</v>
      </c>
      <c r="G49">
        <v>4</v>
      </c>
      <c r="H49">
        <v>2</v>
      </c>
      <c r="I49">
        <v>1</v>
      </c>
      <c r="J49">
        <v>0</v>
      </c>
    </row>
    <row r="50" spans="1:10" x14ac:dyDescent="0.2">
      <c r="A50">
        <f t="shared" si="1"/>
        <v>49</v>
      </c>
      <c r="B50">
        <v>2</v>
      </c>
      <c r="C50">
        <v>0</v>
      </c>
      <c r="D50">
        <v>4</v>
      </c>
      <c r="E50">
        <v>3</v>
      </c>
      <c r="F50">
        <v>1</v>
      </c>
      <c r="G50">
        <v>2</v>
      </c>
      <c r="H50">
        <v>1</v>
      </c>
      <c r="I50">
        <v>2</v>
      </c>
      <c r="J50">
        <v>0</v>
      </c>
    </row>
    <row r="51" spans="1:10" x14ac:dyDescent="0.2">
      <c r="A51">
        <f t="shared" si="1"/>
        <v>50</v>
      </c>
      <c r="B51">
        <v>3</v>
      </c>
      <c r="C51">
        <v>1</v>
      </c>
      <c r="D51">
        <v>5</v>
      </c>
      <c r="E51">
        <v>3</v>
      </c>
      <c r="F51">
        <v>2</v>
      </c>
      <c r="G51">
        <v>2</v>
      </c>
      <c r="H51">
        <v>0</v>
      </c>
      <c r="I51">
        <v>3</v>
      </c>
      <c r="J51">
        <v>1</v>
      </c>
    </row>
    <row r="52" spans="1:10" x14ac:dyDescent="0.2">
      <c r="A52">
        <f t="shared" si="1"/>
        <v>51</v>
      </c>
      <c r="B52">
        <v>2</v>
      </c>
      <c r="C52">
        <v>1</v>
      </c>
      <c r="D52">
        <v>3</v>
      </c>
      <c r="E52">
        <v>4</v>
      </c>
      <c r="F52">
        <v>1</v>
      </c>
      <c r="G52">
        <v>5</v>
      </c>
      <c r="H52">
        <v>3</v>
      </c>
      <c r="I52">
        <v>0</v>
      </c>
      <c r="J52">
        <v>0</v>
      </c>
    </row>
    <row r="53" spans="1:10" x14ac:dyDescent="0.2">
      <c r="A53">
        <f t="shared" si="1"/>
        <v>52</v>
      </c>
      <c r="B53">
        <v>1</v>
      </c>
      <c r="C53">
        <v>2</v>
      </c>
      <c r="D53">
        <v>3</v>
      </c>
      <c r="E53">
        <v>2</v>
      </c>
      <c r="F53">
        <v>1</v>
      </c>
      <c r="G53">
        <v>4</v>
      </c>
      <c r="H53">
        <v>1</v>
      </c>
      <c r="I53">
        <v>2</v>
      </c>
      <c r="J53">
        <v>0</v>
      </c>
    </row>
    <row r="54" spans="1:10" x14ac:dyDescent="0.2">
      <c r="A54">
        <f t="shared" si="1"/>
        <v>53</v>
      </c>
      <c r="B54">
        <v>1</v>
      </c>
      <c r="C54">
        <v>0</v>
      </c>
      <c r="D54">
        <v>3</v>
      </c>
      <c r="E54">
        <v>2</v>
      </c>
      <c r="F54">
        <v>6</v>
      </c>
      <c r="G54">
        <v>3</v>
      </c>
      <c r="H54">
        <v>0</v>
      </c>
      <c r="I54">
        <v>2</v>
      </c>
      <c r="J54">
        <v>0</v>
      </c>
    </row>
    <row r="55" spans="1:10" x14ac:dyDescent="0.2">
      <c r="A55">
        <f t="shared" si="1"/>
        <v>54</v>
      </c>
      <c r="B55">
        <v>2</v>
      </c>
      <c r="C55">
        <v>0</v>
      </c>
      <c r="D55">
        <v>3</v>
      </c>
      <c r="E55">
        <v>3</v>
      </c>
      <c r="F55">
        <v>3</v>
      </c>
      <c r="G55">
        <v>4</v>
      </c>
      <c r="H55">
        <v>1</v>
      </c>
      <c r="I55">
        <v>1</v>
      </c>
      <c r="J55">
        <v>0</v>
      </c>
    </row>
    <row r="56" spans="1:10" x14ac:dyDescent="0.2">
      <c r="A56">
        <f t="shared" si="1"/>
        <v>55</v>
      </c>
      <c r="B56">
        <v>2</v>
      </c>
      <c r="C56">
        <v>3</v>
      </c>
      <c r="D56">
        <v>3</v>
      </c>
      <c r="E56">
        <v>4</v>
      </c>
      <c r="F56">
        <v>4</v>
      </c>
      <c r="G56">
        <v>4</v>
      </c>
      <c r="H56">
        <v>1</v>
      </c>
      <c r="I56">
        <v>1</v>
      </c>
      <c r="J56">
        <v>0</v>
      </c>
    </row>
    <row r="57" spans="1:10" x14ac:dyDescent="0.2">
      <c r="A57">
        <f t="shared" si="1"/>
        <v>56</v>
      </c>
      <c r="B57">
        <v>1</v>
      </c>
      <c r="C57">
        <v>0</v>
      </c>
      <c r="D57">
        <v>1</v>
      </c>
      <c r="E57">
        <v>2</v>
      </c>
      <c r="F57">
        <v>3</v>
      </c>
      <c r="G57">
        <v>3</v>
      </c>
      <c r="H57">
        <v>0</v>
      </c>
      <c r="I57">
        <v>4</v>
      </c>
      <c r="J57">
        <v>1</v>
      </c>
    </row>
    <row r="58" spans="1:10" x14ac:dyDescent="0.2">
      <c r="A58">
        <f t="shared" si="1"/>
        <v>57</v>
      </c>
      <c r="B58">
        <v>0</v>
      </c>
      <c r="C58">
        <v>0</v>
      </c>
      <c r="D58">
        <v>3</v>
      </c>
      <c r="E58">
        <v>1</v>
      </c>
      <c r="F58">
        <v>2</v>
      </c>
      <c r="G58">
        <v>4</v>
      </c>
      <c r="H58">
        <v>1</v>
      </c>
      <c r="I58">
        <v>0</v>
      </c>
      <c r="J58">
        <v>1</v>
      </c>
    </row>
    <row r="59" spans="1:10" x14ac:dyDescent="0.2">
      <c r="A59">
        <f t="shared" si="1"/>
        <v>58</v>
      </c>
      <c r="B59">
        <v>3</v>
      </c>
      <c r="C59">
        <v>0</v>
      </c>
      <c r="D59">
        <v>5</v>
      </c>
      <c r="E59">
        <v>2</v>
      </c>
      <c r="F59">
        <v>1</v>
      </c>
      <c r="G59">
        <v>3</v>
      </c>
      <c r="H59">
        <v>1</v>
      </c>
      <c r="I59">
        <v>1</v>
      </c>
      <c r="J59">
        <v>0</v>
      </c>
    </row>
    <row r="60" spans="1:10" x14ac:dyDescent="0.2">
      <c r="A60">
        <f t="shared" si="1"/>
        <v>59</v>
      </c>
      <c r="B60">
        <v>1</v>
      </c>
      <c r="C60">
        <v>2</v>
      </c>
      <c r="D60">
        <v>3</v>
      </c>
      <c r="E60">
        <v>3</v>
      </c>
      <c r="F60">
        <v>1</v>
      </c>
      <c r="G60">
        <v>2</v>
      </c>
      <c r="H60">
        <v>2</v>
      </c>
      <c r="I60">
        <v>1</v>
      </c>
      <c r="J60">
        <v>0</v>
      </c>
    </row>
    <row r="61" spans="1:10" x14ac:dyDescent="0.2">
      <c r="A61">
        <f t="shared" si="1"/>
        <v>60</v>
      </c>
      <c r="B61">
        <v>2</v>
      </c>
      <c r="C61">
        <v>1</v>
      </c>
      <c r="D61">
        <v>2</v>
      </c>
      <c r="E61">
        <v>2</v>
      </c>
      <c r="F61">
        <v>4</v>
      </c>
      <c r="G61">
        <v>1</v>
      </c>
      <c r="H61">
        <v>2</v>
      </c>
      <c r="I61">
        <v>1</v>
      </c>
      <c r="J61">
        <v>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1"/>
  <sheetViews>
    <sheetView zoomScaleNormal="100" workbookViewId="0">
      <selection activeCell="A48" sqref="A48"/>
    </sheetView>
  </sheetViews>
  <sheetFormatPr defaultRowHeight="12.75" x14ac:dyDescent="0.2"/>
  <cols>
    <col min="1" max="1025" width="11" customWidth="1"/>
  </cols>
  <sheetData>
    <row r="1" spans="1:10" x14ac:dyDescent="0.2">
      <c r="A1" t="s">
        <v>11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</row>
    <row r="2" spans="1:10" x14ac:dyDescent="0.2">
      <c r="A2">
        <v>1</v>
      </c>
      <c r="B2">
        <v>55</v>
      </c>
      <c r="C2">
        <v>81</v>
      </c>
      <c r="D2">
        <v>383</v>
      </c>
      <c r="E2">
        <v>94</v>
      </c>
    </row>
    <row r="3" spans="1:10" x14ac:dyDescent="0.2">
      <c r="A3">
        <f t="shared" ref="A3:A34" si="0">A2+1</f>
        <v>2</v>
      </c>
      <c r="B3">
        <v>71</v>
      </c>
      <c r="C3">
        <v>122</v>
      </c>
      <c r="D3">
        <v>423</v>
      </c>
      <c r="E3">
        <v>146</v>
      </c>
    </row>
    <row r="4" spans="1:10" x14ac:dyDescent="0.2">
      <c r="A4">
        <f t="shared" si="0"/>
        <v>3</v>
      </c>
      <c r="B4">
        <v>100</v>
      </c>
      <c r="C4">
        <v>184</v>
      </c>
      <c r="D4">
        <v>438</v>
      </c>
      <c r="E4">
        <v>291</v>
      </c>
    </row>
    <row r="5" spans="1:10" x14ac:dyDescent="0.2">
      <c r="A5">
        <f t="shared" si="0"/>
        <v>4</v>
      </c>
      <c r="B5">
        <v>129</v>
      </c>
      <c r="C5">
        <v>248</v>
      </c>
      <c r="D5">
        <v>433</v>
      </c>
      <c r="E5">
        <v>425</v>
      </c>
    </row>
    <row r="6" spans="1:10" x14ac:dyDescent="0.2">
      <c r="A6">
        <f t="shared" si="0"/>
        <v>5</v>
      </c>
      <c r="B6">
        <v>130</v>
      </c>
      <c r="C6">
        <v>309</v>
      </c>
      <c r="D6">
        <v>442</v>
      </c>
      <c r="E6">
        <v>526</v>
      </c>
    </row>
    <row r="7" spans="1:10" x14ac:dyDescent="0.2">
      <c r="A7">
        <f t="shared" si="0"/>
        <v>6</v>
      </c>
      <c r="B7">
        <v>183</v>
      </c>
      <c r="C7">
        <v>407</v>
      </c>
      <c r="D7">
        <v>486</v>
      </c>
      <c r="E7">
        <v>539</v>
      </c>
    </row>
    <row r="8" spans="1:10" x14ac:dyDescent="0.2">
      <c r="A8">
        <f t="shared" si="0"/>
        <v>7</v>
      </c>
      <c r="B8">
        <v>228</v>
      </c>
      <c r="C8">
        <v>411</v>
      </c>
      <c r="D8">
        <v>636</v>
      </c>
      <c r="E8">
        <v>655</v>
      </c>
    </row>
    <row r="9" spans="1:10" x14ac:dyDescent="0.2">
      <c r="A9">
        <f t="shared" si="0"/>
        <v>8</v>
      </c>
      <c r="B9">
        <v>233</v>
      </c>
      <c r="C9">
        <v>515</v>
      </c>
      <c r="D9">
        <v>464</v>
      </c>
      <c r="E9">
        <v>829</v>
      </c>
    </row>
    <row r="10" spans="1:10" x14ac:dyDescent="0.2">
      <c r="A10">
        <f t="shared" si="0"/>
        <v>9</v>
      </c>
      <c r="B10">
        <v>207</v>
      </c>
      <c r="C10">
        <v>603</v>
      </c>
      <c r="D10">
        <v>591</v>
      </c>
      <c r="E10">
        <v>797</v>
      </c>
    </row>
    <row r="11" spans="1:10" x14ac:dyDescent="0.2">
      <c r="A11">
        <f t="shared" si="0"/>
        <v>10</v>
      </c>
      <c r="B11">
        <v>242</v>
      </c>
      <c r="C11">
        <v>608</v>
      </c>
      <c r="D11">
        <v>708</v>
      </c>
      <c r="E11">
        <v>1027</v>
      </c>
    </row>
    <row r="12" spans="1:10" x14ac:dyDescent="0.2">
      <c r="A12">
        <f t="shared" si="0"/>
        <v>11</v>
      </c>
      <c r="B12">
        <v>325</v>
      </c>
      <c r="C12">
        <v>756</v>
      </c>
      <c r="D12">
        <v>644</v>
      </c>
      <c r="E12">
        <v>1331</v>
      </c>
    </row>
    <row r="13" spans="1:10" x14ac:dyDescent="0.2">
      <c r="A13">
        <f t="shared" si="0"/>
        <v>12</v>
      </c>
      <c r="B13">
        <v>277</v>
      </c>
      <c r="C13">
        <v>869</v>
      </c>
      <c r="D13">
        <v>576</v>
      </c>
      <c r="E13">
        <v>1036</v>
      </c>
    </row>
    <row r="14" spans="1:10" x14ac:dyDescent="0.2">
      <c r="A14">
        <f t="shared" si="0"/>
        <v>13</v>
      </c>
      <c r="B14">
        <v>376</v>
      </c>
      <c r="C14">
        <v>809</v>
      </c>
      <c r="D14">
        <v>681</v>
      </c>
      <c r="E14">
        <v>1260</v>
      </c>
    </row>
    <row r="15" spans="1:10" x14ac:dyDescent="0.2">
      <c r="A15">
        <f t="shared" si="0"/>
        <v>14</v>
      </c>
      <c r="B15">
        <v>390</v>
      </c>
      <c r="C15">
        <v>1076</v>
      </c>
      <c r="D15">
        <v>627</v>
      </c>
      <c r="E15">
        <v>1331</v>
      </c>
    </row>
    <row r="16" spans="1:10" x14ac:dyDescent="0.2">
      <c r="A16">
        <f t="shared" si="0"/>
        <v>15</v>
      </c>
      <c r="B16">
        <v>473</v>
      </c>
      <c r="C16">
        <v>985</v>
      </c>
      <c r="D16">
        <v>808</v>
      </c>
      <c r="E16">
        <v>1421</v>
      </c>
    </row>
    <row r="17" spans="1:9" x14ac:dyDescent="0.2">
      <c r="A17">
        <f t="shared" si="0"/>
        <v>16</v>
      </c>
      <c r="B17">
        <v>470</v>
      </c>
      <c r="C17">
        <v>1065</v>
      </c>
      <c r="D17">
        <v>686</v>
      </c>
      <c r="E17">
        <v>1524</v>
      </c>
    </row>
    <row r="18" spans="1:9" x14ac:dyDescent="0.2">
      <c r="A18">
        <f t="shared" si="0"/>
        <v>17</v>
      </c>
      <c r="B18">
        <v>419</v>
      </c>
      <c r="C18">
        <v>1215</v>
      </c>
      <c r="D18">
        <v>759</v>
      </c>
      <c r="E18">
        <v>1489</v>
      </c>
      <c r="F18">
        <v>74</v>
      </c>
      <c r="G18">
        <v>135</v>
      </c>
    </row>
    <row r="19" spans="1:9" x14ac:dyDescent="0.2">
      <c r="A19">
        <f t="shared" si="0"/>
        <v>18</v>
      </c>
      <c r="B19">
        <v>350</v>
      </c>
      <c r="C19">
        <v>1052</v>
      </c>
      <c r="D19">
        <v>692</v>
      </c>
      <c r="E19">
        <v>2099</v>
      </c>
      <c r="F19">
        <v>123</v>
      </c>
      <c r="G19">
        <v>147</v>
      </c>
    </row>
    <row r="20" spans="1:9" x14ac:dyDescent="0.2">
      <c r="A20">
        <f t="shared" si="0"/>
        <v>19</v>
      </c>
      <c r="B20">
        <v>423</v>
      </c>
      <c r="C20">
        <v>1235</v>
      </c>
      <c r="D20">
        <v>976</v>
      </c>
      <c r="E20">
        <v>2044</v>
      </c>
      <c r="F20">
        <v>148</v>
      </c>
      <c r="G20">
        <v>150</v>
      </c>
    </row>
    <row r="21" spans="1:9" x14ac:dyDescent="0.2">
      <c r="A21">
        <f t="shared" si="0"/>
        <v>20</v>
      </c>
      <c r="B21">
        <v>441</v>
      </c>
      <c r="C21">
        <v>1231</v>
      </c>
      <c r="D21">
        <v>1005</v>
      </c>
      <c r="E21">
        <v>2282</v>
      </c>
      <c r="F21">
        <v>152</v>
      </c>
      <c r="G21">
        <v>142</v>
      </c>
    </row>
    <row r="22" spans="1:9" x14ac:dyDescent="0.2">
      <c r="A22">
        <f t="shared" si="0"/>
        <v>21</v>
      </c>
      <c r="B22">
        <v>485</v>
      </c>
      <c r="C22">
        <v>1378</v>
      </c>
      <c r="D22">
        <v>1017</v>
      </c>
      <c r="E22">
        <v>2639</v>
      </c>
      <c r="F22">
        <v>168</v>
      </c>
      <c r="G22">
        <v>149</v>
      </c>
    </row>
    <row r="23" spans="1:9" x14ac:dyDescent="0.2">
      <c r="A23">
        <f t="shared" si="0"/>
        <v>22</v>
      </c>
      <c r="B23">
        <v>497</v>
      </c>
      <c r="C23">
        <v>1263</v>
      </c>
      <c r="D23">
        <v>917</v>
      </c>
      <c r="E23">
        <v>2616</v>
      </c>
      <c r="F23">
        <v>179</v>
      </c>
      <c r="G23">
        <v>153</v>
      </c>
    </row>
    <row r="24" spans="1:9" x14ac:dyDescent="0.2">
      <c r="A24">
        <f t="shared" si="0"/>
        <v>23</v>
      </c>
      <c r="B24">
        <v>472</v>
      </c>
      <c r="C24">
        <v>1488</v>
      </c>
      <c r="D24">
        <v>1061</v>
      </c>
      <c r="E24">
        <v>2276</v>
      </c>
      <c r="F24">
        <v>202</v>
      </c>
      <c r="G24">
        <v>175</v>
      </c>
      <c r="H24">
        <v>198</v>
      </c>
    </row>
    <row r="25" spans="1:9" x14ac:dyDescent="0.2">
      <c r="A25">
        <f t="shared" si="0"/>
        <v>24</v>
      </c>
      <c r="B25">
        <v>442</v>
      </c>
      <c r="C25">
        <v>1541</v>
      </c>
      <c r="D25">
        <v>929</v>
      </c>
      <c r="E25">
        <v>2920</v>
      </c>
      <c r="F25">
        <v>183</v>
      </c>
      <c r="G25">
        <v>143</v>
      </c>
      <c r="H25">
        <v>235</v>
      </c>
    </row>
    <row r="26" spans="1:9" x14ac:dyDescent="0.2">
      <c r="A26">
        <f t="shared" si="0"/>
        <v>25</v>
      </c>
      <c r="B26">
        <v>449</v>
      </c>
      <c r="C26">
        <v>1269</v>
      </c>
      <c r="D26">
        <v>904</v>
      </c>
      <c r="E26">
        <v>3077</v>
      </c>
      <c r="F26">
        <v>188</v>
      </c>
      <c r="G26">
        <v>150</v>
      </c>
      <c r="H26">
        <v>230</v>
      </c>
    </row>
    <row r="27" spans="1:9" x14ac:dyDescent="0.2">
      <c r="A27">
        <f t="shared" si="0"/>
        <v>26</v>
      </c>
      <c r="B27">
        <v>454</v>
      </c>
      <c r="C27">
        <v>1313</v>
      </c>
      <c r="D27">
        <v>1126</v>
      </c>
      <c r="E27">
        <v>2640</v>
      </c>
      <c r="F27">
        <v>196</v>
      </c>
      <c r="G27">
        <v>138</v>
      </c>
      <c r="H27">
        <v>230</v>
      </c>
    </row>
    <row r="28" spans="1:9" x14ac:dyDescent="0.2">
      <c r="A28">
        <f t="shared" si="0"/>
        <v>27</v>
      </c>
      <c r="B28">
        <v>358</v>
      </c>
      <c r="C28">
        <v>1598</v>
      </c>
      <c r="D28">
        <v>1084</v>
      </c>
      <c r="E28">
        <v>3367</v>
      </c>
      <c r="F28">
        <v>207</v>
      </c>
      <c r="G28">
        <v>161</v>
      </c>
      <c r="H28">
        <v>195</v>
      </c>
    </row>
    <row r="29" spans="1:9" x14ac:dyDescent="0.2">
      <c r="A29">
        <f t="shared" si="0"/>
        <v>28</v>
      </c>
      <c r="B29">
        <v>437</v>
      </c>
      <c r="C29">
        <v>1365</v>
      </c>
      <c r="D29">
        <v>1096</v>
      </c>
      <c r="E29">
        <v>2961</v>
      </c>
      <c r="F29">
        <v>237</v>
      </c>
      <c r="G29">
        <v>139</v>
      </c>
      <c r="H29">
        <v>219</v>
      </c>
    </row>
    <row r="30" spans="1:9" x14ac:dyDescent="0.2">
      <c r="A30">
        <f t="shared" si="0"/>
        <v>29</v>
      </c>
      <c r="B30">
        <v>412</v>
      </c>
      <c r="C30">
        <v>1400</v>
      </c>
      <c r="D30">
        <v>1166</v>
      </c>
      <c r="E30">
        <v>2741</v>
      </c>
      <c r="F30">
        <v>277</v>
      </c>
      <c r="G30">
        <v>156</v>
      </c>
      <c r="H30">
        <v>193</v>
      </c>
    </row>
    <row r="31" spans="1:9" x14ac:dyDescent="0.2">
      <c r="A31">
        <f t="shared" si="0"/>
        <v>30</v>
      </c>
      <c r="B31">
        <v>477</v>
      </c>
      <c r="C31">
        <v>1402</v>
      </c>
      <c r="D31">
        <v>1226</v>
      </c>
      <c r="E31">
        <v>3565</v>
      </c>
      <c r="F31">
        <v>470</v>
      </c>
      <c r="G31">
        <v>148</v>
      </c>
      <c r="H31">
        <v>213</v>
      </c>
    </row>
    <row r="32" spans="1:9" x14ac:dyDescent="0.2">
      <c r="A32">
        <f t="shared" si="0"/>
        <v>31</v>
      </c>
      <c r="B32">
        <v>518</v>
      </c>
      <c r="C32">
        <v>1436</v>
      </c>
      <c r="D32">
        <v>1182</v>
      </c>
      <c r="E32">
        <v>3356</v>
      </c>
      <c r="F32">
        <v>452</v>
      </c>
      <c r="G32">
        <v>156</v>
      </c>
      <c r="H32">
        <v>168</v>
      </c>
      <c r="I32">
        <v>72</v>
      </c>
    </row>
    <row r="33" spans="1:10" x14ac:dyDescent="0.2">
      <c r="A33">
        <f t="shared" si="0"/>
        <v>32</v>
      </c>
      <c r="B33">
        <v>697</v>
      </c>
      <c r="C33">
        <v>1545</v>
      </c>
      <c r="D33">
        <v>1326</v>
      </c>
      <c r="E33">
        <v>3677</v>
      </c>
      <c r="F33">
        <v>339</v>
      </c>
      <c r="G33">
        <v>163</v>
      </c>
      <c r="H33">
        <v>173</v>
      </c>
      <c r="I33">
        <v>144</v>
      </c>
    </row>
    <row r="34" spans="1:10" x14ac:dyDescent="0.2">
      <c r="A34">
        <f t="shared" si="0"/>
        <v>33</v>
      </c>
      <c r="B34">
        <v>620</v>
      </c>
      <c r="C34">
        <v>1437</v>
      </c>
      <c r="D34">
        <v>1179</v>
      </c>
      <c r="E34">
        <v>3577</v>
      </c>
      <c r="F34">
        <v>365</v>
      </c>
      <c r="G34">
        <v>215</v>
      </c>
      <c r="H34">
        <v>206</v>
      </c>
      <c r="I34">
        <v>197</v>
      </c>
      <c r="J34">
        <v>108</v>
      </c>
    </row>
    <row r="35" spans="1:10" x14ac:dyDescent="0.2">
      <c r="A35">
        <f t="shared" ref="A35:A61" si="1">A34+1</f>
        <v>34</v>
      </c>
      <c r="B35">
        <v>745</v>
      </c>
      <c r="C35">
        <v>1538</v>
      </c>
      <c r="D35">
        <v>1154</v>
      </c>
      <c r="E35">
        <v>3635</v>
      </c>
      <c r="F35">
        <v>376</v>
      </c>
      <c r="G35">
        <v>198</v>
      </c>
      <c r="H35">
        <v>236</v>
      </c>
      <c r="I35">
        <v>272</v>
      </c>
      <c r="J35">
        <v>107</v>
      </c>
    </row>
    <row r="36" spans="1:10" x14ac:dyDescent="0.2">
      <c r="A36">
        <f t="shared" si="1"/>
        <v>35</v>
      </c>
      <c r="B36">
        <v>908</v>
      </c>
      <c r="C36">
        <v>1682</v>
      </c>
      <c r="D36">
        <v>1134</v>
      </c>
      <c r="E36">
        <v>3327</v>
      </c>
      <c r="F36">
        <v>392</v>
      </c>
      <c r="G36">
        <v>257</v>
      </c>
      <c r="H36">
        <v>276</v>
      </c>
      <c r="I36">
        <v>349</v>
      </c>
      <c r="J36">
        <v>97</v>
      </c>
    </row>
    <row r="37" spans="1:10" x14ac:dyDescent="0.2">
      <c r="A37">
        <f t="shared" si="1"/>
        <v>36</v>
      </c>
      <c r="B37">
        <v>922</v>
      </c>
      <c r="C37">
        <v>1601</v>
      </c>
      <c r="D37">
        <v>1236</v>
      </c>
      <c r="E37">
        <v>2852</v>
      </c>
      <c r="F37">
        <v>371</v>
      </c>
      <c r="G37">
        <v>248</v>
      </c>
      <c r="H37">
        <v>257</v>
      </c>
      <c r="I37">
        <v>442</v>
      </c>
      <c r="J37">
        <v>94</v>
      </c>
    </row>
    <row r="38" spans="1:10" x14ac:dyDescent="0.2">
      <c r="A38">
        <f t="shared" si="1"/>
        <v>37</v>
      </c>
      <c r="B38">
        <v>945</v>
      </c>
      <c r="C38">
        <v>1740</v>
      </c>
      <c r="D38">
        <v>1430</v>
      </c>
      <c r="E38">
        <v>2945</v>
      </c>
      <c r="F38">
        <v>417</v>
      </c>
      <c r="G38">
        <v>246</v>
      </c>
      <c r="H38">
        <v>187</v>
      </c>
      <c r="I38">
        <v>478</v>
      </c>
      <c r="J38">
        <v>111</v>
      </c>
    </row>
    <row r="39" spans="1:10" x14ac:dyDescent="0.2">
      <c r="A39">
        <f t="shared" si="1"/>
        <v>38</v>
      </c>
      <c r="B39">
        <v>1033</v>
      </c>
      <c r="C39">
        <v>1119</v>
      </c>
      <c r="D39">
        <v>1478</v>
      </c>
      <c r="E39">
        <v>3710</v>
      </c>
      <c r="F39">
        <v>381</v>
      </c>
      <c r="G39">
        <v>300</v>
      </c>
      <c r="H39">
        <v>229</v>
      </c>
      <c r="I39">
        <v>476</v>
      </c>
      <c r="J39">
        <v>116</v>
      </c>
    </row>
    <row r="40" spans="1:10" x14ac:dyDescent="0.2">
      <c r="A40">
        <f t="shared" si="1"/>
        <v>39</v>
      </c>
      <c r="B40">
        <v>1010</v>
      </c>
      <c r="C40">
        <v>1768</v>
      </c>
      <c r="D40">
        <v>1294</v>
      </c>
      <c r="E40">
        <v>4025</v>
      </c>
      <c r="F40">
        <v>250</v>
      </c>
      <c r="G40">
        <v>295</v>
      </c>
      <c r="H40">
        <v>316</v>
      </c>
      <c r="I40">
        <v>581</v>
      </c>
      <c r="J40">
        <v>110</v>
      </c>
    </row>
    <row r="41" spans="1:10" x14ac:dyDescent="0.2">
      <c r="A41">
        <f t="shared" si="1"/>
        <v>40</v>
      </c>
      <c r="B41">
        <v>1047</v>
      </c>
      <c r="C41">
        <v>1397</v>
      </c>
      <c r="D41">
        <v>1293</v>
      </c>
      <c r="E41">
        <v>2964</v>
      </c>
      <c r="F41">
        <v>427</v>
      </c>
      <c r="G41">
        <v>361</v>
      </c>
      <c r="H41">
        <v>264</v>
      </c>
      <c r="I41">
        <v>526</v>
      </c>
      <c r="J41">
        <v>139</v>
      </c>
    </row>
    <row r="42" spans="1:10" x14ac:dyDescent="0.2">
      <c r="A42">
        <f t="shared" si="1"/>
        <v>41</v>
      </c>
      <c r="B42">
        <v>992</v>
      </c>
      <c r="C42">
        <v>1823</v>
      </c>
      <c r="D42">
        <v>1410</v>
      </c>
      <c r="E42">
        <v>3222</v>
      </c>
      <c r="F42">
        <v>447</v>
      </c>
      <c r="G42">
        <v>324</v>
      </c>
      <c r="H42">
        <v>317</v>
      </c>
      <c r="I42">
        <v>595</v>
      </c>
      <c r="J42">
        <v>112</v>
      </c>
    </row>
    <row r="43" spans="1:10" x14ac:dyDescent="0.2">
      <c r="A43">
        <f t="shared" si="1"/>
        <v>42</v>
      </c>
      <c r="B43">
        <v>1500</v>
      </c>
      <c r="C43">
        <v>1287</v>
      </c>
      <c r="D43">
        <v>1243</v>
      </c>
      <c r="E43">
        <v>3586</v>
      </c>
      <c r="F43">
        <v>570</v>
      </c>
      <c r="G43">
        <v>326</v>
      </c>
      <c r="H43">
        <v>306</v>
      </c>
      <c r="I43">
        <v>836</v>
      </c>
      <c r="J43">
        <v>166</v>
      </c>
    </row>
    <row r="44" spans="1:10" x14ac:dyDescent="0.2">
      <c r="A44">
        <f t="shared" si="1"/>
        <v>43</v>
      </c>
      <c r="B44">
        <v>1017</v>
      </c>
      <c r="C44">
        <v>1507</v>
      </c>
      <c r="D44">
        <v>1293</v>
      </c>
      <c r="E44">
        <v>3007</v>
      </c>
      <c r="F44">
        <v>509</v>
      </c>
      <c r="G44">
        <v>373</v>
      </c>
      <c r="H44">
        <v>377</v>
      </c>
      <c r="I44">
        <v>923</v>
      </c>
      <c r="J44">
        <v>183</v>
      </c>
    </row>
    <row r="45" spans="1:10" x14ac:dyDescent="0.2">
      <c r="A45">
        <f t="shared" si="1"/>
        <v>44</v>
      </c>
      <c r="B45">
        <v>1205</v>
      </c>
      <c r="C45">
        <v>1713</v>
      </c>
      <c r="D45">
        <v>1427</v>
      </c>
      <c r="E45">
        <v>3282</v>
      </c>
      <c r="F45">
        <v>720</v>
      </c>
      <c r="G45">
        <v>339</v>
      </c>
      <c r="H45">
        <v>293</v>
      </c>
      <c r="I45">
        <v>914</v>
      </c>
      <c r="J45">
        <v>185</v>
      </c>
    </row>
    <row r="46" spans="1:10" x14ac:dyDescent="0.2">
      <c r="A46">
        <f t="shared" si="1"/>
        <v>45</v>
      </c>
      <c r="B46">
        <v>1198</v>
      </c>
      <c r="C46">
        <v>1970</v>
      </c>
      <c r="D46">
        <v>1512</v>
      </c>
      <c r="E46">
        <v>3717</v>
      </c>
      <c r="F46">
        <v>682</v>
      </c>
      <c r="G46">
        <v>485</v>
      </c>
      <c r="H46">
        <v>331</v>
      </c>
      <c r="I46">
        <v>712</v>
      </c>
      <c r="J46">
        <v>200</v>
      </c>
    </row>
    <row r="47" spans="1:10" x14ac:dyDescent="0.2">
      <c r="A47">
        <f t="shared" si="1"/>
        <v>46</v>
      </c>
      <c r="B47">
        <v>1262</v>
      </c>
      <c r="C47">
        <v>1825</v>
      </c>
      <c r="D47">
        <v>1585</v>
      </c>
      <c r="E47">
        <v>3359</v>
      </c>
      <c r="F47">
        <v>615</v>
      </c>
      <c r="G47">
        <v>454</v>
      </c>
      <c r="H47">
        <v>283</v>
      </c>
      <c r="I47">
        <v>1124</v>
      </c>
      <c r="J47">
        <v>157</v>
      </c>
    </row>
    <row r="48" spans="1:10" x14ac:dyDescent="0.2">
      <c r="A48">
        <f t="shared" si="1"/>
        <v>47</v>
      </c>
      <c r="B48">
        <v>1370</v>
      </c>
      <c r="C48">
        <v>1704</v>
      </c>
      <c r="D48">
        <v>1500</v>
      </c>
      <c r="E48">
        <v>3114</v>
      </c>
      <c r="F48">
        <v>578</v>
      </c>
      <c r="G48">
        <v>436</v>
      </c>
      <c r="H48">
        <v>324</v>
      </c>
      <c r="I48">
        <v>1108</v>
      </c>
      <c r="J48">
        <v>168</v>
      </c>
    </row>
    <row r="49" spans="1:10" x14ac:dyDescent="0.2">
      <c r="A49">
        <f t="shared" si="1"/>
        <v>48</v>
      </c>
      <c r="B49">
        <v>1571</v>
      </c>
      <c r="C49">
        <v>2101</v>
      </c>
      <c r="D49">
        <v>1547</v>
      </c>
      <c r="E49">
        <v>3215</v>
      </c>
      <c r="F49">
        <v>601</v>
      </c>
      <c r="G49">
        <v>366</v>
      </c>
      <c r="H49">
        <v>343</v>
      </c>
      <c r="I49">
        <v>925</v>
      </c>
      <c r="J49">
        <v>285</v>
      </c>
    </row>
    <row r="50" spans="1:10" x14ac:dyDescent="0.2">
      <c r="A50">
        <f t="shared" si="1"/>
        <v>49</v>
      </c>
      <c r="B50">
        <v>1532</v>
      </c>
      <c r="C50">
        <v>2061</v>
      </c>
      <c r="D50">
        <v>1695</v>
      </c>
      <c r="E50">
        <v>3349</v>
      </c>
      <c r="F50">
        <v>662</v>
      </c>
      <c r="G50">
        <v>425</v>
      </c>
      <c r="H50">
        <v>268</v>
      </c>
      <c r="I50">
        <v>1328</v>
      </c>
      <c r="J50">
        <v>346</v>
      </c>
    </row>
    <row r="51" spans="1:10" x14ac:dyDescent="0.2">
      <c r="A51">
        <f t="shared" si="1"/>
        <v>50</v>
      </c>
      <c r="B51">
        <v>1337</v>
      </c>
      <c r="C51">
        <v>2198</v>
      </c>
      <c r="D51">
        <v>1816</v>
      </c>
      <c r="E51">
        <v>2672</v>
      </c>
      <c r="F51">
        <v>577</v>
      </c>
      <c r="G51">
        <v>371</v>
      </c>
      <c r="H51">
        <v>291</v>
      </c>
      <c r="I51">
        <v>1083</v>
      </c>
      <c r="J51">
        <v>453</v>
      </c>
    </row>
    <row r="52" spans="1:10" x14ac:dyDescent="0.2">
      <c r="A52">
        <f t="shared" si="1"/>
        <v>51</v>
      </c>
      <c r="B52">
        <v>1659</v>
      </c>
      <c r="C52">
        <v>1707</v>
      </c>
      <c r="D52">
        <v>1568</v>
      </c>
      <c r="E52">
        <v>3633</v>
      </c>
      <c r="F52">
        <v>733</v>
      </c>
      <c r="G52">
        <v>373</v>
      </c>
      <c r="H52">
        <v>371</v>
      </c>
      <c r="I52">
        <v>1148</v>
      </c>
      <c r="J52">
        <v>615</v>
      </c>
    </row>
    <row r="53" spans="1:10" x14ac:dyDescent="0.2">
      <c r="A53">
        <f t="shared" si="1"/>
        <v>52</v>
      </c>
      <c r="B53">
        <v>2123</v>
      </c>
      <c r="C53">
        <v>2135</v>
      </c>
      <c r="D53">
        <v>1584</v>
      </c>
      <c r="E53">
        <v>3305</v>
      </c>
      <c r="F53">
        <v>620</v>
      </c>
      <c r="G53">
        <v>398</v>
      </c>
      <c r="H53">
        <v>329</v>
      </c>
      <c r="I53">
        <v>1286</v>
      </c>
      <c r="J53">
        <v>636</v>
      </c>
    </row>
    <row r="54" spans="1:10" x14ac:dyDescent="0.2">
      <c r="A54">
        <f t="shared" si="1"/>
        <v>53</v>
      </c>
      <c r="B54">
        <v>1639</v>
      </c>
      <c r="C54">
        <v>2070</v>
      </c>
      <c r="D54">
        <v>1658</v>
      </c>
      <c r="E54">
        <v>3210</v>
      </c>
      <c r="F54">
        <v>684</v>
      </c>
      <c r="G54">
        <v>502</v>
      </c>
      <c r="H54">
        <v>325</v>
      </c>
      <c r="I54">
        <v>1400</v>
      </c>
      <c r="J54">
        <v>750</v>
      </c>
    </row>
    <row r="55" spans="1:10" x14ac:dyDescent="0.2">
      <c r="A55">
        <f t="shared" si="1"/>
        <v>54</v>
      </c>
      <c r="B55">
        <v>2176</v>
      </c>
      <c r="C55">
        <v>1984</v>
      </c>
      <c r="D55">
        <v>1749</v>
      </c>
      <c r="E55">
        <v>3447</v>
      </c>
      <c r="F55">
        <v>838</v>
      </c>
      <c r="G55">
        <v>415</v>
      </c>
      <c r="H55">
        <v>324</v>
      </c>
      <c r="I55">
        <v>1375</v>
      </c>
      <c r="J55">
        <v>802</v>
      </c>
    </row>
    <row r="56" spans="1:10" x14ac:dyDescent="0.2">
      <c r="A56">
        <f t="shared" si="1"/>
        <v>55</v>
      </c>
      <c r="B56">
        <v>1773</v>
      </c>
      <c r="C56">
        <v>2125</v>
      </c>
      <c r="D56">
        <v>1865</v>
      </c>
      <c r="E56">
        <v>3688</v>
      </c>
      <c r="F56">
        <v>898</v>
      </c>
      <c r="G56">
        <v>390</v>
      </c>
      <c r="H56">
        <v>295</v>
      </c>
      <c r="I56">
        <v>1493</v>
      </c>
      <c r="J56">
        <v>917</v>
      </c>
    </row>
    <row r="57" spans="1:10" x14ac:dyDescent="0.2">
      <c r="A57">
        <f t="shared" si="1"/>
        <v>56</v>
      </c>
      <c r="B57">
        <v>2027</v>
      </c>
      <c r="C57">
        <v>2395</v>
      </c>
      <c r="D57">
        <v>1700</v>
      </c>
      <c r="E57">
        <v>3646</v>
      </c>
      <c r="F57">
        <v>773</v>
      </c>
      <c r="G57">
        <v>402</v>
      </c>
      <c r="H57">
        <v>293</v>
      </c>
      <c r="I57">
        <v>1200</v>
      </c>
      <c r="J57">
        <v>1083</v>
      </c>
    </row>
    <row r="58" spans="1:10" x14ac:dyDescent="0.2">
      <c r="A58">
        <f t="shared" si="1"/>
        <v>57</v>
      </c>
      <c r="B58">
        <v>1924</v>
      </c>
      <c r="C58">
        <v>1954</v>
      </c>
      <c r="D58">
        <v>1797</v>
      </c>
      <c r="E58">
        <v>3788</v>
      </c>
      <c r="F58">
        <v>949</v>
      </c>
      <c r="G58">
        <v>427</v>
      </c>
      <c r="H58">
        <v>355</v>
      </c>
      <c r="I58">
        <v>1330</v>
      </c>
      <c r="J58">
        <v>1021</v>
      </c>
    </row>
    <row r="59" spans="1:10" x14ac:dyDescent="0.2">
      <c r="A59">
        <f t="shared" si="1"/>
        <v>58</v>
      </c>
      <c r="B59">
        <v>2375</v>
      </c>
      <c r="C59">
        <v>2035</v>
      </c>
      <c r="D59">
        <v>1985</v>
      </c>
      <c r="E59">
        <v>3797</v>
      </c>
      <c r="F59">
        <v>948</v>
      </c>
      <c r="G59">
        <v>362</v>
      </c>
      <c r="H59">
        <v>338</v>
      </c>
      <c r="I59">
        <v>1276</v>
      </c>
      <c r="J59">
        <v>1135</v>
      </c>
    </row>
    <row r="60" spans="1:10" x14ac:dyDescent="0.2">
      <c r="A60">
        <f t="shared" si="1"/>
        <v>59</v>
      </c>
      <c r="B60">
        <v>1927</v>
      </c>
      <c r="C60">
        <v>2109</v>
      </c>
      <c r="D60">
        <v>1740</v>
      </c>
      <c r="E60">
        <v>3973</v>
      </c>
      <c r="F60">
        <v>983</v>
      </c>
      <c r="G60">
        <v>467</v>
      </c>
      <c r="H60">
        <v>284</v>
      </c>
      <c r="I60">
        <v>1154</v>
      </c>
      <c r="J60">
        <v>1464</v>
      </c>
    </row>
    <row r="61" spans="1:10" x14ac:dyDescent="0.2">
      <c r="A61">
        <f t="shared" si="1"/>
        <v>60</v>
      </c>
      <c r="B61">
        <v>2321</v>
      </c>
      <c r="C61">
        <v>2053</v>
      </c>
      <c r="D61">
        <v>1892</v>
      </c>
      <c r="E61">
        <v>3222</v>
      </c>
      <c r="F61">
        <v>1120</v>
      </c>
      <c r="G61">
        <v>444</v>
      </c>
      <c r="H61">
        <v>302</v>
      </c>
      <c r="I61">
        <v>1181</v>
      </c>
      <c r="J61">
        <v>1431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T97"/>
  <sheetViews>
    <sheetView zoomScale="70" zoomScaleNormal="70" workbookViewId="0">
      <selection activeCell="D23" sqref="D23"/>
    </sheetView>
  </sheetViews>
  <sheetFormatPr defaultRowHeight="12.75" x14ac:dyDescent="0.2"/>
  <cols>
    <col min="1" max="1" width="14.75" customWidth="1"/>
    <col min="2" max="13" width="11" customWidth="1"/>
    <col min="14" max="20" width="14" customWidth="1"/>
    <col min="21" max="1025" width="11" customWidth="1"/>
  </cols>
  <sheetData>
    <row r="1" spans="1:46" x14ac:dyDescent="0.2">
      <c r="A1" t="s">
        <v>11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N1" s="8" t="s">
        <v>39</v>
      </c>
      <c r="O1" s="8" t="s">
        <v>40</v>
      </c>
      <c r="P1" s="8" t="s">
        <v>37</v>
      </c>
      <c r="Q1" s="8" t="s">
        <v>38</v>
      </c>
      <c r="R1" s="8" t="s">
        <v>41</v>
      </c>
      <c r="S1" s="8" t="s">
        <v>42</v>
      </c>
      <c r="T1" s="8" t="s">
        <v>43</v>
      </c>
      <c r="U1" s="8" t="s">
        <v>97</v>
      </c>
      <c r="V1" s="8" t="s">
        <v>98</v>
      </c>
      <c r="W1" s="8" t="s">
        <v>99</v>
      </c>
      <c r="X1" s="8" t="s">
        <v>100</v>
      </c>
      <c r="Y1" s="8" t="s">
        <v>101</v>
      </c>
      <c r="Z1" s="8" t="s">
        <v>97</v>
      </c>
      <c r="AA1" s="8" t="s">
        <v>98</v>
      </c>
      <c r="AB1" s="8" t="s">
        <v>99</v>
      </c>
      <c r="AC1" s="8" t="s">
        <v>100</v>
      </c>
      <c r="AE1" s="8" t="s">
        <v>67</v>
      </c>
      <c r="AF1" s="8" t="s">
        <v>68</v>
      </c>
      <c r="AG1" s="8" t="s">
        <v>69</v>
      </c>
      <c r="AH1" s="8" t="s">
        <v>70</v>
      </c>
      <c r="AI1" s="8" t="s">
        <v>71</v>
      </c>
      <c r="AJ1" s="8" t="s">
        <v>72</v>
      </c>
      <c r="AK1" s="8" t="s">
        <v>43</v>
      </c>
      <c r="AL1" s="8" t="s">
        <v>97</v>
      </c>
      <c r="AM1" s="8" t="s">
        <v>98</v>
      </c>
      <c r="AN1" s="8" t="s">
        <v>99</v>
      </c>
      <c r="AO1" s="8" t="s">
        <v>100</v>
      </c>
      <c r="AP1" s="8" t="s">
        <v>101</v>
      </c>
      <c r="AQ1" s="8" t="s">
        <v>97</v>
      </c>
      <c r="AR1" s="8" t="s">
        <v>98</v>
      </c>
      <c r="AS1" s="8" t="s">
        <v>99</v>
      </c>
      <c r="AT1" s="8" t="s">
        <v>100</v>
      </c>
    </row>
    <row r="2" spans="1:46" x14ac:dyDescent="0.2">
      <c r="A2">
        <v>1</v>
      </c>
      <c r="B2">
        <v>2</v>
      </c>
      <c r="C2">
        <v>2</v>
      </c>
      <c r="D2">
        <v>3</v>
      </c>
      <c r="E2">
        <v>3</v>
      </c>
      <c r="N2">
        <f ca="1">OFFSET($B$2,(ROW(B1)-1)*4,0)</f>
        <v>2</v>
      </c>
      <c r="O2">
        <f ca="1">OFFSET($B$3,(ROW(C1)-1)*4,0)</f>
        <v>4</v>
      </c>
      <c r="P2">
        <f ca="1">OFFSET($B$4,(ROW(D1)-1)*4,0)</f>
        <v>3</v>
      </c>
      <c r="Q2">
        <f ca="1">OFFSET($B$5,(ROW(E1)-1)*4,0)</f>
        <v>3</v>
      </c>
      <c r="R2">
        <f ca="1">AVERAGE(N2:Q2)</f>
        <v>3</v>
      </c>
      <c r="S2">
        <f ca="1">MAX(N2:Q2)-MIN(N2:Q2)</f>
        <v>2</v>
      </c>
      <c r="T2">
        <f t="shared" ref="T2:T15" ca="1" si="0">$Q$18</f>
        <v>3.35</v>
      </c>
      <c r="U2">
        <f t="shared" ref="U2:U15" ca="1" si="1">$Q$19</f>
        <v>5.0007155540552111</v>
      </c>
      <c r="V2">
        <f t="shared" ref="V2:V15" ca="1" si="2">$Q$20</f>
        <v>4.4504770360368076</v>
      </c>
      <c r="W2">
        <f t="shared" ref="W2:W15" ca="1" si="3">$Q$21</f>
        <v>2.2495229639631926</v>
      </c>
      <c r="X2">
        <f t="shared" ref="X2:X15" ca="1" si="4">$Q$22</f>
        <v>1.6992844459447891</v>
      </c>
      <c r="Y2">
        <f t="shared" ref="Y2:Y15" ca="1" si="5">$S$18</f>
        <v>2.5333333333333332</v>
      </c>
      <c r="Z2">
        <f t="shared" ref="Z2:Z15" ca="1" si="6">$S$19</f>
        <v>6.5106666666666664</v>
      </c>
      <c r="AA2">
        <f t="shared" ref="AA2:AA15" ca="1" si="7">$S$20</f>
        <v>4.8893333333333331</v>
      </c>
      <c r="AB2">
        <f t="shared" ref="AB2:AB15" ca="1" si="8">$S$21</f>
        <v>0.73466666666666658</v>
      </c>
      <c r="AC2">
        <f t="shared" ref="AC2:AC15" ca="1" si="9">$S$22</f>
        <v>0.25333333333333335</v>
      </c>
      <c r="AE2">
        <f t="shared" ref="AE2:AE12" ca="1" si="10">OFFSET($F$18,(ROW(F1)-1)*4,0)</f>
        <v>8</v>
      </c>
      <c r="AF2">
        <f t="shared" ref="AF2:AF12" ca="1" si="11">OFFSET($F$19,(ROW(F1)-1)*4,0)</f>
        <v>7</v>
      </c>
      <c r="AG2">
        <f t="shared" ref="AG2:AG12" ca="1" si="12">OFFSET($F$20,(ROW(F1)-1)*4,0)</f>
        <v>4</v>
      </c>
      <c r="AH2">
        <f t="shared" ref="AH2:AH12" ca="1" si="13">OFFSET($F$21,(ROW(F1)-1)*4,0)</f>
        <v>5</v>
      </c>
      <c r="AI2">
        <f ca="1">AVERAGE(AE2:AH2)</f>
        <v>6</v>
      </c>
      <c r="AJ2">
        <f ca="1">MAX(AE2:AH2)-MIN(AE2:AH2)</f>
        <v>4</v>
      </c>
      <c r="AK2">
        <f t="shared" ref="AK2:AK11" ca="1" si="14">$AH$14</f>
        <v>3.5</v>
      </c>
      <c r="AL2">
        <f t="shared" ref="AL2:AL11" ca="1" si="15">$AH$15</f>
        <v>5.2770861227867103</v>
      </c>
      <c r="AM2">
        <f t="shared" ref="AM2:AM11" ca="1" si="16">$AH$16</f>
        <v>4.6847240818578069</v>
      </c>
      <c r="AN2">
        <f t="shared" ref="AN2:AN11" ca="1" si="17">$AH$17</f>
        <v>2.3152759181421931</v>
      </c>
      <c r="AO2">
        <f t="shared" ref="AO2:AO11" ca="1" si="18">$AH$18</f>
        <v>1.7229138772132897</v>
      </c>
      <c r="AP2">
        <f t="shared" ref="AP2:AP11" ca="1" si="19">$AJ$14</f>
        <v>2.7272727272727271</v>
      </c>
      <c r="AQ2">
        <f t="shared" ref="AQ2:AQ11" ca="1" si="20">$AJ$15</f>
        <v>7.0090909090909079</v>
      </c>
      <c r="AR2">
        <f t="shared" ref="AR2:AR11" ca="1" si="21">$AJ$16</f>
        <v>5.2636363636363628</v>
      </c>
      <c r="AS2">
        <f t="shared" ref="AS2:AS11" ca="1" si="22">$AJ$17</f>
        <v>0.79090909090909078</v>
      </c>
      <c r="AT2">
        <f t="shared" ref="AT2:AT11" ca="1" si="23">$AJ$18</f>
        <v>0.27272727272727271</v>
      </c>
    </row>
    <row r="3" spans="1:46" x14ac:dyDescent="0.2">
      <c r="A3">
        <f t="shared" ref="A3:A34" si="24">A2+1</f>
        <v>2</v>
      </c>
      <c r="B3">
        <v>4</v>
      </c>
      <c r="C3">
        <v>3</v>
      </c>
      <c r="D3">
        <v>6</v>
      </c>
      <c r="E3">
        <v>3</v>
      </c>
      <c r="K3" s="8" t="s">
        <v>44</v>
      </c>
      <c r="L3">
        <v>2.0590000000000002</v>
      </c>
      <c r="N3">
        <f t="shared" ref="N3:N16" ca="1" si="25">OFFSET($B$2,(ROW(B2)-1)*4,0)</f>
        <v>4</v>
      </c>
      <c r="O3">
        <f t="shared" ref="O3:O16" ca="1" si="26">OFFSET($B$3,(ROW(C2)-1)*4,0)</f>
        <v>4</v>
      </c>
      <c r="P3">
        <f t="shared" ref="P3:P16" ca="1" si="27">OFFSET($B$4,(ROW(D2)-1)*4,0)</f>
        <v>5</v>
      </c>
      <c r="Q3">
        <f t="shared" ref="Q3:Q16" ca="1" si="28">OFFSET($B$5,(ROW(E2)-1)*4,0)</f>
        <v>4</v>
      </c>
      <c r="R3">
        <f t="shared" ref="R3:R16" ca="1" si="29">AVERAGE(N3:Q3)</f>
        <v>4.25</v>
      </c>
      <c r="S3">
        <f t="shared" ref="S3:S16" ca="1" si="30">MAX(N3:Q3)-MIN(N3:Q3)</f>
        <v>1</v>
      </c>
      <c r="T3">
        <f t="shared" ca="1" si="0"/>
        <v>3.35</v>
      </c>
      <c r="U3">
        <f t="shared" ca="1" si="1"/>
        <v>5.0007155540552111</v>
      </c>
      <c r="V3">
        <f t="shared" ca="1" si="2"/>
        <v>4.4504770360368076</v>
      </c>
      <c r="W3">
        <f t="shared" ca="1" si="3"/>
        <v>2.2495229639631926</v>
      </c>
      <c r="X3">
        <f t="shared" ca="1" si="4"/>
        <v>1.6992844459447891</v>
      </c>
      <c r="Y3">
        <f t="shared" ca="1" si="5"/>
        <v>2.5333333333333332</v>
      </c>
      <c r="Z3">
        <f t="shared" ca="1" si="6"/>
        <v>6.5106666666666664</v>
      </c>
      <c r="AA3">
        <f t="shared" ca="1" si="7"/>
        <v>4.8893333333333331</v>
      </c>
      <c r="AB3">
        <f t="shared" ca="1" si="8"/>
        <v>0.73466666666666658</v>
      </c>
      <c r="AC3">
        <f t="shared" ca="1" si="9"/>
        <v>0.25333333333333335</v>
      </c>
      <c r="AE3">
        <f t="shared" ca="1" si="10"/>
        <v>2</v>
      </c>
      <c r="AF3">
        <f t="shared" ca="1" si="11"/>
        <v>4</v>
      </c>
      <c r="AG3">
        <f t="shared" ca="1" si="12"/>
        <v>2</v>
      </c>
      <c r="AH3">
        <f t="shared" ca="1" si="13"/>
        <v>1</v>
      </c>
      <c r="AI3">
        <f t="shared" ref="AI3:AI12" ca="1" si="31">AVERAGE(AE3:AH3)</f>
        <v>2.25</v>
      </c>
      <c r="AJ3">
        <f t="shared" ref="AJ3:AJ12" ca="1" si="32">MAX(AE3:AH3)-MIN(AE3:AH3)</f>
        <v>3</v>
      </c>
      <c r="AK3">
        <f t="shared" ca="1" si="14"/>
        <v>3.5</v>
      </c>
      <c r="AL3">
        <f t="shared" ca="1" si="15"/>
        <v>5.2770861227867103</v>
      </c>
      <c r="AM3">
        <f t="shared" ca="1" si="16"/>
        <v>4.6847240818578069</v>
      </c>
      <c r="AN3">
        <f t="shared" ca="1" si="17"/>
        <v>2.3152759181421931</v>
      </c>
      <c r="AO3">
        <f t="shared" ca="1" si="18"/>
        <v>1.7229138772132897</v>
      </c>
      <c r="AP3">
        <f t="shared" ca="1" si="19"/>
        <v>2.7272727272727271</v>
      </c>
      <c r="AQ3">
        <f t="shared" ca="1" si="20"/>
        <v>7.0090909090909079</v>
      </c>
      <c r="AR3">
        <f t="shared" ca="1" si="21"/>
        <v>5.2636363636363628</v>
      </c>
      <c r="AS3">
        <f t="shared" ca="1" si="22"/>
        <v>0.79090909090909078</v>
      </c>
      <c r="AT3">
        <f t="shared" ca="1" si="23"/>
        <v>0.27272727272727271</v>
      </c>
    </row>
    <row r="4" spans="1:46" x14ac:dyDescent="0.2">
      <c r="A4">
        <f t="shared" si="24"/>
        <v>3</v>
      </c>
      <c r="B4">
        <v>3</v>
      </c>
      <c r="C4">
        <v>2</v>
      </c>
      <c r="D4">
        <v>4</v>
      </c>
      <c r="E4">
        <v>1</v>
      </c>
      <c r="N4">
        <f t="shared" ca="1" si="25"/>
        <v>4</v>
      </c>
      <c r="O4">
        <f t="shared" ca="1" si="26"/>
        <v>6</v>
      </c>
      <c r="P4">
        <f t="shared" ca="1" si="27"/>
        <v>3</v>
      </c>
      <c r="Q4">
        <f t="shared" ca="1" si="28"/>
        <v>4</v>
      </c>
      <c r="R4">
        <f t="shared" ca="1" si="29"/>
        <v>4.25</v>
      </c>
      <c r="S4">
        <f t="shared" ca="1" si="30"/>
        <v>3</v>
      </c>
      <c r="T4">
        <f t="shared" ca="1" si="0"/>
        <v>3.35</v>
      </c>
      <c r="U4">
        <f t="shared" ca="1" si="1"/>
        <v>5.0007155540552111</v>
      </c>
      <c r="V4">
        <f t="shared" ca="1" si="2"/>
        <v>4.4504770360368076</v>
      </c>
      <c r="W4">
        <f t="shared" ca="1" si="3"/>
        <v>2.2495229639631926</v>
      </c>
      <c r="X4">
        <f t="shared" ca="1" si="4"/>
        <v>1.6992844459447891</v>
      </c>
      <c r="Y4">
        <f t="shared" ca="1" si="5"/>
        <v>2.5333333333333332</v>
      </c>
      <c r="Z4">
        <f t="shared" ca="1" si="6"/>
        <v>6.5106666666666664</v>
      </c>
      <c r="AA4">
        <f t="shared" ca="1" si="7"/>
        <v>4.8893333333333331</v>
      </c>
      <c r="AB4">
        <f t="shared" ca="1" si="8"/>
        <v>0.73466666666666658</v>
      </c>
      <c r="AC4">
        <f t="shared" ca="1" si="9"/>
        <v>0.25333333333333335</v>
      </c>
      <c r="AE4">
        <f t="shared" ca="1" si="10"/>
        <v>1</v>
      </c>
      <c r="AF4">
        <f t="shared" ca="1" si="11"/>
        <v>3</v>
      </c>
      <c r="AG4">
        <f t="shared" ca="1" si="12"/>
        <v>1</v>
      </c>
      <c r="AH4">
        <f t="shared" ca="1" si="13"/>
        <v>1</v>
      </c>
      <c r="AI4">
        <f t="shared" ca="1" si="31"/>
        <v>1.5</v>
      </c>
      <c r="AJ4">
        <f t="shared" ca="1" si="32"/>
        <v>2</v>
      </c>
      <c r="AK4">
        <f t="shared" ca="1" si="14"/>
        <v>3.5</v>
      </c>
      <c r="AL4">
        <f t="shared" ca="1" si="15"/>
        <v>5.2770861227867103</v>
      </c>
      <c r="AM4">
        <f t="shared" ca="1" si="16"/>
        <v>4.6847240818578069</v>
      </c>
      <c r="AN4">
        <f t="shared" ca="1" si="17"/>
        <v>2.3152759181421931</v>
      </c>
      <c r="AO4">
        <f t="shared" ca="1" si="18"/>
        <v>1.7229138772132897</v>
      </c>
      <c r="AP4">
        <f t="shared" ca="1" si="19"/>
        <v>2.7272727272727271</v>
      </c>
      <c r="AQ4">
        <f t="shared" ca="1" si="20"/>
        <v>7.0090909090909079</v>
      </c>
      <c r="AR4">
        <f t="shared" ca="1" si="21"/>
        <v>5.2636363636363628</v>
      </c>
      <c r="AS4">
        <f t="shared" ca="1" si="22"/>
        <v>0.79090909090909078</v>
      </c>
      <c r="AT4">
        <f t="shared" ca="1" si="23"/>
        <v>0.27272727272727271</v>
      </c>
    </row>
    <row r="5" spans="1:46" x14ac:dyDescent="0.2">
      <c r="A5">
        <f t="shared" si="24"/>
        <v>4</v>
      </c>
      <c r="B5">
        <v>3</v>
      </c>
      <c r="C5">
        <v>3</v>
      </c>
      <c r="D5">
        <v>2</v>
      </c>
      <c r="E5">
        <v>2</v>
      </c>
      <c r="K5" t="s">
        <v>45</v>
      </c>
      <c r="L5">
        <v>2.57</v>
      </c>
      <c r="N5">
        <f t="shared" ca="1" si="25"/>
        <v>4</v>
      </c>
      <c r="O5">
        <f t="shared" ca="1" si="26"/>
        <v>5</v>
      </c>
      <c r="P5">
        <f t="shared" ca="1" si="27"/>
        <v>6</v>
      </c>
      <c r="Q5">
        <f t="shared" ca="1" si="28"/>
        <v>4</v>
      </c>
      <c r="R5">
        <f t="shared" ca="1" si="29"/>
        <v>4.75</v>
      </c>
      <c r="S5">
        <f t="shared" ca="1" si="30"/>
        <v>2</v>
      </c>
      <c r="T5">
        <f t="shared" ca="1" si="0"/>
        <v>3.35</v>
      </c>
      <c r="U5">
        <f t="shared" ca="1" si="1"/>
        <v>5.0007155540552111</v>
      </c>
      <c r="V5">
        <f t="shared" ca="1" si="2"/>
        <v>4.4504770360368076</v>
      </c>
      <c r="W5">
        <f t="shared" ca="1" si="3"/>
        <v>2.2495229639631926</v>
      </c>
      <c r="X5">
        <f t="shared" ca="1" si="4"/>
        <v>1.6992844459447891</v>
      </c>
      <c r="Y5">
        <f t="shared" ca="1" si="5"/>
        <v>2.5333333333333332</v>
      </c>
      <c r="Z5">
        <f t="shared" ca="1" si="6"/>
        <v>6.5106666666666664</v>
      </c>
      <c r="AA5">
        <f t="shared" ca="1" si="7"/>
        <v>4.8893333333333331</v>
      </c>
      <c r="AB5">
        <f t="shared" ca="1" si="8"/>
        <v>0.73466666666666658</v>
      </c>
      <c r="AC5">
        <f t="shared" ca="1" si="9"/>
        <v>0.25333333333333335</v>
      </c>
      <c r="AE5">
        <f t="shared" ca="1" si="10"/>
        <v>7</v>
      </c>
      <c r="AF5">
        <f t="shared" ca="1" si="11"/>
        <v>8</v>
      </c>
      <c r="AG5">
        <f t="shared" ca="1" si="12"/>
        <v>2</v>
      </c>
      <c r="AH5">
        <f t="shared" ca="1" si="13"/>
        <v>4</v>
      </c>
      <c r="AI5">
        <f t="shared" ca="1" si="31"/>
        <v>5.25</v>
      </c>
      <c r="AJ5">
        <f t="shared" ca="1" si="32"/>
        <v>6</v>
      </c>
      <c r="AK5">
        <f t="shared" ca="1" si="14"/>
        <v>3.5</v>
      </c>
      <c r="AL5">
        <f t="shared" ca="1" si="15"/>
        <v>5.2770861227867103</v>
      </c>
      <c r="AM5">
        <f t="shared" ca="1" si="16"/>
        <v>4.6847240818578069</v>
      </c>
      <c r="AN5">
        <f t="shared" ca="1" si="17"/>
        <v>2.3152759181421931</v>
      </c>
      <c r="AO5">
        <f t="shared" ca="1" si="18"/>
        <v>1.7229138772132897</v>
      </c>
      <c r="AP5">
        <f t="shared" ca="1" si="19"/>
        <v>2.7272727272727271</v>
      </c>
      <c r="AQ5">
        <f t="shared" ca="1" si="20"/>
        <v>7.0090909090909079</v>
      </c>
      <c r="AR5">
        <f t="shared" ca="1" si="21"/>
        <v>5.2636363636363628</v>
      </c>
      <c r="AS5">
        <f t="shared" ca="1" si="22"/>
        <v>0.79090909090909078</v>
      </c>
      <c r="AT5">
        <f t="shared" ca="1" si="23"/>
        <v>0.27272727272727271</v>
      </c>
    </row>
    <row r="6" spans="1:46" x14ac:dyDescent="0.2">
      <c r="A6">
        <f t="shared" si="24"/>
        <v>5</v>
      </c>
      <c r="B6">
        <v>4</v>
      </c>
      <c r="C6">
        <v>3</v>
      </c>
      <c r="D6">
        <v>4</v>
      </c>
      <c r="E6">
        <v>3</v>
      </c>
      <c r="K6" t="s">
        <v>46</v>
      </c>
      <c r="L6">
        <v>1.93</v>
      </c>
      <c r="N6">
        <f t="shared" ca="1" si="25"/>
        <v>3</v>
      </c>
      <c r="O6">
        <f t="shared" ca="1" si="26"/>
        <v>4</v>
      </c>
      <c r="P6">
        <f t="shared" ca="1" si="27"/>
        <v>2</v>
      </c>
      <c r="Q6">
        <f t="shared" ca="1" si="28"/>
        <v>1</v>
      </c>
      <c r="R6">
        <f t="shared" ca="1" si="29"/>
        <v>2.5</v>
      </c>
      <c r="S6">
        <f t="shared" ca="1" si="30"/>
        <v>3</v>
      </c>
      <c r="T6">
        <f t="shared" ca="1" si="0"/>
        <v>3.35</v>
      </c>
      <c r="U6">
        <f t="shared" ca="1" si="1"/>
        <v>5.0007155540552111</v>
      </c>
      <c r="V6">
        <f t="shared" ca="1" si="2"/>
        <v>4.4504770360368076</v>
      </c>
      <c r="W6">
        <f t="shared" ca="1" si="3"/>
        <v>2.2495229639631926</v>
      </c>
      <c r="X6">
        <f t="shared" ca="1" si="4"/>
        <v>1.6992844459447891</v>
      </c>
      <c r="Y6">
        <f t="shared" ca="1" si="5"/>
        <v>2.5333333333333332</v>
      </c>
      <c r="Z6">
        <f t="shared" ca="1" si="6"/>
        <v>6.5106666666666664</v>
      </c>
      <c r="AA6">
        <f t="shared" ca="1" si="7"/>
        <v>4.8893333333333331</v>
      </c>
      <c r="AB6">
        <f t="shared" ca="1" si="8"/>
        <v>0.73466666666666658</v>
      </c>
      <c r="AC6">
        <f t="shared" ca="1" si="9"/>
        <v>0.25333333333333335</v>
      </c>
      <c r="AE6">
        <f t="shared" ca="1" si="10"/>
        <v>2</v>
      </c>
      <c r="AF6">
        <f t="shared" ca="1" si="11"/>
        <v>2</v>
      </c>
      <c r="AG6">
        <f t="shared" ca="1" si="12"/>
        <v>3</v>
      </c>
      <c r="AH6">
        <f t="shared" ca="1" si="13"/>
        <v>3</v>
      </c>
      <c r="AI6">
        <f t="shared" ca="1" si="31"/>
        <v>2.5</v>
      </c>
      <c r="AJ6">
        <f t="shared" ca="1" si="32"/>
        <v>1</v>
      </c>
      <c r="AK6">
        <f t="shared" ca="1" si="14"/>
        <v>3.5</v>
      </c>
      <c r="AL6">
        <f t="shared" ca="1" si="15"/>
        <v>5.2770861227867103</v>
      </c>
      <c r="AM6">
        <f t="shared" ca="1" si="16"/>
        <v>4.6847240818578069</v>
      </c>
      <c r="AN6">
        <f t="shared" ca="1" si="17"/>
        <v>2.3152759181421931</v>
      </c>
      <c r="AO6">
        <f t="shared" ca="1" si="18"/>
        <v>1.7229138772132897</v>
      </c>
      <c r="AP6">
        <f t="shared" ca="1" si="19"/>
        <v>2.7272727272727271</v>
      </c>
      <c r="AQ6">
        <f t="shared" ca="1" si="20"/>
        <v>7.0090909090909079</v>
      </c>
      <c r="AR6">
        <f t="shared" ca="1" si="21"/>
        <v>5.2636363636363628</v>
      </c>
      <c r="AS6">
        <f t="shared" ca="1" si="22"/>
        <v>0.79090909090909078</v>
      </c>
      <c r="AT6">
        <f t="shared" ca="1" si="23"/>
        <v>0.27272727272727271</v>
      </c>
    </row>
    <row r="7" spans="1:46" x14ac:dyDescent="0.2">
      <c r="A7">
        <f t="shared" si="24"/>
        <v>6</v>
      </c>
      <c r="B7">
        <v>4</v>
      </c>
      <c r="C7">
        <v>1</v>
      </c>
      <c r="D7">
        <v>6</v>
      </c>
      <c r="E7">
        <v>2</v>
      </c>
      <c r="K7" t="s">
        <v>47</v>
      </c>
      <c r="L7">
        <v>0.28999999999999998</v>
      </c>
      <c r="N7">
        <f t="shared" ca="1" si="25"/>
        <v>2</v>
      </c>
      <c r="O7">
        <f t="shared" ca="1" si="26"/>
        <v>3</v>
      </c>
      <c r="P7">
        <f t="shared" ca="1" si="27"/>
        <v>3</v>
      </c>
      <c r="Q7">
        <f t="shared" ca="1" si="28"/>
        <v>1</v>
      </c>
      <c r="R7">
        <f t="shared" ca="1" si="29"/>
        <v>2.25</v>
      </c>
      <c r="S7">
        <f t="shared" ca="1" si="30"/>
        <v>2</v>
      </c>
      <c r="T7">
        <f t="shared" ca="1" si="0"/>
        <v>3.35</v>
      </c>
      <c r="U7">
        <f t="shared" ca="1" si="1"/>
        <v>5.0007155540552111</v>
      </c>
      <c r="V7">
        <f t="shared" ca="1" si="2"/>
        <v>4.4504770360368076</v>
      </c>
      <c r="W7">
        <f t="shared" ca="1" si="3"/>
        <v>2.2495229639631926</v>
      </c>
      <c r="X7">
        <f t="shared" ca="1" si="4"/>
        <v>1.6992844459447891</v>
      </c>
      <c r="Y7">
        <f t="shared" ca="1" si="5"/>
        <v>2.5333333333333332</v>
      </c>
      <c r="Z7">
        <f t="shared" ca="1" si="6"/>
        <v>6.5106666666666664</v>
      </c>
      <c r="AA7">
        <f t="shared" ca="1" si="7"/>
        <v>4.8893333333333331</v>
      </c>
      <c r="AB7">
        <f t="shared" ca="1" si="8"/>
        <v>0.73466666666666658</v>
      </c>
      <c r="AC7">
        <f t="shared" ca="1" si="9"/>
        <v>0.25333333333333335</v>
      </c>
      <c r="AE7">
        <f t="shared" ca="1" si="10"/>
        <v>3</v>
      </c>
      <c r="AF7">
        <f t="shared" ca="1" si="11"/>
        <v>3</v>
      </c>
      <c r="AG7">
        <f t="shared" ca="1" si="12"/>
        <v>2</v>
      </c>
      <c r="AH7">
        <f t="shared" ca="1" si="13"/>
        <v>3</v>
      </c>
      <c r="AI7">
        <f t="shared" ca="1" si="31"/>
        <v>2.75</v>
      </c>
      <c r="AJ7">
        <f t="shared" ca="1" si="32"/>
        <v>1</v>
      </c>
      <c r="AK7">
        <f t="shared" ca="1" si="14"/>
        <v>3.5</v>
      </c>
      <c r="AL7">
        <f t="shared" ca="1" si="15"/>
        <v>5.2770861227867103</v>
      </c>
      <c r="AM7">
        <f t="shared" ca="1" si="16"/>
        <v>4.6847240818578069</v>
      </c>
      <c r="AN7">
        <f t="shared" ca="1" si="17"/>
        <v>2.3152759181421931</v>
      </c>
      <c r="AO7">
        <f t="shared" ca="1" si="18"/>
        <v>1.7229138772132897</v>
      </c>
      <c r="AP7">
        <f t="shared" ca="1" si="19"/>
        <v>2.7272727272727271</v>
      </c>
      <c r="AQ7">
        <f t="shared" ca="1" si="20"/>
        <v>7.0090909090909079</v>
      </c>
      <c r="AR7">
        <f t="shared" ca="1" si="21"/>
        <v>5.2636363636363628</v>
      </c>
      <c r="AS7">
        <f t="shared" ca="1" si="22"/>
        <v>0.79090909090909078</v>
      </c>
      <c r="AT7">
        <f t="shared" ca="1" si="23"/>
        <v>0.27272727272727271</v>
      </c>
    </row>
    <row r="8" spans="1:46" x14ac:dyDescent="0.2">
      <c r="A8">
        <f t="shared" si="24"/>
        <v>7</v>
      </c>
      <c r="B8">
        <v>5</v>
      </c>
      <c r="C8">
        <v>3</v>
      </c>
      <c r="D8">
        <v>7</v>
      </c>
      <c r="E8">
        <v>3</v>
      </c>
      <c r="K8" t="s">
        <v>48</v>
      </c>
      <c r="L8">
        <v>0.1</v>
      </c>
      <c r="N8">
        <f t="shared" ca="1" si="25"/>
        <v>2</v>
      </c>
      <c r="O8">
        <f t="shared" ca="1" si="26"/>
        <v>2</v>
      </c>
      <c r="P8">
        <f t="shared" ca="1" si="27"/>
        <v>1</v>
      </c>
      <c r="Q8">
        <f t="shared" ca="1" si="28"/>
        <v>4</v>
      </c>
      <c r="R8">
        <f t="shared" ca="1" si="29"/>
        <v>2.25</v>
      </c>
      <c r="S8">
        <f t="shared" ca="1" si="30"/>
        <v>3</v>
      </c>
      <c r="T8">
        <f t="shared" ca="1" si="0"/>
        <v>3.35</v>
      </c>
      <c r="U8">
        <f t="shared" ca="1" si="1"/>
        <v>5.0007155540552111</v>
      </c>
      <c r="V8">
        <f t="shared" ca="1" si="2"/>
        <v>4.4504770360368076</v>
      </c>
      <c r="W8">
        <f t="shared" ca="1" si="3"/>
        <v>2.2495229639631926</v>
      </c>
      <c r="X8">
        <f t="shared" ca="1" si="4"/>
        <v>1.6992844459447891</v>
      </c>
      <c r="Y8">
        <f t="shared" ca="1" si="5"/>
        <v>2.5333333333333332</v>
      </c>
      <c r="Z8">
        <f t="shared" ca="1" si="6"/>
        <v>6.5106666666666664</v>
      </c>
      <c r="AA8">
        <f t="shared" ca="1" si="7"/>
        <v>4.8893333333333331</v>
      </c>
      <c r="AB8">
        <f t="shared" ca="1" si="8"/>
        <v>0.73466666666666658</v>
      </c>
      <c r="AC8">
        <f t="shared" ca="1" si="9"/>
        <v>0.25333333333333335</v>
      </c>
      <c r="AE8">
        <f t="shared" ca="1" si="10"/>
        <v>9</v>
      </c>
      <c r="AF8">
        <f t="shared" ca="1" si="11"/>
        <v>5</v>
      </c>
      <c r="AG8">
        <f t="shared" ca="1" si="12"/>
        <v>4</v>
      </c>
      <c r="AH8">
        <f t="shared" ca="1" si="13"/>
        <v>4</v>
      </c>
      <c r="AI8">
        <f t="shared" ca="1" si="31"/>
        <v>5.5</v>
      </c>
      <c r="AJ8">
        <f t="shared" ca="1" si="32"/>
        <v>5</v>
      </c>
      <c r="AK8">
        <f t="shared" ca="1" si="14"/>
        <v>3.5</v>
      </c>
      <c r="AL8">
        <f t="shared" ca="1" si="15"/>
        <v>5.2770861227867103</v>
      </c>
      <c r="AM8">
        <f t="shared" ca="1" si="16"/>
        <v>4.6847240818578069</v>
      </c>
      <c r="AN8">
        <f t="shared" ca="1" si="17"/>
        <v>2.3152759181421931</v>
      </c>
      <c r="AO8">
        <f t="shared" ca="1" si="18"/>
        <v>1.7229138772132897</v>
      </c>
      <c r="AP8">
        <f t="shared" ca="1" si="19"/>
        <v>2.7272727272727271</v>
      </c>
      <c r="AQ8">
        <f t="shared" ca="1" si="20"/>
        <v>7.0090909090909079</v>
      </c>
      <c r="AR8">
        <f t="shared" ca="1" si="21"/>
        <v>5.2636363636363628</v>
      </c>
      <c r="AS8">
        <f t="shared" ca="1" si="22"/>
        <v>0.79090909090909078</v>
      </c>
      <c r="AT8">
        <f t="shared" ca="1" si="23"/>
        <v>0.27272727272727271</v>
      </c>
    </row>
    <row r="9" spans="1:46" x14ac:dyDescent="0.2">
      <c r="A9">
        <f t="shared" si="24"/>
        <v>8</v>
      </c>
      <c r="B9">
        <v>4</v>
      </c>
      <c r="C9">
        <v>3</v>
      </c>
      <c r="D9">
        <v>3</v>
      </c>
      <c r="E9">
        <v>2</v>
      </c>
      <c r="N9">
        <f t="shared" ca="1" si="25"/>
        <v>1</v>
      </c>
      <c r="O9">
        <f t="shared" ca="1" si="26"/>
        <v>4</v>
      </c>
      <c r="P9">
        <f t="shared" ca="1" si="27"/>
        <v>2</v>
      </c>
      <c r="Q9">
        <f t="shared" ca="1" si="28"/>
        <v>3</v>
      </c>
      <c r="R9">
        <f t="shared" ca="1" si="29"/>
        <v>2.5</v>
      </c>
      <c r="S9">
        <f t="shared" ca="1" si="30"/>
        <v>3</v>
      </c>
      <c r="T9">
        <f t="shared" ca="1" si="0"/>
        <v>3.35</v>
      </c>
      <c r="U9">
        <f t="shared" ca="1" si="1"/>
        <v>5.0007155540552111</v>
      </c>
      <c r="V9">
        <f t="shared" ca="1" si="2"/>
        <v>4.4504770360368076</v>
      </c>
      <c r="W9">
        <f t="shared" ca="1" si="3"/>
        <v>2.2495229639631926</v>
      </c>
      <c r="X9">
        <f t="shared" ca="1" si="4"/>
        <v>1.6992844459447891</v>
      </c>
      <c r="Y9">
        <f t="shared" ca="1" si="5"/>
        <v>2.5333333333333332</v>
      </c>
      <c r="Z9">
        <f t="shared" ca="1" si="6"/>
        <v>6.5106666666666664</v>
      </c>
      <c r="AA9">
        <f t="shared" ca="1" si="7"/>
        <v>4.8893333333333331</v>
      </c>
      <c r="AB9">
        <f t="shared" ca="1" si="8"/>
        <v>0.73466666666666658</v>
      </c>
      <c r="AC9">
        <f t="shared" ca="1" si="9"/>
        <v>0.25333333333333335</v>
      </c>
      <c r="AE9">
        <f t="shared" ca="1" si="10"/>
        <v>3</v>
      </c>
      <c r="AF9">
        <f t="shared" ca="1" si="11"/>
        <v>2</v>
      </c>
      <c r="AG9">
        <f t="shared" ca="1" si="12"/>
        <v>3</v>
      </c>
      <c r="AH9">
        <f t="shared" ca="1" si="13"/>
        <v>1</v>
      </c>
      <c r="AI9">
        <f t="shared" ca="1" si="31"/>
        <v>2.25</v>
      </c>
      <c r="AJ9">
        <f t="shared" ca="1" si="32"/>
        <v>2</v>
      </c>
      <c r="AK9">
        <f t="shared" ca="1" si="14"/>
        <v>3.5</v>
      </c>
      <c r="AL9">
        <f t="shared" ca="1" si="15"/>
        <v>5.2770861227867103</v>
      </c>
      <c r="AM9">
        <f t="shared" ca="1" si="16"/>
        <v>4.6847240818578069</v>
      </c>
      <c r="AN9">
        <f t="shared" ca="1" si="17"/>
        <v>2.3152759181421931</v>
      </c>
      <c r="AO9">
        <f t="shared" ca="1" si="18"/>
        <v>1.7229138772132897</v>
      </c>
      <c r="AP9">
        <f t="shared" ca="1" si="19"/>
        <v>2.7272727272727271</v>
      </c>
      <c r="AQ9">
        <f t="shared" ca="1" si="20"/>
        <v>7.0090909090909079</v>
      </c>
      <c r="AR9">
        <f t="shared" ca="1" si="21"/>
        <v>5.2636363636363628</v>
      </c>
      <c r="AS9">
        <f t="shared" ca="1" si="22"/>
        <v>0.79090909090909078</v>
      </c>
      <c r="AT9">
        <f t="shared" ca="1" si="23"/>
        <v>0.27272727272727271</v>
      </c>
    </row>
    <row r="10" spans="1:46" x14ac:dyDescent="0.2">
      <c r="A10">
        <f t="shared" si="24"/>
        <v>9</v>
      </c>
      <c r="B10">
        <v>4</v>
      </c>
      <c r="C10">
        <v>3</v>
      </c>
      <c r="D10">
        <v>4</v>
      </c>
      <c r="E10">
        <v>3</v>
      </c>
      <c r="N10">
        <f t="shared" ca="1" si="25"/>
        <v>5</v>
      </c>
      <c r="O10">
        <f t="shared" ca="1" si="26"/>
        <v>1</v>
      </c>
      <c r="P10">
        <f t="shared" ca="1" si="27"/>
        <v>3</v>
      </c>
      <c r="Q10">
        <f t="shared" ca="1" si="28"/>
        <v>3</v>
      </c>
      <c r="R10">
        <f t="shared" ca="1" si="29"/>
        <v>3</v>
      </c>
      <c r="S10">
        <f t="shared" ca="1" si="30"/>
        <v>4</v>
      </c>
      <c r="T10">
        <f t="shared" ca="1" si="0"/>
        <v>3.35</v>
      </c>
      <c r="U10">
        <f t="shared" ca="1" si="1"/>
        <v>5.0007155540552111</v>
      </c>
      <c r="V10">
        <f t="shared" ca="1" si="2"/>
        <v>4.4504770360368076</v>
      </c>
      <c r="W10">
        <f t="shared" ca="1" si="3"/>
        <v>2.2495229639631926</v>
      </c>
      <c r="X10">
        <f t="shared" ca="1" si="4"/>
        <v>1.6992844459447891</v>
      </c>
      <c r="Y10">
        <f t="shared" ca="1" si="5"/>
        <v>2.5333333333333332</v>
      </c>
      <c r="Z10">
        <f t="shared" ca="1" si="6"/>
        <v>6.5106666666666664</v>
      </c>
      <c r="AA10">
        <f t="shared" ca="1" si="7"/>
        <v>4.8893333333333331</v>
      </c>
      <c r="AB10">
        <f t="shared" ca="1" si="8"/>
        <v>0.73466666666666658</v>
      </c>
      <c r="AC10">
        <f t="shared" ca="1" si="9"/>
        <v>0.25333333333333335</v>
      </c>
      <c r="AE10">
        <f t="shared" ca="1" si="10"/>
        <v>2</v>
      </c>
      <c r="AF10">
        <f t="shared" ca="1" si="11"/>
        <v>2</v>
      </c>
      <c r="AG10">
        <f t="shared" ca="1" si="12"/>
        <v>2</v>
      </c>
      <c r="AH10">
        <f t="shared" ca="1" si="13"/>
        <v>3</v>
      </c>
      <c r="AI10">
        <f t="shared" ca="1" si="31"/>
        <v>2.25</v>
      </c>
      <c r="AJ10">
        <f t="shared" ca="1" si="32"/>
        <v>1</v>
      </c>
      <c r="AK10">
        <f t="shared" ca="1" si="14"/>
        <v>3.5</v>
      </c>
      <c r="AL10">
        <f t="shared" ca="1" si="15"/>
        <v>5.2770861227867103</v>
      </c>
      <c r="AM10">
        <f t="shared" ca="1" si="16"/>
        <v>4.6847240818578069</v>
      </c>
      <c r="AN10">
        <f t="shared" ca="1" si="17"/>
        <v>2.3152759181421931</v>
      </c>
      <c r="AO10">
        <f t="shared" ca="1" si="18"/>
        <v>1.7229138772132897</v>
      </c>
      <c r="AP10">
        <f t="shared" ca="1" si="19"/>
        <v>2.7272727272727271</v>
      </c>
      <c r="AQ10">
        <f t="shared" ca="1" si="20"/>
        <v>7.0090909090909079</v>
      </c>
      <c r="AR10">
        <f t="shared" ca="1" si="21"/>
        <v>5.2636363636363628</v>
      </c>
      <c r="AS10">
        <f t="shared" ca="1" si="22"/>
        <v>0.79090909090909078</v>
      </c>
      <c r="AT10">
        <f t="shared" ca="1" si="23"/>
        <v>0.27272727272727271</v>
      </c>
    </row>
    <row r="11" spans="1:46" x14ac:dyDescent="0.2">
      <c r="A11">
        <f t="shared" si="24"/>
        <v>10</v>
      </c>
      <c r="B11">
        <v>6</v>
      </c>
      <c r="C11">
        <v>1</v>
      </c>
      <c r="D11">
        <v>9</v>
      </c>
      <c r="E11">
        <v>2</v>
      </c>
      <c r="N11">
        <f t="shared" ca="1" si="25"/>
        <v>3</v>
      </c>
      <c r="O11">
        <f t="shared" ca="1" si="26"/>
        <v>3</v>
      </c>
      <c r="P11">
        <f t="shared" ca="1" si="27"/>
        <v>4</v>
      </c>
      <c r="Q11">
        <f t="shared" ca="1" si="28"/>
        <v>1</v>
      </c>
      <c r="R11">
        <f t="shared" ca="1" si="29"/>
        <v>2.75</v>
      </c>
      <c r="S11">
        <f t="shared" ca="1" si="30"/>
        <v>3</v>
      </c>
      <c r="T11">
        <f t="shared" ca="1" si="0"/>
        <v>3.35</v>
      </c>
      <c r="U11">
        <f t="shared" ca="1" si="1"/>
        <v>5.0007155540552111</v>
      </c>
      <c r="V11">
        <f t="shared" ca="1" si="2"/>
        <v>4.4504770360368076</v>
      </c>
      <c r="W11">
        <f t="shared" ca="1" si="3"/>
        <v>2.2495229639631926</v>
      </c>
      <c r="X11">
        <f t="shared" ca="1" si="4"/>
        <v>1.6992844459447891</v>
      </c>
      <c r="Y11">
        <f t="shared" ca="1" si="5"/>
        <v>2.5333333333333332</v>
      </c>
      <c r="Z11">
        <f t="shared" ca="1" si="6"/>
        <v>6.5106666666666664</v>
      </c>
      <c r="AA11">
        <f t="shared" ca="1" si="7"/>
        <v>4.8893333333333331</v>
      </c>
      <c r="AB11">
        <f t="shared" ca="1" si="8"/>
        <v>0.73466666666666658</v>
      </c>
      <c r="AC11">
        <f t="shared" ca="1" si="9"/>
        <v>0.25333333333333335</v>
      </c>
      <c r="AE11">
        <f t="shared" ca="1" si="10"/>
        <v>7</v>
      </c>
      <c r="AF11">
        <f t="shared" ca="1" si="11"/>
        <v>6</v>
      </c>
      <c r="AG11">
        <f t="shared" ca="1" si="12"/>
        <v>4</v>
      </c>
      <c r="AH11">
        <f t="shared" ca="1" si="13"/>
        <v>4</v>
      </c>
      <c r="AI11">
        <f t="shared" ca="1" si="31"/>
        <v>5.25</v>
      </c>
      <c r="AJ11">
        <f t="shared" ca="1" si="32"/>
        <v>3</v>
      </c>
      <c r="AK11">
        <f t="shared" ca="1" si="14"/>
        <v>3.5</v>
      </c>
      <c r="AL11">
        <f t="shared" ca="1" si="15"/>
        <v>5.2770861227867103</v>
      </c>
      <c r="AM11">
        <f t="shared" ca="1" si="16"/>
        <v>4.6847240818578069</v>
      </c>
      <c r="AN11">
        <f t="shared" ca="1" si="17"/>
        <v>2.3152759181421931</v>
      </c>
      <c r="AO11">
        <f t="shared" ca="1" si="18"/>
        <v>1.7229138772132897</v>
      </c>
      <c r="AP11">
        <f t="shared" ca="1" si="19"/>
        <v>2.7272727272727271</v>
      </c>
      <c r="AQ11">
        <f t="shared" ca="1" si="20"/>
        <v>7.0090909090909079</v>
      </c>
      <c r="AR11">
        <f t="shared" ca="1" si="21"/>
        <v>5.2636363636363628</v>
      </c>
      <c r="AS11">
        <f t="shared" ca="1" si="22"/>
        <v>0.79090909090909078</v>
      </c>
      <c r="AT11">
        <f t="shared" ca="1" si="23"/>
        <v>0.27272727272727271</v>
      </c>
    </row>
    <row r="12" spans="1:46" x14ac:dyDescent="0.2">
      <c r="A12">
        <f t="shared" si="24"/>
        <v>11</v>
      </c>
      <c r="B12">
        <v>3</v>
      </c>
      <c r="C12">
        <v>2</v>
      </c>
      <c r="D12">
        <v>5</v>
      </c>
      <c r="E12">
        <v>3</v>
      </c>
      <c r="N12">
        <f t="shared" ca="1" si="25"/>
        <v>3</v>
      </c>
      <c r="O12">
        <f t="shared" ca="1" si="26"/>
        <v>4</v>
      </c>
      <c r="P12">
        <f t="shared" ca="1" si="27"/>
        <v>2</v>
      </c>
      <c r="Q12">
        <f t="shared" ca="1" si="28"/>
        <v>4</v>
      </c>
      <c r="R12">
        <f t="shared" ca="1" si="29"/>
        <v>3.25</v>
      </c>
      <c r="S12">
        <f t="shared" ca="1" si="30"/>
        <v>2</v>
      </c>
      <c r="T12">
        <f t="shared" ca="1" si="0"/>
        <v>3.35</v>
      </c>
      <c r="U12">
        <f t="shared" ca="1" si="1"/>
        <v>5.0007155540552111</v>
      </c>
      <c r="V12">
        <f t="shared" ca="1" si="2"/>
        <v>4.4504770360368076</v>
      </c>
      <c r="W12">
        <f t="shared" ca="1" si="3"/>
        <v>2.2495229639631926</v>
      </c>
      <c r="X12">
        <f t="shared" ca="1" si="4"/>
        <v>1.6992844459447891</v>
      </c>
      <c r="Y12">
        <f t="shared" ca="1" si="5"/>
        <v>2.5333333333333332</v>
      </c>
      <c r="Z12">
        <f t="shared" ca="1" si="6"/>
        <v>6.5106666666666664</v>
      </c>
      <c r="AA12">
        <f t="shared" ca="1" si="7"/>
        <v>4.8893333333333331</v>
      </c>
      <c r="AB12">
        <f t="shared" ca="1" si="8"/>
        <v>0.73466666666666658</v>
      </c>
      <c r="AC12">
        <f t="shared" ca="1" si="9"/>
        <v>0.25333333333333335</v>
      </c>
      <c r="AE12">
        <f t="shared" ca="1" si="10"/>
        <v>4</v>
      </c>
      <c r="AF12">
        <f t="shared" ca="1" si="11"/>
        <v>3</v>
      </c>
      <c r="AG12">
        <f t="shared" ca="1" si="12"/>
        <v>3</v>
      </c>
      <c r="AH12">
        <f t="shared" ca="1" si="13"/>
        <v>2</v>
      </c>
      <c r="AI12">
        <f t="shared" ca="1" si="31"/>
        <v>3</v>
      </c>
      <c r="AJ12">
        <f t="shared" ca="1" si="32"/>
        <v>2</v>
      </c>
      <c r="AK12">
        <f ca="1">$AH$14</f>
        <v>3.5</v>
      </c>
      <c r="AL12">
        <f ca="1">$AH$15</f>
        <v>5.2770861227867103</v>
      </c>
      <c r="AM12">
        <f ca="1">$AH$16</f>
        <v>4.6847240818578069</v>
      </c>
      <c r="AN12">
        <f ca="1">$AH$17</f>
        <v>2.3152759181421931</v>
      </c>
      <c r="AO12">
        <f ca="1">$AH$18</f>
        <v>1.7229138772132897</v>
      </c>
      <c r="AP12">
        <f ca="1">$AJ$14</f>
        <v>2.7272727272727271</v>
      </c>
      <c r="AQ12">
        <f ca="1">$AJ$15</f>
        <v>7.0090909090909079</v>
      </c>
      <c r="AR12">
        <f ca="1">$AJ$16</f>
        <v>5.2636363636363628</v>
      </c>
      <c r="AS12">
        <f ca="1">$AJ$17</f>
        <v>0.79090909090909078</v>
      </c>
      <c r="AT12">
        <f ca="1">$AJ$18</f>
        <v>0.27272727272727271</v>
      </c>
    </row>
    <row r="13" spans="1:46" x14ac:dyDescent="0.2">
      <c r="A13">
        <f t="shared" si="24"/>
        <v>12</v>
      </c>
      <c r="B13">
        <v>4</v>
      </c>
      <c r="C13">
        <v>2</v>
      </c>
      <c r="D13">
        <v>3</v>
      </c>
      <c r="E13">
        <v>1</v>
      </c>
      <c r="N13">
        <f t="shared" ca="1" si="25"/>
        <v>4</v>
      </c>
      <c r="O13">
        <f t="shared" ca="1" si="26"/>
        <v>6</v>
      </c>
      <c r="P13">
        <f t="shared" ca="1" si="27"/>
        <v>4</v>
      </c>
      <c r="Q13">
        <f t="shared" ca="1" si="28"/>
        <v>4</v>
      </c>
      <c r="R13">
        <f t="shared" ca="1" si="29"/>
        <v>4.5</v>
      </c>
      <c r="S13">
        <f t="shared" ca="1" si="30"/>
        <v>2</v>
      </c>
      <c r="T13">
        <f t="shared" ca="1" si="0"/>
        <v>3.35</v>
      </c>
      <c r="U13">
        <f t="shared" ca="1" si="1"/>
        <v>5.0007155540552111</v>
      </c>
      <c r="V13">
        <f t="shared" ca="1" si="2"/>
        <v>4.4504770360368076</v>
      </c>
      <c r="W13">
        <f t="shared" ca="1" si="3"/>
        <v>2.2495229639631926</v>
      </c>
      <c r="X13">
        <f t="shared" ca="1" si="4"/>
        <v>1.6992844459447891</v>
      </c>
      <c r="Y13">
        <f t="shared" ca="1" si="5"/>
        <v>2.5333333333333332</v>
      </c>
      <c r="Z13">
        <f t="shared" ca="1" si="6"/>
        <v>6.5106666666666664</v>
      </c>
      <c r="AA13">
        <f t="shared" ca="1" si="7"/>
        <v>4.8893333333333331</v>
      </c>
      <c r="AB13">
        <f t="shared" ca="1" si="8"/>
        <v>0.73466666666666658</v>
      </c>
      <c r="AC13">
        <f t="shared" ca="1" si="9"/>
        <v>0.25333333333333335</v>
      </c>
    </row>
    <row r="14" spans="1:46" x14ac:dyDescent="0.2">
      <c r="A14">
        <f t="shared" si="24"/>
        <v>13</v>
      </c>
      <c r="B14">
        <v>4</v>
      </c>
      <c r="C14">
        <v>4</v>
      </c>
      <c r="D14">
        <v>4</v>
      </c>
      <c r="E14">
        <v>3</v>
      </c>
      <c r="N14">
        <f t="shared" ca="1" si="25"/>
        <v>5</v>
      </c>
      <c r="O14">
        <f t="shared" ca="1" si="26"/>
        <v>3</v>
      </c>
      <c r="P14">
        <f t="shared" ca="1" si="27"/>
        <v>3</v>
      </c>
      <c r="Q14">
        <f t="shared" ca="1" si="28"/>
        <v>3</v>
      </c>
      <c r="R14">
        <f t="shared" ca="1" si="29"/>
        <v>3.5</v>
      </c>
      <c r="S14">
        <f t="shared" ca="1" si="30"/>
        <v>2</v>
      </c>
      <c r="T14">
        <f t="shared" ca="1" si="0"/>
        <v>3.35</v>
      </c>
      <c r="U14">
        <f t="shared" ca="1" si="1"/>
        <v>5.0007155540552111</v>
      </c>
      <c r="V14">
        <f t="shared" ca="1" si="2"/>
        <v>4.4504770360368076</v>
      </c>
      <c r="W14">
        <f t="shared" ca="1" si="3"/>
        <v>2.2495229639631926</v>
      </c>
      <c r="X14">
        <f t="shared" ca="1" si="4"/>
        <v>1.6992844459447891</v>
      </c>
      <c r="Y14">
        <f t="shared" ca="1" si="5"/>
        <v>2.5333333333333332</v>
      </c>
      <c r="Z14">
        <f t="shared" ca="1" si="6"/>
        <v>6.5106666666666664</v>
      </c>
      <c r="AA14">
        <f t="shared" ca="1" si="7"/>
        <v>4.8893333333333331</v>
      </c>
      <c r="AB14">
        <f t="shared" ca="1" si="8"/>
        <v>0.73466666666666658</v>
      </c>
      <c r="AC14">
        <f t="shared" ca="1" si="9"/>
        <v>0.25333333333333335</v>
      </c>
      <c r="AG14" t="s">
        <v>43</v>
      </c>
      <c r="AH14">
        <f ca="1">AVERAGE(AI2:AI12)</f>
        <v>3.5</v>
      </c>
      <c r="AI14" t="s">
        <v>36</v>
      </c>
      <c r="AJ14">
        <f ca="1">AVERAGE(AJ2:AJ12)</f>
        <v>2.7272727272727271</v>
      </c>
    </row>
    <row r="15" spans="1:46" x14ac:dyDescent="0.2">
      <c r="A15">
        <f t="shared" si="24"/>
        <v>14</v>
      </c>
      <c r="B15">
        <v>5</v>
      </c>
      <c r="C15">
        <v>3</v>
      </c>
      <c r="D15">
        <v>6</v>
      </c>
      <c r="E15">
        <v>3</v>
      </c>
      <c r="N15">
        <f t="shared" ca="1" si="25"/>
        <v>5</v>
      </c>
      <c r="O15">
        <f t="shared" ca="1" si="26"/>
        <v>3</v>
      </c>
      <c r="P15">
        <f t="shared" ca="1" si="27"/>
        <v>3</v>
      </c>
      <c r="Q15">
        <f t="shared" ca="1" si="28"/>
        <v>2</v>
      </c>
      <c r="R15">
        <f t="shared" ca="1" si="29"/>
        <v>3.25</v>
      </c>
      <c r="S15">
        <f t="shared" ca="1" si="30"/>
        <v>3</v>
      </c>
      <c r="T15">
        <f t="shared" ca="1" si="0"/>
        <v>3.35</v>
      </c>
      <c r="U15">
        <f t="shared" ca="1" si="1"/>
        <v>5.0007155540552111</v>
      </c>
      <c r="V15">
        <f t="shared" ca="1" si="2"/>
        <v>4.4504770360368076</v>
      </c>
      <c r="W15">
        <f t="shared" ca="1" si="3"/>
        <v>2.2495229639631926</v>
      </c>
      <c r="X15">
        <f t="shared" ca="1" si="4"/>
        <v>1.6992844459447891</v>
      </c>
      <c r="Y15">
        <f t="shared" ca="1" si="5"/>
        <v>2.5333333333333332</v>
      </c>
      <c r="Z15">
        <f t="shared" ca="1" si="6"/>
        <v>6.5106666666666664</v>
      </c>
      <c r="AA15">
        <f t="shared" ca="1" si="7"/>
        <v>4.8893333333333331</v>
      </c>
      <c r="AB15">
        <f t="shared" ca="1" si="8"/>
        <v>0.73466666666666658</v>
      </c>
      <c r="AC15">
        <f t="shared" ca="1" si="9"/>
        <v>0.25333333333333335</v>
      </c>
      <c r="AG15" t="s">
        <v>32</v>
      </c>
      <c r="AH15">
        <f ca="1">AH14+((3/($L$3*SQRT(5)))*AJ14)</f>
        <v>5.2770861227867103</v>
      </c>
      <c r="AI15" t="s">
        <v>32</v>
      </c>
      <c r="AJ15">
        <f ca="1">$L$5*AJ14</f>
        <v>7.0090909090909079</v>
      </c>
    </row>
    <row r="16" spans="1:46" x14ac:dyDescent="0.2">
      <c r="A16">
        <f t="shared" si="24"/>
        <v>15</v>
      </c>
      <c r="B16">
        <v>6</v>
      </c>
      <c r="C16">
        <v>1</v>
      </c>
      <c r="D16">
        <v>6</v>
      </c>
      <c r="E16">
        <v>2</v>
      </c>
      <c r="N16">
        <f t="shared" ca="1" si="25"/>
        <v>3</v>
      </c>
      <c r="O16">
        <f t="shared" ca="1" si="26"/>
        <v>4</v>
      </c>
      <c r="P16">
        <f t="shared" ca="1" si="27"/>
        <v>4</v>
      </c>
      <c r="Q16">
        <f t="shared" ca="1" si="28"/>
        <v>6</v>
      </c>
      <c r="R16">
        <f t="shared" ca="1" si="29"/>
        <v>4.25</v>
      </c>
      <c r="S16">
        <f t="shared" ca="1" si="30"/>
        <v>3</v>
      </c>
      <c r="T16">
        <f ca="1">$Q$18</f>
        <v>3.35</v>
      </c>
      <c r="U16">
        <f ca="1">$Q$19</f>
        <v>5.0007155540552111</v>
      </c>
      <c r="V16">
        <f ca="1">$Q$20</f>
        <v>4.4504770360368076</v>
      </c>
      <c r="W16">
        <f ca="1">$Q$21</f>
        <v>2.2495229639631926</v>
      </c>
      <c r="X16">
        <f ca="1">$Q$22</f>
        <v>1.6992844459447891</v>
      </c>
      <c r="Y16">
        <f ca="1">$S$18</f>
        <v>2.5333333333333332</v>
      </c>
      <c r="Z16">
        <f ca="1">$S$19</f>
        <v>6.5106666666666664</v>
      </c>
      <c r="AA16">
        <f ca="1">$S$20</f>
        <v>4.8893333333333331</v>
      </c>
      <c r="AB16">
        <f ca="1">$S$21</f>
        <v>0.73466666666666658</v>
      </c>
      <c r="AC16">
        <f ca="1">$S$22</f>
        <v>0.25333333333333335</v>
      </c>
      <c r="AG16" t="s">
        <v>33</v>
      </c>
      <c r="AH16">
        <f ca="1">AH14+((2/($L$3*SQRT(5)))*AJ14)</f>
        <v>4.6847240818578069</v>
      </c>
      <c r="AI16" t="s">
        <v>33</v>
      </c>
      <c r="AJ16">
        <f ca="1">$L$6*AJ14</f>
        <v>5.2636363636363628</v>
      </c>
    </row>
    <row r="17" spans="1:46" x14ac:dyDescent="0.2">
      <c r="A17">
        <f t="shared" si="24"/>
        <v>16</v>
      </c>
      <c r="B17">
        <v>4</v>
      </c>
      <c r="C17">
        <v>2</v>
      </c>
      <c r="D17">
        <v>4</v>
      </c>
      <c r="E17">
        <v>2</v>
      </c>
      <c r="AG17" t="s">
        <v>34</v>
      </c>
      <c r="AH17">
        <f ca="1">AH14-((2/($L$3*SQRT(5)))*AJ14)</f>
        <v>2.3152759181421931</v>
      </c>
      <c r="AI17" t="s">
        <v>34</v>
      </c>
      <c r="AJ17">
        <f ca="1">$L$7*AJ14</f>
        <v>0.79090909090909078</v>
      </c>
    </row>
    <row r="18" spans="1:46" x14ac:dyDescent="0.2">
      <c r="A18">
        <f t="shared" si="24"/>
        <v>17</v>
      </c>
      <c r="B18">
        <v>3</v>
      </c>
      <c r="C18">
        <v>1</v>
      </c>
      <c r="D18">
        <v>5</v>
      </c>
      <c r="E18">
        <v>1</v>
      </c>
      <c r="F18">
        <v>8</v>
      </c>
      <c r="G18">
        <v>4</v>
      </c>
      <c r="P18" t="s">
        <v>43</v>
      </c>
      <c r="Q18">
        <f ca="1">AVERAGE(R2:R16)</f>
        <v>3.35</v>
      </c>
      <c r="R18" t="s">
        <v>36</v>
      </c>
      <c r="S18">
        <f ca="1">AVERAGE(S2:S16)</f>
        <v>2.5333333333333332</v>
      </c>
      <c r="AG18" t="s">
        <v>35</v>
      </c>
      <c r="AH18">
        <f ca="1">AH14-((3/($L$3*SQRT(5)))*AJ14)</f>
        <v>1.7229138772132897</v>
      </c>
      <c r="AI18" t="s">
        <v>35</v>
      </c>
      <c r="AJ18">
        <f ca="1">$L$8*AJ14</f>
        <v>0.27272727272727271</v>
      </c>
    </row>
    <row r="19" spans="1:46" x14ac:dyDescent="0.2">
      <c r="A19">
        <f t="shared" si="24"/>
        <v>18</v>
      </c>
      <c r="B19">
        <v>4</v>
      </c>
      <c r="C19">
        <v>3</v>
      </c>
      <c r="D19">
        <v>7</v>
      </c>
      <c r="E19">
        <v>2</v>
      </c>
      <c r="F19">
        <v>7</v>
      </c>
      <c r="G19">
        <v>4</v>
      </c>
      <c r="P19" t="s">
        <v>32</v>
      </c>
      <c r="Q19">
        <f ca="1">$Q$18+((3/($L$3*SQRT(5)))*S18)</f>
        <v>5.0007155540552111</v>
      </c>
      <c r="R19" t="s">
        <v>32</v>
      </c>
      <c r="S19">
        <f ca="1">L5*$S$18</f>
        <v>6.5106666666666664</v>
      </c>
    </row>
    <row r="20" spans="1:46" x14ac:dyDescent="0.2">
      <c r="A20">
        <f t="shared" si="24"/>
        <v>19</v>
      </c>
      <c r="B20">
        <v>2</v>
      </c>
      <c r="C20">
        <v>2</v>
      </c>
      <c r="D20">
        <v>2</v>
      </c>
      <c r="E20">
        <v>2</v>
      </c>
      <c r="F20">
        <v>4</v>
      </c>
      <c r="G20">
        <v>5</v>
      </c>
      <c r="P20" t="s">
        <v>33</v>
      </c>
      <c r="Q20">
        <f ca="1">$Q$18+((2/($L$3*SQRT(5)))*S18)</f>
        <v>4.4504770360368076</v>
      </c>
      <c r="R20" t="s">
        <v>33</v>
      </c>
      <c r="S20">
        <f t="shared" ref="S20:S22" ca="1" si="33">L6*$S$18</f>
        <v>4.8893333333333331</v>
      </c>
    </row>
    <row r="21" spans="1:46" x14ac:dyDescent="0.2">
      <c r="A21">
        <f t="shared" si="24"/>
        <v>20</v>
      </c>
      <c r="B21">
        <v>1</v>
      </c>
      <c r="C21">
        <v>3</v>
      </c>
      <c r="D21">
        <v>2</v>
      </c>
      <c r="E21">
        <v>4</v>
      </c>
      <c r="F21">
        <v>5</v>
      </c>
      <c r="G21">
        <v>5</v>
      </c>
      <c r="P21" t="s">
        <v>34</v>
      </c>
      <c r="Q21">
        <f ca="1">$Q$18-((2/($L$3*SQRT(5)))*S18)</f>
        <v>2.2495229639631926</v>
      </c>
      <c r="R21" t="s">
        <v>34</v>
      </c>
      <c r="S21">
        <f t="shared" ca="1" si="33"/>
        <v>0.73466666666666658</v>
      </c>
    </row>
    <row r="22" spans="1:46" x14ac:dyDescent="0.2">
      <c r="A22">
        <f t="shared" si="24"/>
        <v>21</v>
      </c>
      <c r="B22">
        <v>2</v>
      </c>
      <c r="C22">
        <v>3</v>
      </c>
      <c r="D22">
        <v>7</v>
      </c>
      <c r="E22">
        <v>3</v>
      </c>
      <c r="F22">
        <v>2</v>
      </c>
      <c r="G22">
        <v>5</v>
      </c>
      <c r="P22" t="s">
        <v>35</v>
      </c>
      <c r="Q22">
        <f ca="1">$Q$18-((3/($L$3*SQRT(5)))*S18)</f>
        <v>1.6992844459447891</v>
      </c>
      <c r="R22" t="s">
        <v>35</v>
      </c>
      <c r="S22">
        <f t="shared" ca="1" si="33"/>
        <v>0.25333333333333335</v>
      </c>
      <c r="AE22" s="8" t="s">
        <v>73</v>
      </c>
      <c r="AF22" s="8" t="s">
        <v>74</v>
      </c>
      <c r="AG22" s="8" t="s">
        <v>75</v>
      </c>
      <c r="AH22" s="8" t="s">
        <v>76</v>
      </c>
      <c r="AI22" s="8" t="s">
        <v>77</v>
      </c>
      <c r="AJ22" s="8" t="s">
        <v>78</v>
      </c>
      <c r="AK22" s="8" t="s">
        <v>43</v>
      </c>
      <c r="AL22" s="8" t="s">
        <v>97</v>
      </c>
      <c r="AM22" s="8" t="s">
        <v>98</v>
      </c>
      <c r="AN22" s="8" t="s">
        <v>99</v>
      </c>
      <c r="AO22" s="8" t="s">
        <v>100</v>
      </c>
      <c r="AP22" s="8" t="s">
        <v>101</v>
      </c>
      <c r="AQ22" s="8" t="s">
        <v>97</v>
      </c>
      <c r="AR22" s="8" t="s">
        <v>98</v>
      </c>
      <c r="AS22" s="8" t="s">
        <v>99</v>
      </c>
      <c r="AT22" s="8" t="s">
        <v>100</v>
      </c>
    </row>
    <row r="23" spans="1:46" x14ac:dyDescent="0.2">
      <c r="A23">
        <f t="shared" si="24"/>
        <v>22</v>
      </c>
      <c r="B23">
        <v>3</v>
      </c>
      <c r="C23">
        <v>3</v>
      </c>
      <c r="D23">
        <v>5</v>
      </c>
      <c r="E23">
        <v>2</v>
      </c>
      <c r="F23">
        <v>4</v>
      </c>
      <c r="G23">
        <v>5</v>
      </c>
      <c r="AE23">
        <f t="shared" ref="AE23:AE33" ca="1" si="34">OFFSET($G$18,(ROW(G1)-1)*4,0)</f>
        <v>4</v>
      </c>
      <c r="AF23">
        <f t="shared" ref="AF23:AF33" ca="1" si="35">OFFSET($G$19,(ROW(G1)-1)*4,0)</f>
        <v>4</v>
      </c>
      <c r="AG23">
        <f t="shared" ref="AG23:AG33" ca="1" si="36">OFFSET($G$20,(ROW(G1)-1)*4,0)</f>
        <v>5</v>
      </c>
      <c r="AH23">
        <f t="shared" ref="AH23:AH33" ca="1" si="37">OFFSET($G$21,(ROW(G1)-1)*4,0)</f>
        <v>5</v>
      </c>
      <c r="AI23">
        <f ca="1">AVERAGE(AE23:AH23)</f>
        <v>4.5</v>
      </c>
      <c r="AJ23">
        <f ca="1">MAX(AE23:AH23)-MIN(AE23:AH23)</f>
        <v>1</v>
      </c>
      <c r="AK23">
        <f t="shared" ref="AK23:AK32" ca="1" si="38">$AH$35</f>
        <v>4.8636363636363633</v>
      </c>
      <c r="AL23">
        <f t="shared" ref="AL23:AL32" ca="1" si="39">$AH$36</f>
        <v>6.4037776700515128</v>
      </c>
      <c r="AM23">
        <f t="shared" ref="AM23:AM32" ca="1" si="40">$AH$37</f>
        <v>5.8903972345797957</v>
      </c>
      <c r="AN23">
        <f t="shared" ref="AN23:AN32" ca="1" si="41">$AH$38</f>
        <v>3.8368754926929305</v>
      </c>
      <c r="AO23">
        <f t="shared" ref="AO23:AO32" ca="1" si="42">$AH$39</f>
        <v>3.3234950572212139</v>
      </c>
      <c r="AP23">
        <f t="shared" ref="AP23:AP32" ca="1" si="43">$AJ$35</f>
        <v>2.3636363636363638</v>
      </c>
      <c r="AQ23">
        <f t="shared" ref="AQ23:AQ32" ca="1" si="44">$AJ$36</f>
        <v>6.0745454545454542</v>
      </c>
      <c r="AR23">
        <f t="shared" ref="AR23:AR32" ca="1" si="45">$AJ$37</f>
        <v>4.5618181818181816</v>
      </c>
      <c r="AS23">
        <f t="shared" ref="AS23:AS32" ca="1" si="46">$AJ$38</f>
        <v>0.68545454545454543</v>
      </c>
      <c r="AT23">
        <f t="shared" ref="AT23:AT32" ca="1" si="47">$AJ$39</f>
        <v>0.23636363636363639</v>
      </c>
    </row>
    <row r="24" spans="1:46" x14ac:dyDescent="0.2">
      <c r="A24">
        <f t="shared" si="24"/>
        <v>23</v>
      </c>
      <c r="B24">
        <v>3</v>
      </c>
      <c r="C24">
        <v>1</v>
      </c>
      <c r="D24">
        <v>3</v>
      </c>
      <c r="E24">
        <v>2</v>
      </c>
      <c r="F24">
        <v>2</v>
      </c>
      <c r="G24">
        <v>5</v>
      </c>
      <c r="H24">
        <v>8</v>
      </c>
      <c r="AE24">
        <f t="shared" ca="1" si="34"/>
        <v>5</v>
      </c>
      <c r="AF24">
        <f t="shared" ca="1" si="35"/>
        <v>5</v>
      </c>
      <c r="AG24">
        <f t="shared" ca="1" si="36"/>
        <v>5</v>
      </c>
      <c r="AH24">
        <f t="shared" ca="1" si="37"/>
        <v>4</v>
      </c>
      <c r="AI24">
        <f t="shared" ref="AI24:AI33" ca="1" si="48">AVERAGE(AE24:AH24)</f>
        <v>4.75</v>
      </c>
      <c r="AJ24">
        <f t="shared" ref="AJ24:AJ33" ca="1" si="49">MAX(AE24:AH24)-MIN(AE24:AH24)</f>
        <v>1</v>
      </c>
      <c r="AK24">
        <f t="shared" ca="1" si="38"/>
        <v>4.8636363636363633</v>
      </c>
      <c r="AL24">
        <f t="shared" ca="1" si="39"/>
        <v>6.4037776700515128</v>
      </c>
      <c r="AM24">
        <f t="shared" ca="1" si="40"/>
        <v>5.8903972345797957</v>
      </c>
      <c r="AN24">
        <f t="shared" ca="1" si="41"/>
        <v>3.8368754926929305</v>
      </c>
      <c r="AO24">
        <f t="shared" ca="1" si="42"/>
        <v>3.3234950572212139</v>
      </c>
      <c r="AP24">
        <f t="shared" ca="1" si="43"/>
        <v>2.3636363636363638</v>
      </c>
      <c r="AQ24">
        <f t="shared" ca="1" si="44"/>
        <v>6.0745454545454542</v>
      </c>
      <c r="AR24">
        <f t="shared" ca="1" si="45"/>
        <v>4.5618181818181816</v>
      </c>
      <c r="AS24">
        <f t="shared" ca="1" si="46"/>
        <v>0.68545454545454543</v>
      </c>
      <c r="AT24">
        <f t="shared" ca="1" si="47"/>
        <v>0.23636363636363639</v>
      </c>
    </row>
    <row r="25" spans="1:46" x14ac:dyDescent="0.2">
      <c r="A25">
        <f t="shared" si="24"/>
        <v>24</v>
      </c>
      <c r="B25">
        <v>1</v>
      </c>
      <c r="C25">
        <v>3</v>
      </c>
      <c r="D25">
        <v>4</v>
      </c>
      <c r="E25">
        <v>2</v>
      </c>
      <c r="F25">
        <v>1</v>
      </c>
      <c r="G25">
        <v>4</v>
      </c>
      <c r="H25">
        <v>7</v>
      </c>
      <c r="AE25">
        <f t="shared" ca="1" si="34"/>
        <v>6</v>
      </c>
      <c r="AF25">
        <f t="shared" ca="1" si="35"/>
        <v>4</v>
      </c>
      <c r="AG25">
        <f t="shared" ca="1" si="36"/>
        <v>5</v>
      </c>
      <c r="AH25">
        <f t="shared" ca="1" si="37"/>
        <v>7</v>
      </c>
      <c r="AI25">
        <f t="shared" ca="1" si="48"/>
        <v>5.5</v>
      </c>
      <c r="AJ25">
        <f t="shared" ca="1" si="49"/>
        <v>3</v>
      </c>
      <c r="AK25">
        <f t="shared" ca="1" si="38"/>
        <v>4.8636363636363633</v>
      </c>
      <c r="AL25">
        <f t="shared" ca="1" si="39"/>
        <v>6.4037776700515128</v>
      </c>
      <c r="AM25">
        <f t="shared" ca="1" si="40"/>
        <v>5.8903972345797957</v>
      </c>
      <c r="AN25">
        <f t="shared" ca="1" si="41"/>
        <v>3.8368754926929305</v>
      </c>
      <c r="AO25">
        <f t="shared" ca="1" si="42"/>
        <v>3.3234950572212139</v>
      </c>
      <c r="AP25">
        <f t="shared" ca="1" si="43"/>
        <v>2.3636363636363638</v>
      </c>
      <c r="AQ25">
        <f t="shared" ca="1" si="44"/>
        <v>6.0745454545454542</v>
      </c>
      <c r="AR25">
        <f t="shared" ca="1" si="45"/>
        <v>4.5618181818181816</v>
      </c>
      <c r="AS25">
        <f t="shared" ca="1" si="46"/>
        <v>0.68545454545454543</v>
      </c>
      <c r="AT25">
        <f t="shared" ca="1" si="47"/>
        <v>0.23636363636363639</v>
      </c>
    </row>
    <row r="26" spans="1:46" x14ac:dyDescent="0.2">
      <c r="A26">
        <f t="shared" si="24"/>
        <v>25</v>
      </c>
      <c r="B26">
        <v>2</v>
      </c>
      <c r="C26">
        <v>3</v>
      </c>
      <c r="D26">
        <v>5</v>
      </c>
      <c r="E26">
        <v>7</v>
      </c>
      <c r="F26">
        <v>1</v>
      </c>
      <c r="G26">
        <v>6</v>
      </c>
      <c r="H26">
        <v>7</v>
      </c>
      <c r="N26" s="8" t="s">
        <v>49</v>
      </c>
      <c r="O26" s="8" t="s">
        <v>50</v>
      </c>
      <c r="P26" s="8" t="s">
        <v>51</v>
      </c>
      <c r="Q26" s="8" t="s">
        <v>52</v>
      </c>
      <c r="R26" s="8" t="s">
        <v>53</v>
      </c>
      <c r="S26" s="8" t="s">
        <v>54</v>
      </c>
      <c r="T26" s="8" t="s">
        <v>43</v>
      </c>
      <c r="U26" s="8" t="s">
        <v>97</v>
      </c>
      <c r="V26" s="8" t="s">
        <v>98</v>
      </c>
      <c r="W26" s="8" t="s">
        <v>99</v>
      </c>
      <c r="X26" s="8" t="s">
        <v>100</v>
      </c>
      <c r="Y26" s="8" t="s">
        <v>101</v>
      </c>
      <c r="Z26" s="8" t="s">
        <v>97</v>
      </c>
      <c r="AA26" s="8" t="s">
        <v>98</v>
      </c>
      <c r="AB26" s="8" t="s">
        <v>99</v>
      </c>
      <c r="AC26" s="8" t="s">
        <v>100</v>
      </c>
      <c r="AE26">
        <f t="shared" ca="1" si="34"/>
        <v>6</v>
      </c>
      <c r="AF26">
        <f t="shared" ca="1" si="35"/>
        <v>7</v>
      </c>
      <c r="AG26">
        <f t="shared" ca="1" si="36"/>
        <v>6</v>
      </c>
      <c r="AH26">
        <f t="shared" ca="1" si="37"/>
        <v>3</v>
      </c>
      <c r="AI26">
        <f t="shared" ca="1" si="48"/>
        <v>5.5</v>
      </c>
      <c r="AJ26">
        <f t="shared" ca="1" si="49"/>
        <v>4</v>
      </c>
      <c r="AK26">
        <f t="shared" ca="1" si="38"/>
        <v>4.8636363636363633</v>
      </c>
      <c r="AL26">
        <f t="shared" ca="1" si="39"/>
        <v>6.4037776700515128</v>
      </c>
      <c r="AM26">
        <f t="shared" ca="1" si="40"/>
        <v>5.8903972345797957</v>
      </c>
      <c r="AN26">
        <f t="shared" ca="1" si="41"/>
        <v>3.8368754926929305</v>
      </c>
      <c r="AO26">
        <f t="shared" ca="1" si="42"/>
        <v>3.3234950572212139</v>
      </c>
      <c r="AP26">
        <f t="shared" ca="1" si="43"/>
        <v>2.3636363636363638</v>
      </c>
      <c r="AQ26">
        <f t="shared" ca="1" si="44"/>
        <v>6.0745454545454542</v>
      </c>
      <c r="AR26">
        <f t="shared" ca="1" si="45"/>
        <v>4.5618181818181816</v>
      </c>
      <c r="AS26">
        <f t="shared" ca="1" si="46"/>
        <v>0.68545454545454543</v>
      </c>
      <c r="AT26">
        <f t="shared" ca="1" si="47"/>
        <v>0.23636363636363639</v>
      </c>
    </row>
    <row r="27" spans="1:46" x14ac:dyDescent="0.2">
      <c r="A27">
        <f t="shared" si="24"/>
        <v>26</v>
      </c>
      <c r="B27">
        <v>2</v>
      </c>
      <c r="C27">
        <v>2</v>
      </c>
      <c r="D27">
        <v>7</v>
      </c>
      <c r="E27">
        <v>5</v>
      </c>
      <c r="F27">
        <v>3</v>
      </c>
      <c r="G27">
        <v>4</v>
      </c>
      <c r="H27">
        <v>7</v>
      </c>
      <c r="N27">
        <f ca="1">OFFSET($C$2,(ROW(C1)-1)*4,0)</f>
        <v>2</v>
      </c>
      <c r="O27">
        <f ca="1">OFFSET($C$3,(ROW(C1)-1)*4,0)</f>
        <v>3</v>
      </c>
      <c r="P27">
        <f ca="1">OFFSET($C$4,(ROW(D1)-1)*4,0)</f>
        <v>2</v>
      </c>
      <c r="Q27">
        <f ca="1">OFFSET($C$5,(ROW(E1)-1)*4,0)</f>
        <v>3</v>
      </c>
      <c r="R27">
        <f ca="1">AVERAGE(N27:Q27)</f>
        <v>2.5</v>
      </c>
      <c r="S27">
        <f ca="1">MAX(N27:Q27)-MIN(N27:Q27)</f>
        <v>1</v>
      </c>
      <c r="T27">
        <f t="shared" ref="T27:T40" ca="1" si="50">$Q$43</f>
        <v>2.6333333333333333</v>
      </c>
      <c r="U27">
        <f t="shared" ref="U27:U40" ca="1" si="51">$Q$44</f>
        <v>3.7627702913711092</v>
      </c>
      <c r="V27">
        <f t="shared" ref="V27:V40" ca="1" si="52">$Q$45</f>
        <v>3.3862913053585175</v>
      </c>
      <c r="W27">
        <f t="shared" ref="W27:W40" ca="1" si="53">$Q$46</f>
        <v>1.8803753613081491</v>
      </c>
      <c r="X27">
        <f t="shared" ref="X27:X40" ca="1" si="54">$Q$47</f>
        <v>1.5038963752955572</v>
      </c>
      <c r="Y27">
        <f t="shared" ref="Y27:Y40" ca="1" si="55">$S$43</f>
        <v>1.7333333333333334</v>
      </c>
      <c r="Z27">
        <f t="shared" ref="Z27:Z40" ca="1" si="56">$S$44</f>
        <v>4.4546666666666663</v>
      </c>
      <c r="AA27">
        <f t="shared" ref="AA27:AA40" ca="1" si="57">$S$45</f>
        <v>3.3453333333333335</v>
      </c>
      <c r="AB27">
        <f t="shared" ref="AB27:AB40" ca="1" si="58">$S$46</f>
        <v>0.5026666666666666</v>
      </c>
      <c r="AC27">
        <f t="shared" ref="AC27:AC40" ca="1" si="59">$S$47</f>
        <v>0.17333333333333334</v>
      </c>
      <c r="AE27">
        <f t="shared" ca="1" si="34"/>
        <v>4</v>
      </c>
      <c r="AF27">
        <f t="shared" ca="1" si="35"/>
        <v>6</v>
      </c>
      <c r="AG27">
        <f t="shared" ca="1" si="36"/>
        <v>4</v>
      </c>
      <c r="AH27">
        <f t="shared" ca="1" si="37"/>
        <v>4</v>
      </c>
      <c r="AI27">
        <f t="shared" ca="1" si="48"/>
        <v>4.5</v>
      </c>
      <c r="AJ27">
        <f t="shared" ca="1" si="49"/>
        <v>2</v>
      </c>
      <c r="AK27">
        <f t="shared" ca="1" si="38"/>
        <v>4.8636363636363633</v>
      </c>
      <c r="AL27">
        <f t="shared" ca="1" si="39"/>
        <v>6.4037776700515128</v>
      </c>
      <c r="AM27">
        <f t="shared" ca="1" si="40"/>
        <v>5.8903972345797957</v>
      </c>
      <c r="AN27">
        <f t="shared" ca="1" si="41"/>
        <v>3.8368754926929305</v>
      </c>
      <c r="AO27">
        <f t="shared" ca="1" si="42"/>
        <v>3.3234950572212139</v>
      </c>
      <c r="AP27">
        <f t="shared" ca="1" si="43"/>
        <v>2.3636363636363638</v>
      </c>
      <c r="AQ27">
        <f t="shared" ca="1" si="44"/>
        <v>6.0745454545454542</v>
      </c>
      <c r="AR27">
        <f t="shared" ca="1" si="45"/>
        <v>4.5618181818181816</v>
      </c>
      <c r="AS27">
        <f t="shared" ca="1" si="46"/>
        <v>0.68545454545454543</v>
      </c>
      <c r="AT27">
        <f t="shared" ca="1" si="47"/>
        <v>0.23636363636363639</v>
      </c>
    </row>
    <row r="28" spans="1:46" x14ac:dyDescent="0.2">
      <c r="A28">
        <f t="shared" si="24"/>
        <v>27</v>
      </c>
      <c r="B28">
        <v>1</v>
      </c>
      <c r="C28">
        <v>4</v>
      </c>
      <c r="D28">
        <v>5</v>
      </c>
      <c r="E28">
        <v>5</v>
      </c>
      <c r="F28">
        <v>1</v>
      </c>
      <c r="G28">
        <v>5</v>
      </c>
      <c r="H28">
        <v>9</v>
      </c>
      <c r="N28">
        <f t="shared" ref="N28:N41" ca="1" si="60">OFFSET($C$2,(ROW(C2)-1)*4,0)</f>
        <v>3</v>
      </c>
      <c r="O28">
        <f t="shared" ref="O28:O41" ca="1" si="61">OFFSET($C$3,(ROW(C2)-1)*4,0)</f>
        <v>1</v>
      </c>
      <c r="P28">
        <f t="shared" ref="P28:P41" ca="1" si="62">OFFSET($C$4,(ROW(D2)-1)*4,0)</f>
        <v>3</v>
      </c>
      <c r="Q28">
        <f t="shared" ref="Q28:Q41" ca="1" si="63">OFFSET($C$5,(ROW(E2)-1)*4,0)</f>
        <v>3</v>
      </c>
      <c r="R28">
        <f t="shared" ref="R28:R41" ca="1" si="64">AVERAGE(N28:Q28)</f>
        <v>2.5</v>
      </c>
      <c r="S28">
        <f t="shared" ref="S28:S41" ca="1" si="65">MAX(N28:Q28)-MIN(N28:Q28)</f>
        <v>2</v>
      </c>
      <c r="T28">
        <f t="shared" ca="1" si="50"/>
        <v>2.6333333333333333</v>
      </c>
      <c r="U28">
        <f t="shared" ca="1" si="51"/>
        <v>3.7627702913711092</v>
      </c>
      <c r="V28">
        <f t="shared" ca="1" si="52"/>
        <v>3.3862913053585175</v>
      </c>
      <c r="W28">
        <f t="shared" ca="1" si="53"/>
        <v>1.8803753613081491</v>
      </c>
      <c r="X28">
        <f t="shared" ca="1" si="54"/>
        <v>1.5038963752955572</v>
      </c>
      <c r="Y28">
        <f t="shared" ca="1" si="55"/>
        <v>1.7333333333333334</v>
      </c>
      <c r="Z28">
        <f t="shared" ca="1" si="56"/>
        <v>4.4546666666666663</v>
      </c>
      <c r="AA28">
        <f t="shared" ca="1" si="57"/>
        <v>3.3453333333333335</v>
      </c>
      <c r="AB28">
        <f t="shared" ca="1" si="58"/>
        <v>0.5026666666666666</v>
      </c>
      <c r="AC28">
        <f t="shared" ca="1" si="59"/>
        <v>0.17333333333333334</v>
      </c>
      <c r="AE28">
        <f t="shared" ca="1" si="34"/>
        <v>5</v>
      </c>
      <c r="AF28">
        <f t="shared" ca="1" si="35"/>
        <v>5</v>
      </c>
      <c r="AG28">
        <f t="shared" ca="1" si="36"/>
        <v>5</v>
      </c>
      <c r="AH28">
        <f t="shared" ca="1" si="37"/>
        <v>4</v>
      </c>
      <c r="AI28">
        <f t="shared" ca="1" si="48"/>
        <v>4.75</v>
      </c>
      <c r="AJ28">
        <f t="shared" ca="1" si="49"/>
        <v>1</v>
      </c>
      <c r="AK28">
        <f t="shared" ca="1" si="38"/>
        <v>4.8636363636363633</v>
      </c>
      <c r="AL28">
        <f t="shared" ca="1" si="39"/>
        <v>6.4037776700515128</v>
      </c>
      <c r="AM28">
        <f t="shared" ca="1" si="40"/>
        <v>5.8903972345797957</v>
      </c>
      <c r="AN28">
        <f t="shared" ca="1" si="41"/>
        <v>3.8368754926929305</v>
      </c>
      <c r="AO28">
        <f t="shared" ca="1" si="42"/>
        <v>3.3234950572212139</v>
      </c>
      <c r="AP28">
        <f t="shared" ca="1" si="43"/>
        <v>2.3636363636363638</v>
      </c>
      <c r="AQ28">
        <f t="shared" ca="1" si="44"/>
        <v>6.0745454545454542</v>
      </c>
      <c r="AR28">
        <f t="shared" ca="1" si="45"/>
        <v>4.5618181818181816</v>
      </c>
      <c r="AS28">
        <f t="shared" ca="1" si="46"/>
        <v>0.68545454545454543</v>
      </c>
      <c r="AT28">
        <f t="shared" ca="1" si="47"/>
        <v>0.23636363636363639</v>
      </c>
    </row>
    <row r="29" spans="1:46" x14ac:dyDescent="0.2">
      <c r="A29">
        <f t="shared" si="24"/>
        <v>28</v>
      </c>
      <c r="B29">
        <v>4</v>
      </c>
      <c r="C29">
        <v>3</v>
      </c>
      <c r="D29">
        <v>4</v>
      </c>
      <c r="E29">
        <v>5</v>
      </c>
      <c r="F29">
        <v>1</v>
      </c>
      <c r="G29">
        <v>7</v>
      </c>
      <c r="H29">
        <v>7</v>
      </c>
      <c r="N29">
        <f t="shared" ca="1" si="60"/>
        <v>3</v>
      </c>
      <c r="O29">
        <f t="shared" ca="1" si="61"/>
        <v>1</v>
      </c>
      <c r="P29">
        <f t="shared" ca="1" si="62"/>
        <v>2</v>
      </c>
      <c r="Q29">
        <f t="shared" ca="1" si="63"/>
        <v>2</v>
      </c>
      <c r="R29">
        <f t="shared" ca="1" si="64"/>
        <v>2</v>
      </c>
      <c r="S29">
        <f t="shared" ca="1" si="65"/>
        <v>2</v>
      </c>
      <c r="T29">
        <f t="shared" ca="1" si="50"/>
        <v>2.6333333333333333</v>
      </c>
      <c r="U29">
        <f t="shared" ca="1" si="51"/>
        <v>3.7627702913711092</v>
      </c>
      <c r="V29">
        <f t="shared" ca="1" si="52"/>
        <v>3.3862913053585175</v>
      </c>
      <c r="W29">
        <f t="shared" ca="1" si="53"/>
        <v>1.8803753613081491</v>
      </c>
      <c r="X29">
        <f t="shared" ca="1" si="54"/>
        <v>1.5038963752955572</v>
      </c>
      <c r="Y29">
        <f t="shared" ca="1" si="55"/>
        <v>1.7333333333333334</v>
      </c>
      <c r="Z29">
        <f t="shared" ca="1" si="56"/>
        <v>4.4546666666666663</v>
      </c>
      <c r="AA29">
        <f t="shared" ca="1" si="57"/>
        <v>3.3453333333333335</v>
      </c>
      <c r="AB29">
        <f t="shared" ca="1" si="58"/>
        <v>0.5026666666666666</v>
      </c>
      <c r="AC29">
        <f t="shared" ca="1" si="59"/>
        <v>0.17333333333333334</v>
      </c>
      <c r="AE29">
        <f t="shared" ca="1" si="34"/>
        <v>3</v>
      </c>
      <c r="AF29">
        <f t="shared" ca="1" si="35"/>
        <v>5</v>
      </c>
      <c r="AG29">
        <f t="shared" ca="1" si="36"/>
        <v>6</v>
      </c>
      <c r="AH29">
        <f t="shared" ca="1" si="37"/>
        <v>5</v>
      </c>
      <c r="AI29">
        <f t="shared" ca="1" si="48"/>
        <v>4.75</v>
      </c>
      <c r="AJ29">
        <f t="shared" ca="1" si="49"/>
        <v>3</v>
      </c>
      <c r="AK29">
        <f t="shared" ca="1" si="38"/>
        <v>4.8636363636363633</v>
      </c>
      <c r="AL29">
        <f t="shared" ca="1" si="39"/>
        <v>6.4037776700515128</v>
      </c>
      <c r="AM29">
        <f t="shared" ca="1" si="40"/>
        <v>5.8903972345797957</v>
      </c>
      <c r="AN29">
        <f t="shared" ca="1" si="41"/>
        <v>3.8368754926929305</v>
      </c>
      <c r="AO29">
        <f t="shared" ca="1" si="42"/>
        <v>3.3234950572212139</v>
      </c>
      <c r="AP29">
        <f t="shared" ca="1" si="43"/>
        <v>2.3636363636363638</v>
      </c>
      <c r="AQ29">
        <f t="shared" ca="1" si="44"/>
        <v>6.0745454545454542</v>
      </c>
      <c r="AR29">
        <f t="shared" ca="1" si="45"/>
        <v>4.5618181818181816</v>
      </c>
      <c r="AS29">
        <f t="shared" ca="1" si="46"/>
        <v>0.68545454545454543</v>
      </c>
      <c r="AT29">
        <f t="shared" ca="1" si="47"/>
        <v>0.23636363636363639</v>
      </c>
    </row>
    <row r="30" spans="1:46" x14ac:dyDescent="0.2">
      <c r="A30">
        <f t="shared" si="24"/>
        <v>29</v>
      </c>
      <c r="B30">
        <v>1</v>
      </c>
      <c r="C30">
        <v>4</v>
      </c>
      <c r="D30">
        <v>5</v>
      </c>
      <c r="E30">
        <v>5</v>
      </c>
      <c r="F30">
        <v>7</v>
      </c>
      <c r="G30">
        <v>6</v>
      </c>
      <c r="H30">
        <v>7</v>
      </c>
      <c r="N30">
        <f t="shared" ca="1" si="60"/>
        <v>4</v>
      </c>
      <c r="O30">
        <f t="shared" ca="1" si="61"/>
        <v>3</v>
      </c>
      <c r="P30">
        <f t="shared" ca="1" si="62"/>
        <v>1</v>
      </c>
      <c r="Q30">
        <f t="shared" ca="1" si="63"/>
        <v>2</v>
      </c>
      <c r="R30">
        <f t="shared" ca="1" si="64"/>
        <v>2.5</v>
      </c>
      <c r="S30">
        <f t="shared" ca="1" si="65"/>
        <v>3</v>
      </c>
      <c r="T30">
        <f t="shared" ca="1" si="50"/>
        <v>2.6333333333333333</v>
      </c>
      <c r="U30">
        <f t="shared" ca="1" si="51"/>
        <v>3.7627702913711092</v>
      </c>
      <c r="V30">
        <f t="shared" ca="1" si="52"/>
        <v>3.3862913053585175</v>
      </c>
      <c r="W30">
        <f t="shared" ca="1" si="53"/>
        <v>1.8803753613081491</v>
      </c>
      <c r="X30">
        <f t="shared" ca="1" si="54"/>
        <v>1.5038963752955572</v>
      </c>
      <c r="Y30">
        <f t="shared" ca="1" si="55"/>
        <v>1.7333333333333334</v>
      </c>
      <c r="Z30">
        <f t="shared" ca="1" si="56"/>
        <v>4.4546666666666663</v>
      </c>
      <c r="AA30">
        <f t="shared" ca="1" si="57"/>
        <v>3.3453333333333335</v>
      </c>
      <c r="AB30">
        <f t="shared" ca="1" si="58"/>
        <v>0.5026666666666666</v>
      </c>
      <c r="AC30">
        <f t="shared" ca="1" si="59"/>
        <v>0.17333333333333334</v>
      </c>
      <c r="AE30">
        <f t="shared" ca="1" si="34"/>
        <v>4</v>
      </c>
      <c r="AF30">
        <f t="shared" ca="1" si="35"/>
        <v>3</v>
      </c>
      <c r="AG30">
        <f t="shared" ca="1" si="36"/>
        <v>5</v>
      </c>
      <c r="AH30">
        <f t="shared" ca="1" si="37"/>
        <v>6</v>
      </c>
      <c r="AI30">
        <f t="shared" ca="1" si="48"/>
        <v>4.5</v>
      </c>
      <c r="AJ30">
        <f t="shared" ca="1" si="49"/>
        <v>3</v>
      </c>
      <c r="AK30">
        <f t="shared" ca="1" si="38"/>
        <v>4.8636363636363633</v>
      </c>
      <c r="AL30">
        <f t="shared" ca="1" si="39"/>
        <v>6.4037776700515128</v>
      </c>
      <c r="AM30">
        <f t="shared" ca="1" si="40"/>
        <v>5.8903972345797957</v>
      </c>
      <c r="AN30">
        <f t="shared" ca="1" si="41"/>
        <v>3.8368754926929305</v>
      </c>
      <c r="AO30">
        <f t="shared" ca="1" si="42"/>
        <v>3.3234950572212139</v>
      </c>
      <c r="AP30">
        <f t="shared" ca="1" si="43"/>
        <v>2.3636363636363638</v>
      </c>
      <c r="AQ30">
        <f t="shared" ca="1" si="44"/>
        <v>6.0745454545454542</v>
      </c>
      <c r="AR30">
        <f t="shared" ca="1" si="45"/>
        <v>4.5618181818181816</v>
      </c>
      <c r="AS30">
        <f t="shared" ca="1" si="46"/>
        <v>0.68545454545454543</v>
      </c>
      <c r="AT30">
        <f t="shared" ca="1" si="47"/>
        <v>0.23636363636363639</v>
      </c>
    </row>
    <row r="31" spans="1:46" x14ac:dyDescent="0.2">
      <c r="A31">
        <f t="shared" si="24"/>
        <v>30</v>
      </c>
      <c r="B31">
        <v>4</v>
      </c>
      <c r="C31">
        <v>3</v>
      </c>
      <c r="D31">
        <v>9</v>
      </c>
      <c r="E31">
        <v>6</v>
      </c>
      <c r="F31">
        <v>8</v>
      </c>
      <c r="G31">
        <v>7</v>
      </c>
      <c r="H31">
        <v>6</v>
      </c>
      <c r="N31">
        <f t="shared" ca="1" si="60"/>
        <v>1</v>
      </c>
      <c r="O31">
        <f t="shared" ca="1" si="61"/>
        <v>3</v>
      </c>
      <c r="P31">
        <f t="shared" ca="1" si="62"/>
        <v>2</v>
      </c>
      <c r="Q31">
        <f t="shared" ca="1" si="63"/>
        <v>3</v>
      </c>
      <c r="R31">
        <f t="shared" ca="1" si="64"/>
        <v>2.25</v>
      </c>
      <c r="S31">
        <f t="shared" ca="1" si="65"/>
        <v>2</v>
      </c>
      <c r="T31">
        <f t="shared" ca="1" si="50"/>
        <v>2.6333333333333333</v>
      </c>
      <c r="U31">
        <f t="shared" ca="1" si="51"/>
        <v>3.7627702913711092</v>
      </c>
      <c r="V31">
        <f t="shared" ca="1" si="52"/>
        <v>3.3862913053585175</v>
      </c>
      <c r="W31">
        <f t="shared" ca="1" si="53"/>
        <v>1.8803753613081491</v>
      </c>
      <c r="X31">
        <f t="shared" ca="1" si="54"/>
        <v>1.5038963752955572</v>
      </c>
      <c r="Y31">
        <f t="shared" ca="1" si="55"/>
        <v>1.7333333333333334</v>
      </c>
      <c r="Z31">
        <f t="shared" ca="1" si="56"/>
        <v>4.4546666666666663</v>
      </c>
      <c r="AA31">
        <f t="shared" ca="1" si="57"/>
        <v>3.3453333333333335</v>
      </c>
      <c r="AB31">
        <f t="shared" ca="1" si="58"/>
        <v>0.5026666666666666</v>
      </c>
      <c r="AC31">
        <f t="shared" ca="1" si="59"/>
        <v>0.17333333333333334</v>
      </c>
      <c r="AE31">
        <f t="shared" ca="1" si="34"/>
        <v>5</v>
      </c>
      <c r="AF31">
        <f t="shared" ca="1" si="35"/>
        <v>5</v>
      </c>
      <c r="AG31">
        <f t="shared" ca="1" si="36"/>
        <v>2</v>
      </c>
      <c r="AH31">
        <f t="shared" ca="1" si="37"/>
        <v>7</v>
      </c>
      <c r="AI31">
        <f t="shared" ca="1" si="48"/>
        <v>4.75</v>
      </c>
      <c r="AJ31">
        <f t="shared" ca="1" si="49"/>
        <v>5</v>
      </c>
      <c r="AK31">
        <f t="shared" ca="1" si="38"/>
        <v>4.8636363636363633</v>
      </c>
      <c r="AL31">
        <f t="shared" ca="1" si="39"/>
        <v>6.4037776700515128</v>
      </c>
      <c r="AM31">
        <f t="shared" ca="1" si="40"/>
        <v>5.8903972345797957</v>
      </c>
      <c r="AN31">
        <f t="shared" ca="1" si="41"/>
        <v>3.8368754926929305</v>
      </c>
      <c r="AO31">
        <f t="shared" ca="1" si="42"/>
        <v>3.3234950572212139</v>
      </c>
      <c r="AP31">
        <f t="shared" ca="1" si="43"/>
        <v>2.3636363636363638</v>
      </c>
      <c r="AQ31">
        <f t="shared" ca="1" si="44"/>
        <v>6.0745454545454542</v>
      </c>
      <c r="AR31">
        <f t="shared" ca="1" si="45"/>
        <v>4.5618181818181816</v>
      </c>
      <c r="AS31">
        <f t="shared" ca="1" si="46"/>
        <v>0.68545454545454543</v>
      </c>
      <c r="AT31">
        <f t="shared" ca="1" si="47"/>
        <v>0.23636363636363639</v>
      </c>
    </row>
    <row r="32" spans="1:46" x14ac:dyDescent="0.2">
      <c r="A32">
        <f t="shared" si="24"/>
        <v>31</v>
      </c>
      <c r="B32">
        <v>2</v>
      </c>
      <c r="C32">
        <v>3</v>
      </c>
      <c r="D32">
        <v>5</v>
      </c>
      <c r="E32">
        <v>6</v>
      </c>
      <c r="F32">
        <v>2</v>
      </c>
      <c r="G32">
        <v>6</v>
      </c>
      <c r="H32">
        <v>7</v>
      </c>
      <c r="I32">
        <v>4</v>
      </c>
      <c r="N32">
        <f t="shared" ca="1" si="60"/>
        <v>3</v>
      </c>
      <c r="O32">
        <f t="shared" ca="1" si="61"/>
        <v>3</v>
      </c>
      <c r="P32">
        <f t="shared" ca="1" si="62"/>
        <v>1</v>
      </c>
      <c r="Q32">
        <f t="shared" ca="1" si="63"/>
        <v>3</v>
      </c>
      <c r="R32">
        <f t="shared" ca="1" si="64"/>
        <v>2.5</v>
      </c>
      <c r="S32">
        <f t="shared" ca="1" si="65"/>
        <v>2</v>
      </c>
      <c r="T32">
        <f t="shared" ca="1" si="50"/>
        <v>2.6333333333333333</v>
      </c>
      <c r="U32">
        <f t="shared" ca="1" si="51"/>
        <v>3.7627702913711092</v>
      </c>
      <c r="V32">
        <f t="shared" ca="1" si="52"/>
        <v>3.3862913053585175</v>
      </c>
      <c r="W32">
        <f t="shared" ca="1" si="53"/>
        <v>1.8803753613081491</v>
      </c>
      <c r="X32">
        <f t="shared" ca="1" si="54"/>
        <v>1.5038963752955572</v>
      </c>
      <c r="Y32">
        <f t="shared" ca="1" si="55"/>
        <v>1.7333333333333334</v>
      </c>
      <c r="Z32">
        <f t="shared" ca="1" si="56"/>
        <v>4.4546666666666663</v>
      </c>
      <c r="AA32">
        <f t="shared" ca="1" si="57"/>
        <v>3.3453333333333335</v>
      </c>
      <c r="AB32">
        <f t="shared" ca="1" si="58"/>
        <v>0.5026666666666666</v>
      </c>
      <c r="AC32">
        <f t="shared" ca="1" si="59"/>
        <v>0.17333333333333334</v>
      </c>
      <c r="AE32">
        <f t="shared" ca="1" si="34"/>
        <v>5</v>
      </c>
      <c r="AF32">
        <f t="shared" ca="1" si="35"/>
        <v>6</v>
      </c>
      <c r="AG32">
        <f t="shared" ca="1" si="36"/>
        <v>5</v>
      </c>
      <c r="AH32">
        <f t="shared" ca="1" si="37"/>
        <v>5</v>
      </c>
      <c r="AI32">
        <f t="shared" ca="1" si="48"/>
        <v>5.25</v>
      </c>
      <c r="AJ32">
        <f t="shared" ca="1" si="49"/>
        <v>1</v>
      </c>
      <c r="AK32">
        <f t="shared" ca="1" si="38"/>
        <v>4.8636363636363633</v>
      </c>
      <c r="AL32">
        <f t="shared" ca="1" si="39"/>
        <v>6.4037776700515128</v>
      </c>
      <c r="AM32">
        <f t="shared" ca="1" si="40"/>
        <v>5.8903972345797957</v>
      </c>
      <c r="AN32">
        <f t="shared" ca="1" si="41"/>
        <v>3.8368754926929305</v>
      </c>
      <c r="AO32">
        <f t="shared" ca="1" si="42"/>
        <v>3.3234950572212139</v>
      </c>
      <c r="AP32">
        <f t="shared" ca="1" si="43"/>
        <v>2.3636363636363638</v>
      </c>
      <c r="AQ32">
        <f t="shared" ca="1" si="44"/>
        <v>6.0745454545454542</v>
      </c>
      <c r="AR32">
        <f t="shared" ca="1" si="45"/>
        <v>4.5618181818181816</v>
      </c>
      <c r="AS32">
        <f t="shared" ca="1" si="46"/>
        <v>0.68545454545454543</v>
      </c>
      <c r="AT32">
        <f t="shared" ca="1" si="47"/>
        <v>0.23636363636363639</v>
      </c>
    </row>
    <row r="33" spans="1:46" x14ac:dyDescent="0.2">
      <c r="A33">
        <f t="shared" si="24"/>
        <v>32</v>
      </c>
      <c r="B33">
        <v>3</v>
      </c>
      <c r="C33">
        <v>3</v>
      </c>
      <c r="D33">
        <v>6</v>
      </c>
      <c r="E33">
        <v>7</v>
      </c>
      <c r="F33">
        <v>4</v>
      </c>
      <c r="G33">
        <v>3</v>
      </c>
      <c r="H33">
        <v>7</v>
      </c>
      <c r="I33">
        <v>5</v>
      </c>
      <c r="N33">
        <f t="shared" ca="1" si="60"/>
        <v>3</v>
      </c>
      <c r="O33">
        <f t="shared" ca="1" si="61"/>
        <v>2</v>
      </c>
      <c r="P33">
        <f t="shared" ca="1" si="62"/>
        <v>4</v>
      </c>
      <c r="Q33">
        <f t="shared" ca="1" si="63"/>
        <v>3</v>
      </c>
      <c r="R33">
        <f t="shared" ca="1" si="64"/>
        <v>3</v>
      </c>
      <c r="S33">
        <f t="shared" ca="1" si="65"/>
        <v>2</v>
      </c>
      <c r="T33">
        <f t="shared" ca="1" si="50"/>
        <v>2.6333333333333333</v>
      </c>
      <c r="U33">
        <f t="shared" ca="1" si="51"/>
        <v>3.7627702913711092</v>
      </c>
      <c r="V33">
        <f t="shared" ca="1" si="52"/>
        <v>3.3862913053585175</v>
      </c>
      <c r="W33">
        <f t="shared" ca="1" si="53"/>
        <v>1.8803753613081491</v>
      </c>
      <c r="X33">
        <f t="shared" ca="1" si="54"/>
        <v>1.5038963752955572</v>
      </c>
      <c r="Y33">
        <f t="shared" ca="1" si="55"/>
        <v>1.7333333333333334</v>
      </c>
      <c r="Z33">
        <f t="shared" ca="1" si="56"/>
        <v>4.4546666666666663</v>
      </c>
      <c r="AA33">
        <f t="shared" ca="1" si="57"/>
        <v>3.3453333333333335</v>
      </c>
      <c r="AB33">
        <f t="shared" ca="1" si="58"/>
        <v>0.5026666666666666</v>
      </c>
      <c r="AC33">
        <f t="shared" ca="1" si="59"/>
        <v>0.17333333333333334</v>
      </c>
      <c r="AE33">
        <f t="shared" ca="1" si="34"/>
        <v>4</v>
      </c>
      <c r="AF33">
        <f t="shared" ca="1" si="35"/>
        <v>6</v>
      </c>
      <c r="AG33">
        <f t="shared" ca="1" si="36"/>
        <v>4</v>
      </c>
      <c r="AH33">
        <f t="shared" ca="1" si="37"/>
        <v>5</v>
      </c>
      <c r="AI33">
        <f t="shared" ca="1" si="48"/>
        <v>4.75</v>
      </c>
      <c r="AJ33">
        <f t="shared" ca="1" si="49"/>
        <v>2</v>
      </c>
      <c r="AK33">
        <f ca="1">$AH$35</f>
        <v>4.8636363636363633</v>
      </c>
      <c r="AL33">
        <f ca="1">$AH$36</f>
        <v>6.4037776700515128</v>
      </c>
      <c r="AM33">
        <f ca="1">$AH$37</f>
        <v>5.8903972345797957</v>
      </c>
      <c r="AN33">
        <f ca="1">$AH$38</f>
        <v>3.8368754926929305</v>
      </c>
      <c r="AO33">
        <f ca="1">$AH$39</f>
        <v>3.3234950572212139</v>
      </c>
      <c r="AP33">
        <f ca="1">$AJ$35</f>
        <v>2.3636363636363638</v>
      </c>
      <c r="AQ33">
        <f ca="1">$AJ$36</f>
        <v>6.0745454545454542</v>
      </c>
      <c r="AR33">
        <f ca="1">$AJ$37</f>
        <v>4.5618181818181816</v>
      </c>
      <c r="AS33">
        <f ca="1">$AJ$38</f>
        <v>0.68545454545454543</v>
      </c>
      <c r="AT33">
        <f ca="1">$AJ$39</f>
        <v>0.23636363636363639</v>
      </c>
    </row>
    <row r="34" spans="1:46" x14ac:dyDescent="0.2">
      <c r="A34">
        <f t="shared" si="24"/>
        <v>33</v>
      </c>
      <c r="B34">
        <v>5</v>
      </c>
      <c r="C34">
        <v>4</v>
      </c>
      <c r="D34">
        <v>5</v>
      </c>
      <c r="E34">
        <v>5</v>
      </c>
      <c r="F34">
        <v>2</v>
      </c>
      <c r="G34">
        <v>4</v>
      </c>
      <c r="H34">
        <v>5</v>
      </c>
      <c r="I34">
        <v>6</v>
      </c>
      <c r="J34">
        <v>1</v>
      </c>
      <c r="N34">
        <f t="shared" ca="1" si="60"/>
        <v>4</v>
      </c>
      <c r="O34">
        <f t="shared" ca="1" si="61"/>
        <v>3</v>
      </c>
      <c r="P34">
        <f t="shared" ca="1" si="62"/>
        <v>3</v>
      </c>
      <c r="Q34">
        <f t="shared" ca="1" si="63"/>
        <v>3</v>
      </c>
      <c r="R34">
        <f t="shared" ca="1" si="64"/>
        <v>3.25</v>
      </c>
      <c r="S34">
        <f t="shared" ca="1" si="65"/>
        <v>1</v>
      </c>
      <c r="T34">
        <f t="shared" ca="1" si="50"/>
        <v>2.6333333333333333</v>
      </c>
      <c r="U34">
        <f t="shared" ca="1" si="51"/>
        <v>3.7627702913711092</v>
      </c>
      <c r="V34">
        <f t="shared" ca="1" si="52"/>
        <v>3.3862913053585175</v>
      </c>
      <c r="W34">
        <f t="shared" ca="1" si="53"/>
        <v>1.8803753613081491</v>
      </c>
      <c r="X34">
        <f t="shared" ca="1" si="54"/>
        <v>1.5038963752955572</v>
      </c>
      <c r="Y34">
        <f t="shared" ca="1" si="55"/>
        <v>1.7333333333333334</v>
      </c>
      <c r="Z34">
        <f t="shared" ca="1" si="56"/>
        <v>4.4546666666666663</v>
      </c>
      <c r="AA34">
        <f t="shared" ca="1" si="57"/>
        <v>3.3453333333333335</v>
      </c>
      <c r="AB34">
        <f t="shared" ca="1" si="58"/>
        <v>0.5026666666666666</v>
      </c>
      <c r="AC34">
        <f t="shared" ca="1" si="59"/>
        <v>0.17333333333333334</v>
      </c>
    </row>
    <row r="35" spans="1:46" x14ac:dyDescent="0.2">
      <c r="A35">
        <f t="shared" ref="A35:A61" si="66">A34+1</f>
        <v>34</v>
      </c>
      <c r="B35">
        <v>1</v>
      </c>
      <c r="C35">
        <v>5</v>
      </c>
      <c r="D35">
        <v>5</v>
      </c>
      <c r="E35">
        <v>4</v>
      </c>
      <c r="F35">
        <v>2</v>
      </c>
      <c r="G35">
        <v>6</v>
      </c>
      <c r="H35">
        <v>5</v>
      </c>
      <c r="I35">
        <v>4</v>
      </c>
      <c r="J35">
        <v>1</v>
      </c>
      <c r="N35">
        <f t="shared" ca="1" si="60"/>
        <v>4</v>
      </c>
      <c r="O35">
        <f t="shared" ca="1" si="61"/>
        <v>5</v>
      </c>
      <c r="P35">
        <f t="shared" ca="1" si="62"/>
        <v>2</v>
      </c>
      <c r="Q35">
        <f t="shared" ca="1" si="63"/>
        <v>3</v>
      </c>
      <c r="R35">
        <f t="shared" ca="1" si="64"/>
        <v>3.5</v>
      </c>
      <c r="S35">
        <f t="shared" ca="1" si="65"/>
        <v>3</v>
      </c>
      <c r="T35">
        <f t="shared" ca="1" si="50"/>
        <v>2.6333333333333333</v>
      </c>
      <c r="U35">
        <f t="shared" ca="1" si="51"/>
        <v>3.7627702913711092</v>
      </c>
      <c r="V35">
        <f t="shared" ca="1" si="52"/>
        <v>3.3862913053585175</v>
      </c>
      <c r="W35">
        <f t="shared" ca="1" si="53"/>
        <v>1.8803753613081491</v>
      </c>
      <c r="X35">
        <f t="shared" ca="1" si="54"/>
        <v>1.5038963752955572</v>
      </c>
      <c r="Y35">
        <f t="shared" ca="1" si="55"/>
        <v>1.7333333333333334</v>
      </c>
      <c r="Z35">
        <f t="shared" ca="1" si="56"/>
        <v>4.4546666666666663</v>
      </c>
      <c r="AA35">
        <f t="shared" ca="1" si="57"/>
        <v>3.3453333333333335</v>
      </c>
      <c r="AB35">
        <f t="shared" ca="1" si="58"/>
        <v>0.5026666666666666</v>
      </c>
      <c r="AC35">
        <f t="shared" ca="1" si="59"/>
        <v>0.17333333333333334</v>
      </c>
      <c r="AG35" t="s">
        <v>43</v>
      </c>
      <c r="AH35">
        <f ca="1">AVERAGE(AI23:AI33)</f>
        <v>4.8636363636363633</v>
      </c>
      <c r="AI35" t="s">
        <v>36</v>
      </c>
      <c r="AJ35">
        <f ca="1">AVERAGE(AJ23:AJ33)</f>
        <v>2.3636363636363638</v>
      </c>
    </row>
    <row r="36" spans="1:46" x14ac:dyDescent="0.2">
      <c r="A36">
        <f t="shared" si="66"/>
        <v>35</v>
      </c>
      <c r="B36">
        <v>3</v>
      </c>
      <c r="C36">
        <v>2</v>
      </c>
      <c r="D36">
        <v>5</v>
      </c>
      <c r="E36">
        <v>6</v>
      </c>
      <c r="F36">
        <v>3</v>
      </c>
      <c r="G36">
        <v>4</v>
      </c>
      <c r="H36">
        <v>3</v>
      </c>
      <c r="I36">
        <v>4</v>
      </c>
      <c r="J36">
        <v>1</v>
      </c>
      <c r="N36">
        <f t="shared" ca="1" si="60"/>
        <v>4</v>
      </c>
      <c r="O36">
        <f t="shared" ca="1" si="61"/>
        <v>3</v>
      </c>
      <c r="P36">
        <f t="shared" ca="1" si="62"/>
        <v>4</v>
      </c>
      <c r="Q36">
        <f t="shared" ca="1" si="63"/>
        <v>4</v>
      </c>
      <c r="R36">
        <f t="shared" ca="1" si="64"/>
        <v>3.75</v>
      </c>
      <c r="S36">
        <f t="shared" ca="1" si="65"/>
        <v>1</v>
      </c>
      <c r="T36">
        <f t="shared" ca="1" si="50"/>
        <v>2.6333333333333333</v>
      </c>
      <c r="U36">
        <f t="shared" ca="1" si="51"/>
        <v>3.7627702913711092</v>
      </c>
      <c r="V36">
        <f t="shared" ca="1" si="52"/>
        <v>3.3862913053585175</v>
      </c>
      <c r="W36">
        <f t="shared" ca="1" si="53"/>
        <v>1.8803753613081491</v>
      </c>
      <c r="X36">
        <f t="shared" ca="1" si="54"/>
        <v>1.5038963752955572</v>
      </c>
      <c r="Y36">
        <f t="shared" ca="1" si="55"/>
        <v>1.7333333333333334</v>
      </c>
      <c r="Z36">
        <f t="shared" ca="1" si="56"/>
        <v>4.4546666666666663</v>
      </c>
      <c r="AA36">
        <f t="shared" ca="1" si="57"/>
        <v>3.3453333333333335</v>
      </c>
      <c r="AB36">
        <f t="shared" ca="1" si="58"/>
        <v>0.5026666666666666</v>
      </c>
      <c r="AC36">
        <f t="shared" ca="1" si="59"/>
        <v>0.17333333333333334</v>
      </c>
      <c r="AG36" t="s">
        <v>32</v>
      </c>
      <c r="AH36">
        <f ca="1">AH35+((3/($L$3*SQRT(5)))*AJ35)</f>
        <v>6.4037776700515128</v>
      </c>
      <c r="AI36" t="s">
        <v>32</v>
      </c>
      <c r="AJ36">
        <f ca="1">$L$5*AJ35</f>
        <v>6.0745454545454542</v>
      </c>
    </row>
    <row r="37" spans="1:46" x14ac:dyDescent="0.2">
      <c r="A37">
        <f t="shared" si="66"/>
        <v>36</v>
      </c>
      <c r="B37">
        <v>3</v>
      </c>
      <c r="C37">
        <v>3</v>
      </c>
      <c r="D37">
        <v>2</v>
      </c>
      <c r="E37">
        <v>7</v>
      </c>
      <c r="F37">
        <v>3</v>
      </c>
      <c r="G37">
        <v>4</v>
      </c>
      <c r="H37">
        <v>3</v>
      </c>
      <c r="I37">
        <v>5</v>
      </c>
      <c r="J37">
        <v>1</v>
      </c>
      <c r="N37">
        <f t="shared" ca="1" si="60"/>
        <v>4</v>
      </c>
      <c r="O37">
        <f t="shared" ca="1" si="61"/>
        <v>4</v>
      </c>
      <c r="P37">
        <f t="shared" ca="1" si="62"/>
        <v>4</v>
      </c>
      <c r="Q37">
        <f t="shared" ca="1" si="63"/>
        <v>4</v>
      </c>
      <c r="R37">
        <f t="shared" ca="1" si="64"/>
        <v>4</v>
      </c>
      <c r="S37">
        <f t="shared" ca="1" si="65"/>
        <v>0</v>
      </c>
      <c r="T37">
        <f t="shared" ca="1" si="50"/>
        <v>2.6333333333333333</v>
      </c>
      <c r="U37">
        <f t="shared" ca="1" si="51"/>
        <v>3.7627702913711092</v>
      </c>
      <c r="V37">
        <f t="shared" ca="1" si="52"/>
        <v>3.3862913053585175</v>
      </c>
      <c r="W37">
        <f t="shared" ca="1" si="53"/>
        <v>1.8803753613081491</v>
      </c>
      <c r="X37">
        <f t="shared" ca="1" si="54"/>
        <v>1.5038963752955572</v>
      </c>
      <c r="Y37">
        <f t="shared" ca="1" si="55"/>
        <v>1.7333333333333334</v>
      </c>
      <c r="Z37">
        <f t="shared" ca="1" si="56"/>
        <v>4.4546666666666663</v>
      </c>
      <c r="AA37">
        <f t="shared" ca="1" si="57"/>
        <v>3.3453333333333335</v>
      </c>
      <c r="AB37">
        <f t="shared" ca="1" si="58"/>
        <v>0.5026666666666666</v>
      </c>
      <c r="AC37">
        <f t="shared" ca="1" si="59"/>
        <v>0.17333333333333334</v>
      </c>
      <c r="AG37" t="s">
        <v>33</v>
      </c>
      <c r="AH37">
        <f ca="1">AH35+((2/($L$3*SQRT(5)))*AJ35)</f>
        <v>5.8903972345797957</v>
      </c>
      <c r="AI37" t="s">
        <v>33</v>
      </c>
      <c r="AJ37">
        <f ca="1">$L$6*AJ35</f>
        <v>4.5618181818181816</v>
      </c>
    </row>
    <row r="38" spans="1:46" x14ac:dyDescent="0.2">
      <c r="A38">
        <f t="shared" si="66"/>
        <v>37</v>
      </c>
      <c r="B38">
        <v>3</v>
      </c>
      <c r="C38">
        <v>4</v>
      </c>
      <c r="D38">
        <v>6</v>
      </c>
      <c r="E38">
        <v>7</v>
      </c>
      <c r="F38">
        <v>3</v>
      </c>
      <c r="G38">
        <v>5</v>
      </c>
      <c r="H38">
        <v>3</v>
      </c>
      <c r="I38">
        <v>3</v>
      </c>
      <c r="J38">
        <v>2</v>
      </c>
      <c r="N38">
        <f t="shared" ca="1" si="60"/>
        <v>3</v>
      </c>
      <c r="O38">
        <f t="shared" ca="1" si="61"/>
        <v>1</v>
      </c>
      <c r="P38">
        <f t="shared" ca="1" si="62"/>
        <v>1</v>
      </c>
      <c r="Q38">
        <f t="shared" ca="1" si="63"/>
        <v>1</v>
      </c>
      <c r="R38">
        <f t="shared" ca="1" si="64"/>
        <v>1.5</v>
      </c>
      <c r="S38">
        <f t="shared" ca="1" si="65"/>
        <v>2</v>
      </c>
      <c r="T38">
        <f t="shared" ca="1" si="50"/>
        <v>2.6333333333333333</v>
      </c>
      <c r="U38">
        <f t="shared" ca="1" si="51"/>
        <v>3.7627702913711092</v>
      </c>
      <c r="V38">
        <f t="shared" ca="1" si="52"/>
        <v>3.3862913053585175</v>
      </c>
      <c r="W38">
        <f t="shared" ca="1" si="53"/>
        <v>1.8803753613081491</v>
      </c>
      <c r="X38">
        <f t="shared" ca="1" si="54"/>
        <v>1.5038963752955572</v>
      </c>
      <c r="Y38">
        <f t="shared" ca="1" si="55"/>
        <v>1.7333333333333334</v>
      </c>
      <c r="Z38">
        <f t="shared" ca="1" si="56"/>
        <v>4.4546666666666663</v>
      </c>
      <c r="AA38">
        <f t="shared" ca="1" si="57"/>
        <v>3.3453333333333335</v>
      </c>
      <c r="AB38">
        <f t="shared" ca="1" si="58"/>
        <v>0.5026666666666666</v>
      </c>
      <c r="AC38">
        <f t="shared" ca="1" si="59"/>
        <v>0.17333333333333334</v>
      </c>
      <c r="AG38" t="s">
        <v>34</v>
      </c>
      <c r="AH38">
        <f ca="1">AH35-((2/($L$3*SQRT(5)))*AJ35)</f>
        <v>3.8368754926929305</v>
      </c>
      <c r="AI38" t="s">
        <v>34</v>
      </c>
      <c r="AJ38">
        <f ca="1">$L$7*AJ35</f>
        <v>0.68545454545454543</v>
      </c>
    </row>
    <row r="39" spans="1:46" x14ac:dyDescent="0.2">
      <c r="A39">
        <f t="shared" si="66"/>
        <v>38</v>
      </c>
      <c r="B39">
        <v>3</v>
      </c>
      <c r="C39">
        <v>3</v>
      </c>
      <c r="D39">
        <v>6</v>
      </c>
      <c r="E39">
        <v>5</v>
      </c>
      <c r="F39">
        <v>3</v>
      </c>
      <c r="G39">
        <v>5</v>
      </c>
      <c r="H39">
        <v>2</v>
      </c>
      <c r="I39">
        <v>3</v>
      </c>
      <c r="J39">
        <v>2</v>
      </c>
      <c r="N39">
        <f t="shared" ca="1" si="60"/>
        <v>1</v>
      </c>
      <c r="O39">
        <f t="shared" ca="1" si="61"/>
        <v>2</v>
      </c>
      <c r="P39">
        <f t="shared" ca="1" si="62"/>
        <v>2</v>
      </c>
      <c r="Q39">
        <f t="shared" ca="1" si="63"/>
        <v>2</v>
      </c>
      <c r="R39">
        <f t="shared" ca="1" si="64"/>
        <v>1.75</v>
      </c>
      <c r="S39">
        <f t="shared" ca="1" si="65"/>
        <v>1</v>
      </c>
      <c r="T39">
        <f t="shared" ca="1" si="50"/>
        <v>2.6333333333333333</v>
      </c>
      <c r="U39">
        <f t="shared" ca="1" si="51"/>
        <v>3.7627702913711092</v>
      </c>
      <c r="V39">
        <f t="shared" ca="1" si="52"/>
        <v>3.3862913053585175</v>
      </c>
      <c r="W39">
        <f t="shared" ca="1" si="53"/>
        <v>1.8803753613081491</v>
      </c>
      <c r="X39">
        <f t="shared" ca="1" si="54"/>
        <v>1.5038963752955572</v>
      </c>
      <c r="Y39">
        <f t="shared" ca="1" si="55"/>
        <v>1.7333333333333334</v>
      </c>
      <c r="Z39">
        <f t="shared" ca="1" si="56"/>
        <v>4.4546666666666663</v>
      </c>
      <c r="AA39">
        <f t="shared" ca="1" si="57"/>
        <v>3.3453333333333335</v>
      </c>
      <c r="AB39">
        <f t="shared" ca="1" si="58"/>
        <v>0.5026666666666666</v>
      </c>
      <c r="AC39">
        <f t="shared" ca="1" si="59"/>
        <v>0.17333333333333334</v>
      </c>
      <c r="AG39" t="s">
        <v>35</v>
      </c>
      <c r="AH39">
        <f ca="1">AH35-((3/($L$3*SQRT(5)))*AJ35)</f>
        <v>3.3234950572212139</v>
      </c>
      <c r="AI39" t="s">
        <v>35</v>
      </c>
      <c r="AJ39">
        <f ca="1">$L$8*AJ35</f>
        <v>0.23636363636363639</v>
      </c>
    </row>
    <row r="40" spans="1:46" x14ac:dyDescent="0.2">
      <c r="A40">
        <f t="shared" si="66"/>
        <v>39</v>
      </c>
      <c r="B40">
        <v>4</v>
      </c>
      <c r="C40">
        <v>4</v>
      </c>
      <c r="D40">
        <v>6</v>
      </c>
      <c r="E40">
        <v>6</v>
      </c>
      <c r="F40">
        <v>2</v>
      </c>
      <c r="G40">
        <v>5</v>
      </c>
      <c r="H40">
        <v>2</v>
      </c>
      <c r="I40">
        <v>4</v>
      </c>
      <c r="J40">
        <v>1</v>
      </c>
      <c r="N40">
        <f t="shared" ca="1" si="60"/>
        <v>2</v>
      </c>
      <c r="O40">
        <f t="shared" ca="1" si="61"/>
        <v>1</v>
      </c>
      <c r="P40">
        <f t="shared" ca="1" si="62"/>
        <v>1</v>
      </c>
      <c r="Q40">
        <f t="shared" ca="1" si="63"/>
        <v>4</v>
      </c>
      <c r="R40">
        <f t="shared" ca="1" si="64"/>
        <v>2</v>
      </c>
      <c r="S40">
        <f t="shared" ca="1" si="65"/>
        <v>3</v>
      </c>
      <c r="T40">
        <f t="shared" ca="1" si="50"/>
        <v>2.6333333333333333</v>
      </c>
      <c r="U40">
        <f t="shared" ca="1" si="51"/>
        <v>3.7627702913711092</v>
      </c>
      <c r="V40">
        <f t="shared" ca="1" si="52"/>
        <v>3.3862913053585175</v>
      </c>
      <c r="W40">
        <f t="shared" ca="1" si="53"/>
        <v>1.8803753613081491</v>
      </c>
      <c r="X40">
        <f t="shared" ca="1" si="54"/>
        <v>1.5038963752955572</v>
      </c>
      <c r="Y40">
        <f t="shared" ca="1" si="55"/>
        <v>1.7333333333333334</v>
      </c>
      <c r="Z40">
        <f t="shared" ca="1" si="56"/>
        <v>4.4546666666666663</v>
      </c>
      <c r="AA40">
        <f t="shared" ca="1" si="57"/>
        <v>3.3453333333333335</v>
      </c>
      <c r="AB40">
        <f t="shared" ca="1" si="58"/>
        <v>0.5026666666666666</v>
      </c>
      <c r="AC40">
        <f t="shared" ca="1" si="59"/>
        <v>0.17333333333333334</v>
      </c>
    </row>
    <row r="41" spans="1:46" x14ac:dyDescent="0.2">
      <c r="A41">
        <f t="shared" si="66"/>
        <v>40</v>
      </c>
      <c r="B41">
        <v>1</v>
      </c>
      <c r="C41">
        <v>4</v>
      </c>
      <c r="D41">
        <v>3</v>
      </c>
      <c r="E41">
        <v>7</v>
      </c>
      <c r="F41">
        <v>3</v>
      </c>
      <c r="G41">
        <v>4</v>
      </c>
      <c r="H41">
        <v>2</v>
      </c>
      <c r="I41">
        <v>4</v>
      </c>
      <c r="J41">
        <v>1</v>
      </c>
      <c r="N41">
        <f t="shared" ca="1" si="60"/>
        <v>2</v>
      </c>
      <c r="O41">
        <f t="shared" ca="1" si="61"/>
        <v>3</v>
      </c>
      <c r="P41">
        <f t="shared" ca="1" si="62"/>
        <v>3</v>
      </c>
      <c r="Q41">
        <f t="shared" ca="1" si="63"/>
        <v>2</v>
      </c>
      <c r="R41">
        <f t="shared" ca="1" si="64"/>
        <v>2.5</v>
      </c>
      <c r="S41">
        <f t="shared" ca="1" si="65"/>
        <v>1</v>
      </c>
      <c r="T41">
        <f ca="1">$Q$43</f>
        <v>2.6333333333333333</v>
      </c>
      <c r="U41">
        <f ca="1">$Q$44</f>
        <v>3.7627702913711092</v>
      </c>
      <c r="V41">
        <f ca="1">$Q$45</f>
        <v>3.3862913053585175</v>
      </c>
      <c r="W41">
        <f ca="1">$Q$46</f>
        <v>1.8803753613081491</v>
      </c>
      <c r="X41">
        <f ca="1">$Q$47</f>
        <v>1.5038963752955572</v>
      </c>
      <c r="Y41">
        <f ca="1">$S$43</f>
        <v>1.7333333333333334</v>
      </c>
      <c r="Z41">
        <f ca="1">$S$44</f>
        <v>4.4546666666666663</v>
      </c>
      <c r="AA41">
        <f ca="1">$S$45</f>
        <v>3.3453333333333335</v>
      </c>
      <c r="AB41">
        <f ca="1">$S$46</f>
        <v>0.5026666666666666</v>
      </c>
      <c r="AC41">
        <f ca="1">$S$47</f>
        <v>0.17333333333333334</v>
      </c>
    </row>
    <row r="42" spans="1:46" x14ac:dyDescent="0.2">
      <c r="A42">
        <f t="shared" si="66"/>
        <v>41</v>
      </c>
      <c r="B42">
        <v>3</v>
      </c>
      <c r="C42">
        <v>4</v>
      </c>
      <c r="D42">
        <v>7</v>
      </c>
      <c r="E42">
        <v>7</v>
      </c>
      <c r="F42">
        <v>9</v>
      </c>
      <c r="G42">
        <v>3</v>
      </c>
      <c r="H42">
        <v>4</v>
      </c>
      <c r="I42">
        <v>4</v>
      </c>
      <c r="J42">
        <v>1</v>
      </c>
    </row>
    <row r="43" spans="1:46" x14ac:dyDescent="0.2">
      <c r="A43">
        <f t="shared" si="66"/>
        <v>42</v>
      </c>
      <c r="B43">
        <v>4</v>
      </c>
      <c r="C43">
        <v>4</v>
      </c>
      <c r="D43">
        <v>5</v>
      </c>
      <c r="E43">
        <v>7</v>
      </c>
      <c r="F43">
        <v>5</v>
      </c>
      <c r="G43">
        <v>5</v>
      </c>
      <c r="H43">
        <v>3</v>
      </c>
      <c r="I43">
        <v>1</v>
      </c>
      <c r="J43">
        <v>1</v>
      </c>
      <c r="P43" t="s">
        <v>43</v>
      </c>
      <c r="Q43">
        <f ca="1">AVERAGE(R27:R41)</f>
        <v>2.6333333333333333</v>
      </c>
      <c r="R43" t="s">
        <v>36</v>
      </c>
      <c r="S43">
        <f ca="1">AVERAGE(S27:S41)</f>
        <v>1.7333333333333334</v>
      </c>
      <c r="AE43" s="8" t="s">
        <v>79</v>
      </c>
      <c r="AF43" s="8" t="s">
        <v>80</v>
      </c>
      <c r="AG43" s="8" t="s">
        <v>81</v>
      </c>
      <c r="AH43" s="8" t="s">
        <v>82</v>
      </c>
      <c r="AI43" s="8" t="s">
        <v>83</v>
      </c>
      <c r="AJ43" s="8" t="s">
        <v>84</v>
      </c>
      <c r="AK43" s="8" t="s">
        <v>43</v>
      </c>
      <c r="AL43" s="8" t="s">
        <v>97</v>
      </c>
      <c r="AM43" s="8" t="s">
        <v>98</v>
      </c>
      <c r="AN43" s="8" t="s">
        <v>99</v>
      </c>
      <c r="AO43" s="8" t="s">
        <v>100</v>
      </c>
      <c r="AP43" s="8" t="s">
        <v>101</v>
      </c>
      <c r="AQ43" s="8" t="s">
        <v>97</v>
      </c>
      <c r="AR43" s="8" t="s">
        <v>98</v>
      </c>
      <c r="AS43" s="8" t="s">
        <v>99</v>
      </c>
      <c r="AT43" s="8" t="s">
        <v>100</v>
      </c>
    </row>
    <row r="44" spans="1:46" x14ac:dyDescent="0.2">
      <c r="A44">
        <f t="shared" si="66"/>
        <v>43</v>
      </c>
      <c r="B44">
        <v>2</v>
      </c>
      <c r="C44">
        <v>4</v>
      </c>
      <c r="D44">
        <v>2</v>
      </c>
      <c r="E44">
        <v>7</v>
      </c>
      <c r="F44">
        <v>4</v>
      </c>
      <c r="G44">
        <v>6</v>
      </c>
      <c r="H44">
        <v>1</v>
      </c>
      <c r="I44">
        <v>4</v>
      </c>
      <c r="J44">
        <v>1</v>
      </c>
      <c r="P44" t="s">
        <v>32</v>
      </c>
      <c r="Q44">
        <f ca="1">$Q$43+((3/($L$3*SQRT(5)))*S43)</f>
        <v>3.7627702913711092</v>
      </c>
      <c r="R44" t="s">
        <v>32</v>
      </c>
      <c r="S44">
        <f ca="1">L5*$S$43</f>
        <v>4.4546666666666663</v>
      </c>
      <c r="AE44">
        <f t="shared" ref="AE44:AE52" ca="1" si="67">OFFSET($H$24,(ROW(H1)-1)*4,0)</f>
        <v>8</v>
      </c>
      <c r="AF44">
        <f t="shared" ref="AF44:AF52" ca="1" si="68">OFFSET($H$25,(ROW(H1)-1)*4,0)</f>
        <v>7</v>
      </c>
      <c r="AG44">
        <f t="shared" ref="AG44:AG52" ca="1" si="69">OFFSET($H$26,(ROW(H1)-1)*4,0)</f>
        <v>7</v>
      </c>
      <c r="AH44">
        <f t="shared" ref="AH44:AH52" ca="1" si="70">OFFSET($H$27,(ROW(H1)-1)*4,0)</f>
        <v>7</v>
      </c>
      <c r="AI44">
        <f ca="1">AVERAGE(AE44:AH44)</f>
        <v>7.25</v>
      </c>
      <c r="AJ44">
        <f ca="1">MAX(AE44:AH44)-MIN(AE44:AH44)</f>
        <v>1</v>
      </c>
      <c r="AK44">
        <f t="shared" ref="AK44:AK51" ca="1" si="71">$AH$54</f>
        <v>4.0555555555555554</v>
      </c>
      <c r="AL44">
        <f t="shared" ref="AL44:AL51" ca="1" si="72">$AH$55</f>
        <v>5.4311518506015641</v>
      </c>
      <c r="AM44">
        <f t="shared" ref="AM44:AM51" ca="1" si="73">$AH$56</f>
        <v>4.9726197522528945</v>
      </c>
      <c r="AN44">
        <f t="shared" ref="AN44:AN51" ca="1" si="74">$AH$57</f>
        <v>3.1384913588582157</v>
      </c>
      <c r="AO44">
        <f t="shared" ref="AO44:AO51" ca="1" si="75">$AH$58</f>
        <v>2.6799592605095461</v>
      </c>
      <c r="AP44">
        <f t="shared" ref="AP44:AP51" ca="1" si="76">$AJ$54</f>
        <v>2.1111111111111112</v>
      </c>
      <c r="AQ44">
        <f t="shared" ref="AQ44:AQ51" ca="1" si="77">$AJ$55</f>
        <v>5.4255555555555555</v>
      </c>
      <c r="AR44">
        <f t="shared" ref="AR44:AR51" ca="1" si="78">$AJ$56</f>
        <v>4.0744444444444445</v>
      </c>
      <c r="AS44">
        <f t="shared" ref="AS44:AS51" ca="1" si="79">$AJ$57</f>
        <v>0.61222222222222222</v>
      </c>
      <c r="AT44">
        <f t="shared" ref="AT44:AT51" ca="1" si="80">$AJ$58</f>
        <v>0.21111111111111114</v>
      </c>
    </row>
    <row r="45" spans="1:46" x14ac:dyDescent="0.2">
      <c r="A45">
        <f t="shared" si="66"/>
        <v>44</v>
      </c>
      <c r="B45">
        <v>4</v>
      </c>
      <c r="C45">
        <v>4</v>
      </c>
      <c r="D45">
        <v>3</v>
      </c>
      <c r="E45">
        <v>6</v>
      </c>
      <c r="F45">
        <v>4</v>
      </c>
      <c r="G45">
        <v>5</v>
      </c>
      <c r="H45">
        <v>3</v>
      </c>
      <c r="I45">
        <v>2</v>
      </c>
      <c r="J45">
        <v>1</v>
      </c>
      <c r="P45" t="s">
        <v>33</v>
      </c>
      <c r="Q45">
        <f ca="1">$Q$43+((2/($L$3*SQRT(5)))*S43)</f>
        <v>3.3862913053585175</v>
      </c>
      <c r="R45" t="s">
        <v>33</v>
      </c>
      <c r="S45">
        <f t="shared" ref="S45:S47" ca="1" si="81">L6*$S$43</f>
        <v>3.3453333333333335</v>
      </c>
      <c r="AE45">
        <f t="shared" ca="1" si="67"/>
        <v>9</v>
      </c>
      <c r="AF45">
        <f t="shared" ca="1" si="68"/>
        <v>7</v>
      </c>
      <c r="AG45">
        <f t="shared" ca="1" si="69"/>
        <v>7</v>
      </c>
      <c r="AH45">
        <f t="shared" ca="1" si="70"/>
        <v>6</v>
      </c>
      <c r="AI45">
        <f t="shared" ref="AI45:AI52" ca="1" si="82">AVERAGE(AE45:AH45)</f>
        <v>7.25</v>
      </c>
      <c r="AJ45">
        <f t="shared" ref="AJ45:AJ52" ca="1" si="83">MAX(AE45:AH45)-MIN(AE45:AH45)</f>
        <v>3</v>
      </c>
      <c r="AK45">
        <f t="shared" ca="1" si="71"/>
        <v>4.0555555555555554</v>
      </c>
      <c r="AL45">
        <f t="shared" ca="1" si="72"/>
        <v>5.4311518506015641</v>
      </c>
      <c r="AM45">
        <f t="shared" ca="1" si="73"/>
        <v>4.9726197522528945</v>
      </c>
      <c r="AN45">
        <f t="shared" ca="1" si="74"/>
        <v>3.1384913588582157</v>
      </c>
      <c r="AO45">
        <f t="shared" ca="1" si="75"/>
        <v>2.6799592605095461</v>
      </c>
      <c r="AP45">
        <f t="shared" ca="1" si="76"/>
        <v>2.1111111111111112</v>
      </c>
      <c r="AQ45">
        <f t="shared" ca="1" si="77"/>
        <v>5.4255555555555555</v>
      </c>
      <c r="AR45">
        <f t="shared" ca="1" si="78"/>
        <v>4.0744444444444445</v>
      </c>
      <c r="AS45">
        <f t="shared" ca="1" si="79"/>
        <v>0.61222222222222222</v>
      </c>
      <c r="AT45">
        <f t="shared" ca="1" si="80"/>
        <v>0.21111111111111114</v>
      </c>
    </row>
    <row r="46" spans="1:46" x14ac:dyDescent="0.2">
      <c r="A46">
        <f t="shared" si="66"/>
        <v>45</v>
      </c>
      <c r="B46">
        <v>4</v>
      </c>
      <c r="C46">
        <v>3</v>
      </c>
      <c r="D46">
        <v>7</v>
      </c>
      <c r="E46">
        <v>3</v>
      </c>
      <c r="F46">
        <v>3</v>
      </c>
      <c r="G46">
        <v>4</v>
      </c>
      <c r="H46">
        <v>2</v>
      </c>
      <c r="I46">
        <v>4</v>
      </c>
      <c r="J46">
        <v>1</v>
      </c>
      <c r="P46" t="s">
        <v>34</v>
      </c>
      <c r="Q46">
        <f ca="1">$Q$43-((2/($L$3*SQRT(5)))*S43)</f>
        <v>1.8803753613081491</v>
      </c>
      <c r="R46" t="s">
        <v>34</v>
      </c>
      <c r="S46">
        <f t="shared" ca="1" si="81"/>
        <v>0.5026666666666666</v>
      </c>
      <c r="AE46">
        <f t="shared" ca="1" si="67"/>
        <v>7</v>
      </c>
      <c r="AF46">
        <f t="shared" ca="1" si="68"/>
        <v>7</v>
      </c>
      <c r="AG46">
        <f t="shared" ca="1" si="69"/>
        <v>5</v>
      </c>
      <c r="AH46">
        <f t="shared" ca="1" si="70"/>
        <v>5</v>
      </c>
      <c r="AI46">
        <f t="shared" ca="1" si="82"/>
        <v>6</v>
      </c>
      <c r="AJ46">
        <f t="shared" ca="1" si="83"/>
        <v>2</v>
      </c>
      <c r="AK46">
        <f t="shared" ca="1" si="71"/>
        <v>4.0555555555555554</v>
      </c>
      <c r="AL46">
        <f t="shared" ca="1" si="72"/>
        <v>5.4311518506015641</v>
      </c>
      <c r="AM46">
        <f t="shared" ca="1" si="73"/>
        <v>4.9726197522528945</v>
      </c>
      <c r="AN46">
        <f t="shared" ca="1" si="74"/>
        <v>3.1384913588582157</v>
      </c>
      <c r="AO46">
        <f t="shared" ca="1" si="75"/>
        <v>2.6799592605095461</v>
      </c>
      <c r="AP46">
        <f t="shared" ca="1" si="76"/>
        <v>2.1111111111111112</v>
      </c>
      <c r="AQ46">
        <f t="shared" ca="1" si="77"/>
        <v>5.4255555555555555</v>
      </c>
      <c r="AR46">
        <f t="shared" ca="1" si="78"/>
        <v>4.0744444444444445</v>
      </c>
      <c r="AS46">
        <f t="shared" ca="1" si="79"/>
        <v>0.61222222222222222</v>
      </c>
      <c r="AT46">
        <f t="shared" ca="1" si="80"/>
        <v>0.21111111111111114</v>
      </c>
    </row>
    <row r="47" spans="1:46" x14ac:dyDescent="0.2">
      <c r="A47">
        <f t="shared" si="66"/>
        <v>46</v>
      </c>
      <c r="B47">
        <v>6</v>
      </c>
      <c r="C47">
        <v>1</v>
      </c>
      <c r="D47">
        <v>6</v>
      </c>
      <c r="E47">
        <v>6</v>
      </c>
      <c r="F47">
        <v>2</v>
      </c>
      <c r="G47">
        <v>3</v>
      </c>
      <c r="H47">
        <v>5</v>
      </c>
      <c r="I47">
        <v>4</v>
      </c>
      <c r="J47">
        <v>1</v>
      </c>
      <c r="P47" t="s">
        <v>35</v>
      </c>
      <c r="Q47">
        <f ca="1">$Q$43-((3/($L$3*SQRT(5)))*S43)</f>
        <v>1.5038963752955572</v>
      </c>
      <c r="R47" t="s">
        <v>35</v>
      </c>
      <c r="S47">
        <f t="shared" ca="1" si="81"/>
        <v>0.17333333333333334</v>
      </c>
      <c r="AE47">
        <f t="shared" ca="1" si="67"/>
        <v>3</v>
      </c>
      <c r="AF47">
        <f t="shared" ca="1" si="68"/>
        <v>3</v>
      </c>
      <c r="AG47">
        <f t="shared" ca="1" si="69"/>
        <v>3</v>
      </c>
      <c r="AH47">
        <f t="shared" ca="1" si="70"/>
        <v>2</v>
      </c>
      <c r="AI47">
        <f t="shared" ca="1" si="82"/>
        <v>2.75</v>
      </c>
      <c r="AJ47">
        <f t="shared" ca="1" si="83"/>
        <v>1</v>
      </c>
      <c r="AK47">
        <f t="shared" ca="1" si="71"/>
        <v>4.0555555555555554</v>
      </c>
      <c r="AL47">
        <f t="shared" ca="1" si="72"/>
        <v>5.4311518506015641</v>
      </c>
      <c r="AM47">
        <f t="shared" ca="1" si="73"/>
        <v>4.9726197522528945</v>
      </c>
      <c r="AN47">
        <f t="shared" ca="1" si="74"/>
        <v>3.1384913588582157</v>
      </c>
      <c r="AO47">
        <f t="shared" ca="1" si="75"/>
        <v>2.6799592605095461</v>
      </c>
      <c r="AP47">
        <f t="shared" ca="1" si="76"/>
        <v>2.1111111111111112</v>
      </c>
      <c r="AQ47">
        <f t="shared" ca="1" si="77"/>
        <v>5.4255555555555555</v>
      </c>
      <c r="AR47">
        <f t="shared" ca="1" si="78"/>
        <v>4.0744444444444445</v>
      </c>
      <c r="AS47">
        <f t="shared" ca="1" si="79"/>
        <v>0.61222222222222222</v>
      </c>
      <c r="AT47">
        <f t="shared" ca="1" si="80"/>
        <v>0.21111111111111114</v>
      </c>
    </row>
    <row r="48" spans="1:46" x14ac:dyDescent="0.2">
      <c r="A48">
        <f t="shared" si="66"/>
        <v>47</v>
      </c>
      <c r="B48">
        <v>4</v>
      </c>
      <c r="C48">
        <v>1</v>
      </c>
      <c r="D48">
        <v>6</v>
      </c>
      <c r="E48">
        <v>6</v>
      </c>
      <c r="F48">
        <v>3</v>
      </c>
      <c r="G48">
        <v>5</v>
      </c>
      <c r="H48">
        <v>2</v>
      </c>
      <c r="I48">
        <v>3</v>
      </c>
      <c r="J48">
        <v>1</v>
      </c>
      <c r="AE48">
        <f t="shared" ca="1" si="67"/>
        <v>2</v>
      </c>
      <c r="AF48">
        <f t="shared" ca="1" si="68"/>
        <v>2</v>
      </c>
      <c r="AG48">
        <f t="shared" ca="1" si="69"/>
        <v>4</v>
      </c>
      <c r="AH48">
        <f t="shared" ca="1" si="70"/>
        <v>3</v>
      </c>
      <c r="AI48">
        <f t="shared" ca="1" si="82"/>
        <v>2.75</v>
      </c>
      <c r="AJ48">
        <f t="shared" ca="1" si="83"/>
        <v>2</v>
      </c>
      <c r="AK48">
        <f t="shared" ca="1" si="71"/>
        <v>4.0555555555555554</v>
      </c>
      <c r="AL48">
        <f t="shared" ca="1" si="72"/>
        <v>5.4311518506015641</v>
      </c>
      <c r="AM48">
        <f t="shared" ca="1" si="73"/>
        <v>4.9726197522528945</v>
      </c>
      <c r="AN48">
        <f t="shared" ca="1" si="74"/>
        <v>3.1384913588582157</v>
      </c>
      <c r="AO48">
        <f t="shared" ca="1" si="75"/>
        <v>2.6799592605095461</v>
      </c>
      <c r="AP48">
        <f t="shared" ca="1" si="76"/>
        <v>2.1111111111111112</v>
      </c>
      <c r="AQ48">
        <f t="shared" ca="1" si="77"/>
        <v>5.4255555555555555</v>
      </c>
      <c r="AR48">
        <f t="shared" ca="1" si="78"/>
        <v>4.0744444444444445</v>
      </c>
      <c r="AS48">
        <f t="shared" ca="1" si="79"/>
        <v>0.61222222222222222</v>
      </c>
      <c r="AT48">
        <f t="shared" ca="1" si="80"/>
        <v>0.21111111111111114</v>
      </c>
    </row>
    <row r="49" spans="1:46" x14ac:dyDescent="0.2">
      <c r="A49">
        <f t="shared" si="66"/>
        <v>48</v>
      </c>
      <c r="B49">
        <v>4</v>
      </c>
      <c r="C49">
        <v>1</v>
      </c>
      <c r="D49">
        <v>6</v>
      </c>
      <c r="E49">
        <v>6</v>
      </c>
      <c r="F49">
        <v>1</v>
      </c>
      <c r="G49">
        <v>6</v>
      </c>
      <c r="H49">
        <v>5</v>
      </c>
      <c r="I49">
        <v>2</v>
      </c>
      <c r="J49">
        <v>3</v>
      </c>
      <c r="AE49">
        <f t="shared" ca="1" si="67"/>
        <v>1</v>
      </c>
      <c r="AF49">
        <f t="shared" ca="1" si="68"/>
        <v>3</v>
      </c>
      <c r="AG49">
        <f t="shared" ca="1" si="69"/>
        <v>2</v>
      </c>
      <c r="AH49">
        <f t="shared" ca="1" si="70"/>
        <v>5</v>
      </c>
      <c r="AI49">
        <f t="shared" ca="1" si="82"/>
        <v>2.75</v>
      </c>
      <c r="AJ49">
        <f t="shared" ca="1" si="83"/>
        <v>4</v>
      </c>
      <c r="AK49">
        <f t="shared" ca="1" si="71"/>
        <v>4.0555555555555554</v>
      </c>
      <c r="AL49">
        <f t="shared" ca="1" si="72"/>
        <v>5.4311518506015641</v>
      </c>
      <c r="AM49">
        <f t="shared" ca="1" si="73"/>
        <v>4.9726197522528945</v>
      </c>
      <c r="AN49">
        <f t="shared" ca="1" si="74"/>
        <v>3.1384913588582157</v>
      </c>
      <c r="AO49">
        <f t="shared" ca="1" si="75"/>
        <v>2.6799592605095461</v>
      </c>
      <c r="AP49">
        <f t="shared" ca="1" si="76"/>
        <v>2.1111111111111112</v>
      </c>
      <c r="AQ49">
        <f t="shared" ca="1" si="77"/>
        <v>5.4255555555555555</v>
      </c>
      <c r="AR49">
        <f t="shared" ca="1" si="78"/>
        <v>4.0744444444444445</v>
      </c>
      <c r="AS49">
        <f t="shared" ca="1" si="79"/>
        <v>0.61222222222222222</v>
      </c>
      <c r="AT49">
        <f t="shared" ca="1" si="80"/>
        <v>0.21111111111111114</v>
      </c>
    </row>
    <row r="50" spans="1:46" x14ac:dyDescent="0.2">
      <c r="A50">
        <f t="shared" si="66"/>
        <v>49</v>
      </c>
      <c r="B50">
        <v>5</v>
      </c>
      <c r="C50">
        <v>1</v>
      </c>
      <c r="D50">
        <v>5</v>
      </c>
      <c r="E50">
        <v>6</v>
      </c>
      <c r="F50">
        <v>2</v>
      </c>
      <c r="G50">
        <v>5</v>
      </c>
      <c r="H50">
        <v>3</v>
      </c>
      <c r="I50">
        <v>4</v>
      </c>
      <c r="J50">
        <v>1</v>
      </c>
      <c r="AE50">
        <f t="shared" ca="1" si="67"/>
        <v>2</v>
      </c>
      <c r="AF50">
        <f t="shared" ca="1" si="68"/>
        <v>5</v>
      </c>
      <c r="AG50">
        <f t="shared" ca="1" si="69"/>
        <v>3</v>
      </c>
      <c r="AH50">
        <f t="shared" ca="1" si="70"/>
        <v>3</v>
      </c>
      <c r="AI50">
        <f t="shared" ca="1" si="82"/>
        <v>3.25</v>
      </c>
      <c r="AJ50">
        <f t="shared" ca="1" si="83"/>
        <v>3</v>
      </c>
      <c r="AK50">
        <f t="shared" ca="1" si="71"/>
        <v>4.0555555555555554</v>
      </c>
      <c r="AL50">
        <f t="shared" ca="1" si="72"/>
        <v>5.4311518506015641</v>
      </c>
      <c r="AM50">
        <f t="shared" ca="1" si="73"/>
        <v>4.9726197522528945</v>
      </c>
      <c r="AN50">
        <f t="shared" ca="1" si="74"/>
        <v>3.1384913588582157</v>
      </c>
      <c r="AO50">
        <f t="shared" ca="1" si="75"/>
        <v>2.6799592605095461</v>
      </c>
      <c r="AP50">
        <f t="shared" ca="1" si="76"/>
        <v>2.1111111111111112</v>
      </c>
      <c r="AQ50">
        <f t="shared" ca="1" si="77"/>
        <v>5.4255555555555555</v>
      </c>
      <c r="AR50">
        <f t="shared" ca="1" si="78"/>
        <v>4.0744444444444445</v>
      </c>
      <c r="AS50">
        <f t="shared" ca="1" si="79"/>
        <v>0.61222222222222222</v>
      </c>
      <c r="AT50">
        <f t="shared" ca="1" si="80"/>
        <v>0.21111111111111114</v>
      </c>
    </row>
    <row r="51" spans="1:46" x14ac:dyDescent="0.2">
      <c r="A51">
        <f t="shared" si="66"/>
        <v>50</v>
      </c>
      <c r="B51">
        <v>3</v>
      </c>
      <c r="C51">
        <v>2</v>
      </c>
      <c r="D51">
        <v>7</v>
      </c>
      <c r="E51">
        <v>5</v>
      </c>
      <c r="F51">
        <v>2</v>
      </c>
      <c r="G51">
        <v>5</v>
      </c>
      <c r="H51">
        <v>3</v>
      </c>
      <c r="I51">
        <v>2</v>
      </c>
      <c r="J51">
        <v>1</v>
      </c>
      <c r="N51" s="8" t="s">
        <v>55</v>
      </c>
      <c r="O51" s="8" t="s">
        <v>56</v>
      </c>
      <c r="P51" s="8" t="s">
        <v>57</v>
      </c>
      <c r="Q51" s="8" t="s">
        <v>58</v>
      </c>
      <c r="R51" s="8" t="s">
        <v>59</v>
      </c>
      <c r="S51" s="8" t="s">
        <v>60</v>
      </c>
      <c r="T51" s="8" t="s">
        <v>43</v>
      </c>
      <c r="U51" s="8" t="s">
        <v>97</v>
      </c>
      <c r="V51" s="8" t="s">
        <v>98</v>
      </c>
      <c r="W51" s="8" t="s">
        <v>99</v>
      </c>
      <c r="X51" s="8" t="s">
        <v>100</v>
      </c>
      <c r="Y51" s="8" t="s">
        <v>101</v>
      </c>
      <c r="Z51" s="8" t="s">
        <v>97</v>
      </c>
      <c r="AA51" s="8" t="s">
        <v>98</v>
      </c>
      <c r="AB51" s="8" t="s">
        <v>99</v>
      </c>
      <c r="AC51" s="8" t="s">
        <v>100</v>
      </c>
      <c r="AE51">
        <f t="shared" ca="1" si="67"/>
        <v>2</v>
      </c>
      <c r="AF51">
        <f t="shared" ca="1" si="68"/>
        <v>3</v>
      </c>
      <c r="AG51">
        <f t="shared" ca="1" si="69"/>
        <v>2</v>
      </c>
      <c r="AH51">
        <f t="shared" ca="1" si="70"/>
        <v>1</v>
      </c>
      <c r="AI51">
        <f t="shared" ca="1" si="82"/>
        <v>2</v>
      </c>
      <c r="AJ51">
        <f t="shared" ca="1" si="83"/>
        <v>2</v>
      </c>
      <c r="AK51">
        <f t="shared" ca="1" si="71"/>
        <v>4.0555555555555554</v>
      </c>
      <c r="AL51">
        <f t="shared" ca="1" si="72"/>
        <v>5.4311518506015641</v>
      </c>
      <c r="AM51">
        <f t="shared" ca="1" si="73"/>
        <v>4.9726197522528945</v>
      </c>
      <c r="AN51">
        <f t="shared" ca="1" si="74"/>
        <v>3.1384913588582157</v>
      </c>
      <c r="AO51">
        <f t="shared" ca="1" si="75"/>
        <v>2.6799592605095461</v>
      </c>
      <c r="AP51">
        <f t="shared" ca="1" si="76"/>
        <v>2.1111111111111112</v>
      </c>
      <c r="AQ51">
        <f t="shared" ca="1" si="77"/>
        <v>5.4255555555555555</v>
      </c>
      <c r="AR51">
        <f t="shared" ca="1" si="78"/>
        <v>4.0744444444444445</v>
      </c>
      <c r="AS51">
        <f t="shared" ca="1" si="79"/>
        <v>0.61222222222222222</v>
      </c>
      <c r="AT51">
        <f t="shared" ca="1" si="80"/>
        <v>0.21111111111111114</v>
      </c>
    </row>
    <row r="52" spans="1:46" x14ac:dyDescent="0.2">
      <c r="A52">
        <f t="shared" si="66"/>
        <v>51</v>
      </c>
      <c r="B52">
        <v>3</v>
      </c>
      <c r="C52">
        <v>2</v>
      </c>
      <c r="D52">
        <v>5</v>
      </c>
      <c r="E52">
        <v>5</v>
      </c>
      <c r="F52">
        <v>2</v>
      </c>
      <c r="G52">
        <v>2</v>
      </c>
      <c r="H52">
        <v>2</v>
      </c>
      <c r="I52">
        <v>3</v>
      </c>
      <c r="J52">
        <v>1</v>
      </c>
      <c r="N52">
        <f ca="1">OFFSET($D$2,(ROW(D1)-1)*4,0)</f>
        <v>3</v>
      </c>
      <c r="O52">
        <f ca="1">OFFSET($D$3,(ROW(D1)-1)*4,0)</f>
        <v>6</v>
      </c>
      <c r="P52">
        <f ca="1">OFFSET($D$4,(ROW(D1)-1)*4,0)</f>
        <v>4</v>
      </c>
      <c r="Q52">
        <f ca="1">OFFSET($D$5,(ROW(D1)-1)*4,0)</f>
        <v>2</v>
      </c>
      <c r="R52">
        <f ca="1">AVERAGE(N52:Q52)</f>
        <v>3.75</v>
      </c>
      <c r="S52">
        <f ca="1">MAX(N52:Q52)-MIN(N52:Q52)</f>
        <v>4</v>
      </c>
      <c r="T52">
        <f t="shared" ref="T52:T65" ca="1" si="84">$Q$68</f>
        <v>5</v>
      </c>
      <c r="U52">
        <f t="shared" ref="U52:U65" ca="1" si="85">$Q$69</f>
        <v>7.3023137990770053</v>
      </c>
      <c r="V52">
        <f t="shared" ref="V52:V65" ca="1" si="86">$Q$70</f>
        <v>6.5348758660513369</v>
      </c>
      <c r="W52">
        <f t="shared" ref="W52:W65" ca="1" si="87">$Q$71</f>
        <v>3.4651241339486631</v>
      </c>
      <c r="X52">
        <f t="shared" ref="X52:X65" ca="1" si="88">$Q$72</f>
        <v>2.6976862009229952</v>
      </c>
      <c r="Y52">
        <f t="shared" ref="Y52:Y65" ca="1" si="89">$S$68</f>
        <v>3.5333333333333332</v>
      </c>
      <c r="Z52">
        <f t="shared" ref="Z52:Z65" ca="1" si="90">$S$69</f>
        <v>9.0806666666666658</v>
      </c>
      <c r="AA52">
        <f t="shared" ref="AA52:AA65" ca="1" si="91">$S$70</f>
        <v>6.8193333333333328</v>
      </c>
      <c r="AB52">
        <f t="shared" ref="AB52:AB65" ca="1" si="92">$S$71</f>
        <v>1.0246666666666666</v>
      </c>
      <c r="AC52">
        <f t="shared" ref="AC52:AC65" ca="1" si="93">$S$72</f>
        <v>0.35333333333333333</v>
      </c>
      <c r="AE52">
        <f t="shared" ca="1" si="67"/>
        <v>3</v>
      </c>
      <c r="AF52">
        <f t="shared" ca="1" si="68"/>
        <v>2</v>
      </c>
      <c r="AG52">
        <f t="shared" ca="1" si="69"/>
        <v>2</v>
      </c>
      <c r="AH52">
        <f t="shared" ca="1" si="70"/>
        <v>3</v>
      </c>
      <c r="AI52">
        <f t="shared" ca="1" si="82"/>
        <v>2.5</v>
      </c>
      <c r="AJ52">
        <f t="shared" ca="1" si="83"/>
        <v>1</v>
      </c>
      <c r="AK52">
        <f ca="1">$AH$54</f>
        <v>4.0555555555555554</v>
      </c>
      <c r="AL52">
        <f ca="1">$AH$55</f>
        <v>5.4311518506015641</v>
      </c>
      <c r="AM52">
        <f ca="1">$AH$56</f>
        <v>4.9726197522528945</v>
      </c>
      <c r="AN52">
        <f ca="1">$AH$57</f>
        <v>3.1384913588582157</v>
      </c>
      <c r="AO52">
        <f ca="1">$AH$58</f>
        <v>2.6799592605095461</v>
      </c>
      <c r="AP52">
        <f ca="1">$AJ$54</f>
        <v>2.1111111111111112</v>
      </c>
      <c r="AQ52">
        <f ca="1">$AJ$55</f>
        <v>5.4255555555555555</v>
      </c>
      <c r="AR52">
        <f ca="1">$AJ$56</f>
        <v>4.0744444444444445</v>
      </c>
      <c r="AS52">
        <f ca="1">$AJ$57</f>
        <v>0.61222222222222222</v>
      </c>
      <c r="AT52">
        <f ca="1">$AJ$58</f>
        <v>0.21111111111111114</v>
      </c>
    </row>
    <row r="53" spans="1:46" x14ac:dyDescent="0.2">
      <c r="A53">
        <f t="shared" si="66"/>
        <v>52</v>
      </c>
      <c r="B53">
        <v>3</v>
      </c>
      <c r="C53">
        <v>2</v>
      </c>
      <c r="D53">
        <v>4</v>
      </c>
      <c r="E53">
        <v>4</v>
      </c>
      <c r="F53">
        <v>3</v>
      </c>
      <c r="G53">
        <v>7</v>
      </c>
      <c r="H53">
        <v>3</v>
      </c>
      <c r="I53">
        <v>3</v>
      </c>
      <c r="J53">
        <v>1</v>
      </c>
      <c r="N53">
        <f t="shared" ref="N53:N66" ca="1" si="94">OFFSET($D$2,(ROW(D2)-1)*4,0)</f>
        <v>4</v>
      </c>
      <c r="O53">
        <f t="shared" ref="O53:O66" ca="1" si="95">OFFSET($D$3,(ROW(D2)-1)*4,0)</f>
        <v>6</v>
      </c>
      <c r="P53">
        <f t="shared" ref="P53:P66" ca="1" si="96">OFFSET($D$4,(ROW(D2)-1)*4,0)</f>
        <v>7</v>
      </c>
      <c r="Q53">
        <f t="shared" ref="Q53:Q66" ca="1" si="97">OFFSET($D$5,(ROW(D2)-1)*4,0)</f>
        <v>3</v>
      </c>
      <c r="R53">
        <f t="shared" ref="R53:R66" ca="1" si="98">AVERAGE(N53:Q53)</f>
        <v>5</v>
      </c>
      <c r="S53">
        <f t="shared" ref="S53:S66" ca="1" si="99">MAX(N53:Q53)-MIN(N53:Q53)</f>
        <v>4</v>
      </c>
      <c r="T53">
        <f t="shared" ca="1" si="84"/>
        <v>5</v>
      </c>
      <c r="U53">
        <f t="shared" ca="1" si="85"/>
        <v>7.3023137990770053</v>
      </c>
      <c r="V53">
        <f t="shared" ca="1" si="86"/>
        <v>6.5348758660513369</v>
      </c>
      <c r="W53">
        <f t="shared" ca="1" si="87"/>
        <v>3.4651241339486631</v>
      </c>
      <c r="X53">
        <f t="shared" ca="1" si="88"/>
        <v>2.6976862009229952</v>
      </c>
      <c r="Y53">
        <f t="shared" ca="1" si="89"/>
        <v>3.5333333333333332</v>
      </c>
      <c r="Z53">
        <f t="shared" ca="1" si="90"/>
        <v>9.0806666666666658</v>
      </c>
      <c r="AA53">
        <f t="shared" ca="1" si="91"/>
        <v>6.8193333333333328</v>
      </c>
      <c r="AB53">
        <f t="shared" ca="1" si="92"/>
        <v>1.0246666666666666</v>
      </c>
      <c r="AC53">
        <f t="shared" ca="1" si="93"/>
        <v>0.35333333333333333</v>
      </c>
    </row>
    <row r="54" spans="1:46" x14ac:dyDescent="0.2">
      <c r="A54">
        <f t="shared" si="66"/>
        <v>53</v>
      </c>
      <c r="B54">
        <v>5</v>
      </c>
      <c r="C54">
        <v>2</v>
      </c>
      <c r="D54">
        <v>6</v>
      </c>
      <c r="E54">
        <v>4</v>
      </c>
      <c r="F54">
        <v>7</v>
      </c>
      <c r="G54">
        <v>5</v>
      </c>
      <c r="H54">
        <v>2</v>
      </c>
      <c r="I54">
        <v>5</v>
      </c>
      <c r="J54">
        <v>1</v>
      </c>
      <c r="N54">
        <f t="shared" ca="1" si="94"/>
        <v>4</v>
      </c>
      <c r="O54">
        <f t="shared" ca="1" si="95"/>
        <v>9</v>
      </c>
      <c r="P54">
        <f t="shared" ca="1" si="96"/>
        <v>5</v>
      </c>
      <c r="Q54">
        <f t="shared" ca="1" si="97"/>
        <v>3</v>
      </c>
      <c r="R54">
        <f t="shared" ca="1" si="98"/>
        <v>5.25</v>
      </c>
      <c r="S54">
        <f t="shared" ca="1" si="99"/>
        <v>6</v>
      </c>
      <c r="T54">
        <f t="shared" ca="1" si="84"/>
        <v>5</v>
      </c>
      <c r="U54">
        <f t="shared" ca="1" si="85"/>
        <v>7.3023137990770053</v>
      </c>
      <c r="V54">
        <f t="shared" ca="1" si="86"/>
        <v>6.5348758660513369</v>
      </c>
      <c r="W54">
        <f t="shared" ca="1" si="87"/>
        <v>3.4651241339486631</v>
      </c>
      <c r="X54">
        <f t="shared" ca="1" si="88"/>
        <v>2.6976862009229952</v>
      </c>
      <c r="Y54">
        <f t="shared" ca="1" si="89"/>
        <v>3.5333333333333332</v>
      </c>
      <c r="Z54">
        <f t="shared" ca="1" si="90"/>
        <v>9.0806666666666658</v>
      </c>
      <c r="AA54">
        <f t="shared" ca="1" si="91"/>
        <v>6.8193333333333328</v>
      </c>
      <c r="AB54">
        <f t="shared" ca="1" si="92"/>
        <v>1.0246666666666666</v>
      </c>
      <c r="AC54">
        <f t="shared" ca="1" si="93"/>
        <v>0.35333333333333333</v>
      </c>
      <c r="AG54" t="s">
        <v>43</v>
      </c>
      <c r="AH54">
        <f ca="1">AVERAGE(AI44:AI52)</f>
        <v>4.0555555555555554</v>
      </c>
      <c r="AI54" t="s">
        <v>36</v>
      </c>
      <c r="AJ54">
        <f ca="1">AVERAGE(AJ44:AJ52)</f>
        <v>2.1111111111111112</v>
      </c>
    </row>
    <row r="55" spans="1:46" x14ac:dyDescent="0.2">
      <c r="A55">
        <f t="shared" si="66"/>
        <v>54</v>
      </c>
      <c r="B55">
        <v>3</v>
      </c>
      <c r="C55">
        <v>1</v>
      </c>
      <c r="D55">
        <v>7</v>
      </c>
      <c r="E55">
        <v>5</v>
      </c>
      <c r="F55">
        <v>6</v>
      </c>
      <c r="G55">
        <v>6</v>
      </c>
      <c r="H55">
        <v>1</v>
      </c>
      <c r="I55">
        <v>4</v>
      </c>
      <c r="J55">
        <v>1</v>
      </c>
      <c r="N55">
        <f t="shared" ca="1" si="94"/>
        <v>4</v>
      </c>
      <c r="O55">
        <f t="shared" ca="1" si="95"/>
        <v>6</v>
      </c>
      <c r="P55">
        <f t="shared" ca="1" si="96"/>
        <v>6</v>
      </c>
      <c r="Q55">
        <f t="shared" ca="1" si="97"/>
        <v>4</v>
      </c>
      <c r="R55">
        <f t="shared" ca="1" si="98"/>
        <v>5</v>
      </c>
      <c r="S55">
        <f t="shared" ca="1" si="99"/>
        <v>2</v>
      </c>
      <c r="T55">
        <f t="shared" ca="1" si="84"/>
        <v>5</v>
      </c>
      <c r="U55">
        <f t="shared" ca="1" si="85"/>
        <v>7.3023137990770053</v>
      </c>
      <c r="V55">
        <f t="shared" ca="1" si="86"/>
        <v>6.5348758660513369</v>
      </c>
      <c r="W55">
        <f t="shared" ca="1" si="87"/>
        <v>3.4651241339486631</v>
      </c>
      <c r="X55">
        <f t="shared" ca="1" si="88"/>
        <v>2.6976862009229952</v>
      </c>
      <c r="Y55">
        <f t="shared" ca="1" si="89"/>
        <v>3.5333333333333332</v>
      </c>
      <c r="Z55">
        <f t="shared" ca="1" si="90"/>
        <v>9.0806666666666658</v>
      </c>
      <c r="AA55">
        <f t="shared" ca="1" si="91"/>
        <v>6.8193333333333328</v>
      </c>
      <c r="AB55">
        <f t="shared" ca="1" si="92"/>
        <v>1.0246666666666666</v>
      </c>
      <c r="AC55">
        <f t="shared" ca="1" si="93"/>
        <v>0.35333333333333333</v>
      </c>
      <c r="AG55" t="s">
        <v>32</v>
      </c>
      <c r="AH55">
        <f ca="1">AH54+((3/($L$3*SQRT(5)))*AJ54)</f>
        <v>5.4311518506015641</v>
      </c>
      <c r="AI55" t="s">
        <v>32</v>
      </c>
      <c r="AJ55">
        <f ca="1">$L$5*AJ54</f>
        <v>5.4255555555555555</v>
      </c>
    </row>
    <row r="56" spans="1:46" x14ac:dyDescent="0.2">
      <c r="A56">
        <f t="shared" si="66"/>
        <v>55</v>
      </c>
      <c r="B56">
        <v>3</v>
      </c>
      <c r="C56">
        <v>1</v>
      </c>
      <c r="D56">
        <v>5</v>
      </c>
      <c r="E56">
        <v>5</v>
      </c>
      <c r="F56">
        <v>4</v>
      </c>
      <c r="G56">
        <v>5</v>
      </c>
      <c r="H56">
        <v>3</v>
      </c>
      <c r="I56">
        <v>4</v>
      </c>
      <c r="J56">
        <v>1</v>
      </c>
      <c r="N56">
        <f t="shared" ca="1" si="94"/>
        <v>5</v>
      </c>
      <c r="O56">
        <f t="shared" ca="1" si="95"/>
        <v>7</v>
      </c>
      <c r="P56">
        <f t="shared" ca="1" si="96"/>
        <v>2</v>
      </c>
      <c r="Q56">
        <f t="shared" ca="1" si="97"/>
        <v>2</v>
      </c>
      <c r="R56">
        <f t="shared" ca="1" si="98"/>
        <v>4</v>
      </c>
      <c r="S56">
        <f t="shared" ca="1" si="99"/>
        <v>5</v>
      </c>
      <c r="T56">
        <f t="shared" ca="1" si="84"/>
        <v>5</v>
      </c>
      <c r="U56">
        <f t="shared" ca="1" si="85"/>
        <v>7.3023137990770053</v>
      </c>
      <c r="V56">
        <f t="shared" ca="1" si="86"/>
        <v>6.5348758660513369</v>
      </c>
      <c r="W56">
        <f t="shared" ca="1" si="87"/>
        <v>3.4651241339486631</v>
      </c>
      <c r="X56">
        <f t="shared" ca="1" si="88"/>
        <v>2.6976862009229952</v>
      </c>
      <c r="Y56">
        <f t="shared" ca="1" si="89"/>
        <v>3.5333333333333332</v>
      </c>
      <c r="Z56">
        <f t="shared" ca="1" si="90"/>
        <v>9.0806666666666658</v>
      </c>
      <c r="AA56">
        <f t="shared" ca="1" si="91"/>
        <v>6.8193333333333328</v>
      </c>
      <c r="AB56">
        <f t="shared" ca="1" si="92"/>
        <v>1.0246666666666666</v>
      </c>
      <c r="AC56">
        <f t="shared" ca="1" si="93"/>
        <v>0.35333333333333333</v>
      </c>
      <c r="AG56" t="s">
        <v>33</v>
      </c>
      <c r="AH56">
        <f ca="1">AH54+((2/($L$3*SQRT(5)))*AJ54)</f>
        <v>4.9726197522528945</v>
      </c>
      <c r="AI56" t="s">
        <v>33</v>
      </c>
      <c r="AJ56">
        <f ca="1">$L$6*AJ54</f>
        <v>4.0744444444444445</v>
      </c>
    </row>
    <row r="57" spans="1:46" x14ac:dyDescent="0.2">
      <c r="A57">
        <f t="shared" si="66"/>
        <v>56</v>
      </c>
      <c r="B57">
        <v>2</v>
      </c>
      <c r="C57">
        <v>4</v>
      </c>
      <c r="D57">
        <v>5</v>
      </c>
      <c r="E57">
        <v>3</v>
      </c>
      <c r="F57">
        <v>4</v>
      </c>
      <c r="G57">
        <v>5</v>
      </c>
      <c r="H57">
        <v>2</v>
      </c>
      <c r="I57">
        <v>4</v>
      </c>
      <c r="J57">
        <v>1</v>
      </c>
      <c r="N57">
        <f t="shared" ca="1" si="94"/>
        <v>7</v>
      </c>
      <c r="O57">
        <f t="shared" ca="1" si="95"/>
        <v>5</v>
      </c>
      <c r="P57">
        <f t="shared" ca="1" si="96"/>
        <v>3</v>
      </c>
      <c r="Q57">
        <f t="shared" ca="1" si="97"/>
        <v>4</v>
      </c>
      <c r="R57">
        <f t="shared" ca="1" si="98"/>
        <v>4.75</v>
      </c>
      <c r="S57">
        <f t="shared" ca="1" si="99"/>
        <v>4</v>
      </c>
      <c r="T57">
        <f t="shared" ca="1" si="84"/>
        <v>5</v>
      </c>
      <c r="U57">
        <f t="shared" ca="1" si="85"/>
        <v>7.3023137990770053</v>
      </c>
      <c r="V57">
        <f t="shared" ca="1" si="86"/>
        <v>6.5348758660513369</v>
      </c>
      <c r="W57">
        <f t="shared" ca="1" si="87"/>
        <v>3.4651241339486631</v>
      </c>
      <c r="X57">
        <f t="shared" ca="1" si="88"/>
        <v>2.6976862009229952</v>
      </c>
      <c r="Y57">
        <f t="shared" ca="1" si="89"/>
        <v>3.5333333333333332</v>
      </c>
      <c r="Z57">
        <f t="shared" ca="1" si="90"/>
        <v>9.0806666666666658</v>
      </c>
      <c r="AA57">
        <f t="shared" ca="1" si="91"/>
        <v>6.8193333333333328</v>
      </c>
      <c r="AB57">
        <f t="shared" ca="1" si="92"/>
        <v>1.0246666666666666</v>
      </c>
      <c r="AC57">
        <f t="shared" ca="1" si="93"/>
        <v>0.35333333333333333</v>
      </c>
      <c r="AG57" t="s">
        <v>34</v>
      </c>
      <c r="AH57">
        <f ca="1">AH54-((2/($L$3*SQRT(5)))*AJ54)</f>
        <v>3.1384913588582157</v>
      </c>
      <c r="AI57" t="s">
        <v>34</v>
      </c>
      <c r="AJ57">
        <f ca="1">$L$7*AJ54</f>
        <v>0.61222222222222222</v>
      </c>
    </row>
    <row r="58" spans="1:46" x14ac:dyDescent="0.2">
      <c r="A58">
        <f t="shared" si="66"/>
        <v>57</v>
      </c>
      <c r="B58">
        <v>3</v>
      </c>
      <c r="C58">
        <v>2</v>
      </c>
      <c r="D58">
        <v>3</v>
      </c>
      <c r="E58">
        <v>5</v>
      </c>
      <c r="F58">
        <v>4</v>
      </c>
      <c r="G58">
        <v>4</v>
      </c>
      <c r="H58">
        <v>2</v>
      </c>
      <c r="I58">
        <v>4</v>
      </c>
      <c r="J58">
        <v>1</v>
      </c>
      <c r="N58">
        <f t="shared" ca="1" si="94"/>
        <v>5</v>
      </c>
      <c r="O58">
        <f t="shared" ca="1" si="95"/>
        <v>7</v>
      </c>
      <c r="P58">
        <f t="shared" ca="1" si="96"/>
        <v>5</v>
      </c>
      <c r="Q58">
        <f t="shared" ca="1" si="97"/>
        <v>4</v>
      </c>
      <c r="R58">
        <f t="shared" ca="1" si="98"/>
        <v>5.25</v>
      </c>
      <c r="S58">
        <f t="shared" ca="1" si="99"/>
        <v>3</v>
      </c>
      <c r="T58">
        <f t="shared" ca="1" si="84"/>
        <v>5</v>
      </c>
      <c r="U58">
        <f t="shared" ca="1" si="85"/>
        <v>7.3023137990770053</v>
      </c>
      <c r="V58">
        <f t="shared" ca="1" si="86"/>
        <v>6.5348758660513369</v>
      </c>
      <c r="W58">
        <f t="shared" ca="1" si="87"/>
        <v>3.4651241339486631</v>
      </c>
      <c r="X58">
        <f t="shared" ca="1" si="88"/>
        <v>2.6976862009229952</v>
      </c>
      <c r="Y58">
        <f t="shared" ca="1" si="89"/>
        <v>3.5333333333333332</v>
      </c>
      <c r="Z58">
        <f t="shared" ca="1" si="90"/>
        <v>9.0806666666666658</v>
      </c>
      <c r="AA58">
        <f t="shared" ca="1" si="91"/>
        <v>6.8193333333333328</v>
      </c>
      <c r="AB58">
        <f t="shared" ca="1" si="92"/>
        <v>1.0246666666666666</v>
      </c>
      <c r="AC58">
        <f t="shared" ca="1" si="93"/>
        <v>0.35333333333333333</v>
      </c>
      <c r="AG58" t="s">
        <v>35</v>
      </c>
      <c r="AH58">
        <f ca="1">AH54-((3/($L$3*SQRT(5)))*AJ54)</f>
        <v>2.6799592605095461</v>
      </c>
      <c r="AI58" t="s">
        <v>35</v>
      </c>
      <c r="AJ58">
        <f ca="1">$L$8*AJ54</f>
        <v>0.21111111111111114</v>
      </c>
    </row>
    <row r="59" spans="1:46" x14ac:dyDescent="0.2">
      <c r="A59">
        <f t="shared" si="66"/>
        <v>58</v>
      </c>
      <c r="B59">
        <v>4</v>
      </c>
      <c r="C59">
        <v>3</v>
      </c>
      <c r="D59">
        <v>7</v>
      </c>
      <c r="E59">
        <v>3</v>
      </c>
      <c r="F59">
        <v>3</v>
      </c>
      <c r="G59">
        <v>6</v>
      </c>
      <c r="H59">
        <v>3</v>
      </c>
      <c r="I59">
        <v>3</v>
      </c>
      <c r="J59">
        <v>2</v>
      </c>
      <c r="N59">
        <f t="shared" ca="1" si="94"/>
        <v>5</v>
      </c>
      <c r="O59">
        <f t="shared" ca="1" si="95"/>
        <v>9</v>
      </c>
      <c r="P59">
        <f t="shared" ca="1" si="96"/>
        <v>5</v>
      </c>
      <c r="Q59">
        <f t="shared" ca="1" si="97"/>
        <v>6</v>
      </c>
      <c r="R59">
        <f t="shared" ca="1" si="98"/>
        <v>6.25</v>
      </c>
      <c r="S59">
        <f t="shared" ca="1" si="99"/>
        <v>4</v>
      </c>
      <c r="T59">
        <f t="shared" ca="1" si="84"/>
        <v>5</v>
      </c>
      <c r="U59">
        <f t="shared" ca="1" si="85"/>
        <v>7.3023137990770053</v>
      </c>
      <c r="V59">
        <f t="shared" ca="1" si="86"/>
        <v>6.5348758660513369</v>
      </c>
      <c r="W59">
        <f t="shared" ca="1" si="87"/>
        <v>3.4651241339486631</v>
      </c>
      <c r="X59">
        <f t="shared" ca="1" si="88"/>
        <v>2.6976862009229952</v>
      </c>
      <c r="Y59">
        <f t="shared" ca="1" si="89"/>
        <v>3.5333333333333332</v>
      </c>
      <c r="Z59">
        <f t="shared" ca="1" si="90"/>
        <v>9.0806666666666658</v>
      </c>
      <c r="AA59">
        <f t="shared" ca="1" si="91"/>
        <v>6.8193333333333328</v>
      </c>
      <c r="AB59">
        <f t="shared" ca="1" si="92"/>
        <v>1.0246666666666666</v>
      </c>
      <c r="AC59">
        <f t="shared" ca="1" si="93"/>
        <v>0.35333333333333333</v>
      </c>
    </row>
    <row r="60" spans="1:46" x14ac:dyDescent="0.2">
      <c r="A60">
        <f t="shared" si="66"/>
        <v>59</v>
      </c>
      <c r="B60">
        <v>4</v>
      </c>
      <c r="C60">
        <v>3</v>
      </c>
      <c r="D60">
        <v>6</v>
      </c>
      <c r="E60">
        <v>4</v>
      </c>
      <c r="F60">
        <v>3</v>
      </c>
      <c r="G60">
        <v>4</v>
      </c>
      <c r="H60">
        <v>2</v>
      </c>
      <c r="I60">
        <v>3</v>
      </c>
      <c r="J60">
        <v>1</v>
      </c>
      <c r="N60">
        <f t="shared" ca="1" si="94"/>
        <v>5</v>
      </c>
      <c r="O60">
        <f t="shared" ca="1" si="95"/>
        <v>5</v>
      </c>
      <c r="P60">
        <f t="shared" ca="1" si="96"/>
        <v>5</v>
      </c>
      <c r="Q60">
        <f t="shared" ca="1" si="97"/>
        <v>2</v>
      </c>
      <c r="R60">
        <f t="shared" ca="1" si="98"/>
        <v>4.25</v>
      </c>
      <c r="S60">
        <f t="shared" ca="1" si="99"/>
        <v>3</v>
      </c>
      <c r="T60">
        <f t="shared" ca="1" si="84"/>
        <v>5</v>
      </c>
      <c r="U60">
        <f t="shared" ca="1" si="85"/>
        <v>7.3023137990770053</v>
      </c>
      <c r="V60">
        <f t="shared" ca="1" si="86"/>
        <v>6.5348758660513369</v>
      </c>
      <c r="W60">
        <f t="shared" ca="1" si="87"/>
        <v>3.4651241339486631</v>
      </c>
      <c r="X60">
        <f t="shared" ca="1" si="88"/>
        <v>2.6976862009229952</v>
      </c>
      <c r="Y60">
        <f t="shared" ca="1" si="89"/>
        <v>3.5333333333333332</v>
      </c>
      <c r="Z60">
        <f t="shared" ca="1" si="90"/>
        <v>9.0806666666666658</v>
      </c>
      <c r="AA60">
        <f t="shared" ca="1" si="91"/>
        <v>6.8193333333333328</v>
      </c>
      <c r="AB60">
        <f t="shared" ca="1" si="92"/>
        <v>1.0246666666666666</v>
      </c>
      <c r="AC60">
        <f t="shared" ca="1" si="93"/>
        <v>0.35333333333333333</v>
      </c>
    </row>
    <row r="61" spans="1:46" x14ac:dyDescent="0.2">
      <c r="A61">
        <f t="shared" si="66"/>
        <v>60</v>
      </c>
      <c r="B61">
        <v>6</v>
      </c>
      <c r="C61">
        <v>2</v>
      </c>
      <c r="D61">
        <v>3</v>
      </c>
      <c r="E61">
        <v>3</v>
      </c>
      <c r="F61">
        <v>2</v>
      </c>
      <c r="G61">
        <v>5</v>
      </c>
      <c r="H61">
        <v>3</v>
      </c>
      <c r="I61">
        <v>3</v>
      </c>
      <c r="J61">
        <v>1</v>
      </c>
      <c r="N61">
        <f t="shared" ca="1" si="94"/>
        <v>6</v>
      </c>
      <c r="O61">
        <f t="shared" ca="1" si="95"/>
        <v>6</v>
      </c>
      <c r="P61">
        <f t="shared" ca="1" si="96"/>
        <v>6</v>
      </c>
      <c r="Q61">
        <f t="shared" ca="1" si="97"/>
        <v>3</v>
      </c>
      <c r="R61">
        <f t="shared" ca="1" si="98"/>
        <v>5.25</v>
      </c>
      <c r="S61">
        <f t="shared" ca="1" si="99"/>
        <v>3</v>
      </c>
      <c r="T61">
        <f t="shared" ca="1" si="84"/>
        <v>5</v>
      </c>
      <c r="U61">
        <f t="shared" ca="1" si="85"/>
        <v>7.3023137990770053</v>
      </c>
      <c r="V61">
        <f t="shared" ca="1" si="86"/>
        <v>6.5348758660513369</v>
      </c>
      <c r="W61">
        <f t="shared" ca="1" si="87"/>
        <v>3.4651241339486631</v>
      </c>
      <c r="X61">
        <f t="shared" ca="1" si="88"/>
        <v>2.6976862009229952</v>
      </c>
      <c r="Y61">
        <f t="shared" ca="1" si="89"/>
        <v>3.5333333333333332</v>
      </c>
      <c r="Z61">
        <f t="shared" ca="1" si="90"/>
        <v>9.0806666666666658</v>
      </c>
      <c r="AA61">
        <f t="shared" ca="1" si="91"/>
        <v>6.8193333333333328</v>
      </c>
      <c r="AB61">
        <f t="shared" ca="1" si="92"/>
        <v>1.0246666666666666</v>
      </c>
      <c r="AC61">
        <f t="shared" ca="1" si="93"/>
        <v>0.35333333333333333</v>
      </c>
    </row>
    <row r="62" spans="1:46" x14ac:dyDescent="0.2">
      <c r="N62">
        <f t="shared" ca="1" si="94"/>
        <v>7</v>
      </c>
      <c r="O62">
        <f t="shared" ca="1" si="95"/>
        <v>5</v>
      </c>
      <c r="P62">
        <f t="shared" ca="1" si="96"/>
        <v>2</v>
      </c>
      <c r="Q62">
        <f t="shared" ca="1" si="97"/>
        <v>3</v>
      </c>
      <c r="R62">
        <f t="shared" ca="1" si="98"/>
        <v>4.25</v>
      </c>
      <c r="S62">
        <f t="shared" ca="1" si="99"/>
        <v>5</v>
      </c>
      <c r="T62">
        <f t="shared" ca="1" si="84"/>
        <v>5</v>
      </c>
      <c r="U62">
        <f t="shared" ca="1" si="85"/>
        <v>7.3023137990770053</v>
      </c>
      <c r="V62">
        <f t="shared" ca="1" si="86"/>
        <v>6.5348758660513369</v>
      </c>
      <c r="W62">
        <f t="shared" ca="1" si="87"/>
        <v>3.4651241339486631</v>
      </c>
      <c r="X62">
        <f t="shared" ca="1" si="88"/>
        <v>2.6976862009229952</v>
      </c>
      <c r="Y62">
        <f t="shared" ca="1" si="89"/>
        <v>3.5333333333333332</v>
      </c>
      <c r="Z62">
        <f t="shared" ca="1" si="90"/>
        <v>9.0806666666666658</v>
      </c>
      <c r="AA62">
        <f t="shared" ca="1" si="91"/>
        <v>6.8193333333333328</v>
      </c>
      <c r="AB62">
        <f t="shared" ca="1" si="92"/>
        <v>1.0246666666666666</v>
      </c>
      <c r="AC62">
        <f t="shared" ca="1" si="93"/>
        <v>0.35333333333333333</v>
      </c>
      <c r="AE62" s="8" t="s">
        <v>85</v>
      </c>
      <c r="AF62" s="8" t="s">
        <v>86</v>
      </c>
      <c r="AG62" s="8" t="s">
        <v>87</v>
      </c>
      <c r="AH62" s="8" t="s">
        <v>88</v>
      </c>
      <c r="AI62" s="8" t="s">
        <v>89</v>
      </c>
      <c r="AJ62" s="8" t="s">
        <v>90</v>
      </c>
      <c r="AK62" s="8" t="s">
        <v>43</v>
      </c>
      <c r="AL62" s="8" t="s">
        <v>97</v>
      </c>
      <c r="AM62" s="8" t="s">
        <v>98</v>
      </c>
      <c r="AN62" s="8" t="s">
        <v>99</v>
      </c>
      <c r="AO62" s="8" t="s">
        <v>100</v>
      </c>
      <c r="AP62" s="8" t="s">
        <v>101</v>
      </c>
      <c r="AQ62" s="8" t="s">
        <v>97</v>
      </c>
      <c r="AR62" s="8" t="s">
        <v>98</v>
      </c>
      <c r="AS62" s="8" t="s">
        <v>99</v>
      </c>
      <c r="AT62" s="8" t="s">
        <v>100</v>
      </c>
    </row>
    <row r="63" spans="1:46" x14ac:dyDescent="0.2">
      <c r="N63">
        <f t="shared" ca="1" si="94"/>
        <v>7</v>
      </c>
      <c r="O63">
        <f t="shared" ca="1" si="95"/>
        <v>6</v>
      </c>
      <c r="P63">
        <f t="shared" ca="1" si="96"/>
        <v>6</v>
      </c>
      <c r="Q63">
        <f t="shared" ca="1" si="97"/>
        <v>6</v>
      </c>
      <c r="R63">
        <f t="shared" ca="1" si="98"/>
        <v>6.25</v>
      </c>
      <c r="S63">
        <f t="shared" ca="1" si="99"/>
        <v>1</v>
      </c>
      <c r="T63">
        <f t="shared" ca="1" si="84"/>
        <v>5</v>
      </c>
      <c r="U63">
        <f t="shared" ca="1" si="85"/>
        <v>7.3023137990770053</v>
      </c>
      <c r="V63">
        <f t="shared" ca="1" si="86"/>
        <v>6.5348758660513369</v>
      </c>
      <c r="W63">
        <f t="shared" ca="1" si="87"/>
        <v>3.4651241339486631</v>
      </c>
      <c r="X63">
        <f t="shared" ca="1" si="88"/>
        <v>2.6976862009229952</v>
      </c>
      <c r="Y63">
        <f t="shared" ca="1" si="89"/>
        <v>3.5333333333333332</v>
      </c>
      <c r="Z63">
        <f t="shared" ca="1" si="90"/>
        <v>9.0806666666666658</v>
      </c>
      <c r="AA63">
        <f t="shared" ca="1" si="91"/>
        <v>6.8193333333333328</v>
      </c>
      <c r="AB63">
        <f t="shared" ca="1" si="92"/>
        <v>1.0246666666666666</v>
      </c>
      <c r="AC63">
        <f t="shared" ca="1" si="93"/>
        <v>0.35333333333333333</v>
      </c>
      <c r="AE63">
        <f t="shared" ref="AE63:AE69" ca="1" si="100">OFFSET($I$32,(ROW(I1)-1)*4,0)</f>
        <v>4</v>
      </c>
      <c r="AF63">
        <f t="shared" ref="AF63:AF69" ca="1" si="101">OFFSET($I$33,(ROW(I1)-1)*4,0)</f>
        <v>5</v>
      </c>
      <c r="AG63">
        <f t="shared" ref="AG63:AG69" ca="1" si="102">OFFSET($I$34,(ROW(I1)-1)*4,0)</f>
        <v>6</v>
      </c>
      <c r="AH63">
        <f t="shared" ref="AH63:AH69" ca="1" si="103">OFFSET($I$35,(ROW(I1)-1)*4,0)</f>
        <v>4</v>
      </c>
      <c r="AI63">
        <f ca="1">AVERAGE(AE63:AH63)</f>
        <v>4.75</v>
      </c>
      <c r="AJ63">
        <f ca="1">MAX(AE63:AH63)-MIN(AE63:AH63)</f>
        <v>2</v>
      </c>
      <c r="AK63">
        <f t="shared" ref="AK63:AK68" ca="1" si="104">$AH$71</f>
        <v>3.6428571428571428</v>
      </c>
      <c r="AL63">
        <f t="shared" ref="AL63:AL68" ca="1" si="105">$AH$72</f>
        <v>4.9460536329007301</v>
      </c>
      <c r="AM63">
        <f t="shared" ref="AM63:AM68" ca="1" si="106">$AH$73</f>
        <v>4.5116548028862011</v>
      </c>
      <c r="AN63">
        <f t="shared" ref="AN63:AN68" ca="1" si="107">$AH$74</f>
        <v>2.7740594828280845</v>
      </c>
      <c r="AO63">
        <f t="shared" ref="AO63:AO68" ca="1" si="108">$AH$75</f>
        <v>2.3396606528135551</v>
      </c>
      <c r="AP63">
        <f t="shared" ref="AP63:AP68" ca="1" si="109">$AJ$71</f>
        <v>2</v>
      </c>
      <c r="AQ63">
        <f t="shared" ref="AQ63:AQ68" ca="1" si="110">$AJ$72</f>
        <v>5.14</v>
      </c>
      <c r="AR63">
        <f t="shared" ref="AR63:AR68" ca="1" si="111">$AJ$73</f>
        <v>3.86</v>
      </c>
      <c r="AS63">
        <f t="shared" ref="AS63:AS68" ca="1" si="112">$AJ$74</f>
        <v>0.57999999999999996</v>
      </c>
      <c r="AT63">
        <f t="shared" ref="AT63:AT68" ca="1" si="113">$AJ$75</f>
        <v>0.2</v>
      </c>
    </row>
    <row r="64" spans="1:46" x14ac:dyDescent="0.2">
      <c r="N64">
        <f t="shared" ca="1" si="94"/>
        <v>5</v>
      </c>
      <c r="O64">
        <f t="shared" ca="1" si="95"/>
        <v>7</v>
      </c>
      <c r="P64">
        <f t="shared" ca="1" si="96"/>
        <v>5</v>
      </c>
      <c r="Q64">
        <f t="shared" ca="1" si="97"/>
        <v>4</v>
      </c>
      <c r="R64">
        <f t="shared" ca="1" si="98"/>
        <v>5.25</v>
      </c>
      <c r="S64">
        <f t="shared" ca="1" si="99"/>
        <v>3</v>
      </c>
      <c r="T64">
        <f t="shared" ca="1" si="84"/>
        <v>5</v>
      </c>
      <c r="U64">
        <f t="shared" ca="1" si="85"/>
        <v>7.3023137990770053</v>
      </c>
      <c r="V64">
        <f t="shared" ca="1" si="86"/>
        <v>6.5348758660513369</v>
      </c>
      <c r="W64">
        <f t="shared" ca="1" si="87"/>
        <v>3.4651241339486631</v>
      </c>
      <c r="X64">
        <f t="shared" ca="1" si="88"/>
        <v>2.6976862009229952</v>
      </c>
      <c r="Y64">
        <f t="shared" ca="1" si="89"/>
        <v>3.5333333333333332</v>
      </c>
      <c r="Z64">
        <f t="shared" ca="1" si="90"/>
        <v>9.0806666666666658</v>
      </c>
      <c r="AA64">
        <f t="shared" ca="1" si="91"/>
        <v>6.8193333333333328</v>
      </c>
      <c r="AB64">
        <f t="shared" ca="1" si="92"/>
        <v>1.0246666666666666</v>
      </c>
      <c r="AC64">
        <f t="shared" ca="1" si="93"/>
        <v>0.35333333333333333</v>
      </c>
      <c r="AE64">
        <f t="shared" ca="1" si="100"/>
        <v>4</v>
      </c>
      <c r="AF64">
        <f t="shared" ca="1" si="101"/>
        <v>5</v>
      </c>
      <c r="AG64">
        <f t="shared" ca="1" si="102"/>
        <v>3</v>
      </c>
      <c r="AH64">
        <f t="shared" ca="1" si="103"/>
        <v>3</v>
      </c>
      <c r="AI64">
        <f t="shared" ref="AI64:AI69" ca="1" si="114">AVERAGE(AE64:AH64)</f>
        <v>3.75</v>
      </c>
      <c r="AJ64">
        <f t="shared" ref="AJ64:AJ69" ca="1" si="115">MAX(AE64:AH64)-MIN(AE64:AH64)</f>
        <v>2</v>
      </c>
      <c r="AK64">
        <f t="shared" ca="1" si="104"/>
        <v>3.6428571428571428</v>
      </c>
      <c r="AL64">
        <f t="shared" ca="1" si="105"/>
        <v>4.9460536329007301</v>
      </c>
      <c r="AM64">
        <f t="shared" ca="1" si="106"/>
        <v>4.5116548028862011</v>
      </c>
      <c r="AN64">
        <f t="shared" ca="1" si="107"/>
        <v>2.7740594828280845</v>
      </c>
      <c r="AO64">
        <f t="shared" ca="1" si="108"/>
        <v>2.3396606528135551</v>
      </c>
      <c r="AP64">
        <f t="shared" ca="1" si="109"/>
        <v>2</v>
      </c>
      <c r="AQ64">
        <f t="shared" ca="1" si="110"/>
        <v>5.14</v>
      </c>
      <c r="AR64">
        <f t="shared" ca="1" si="111"/>
        <v>3.86</v>
      </c>
      <c r="AS64">
        <f t="shared" ca="1" si="112"/>
        <v>0.57999999999999996</v>
      </c>
      <c r="AT64">
        <f t="shared" ca="1" si="113"/>
        <v>0.2</v>
      </c>
    </row>
    <row r="65" spans="14:46" x14ac:dyDescent="0.2">
      <c r="N65">
        <f t="shared" ca="1" si="94"/>
        <v>6</v>
      </c>
      <c r="O65">
        <f t="shared" ca="1" si="95"/>
        <v>7</v>
      </c>
      <c r="P65">
        <f t="shared" ca="1" si="96"/>
        <v>5</v>
      </c>
      <c r="Q65">
        <f t="shared" ca="1" si="97"/>
        <v>5</v>
      </c>
      <c r="R65">
        <f t="shared" ca="1" si="98"/>
        <v>5.75</v>
      </c>
      <c r="S65">
        <f t="shared" ca="1" si="99"/>
        <v>2</v>
      </c>
      <c r="T65">
        <f t="shared" ca="1" si="84"/>
        <v>5</v>
      </c>
      <c r="U65">
        <f t="shared" ca="1" si="85"/>
        <v>7.3023137990770053</v>
      </c>
      <c r="V65">
        <f t="shared" ca="1" si="86"/>
        <v>6.5348758660513369</v>
      </c>
      <c r="W65">
        <f t="shared" ca="1" si="87"/>
        <v>3.4651241339486631</v>
      </c>
      <c r="X65">
        <f t="shared" ca="1" si="88"/>
        <v>2.6976862009229952</v>
      </c>
      <c r="Y65">
        <f t="shared" ca="1" si="89"/>
        <v>3.5333333333333332</v>
      </c>
      <c r="Z65">
        <f t="shared" ca="1" si="90"/>
        <v>9.0806666666666658</v>
      </c>
      <c r="AA65">
        <f t="shared" ca="1" si="91"/>
        <v>6.8193333333333328</v>
      </c>
      <c r="AB65">
        <f t="shared" ca="1" si="92"/>
        <v>1.0246666666666666</v>
      </c>
      <c r="AC65">
        <f t="shared" ca="1" si="93"/>
        <v>0.35333333333333333</v>
      </c>
      <c r="AE65">
        <f t="shared" ca="1" si="100"/>
        <v>4</v>
      </c>
      <c r="AF65">
        <f t="shared" ca="1" si="101"/>
        <v>4</v>
      </c>
      <c r="AG65">
        <f t="shared" ca="1" si="102"/>
        <v>4</v>
      </c>
      <c r="AH65">
        <f t="shared" ca="1" si="103"/>
        <v>1</v>
      </c>
      <c r="AI65">
        <f t="shared" ca="1" si="114"/>
        <v>3.25</v>
      </c>
      <c r="AJ65">
        <f t="shared" ca="1" si="115"/>
        <v>3</v>
      </c>
      <c r="AK65">
        <f t="shared" ca="1" si="104"/>
        <v>3.6428571428571428</v>
      </c>
      <c r="AL65">
        <f t="shared" ca="1" si="105"/>
        <v>4.9460536329007301</v>
      </c>
      <c r="AM65">
        <f t="shared" ca="1" si="106"/>
        <v>4.5116548028862011</v>
      </c>
      <c r="AN65">
        <f t="shared" ca="1" si="107"/>
        <v>2.7740594828280845</v>
      </c>
      <c r="AO65">
        <f t="shared" ca="1" si="108"/>
        <v>2.3396606528135551</v>
      </c>
      <c r="AP65">
        <f t="shared" ca="1" si="109"/>
        <v>2</v>
      </c>
      <c r="AQ65">
        <f t="shared" ca="1" si="110"/>
        <v>5.14</v>
      </c>
      <c r="AR65">
        <f t="shared" ca="1" si="111"/>
        <v>3.86</v>
      </c>
      <c r="AS65">
        <f t="shared" ca="1" si="112"/>
        <v>0.57999999999999996</v>
      </c>
      <c r="AT65">
        <f t="shared" ca="1" si="113"/>
        <v>0.2</v>
      </c>
    </row>
    <row r="66" spans="14:46" x14ac:dyDescent="0.2">
      <c r="N66">
        <f t="shared" ca="1" si="94"/>
        <v>3</v>
      </c>
      <c r="O66">
        <f t="shared" ca="1" si="95"/>
        <v>7</v>
      </c>
      <c r="P66">
        <f t="shared" ca="1" si="96"/>
        <v>6</v>
      </c>
      <c r="Q66">
        <f t="shared" ca="1" si="97"/>
        <v>3</v>
      </c>
      <c r="R66">
        <f t="shared" ca="1" si="98"/>
        <v>4.75</v>
      </c>
      <c r="S66">
        <f t="shared" ca="1" si="99"/>
        <v>4</v>
      </c>
      <c r="T66">
        <f ca="1">$Q$68</f>
        <v>5</v>
      </c>
      <c r="U66">
        <f ca="1">$Q$69</f>
        <v>7.3023137990770053</v>
      </c>
      <c r="V66">
        <f ca="1">$Q$70</f>
        <v>6.5348758660513369</v>
      </c>
      <c r="W66">
        <f ca="1">$Q$71</f>
        <v>3.4651241339486631</v>
      </c>
      <c r="X66">
        <f ca="1">$Q$72</f>
        <v>2.6976862009229952</v>
      </c>
      <c r="Y66">
        <f ca="1">$S$68</f>
        <v>3.5333333333333332</v>
      </c>
      <c r="Z66">
        <f ca="1">$S$69</f>
        <v>9.0806666666666658</v>
      </c>
      <c r="AA66">
        <f ca="1">$S$70</f>
        <v>6.8193333333333328</v>
      </c>
      <c r="AB66">
        <f ca="1">$S$71</f>
        <v>1.0246666666666666</v>
      </c>
      <c r="AC66">
        <f ca="1">$S$72</f>
        <v>0.35333333333333333</v>
      </c>
      <c r="AE66">
        <f t="shared" ca="1" si="100"/>
        <v>4</v>
      </c>
      <c r="AF66">
        <f t="shared" ca="1" si="101"/>
        <v>2</v>
      </c>
      <c r="AG66">
        <f t="shared" ca="1" si="102"/>
        <v>4</v>
      </c>
      <c r="AH66">
        <f t="shared" ca="1" si="103"/>
        <v>4</v>
      </c>
      <c r="AI66">
        <f t="shared" ca="1" si="114"/>
        <v>3.5</v>
      </c>
      <c r="AJ66">
        <f t="shared" ca="1" si="115"/>
        <v>2</v>
      </c>
      <c r="AK66">
        <f t="shared" ca="1" si="104"/>
        <v>3.6428571428571428</v>
      </c>
      <c r="AL66">
        <f t="shared" ca="1" si="105"/>
        <v>4.9460536329007301</v>
      </c>
      <c r="AM66">
        <f t="shared" ca="1" si="106"/>
        <v>4.5116548028862011</v>
      </c>
      <c r="AN66">
        <f t="shared" ca="1" si="107"/>
        <v>2.7740594828280845</v>
      </c>
      <c r="AO66">
        <f t="shared" ca="1" si="108"/>
        <v>2.3396606528135551</v>
      </c>
      <c r="AP66">
        <f t="shared" ca="1" si="109"/>
        <v>2</v>
      </c>
      <c r="AQ66">
        <f t="shared" ca="1" si="110"/>
        <v>5.14</v>
      </c>
      <c r="AR66">
        <f t="shared" ca="1" si="111"/>
        <v>3.86</v>
      </c>
      <c r="AS66">
        <f t="shared" ca="1" si="112"/>
        <v>0.57999999999999996</v>
      </c>
      <c r="AT66">
        <f t="shared" ca="1" si="113"/>
        <v>0.2</v>
      </c>
    </row>
    <row r="67" spans="14:46" x14ac:dyDescent="0.2">
      <c r="AE67">
        <f t="shared" ca="1" si="100"/>
        <v>3</v>
      </c>
      <c r="AF67">
        <f t="shared" ca="1" si="101"/>
        <v>2</v>
      </c>
      <c r="AG67">
        <f t="shared" ca="1" si="102"/>
        <v>4</v>
      </c>
      <c r="AH67">
        <f t="shared" ca="1" si="103"/>
        <v>2</v>
      </c>
      <c r="AI67">
        <f t="shared" ca="1" si="114"/>
        <v>2.75</v>
      </c>
      <c r="AJ67">
        <f t="shared" ca="1" si="115"/>
        <v>2</v>
      </c>
      <c r="AK67">
        <f t="shared" ca="1" si="104"/>
        <v>3.6428571428571428</v>
      </c>
      <c r="AL67">
        <f t="shared" ca="1" si="105"/>
        <v>4.9460536329007301</v>
      </c>
      <c r="AM67">
        <f t="shared" ca="1" si="106"/>
        <v>4.5116548028862011</v>
      </c>
      <c r="AN67">
        <f t="shared" ca="1" si="107"/>
        <v>2.7740594828280845</v>
      </c>
      <c r="AO67">
        <f t="shared" ca="1" si="108"/>
        <v>2.3396606528135551</v>
      </c>
      <c r="AP67">
        <f t="shared" ca="1" si="109"/>
        <v>2</v>
      </c>
      <c r="AQ67">
        <f t="shared" ca="1" si="110"/>
        <v>5.14</v>
      </c>
      <c r="AR67">
        <f t="shared" ca="1" si="111"/>
        <v>3.86</v>
      </c>
      <c r="AS67">
        <f t="shared" ca="1" si="112"/>
        <v>0.57999999999999996</v>
      </c>
      <c r="AT67">
        <f t="shared" ca="1" si="113"/>
        <v>0.2</v>
      </c>
    </row>
    <row r="68" spans="14:46" x14ac:dyDescent="0.2">
      <c r="P68" t="s">
        <v>43</v>
      </c>
      <c r="Q68">
        <f ca="1">AVERAGE(R52:R66)</f>
        <v>5</v>
      </c>
      <c r="R68" t="s">
        <v>36</v>
      </c>
      <c r="S68">
        <f ca="1">AVERAGE(S52:S66)</f>
        <v>3.5333333333333332</v>
      </c>
      <c r="AE68">
        <f t="shared" ca="1" si="100"/>
        <v>3</v>
      </c>
      <c r="AF68">
        <f t="shared" ca="1" si="101"/>
        <v>3</v>
      </c>
      <c r="AG68">
        <f t="shared" ca="1" si="102"/>
        <v>5</v>
      </c>
      <c r="AH68">
        <f t="shared" ca="1" si="103"/>
        <v>4</v>
      </c>
      <c r="AI68">
        <f t="shared" ca="1" si="114"/>
        <v>3.75</v>
      </c>
      <c r="AJ68">
        <f t="shared" ca="1" si="115"/>
        <v>2</v>
      </c>
      <c r="AK68">
        <f t="shared" ca="1" si="104"/>
        <v>3.6428571428571428</v>
      </c>
      <c r="AL68">
        <f t="shared" ca="1" si="105"/>
        <v>4.9460536329007301</v>
      </c>
      <c r="AM68">
        <f t="shared" ca="1" si="106"/>
        <v>4.5116548028862011</v>
      </c>
      <c r="AN68">
        <f t="shared" ca="1" si="107"/>
        <v>2.7740594828280845</v>
      </c>
      <c r="AO68">
        <f t="shared" ca="1" si="108"/>
        <v>2.3396606528135551</v>
      </c>
      <c r="AP68">
        <f t="shared" ca="1" si="109"/>
        <v>2</v>
      </c>
      <c r="AQ68">
        <f t="shared" ca="1" si="110"/>
        <v>5.14</v>
      </c>
      <c r="AR68">
        <f t="shared" ca="1" si="111"/>
        <v>3.86</v>
      </c>
      <c r="AS68">
        <f t="shared" ca="1" si="112"/>
        <v>0.57999999999999996</v>
      </c>
      <c r="AT68">
        <f t="shared" ca="1" si="113"/>
        <v>0.2</v>
      </c>
    </row>
    <row r="69" spans="14:46" x14ac:dyDescent="0.2">
      <c r="P69" t="s">
        <v>32</v>
      </c>
      <c r="Q69">
        <f ca="1">Q68+((3/($L$3*SQRT(5)))*S68)</f>
        <v>7.3023137990770053</v>
      </c>
      <c r="R69" t="s">
        <v>32</v>
      </c>
      <c r="S69">
        <f ca="1">$L$5*S68</f>
        <v>9.0806666666666658</v>
      </c>
      <c r="AE69">
        <f t="shared" ca="1" si="100"/>
        <v>4</v>
      </c>
      <c r="AF69">
        <f t="shared" ca="1" si="101"/>
        <v>4</v>
      </c>
      <c r="AG69">
        <f t="shared" ca="1" si="102"/>
        <v>4</v>
      </c>
      <c r="AH69">
        <f t="shared" ca="1" si="103"/>
        <v>3</v>
      </c>
      <c r="AI69">
        <f t="shared" ca="1" si="114"/>
        <v>3.75</v>
      </c>
      <c r="AJ69">
        <f t="shared" ca="1" si="115"/>
        <v>1</v>
      </c>
      <c r="AK69">
        <f ca="1">$AH$71</f>
        <v>3.6428571428571428</v>
      </c>
      <c r="AL69">
        <f ca="1">$AH$72</f>
        <v>4.9460536329007301</v>
      </c>
      <c r="AM69">
        <f ca="1">$AH$73</f>
        <v>4.5116548028862011</v>
      </c>
      <c r="AN69">
        <f ca="1">$AH$74</f>
        <v>2.7740594828280845</v>
      </c>
      <c r="AO69">
        <f ca="1">$AH$75</f>
        <v>2.3396606528135551</v>
      </c>
      <c r="AP69">
        <f ca="1">$AJ$71</f>
        <v>2</v>
      </c>
      <c r="AQ69">
        <f ca="1">$AJ$72</f>
        <v>5.14</v>
      </c>
      <c r="AR69">
        <f ca="1">$AJ$73</f>
        <v>3.86</v>
      </c>
      <c r="AS69">
        <f ca="1">$AJ$74</f>
        <v>0.57999999999999996</v>
      </c>
      <c r="AT69">
        <f ca="1">$AJ$75</f>
        <v>0.2</v>
      </c>
    </row>
    <row r="70" spans="14:46" x14ac:dyDescent="0.2">
      <c r="P70" t="s">
        <v>33</v>
      </c>
      <c r="Q70">
        <f ca="1">Q68+((2/($L$3*SQRT(5)))*S68)</f>
        <v>6.5348758660513369</v>
      </c>
      <c r="R70" t="s">
        <v>33</v>
      </c>
      <c r="S70">
        <f ca="1">$L$6*S68</f>
        <v>6.8193333333333328</v>
      </c>
    </row>
    <row r="71" spans="14:46" x14ac:dyDescent="0.2">
      <c r="P71" t="s">
        <v>34</v>
      </c>
      <c r="Q71">
        <f ca="1">Q68-((2/($L$3*SQRT(5)))*S68)</f>
        <v>3.4651241339486631</v>
      </c>
      <c r="R71" t="s">
        <v>34</v>
      </c>
      <c r="S71">
        <f ca="1">$L$7*S68</f>
        <v>1.0246666666666666</v>
      </c>
      <c r="AG71" t="s">
        <v>43</v>
      </c>
      <c r="AH71">
        <f ca="1">AVERAGE(AI63:AI69)</f>
        <v>3.6428571428571428</v>
      </c>
      <c r="AI71" t="s">
        <v>36</v>
      </c>
      <c r="AJ71">
        <f ca="1">AVERAGE(AJ63:AJ69)</f>
        <v>2</v>
      </c>
    </row>
    <row r="72" spans="14:46" x14ac:dyDescent="0.2">
      <c r="P72" t="s">
        <v>35</v>
      </c>
      <c r="Q72">
        <f ca="1">Q68-((3/($L$3*SQRT(5)))*S68)</f>
        <v>2.6976862009229952</v>
      </c>
      <c r="R72" t="s">
        <v>35</v>
      </c>
      <c r="S72">
        <f ca="1">$L$8*S68</f>
        <v>0.35333333333333333</v>
      </c>
      <c r="AG72" t="s">
        <v>32</v>
      </c>
      <c r="AH72">
        <f ca="1">AH71+((3/($L$3*SQRT(5)))*AJ71)</f>
        <v>4.9460536329007301</v>
      </c>
      <c r="AI72" t="s">
        <v>32</v>
      </c>
      <c r="AJ72">
        <f ca="1">$L$5*AJ71</f>
        <v>5.14</v>
      </c>
    </row>
    <row r="73" spans="14:46" x14ac:dyDescent="0.2">
      <c r="AG73" t="s">
        <v>33</v>
      </c>
      <c r="AH73">
        <f ca="1">AH71+((2/($L$3*SQRT(5)))*AJ71)</f>
        <v>4.5116548028862011</v>
      </c>
      <c r="AI73" t="s">
        <v>33</v>
      </c>
      <c r="AJ73">
        <f ca="1">$L$6*AJ71</f>
        <v>3.86</v>
      </c>
    </row>
    <row r="74" spans="14:46" x14ac:dyDescent="0.2">
      <c r="AG74" t="s">
        <v>34</v>
      </c>
      <c r="AH74">
        <f ca="1">AH71-((2/($L$3*SQRT(5)))*AJ71)</f>
        <v>2.7740594828280845</v>
      </c>
      <c r="AI74" t="s">
        <v>34</v>
      </c>
      <c r="AJ74">
        <f ca="1">$L$7*AJ71</f>
        <v>0.57999999999999996</v>
      </c>
    </row>
    <row r="75" spans="14:46" x14ac:dyDescent="0.2">
      <c r="AG75" t="s">
        <v>35</v>
      </c>
      <c r="AH75">
        <f ca="1">AH71-((3/($L$3*SQRT(5)))*AJ71)</f>
        <v>2.3396606528135551</v>
      </c>
      <c r="AI75" t="s">
        <v>35</v>
      </c>
      <c r="AJ75">
        <f ca="1">$L$8*AJ71</f>
        <v>0.2</v>
      </c>
    </row>
    <row r="76" spans="14:46" x14ac:dyDescent="0.2">
      <c r="N76" s="8" t="s">
        <v>61</v>
      </c>
      <c r="O76" s="8" t="s">
        <v>62</v>
      </c>
      <c r="P76" s="8" t="s">
        <v>63</v>
      </c>
      <c r="Q76" s="8" t="s">
        <v>64</v>
      </c>
      <c r="R76" s="8" t="s">
        <v>65</v>
      </c>
      <c r="S76" s="8" t="s">
        <v>66</v>
      </c>
      <c r="T76" s="8" t="s">
        <v>43</v>
      </c>
      <c r="U76" s="8" t="s">
        <v>97</v>
      </c>
      <c r="V76" s="8" t="s">
        <v>98</v>
      </c>
      <c r="W76" s="8" t="s">
        <v>99</v>
      </c>
      <c r="X76" s="8" t="s">
        <v>100</v>
      </c>
      <c r="Y76" s="8" t="s">
        <v>101</v>
      </c>
      <c r="Z76" s="8" t="s">
        <v>97</v>
      </c>
      <c r="AA76" s="8" t="s">
        <v>98</v>
      </c>
      <c r="AB76" s="8" t="s">
        <v>99</v>
      </c>
      <c r="AC76" s="8" t="s">
        <v>100</v>
      </c>
    </row>
    <row r="77" spans="14:46" x14ac:dyDescent="0.2">
      <c r="N77">
        <f ca="1">OFFSET($E$2,(ROW(E1)-1)*4,0)</f>
        <v>3</v>
      </c>
      <c r="O77">
        <f ca="1">OFFSET($E$3,(ROW(E1)-1)*4,0)</f>
        <v>3</v>
      </c>
      <c r="P77">
        <f ca="1">OFFSET($E$4,(ROW(E1)-1)*4,0)</f>
        <v>1</v>
      </c>
      <c r="Q77">
        <f ca="1">OFFSET($E$5,(ROW(E1)-1)*4,0)</f>
        <v>2</v>
      </c>
      <c r="R77">
        <f ca="1">AVERAGE(N77:Q77)</f>
        <v>2.25</v>
      </c>
      <c r="S77">
        <f ca="1">MAX(N77:Q77)-MIN(N77:Q77)</f>
        <v>2</v>
      </c>
      <c r="T77">
        <f t="shared" ref="T77:T90" ca="1" si="116">$Q$93</f>
        <v>4.1500000000000004</v>
      </c>
      <c r="U77">
        <f t="shared" ref="U77:U90" ca="1" si="117">$Q$94</f>
        <v>5.4097566070421355</v>
      </c>
      <c r="V77">
        <f t="shared" ref="V77:V90" ca="1" si="118">$Q$95</f>
        <v>4.9898377380280898</v>
      </c>
      <c r="W77">
        <f t="shared" ref="W77:W90" ca="1" si="119">$Q$96</f>
        <v>3.3101622619719104</v>
      </c>
      <c r="X77">
        <f t="shared" ref="X77:X90" ca="1" si="120">$Q$97</f>
        <v>2.8902433929578653</v>
      </c>
      <c r="Y77">
        <f t="shared" ref="Y77:Y90" ca="1" si="121">$S$93</f>
        <v>1.9333333333333333</v>
      </c>
      <c r="Z77">
        <f t="shared" ref="Z77:Z90" ca="1" si="122">$S$94</f>
        <v>4.9686666666666666</v>
      </c>
      <c r="AA77">
        <f t="shared" ref="AA77:AA90" ca="1" si="123">$S$95</f>
        <v>3.7313333333333332</v>
      </c>
      <c r="AB77">
        <f t="shared" ref="AB77:AB90" ca="1" si="124">$S$96</f>
        <v>0.56066666666666665</v>
      </c>
      <c r="AC77">
        <f t="shared" ref="AC77:AC90" ca="1" si="125">$S$97</f>
        <v>0.19333333333333336</v>
      </c>
    </row>
    <row r="78" spans="14:46" x14ac:dyDescent="0.2">
      <c r="N78">
        <f t="shared" ref="N78:N91" ca="1" si="126">OFFSET($E$2,(ROW(E2)-1)*4,0)</f>
        <v>3</v>
      </c>
      <c r="O78">
        <f t="shared" ref="O78:O91" ca="1" si="127">OFFSET($E$3,(ROW(E2)-1)*4,0)</f>
        <v>2</v>
      </c>
      <c r="P78">
        <f t="shared" ref="P78:P91" ca="1" si="128">OFFSET($E$4,(ROW(E2)-1)*4,0)</f>
        <v>3</v>
      </c>
      <c r="Q78">
        <f t="shared" ref="Q78:Q91" ca="1" si="129">OFFSET($E$5,(ROW(E2)-1)*4,0)</f>
        <v>2</v>
      </c>
      <c r="R78">
        <f t="shared" ref="R78:R91" ca="1" si="130">AVERAGE(N78:Q78)</f>
        <v>2.5</v>
      </c>
      <c r="S78">
        <f t="shared" ref="S78:S91" ca="1" si="131">MAX(N78:Q78)-MIN(N78:Q78)</f>
        <v>1</v>
      </c>
      <c r="T78">
        <f t="shared" ca="1" si="116"/>
        <v>4.1500000000000004</v>
      </c>
      <c r="U78">
        <f t="shared" ca="1" si="117"/>
        <v>5.4097566070421355</v>
      </c>
      <c r="V78">
        <f t="shared" ca="1" si="118"/>
        <v>4.9898377380280898</v>
      </c>
      <c r="W78">
        <f t="shared" ca="1" si="119"/>
        <v>3.3101622619719104</v>
      </c>
      <c r="X78">
        <f t="shared" ca="1" si="120"/>
        <v>2.8902433929578653</v>
      </c>
      <c r="Y78">
        <f t="shared" ca="1" si="121"/>
        <v>1.9333333333333333</v>
      </c>
      <c r="Z78">
        <f t="shared" ca="1" si="122"/>
        <v>4.9686666666666666</v>
      </c>
      <c r="AA78">
        <f t="shared" ca="1" si="123"/>
        <v>3.7313333333333332</v>
      </c>
      <c r="AB78">
        <f t="shared" ca="1" si="124"/>
        <v>0.56066666666666665</v>
      </c>
      <c r="AC78">
        <f t="shared" ca="1" si="125"/>
        <v>0.19333333333333336</v>
      </c>
    </row>
    <row r="79" spans="14:46" x14ac:dyDescent="0.2">
      <c r="N79">
        <f t="shared" ca="1" si="126"/>
        <v>3</v>
      </c>
      <c r="O79">
        <f t="shared" ca="1" si="127"/>
        <v>2</v>
      </c>
      <c r="P79">
        <f t="shared" ca="1" si="128"/>
        <v>3</v>
      </c>
      <c r="Q79">
        <f t="shared" ca="1" si="129"/>
        <v>1</v>
      </c>
      <c r="R79">
        <f t="shared" ca="1" si="130"/>
        <v>2.25</v>
      </c>
      <c r="S79">
        <f t="shared" ca="1" si="131"/>
        <v>2</v>
      </c>
      <c r="T79">
        <f t="shared" ca="1" si="116"/>
        <v>4.1500000000000004</v>
      </c>
      <c r="U79">
        <f t="shared" ca="1" si="117"/>
        <v>5.4097566070421355</v>
      </c>
      <c r="V79">
        <f t="shared" ca="1" si="118"/>
        <v>4.9898377380280898</v>
      </c>
      <c r="W79">
        <f t="shared" ca="1" si="119"/>
        <v>3.3101622619719104</v>
      </c>
      <c r="X79">
        <f t="shared" ca="1" si="120"/>
        <v>2.8902433929578653</v>
      </c>
      <c r="Y79">
        <f t="shared" ca="1" si="121"/>
        <v>1.9333333333333333</v>
      </c>
      <c r="Z79">
        <f t="shared" ca="1" si="122"/>
        <v>4.9686666666666666</v>
      </c>
      <c r="AA79">
        <f t="shared" ca="1" si="123"/>
        <v>3.7313333333333332</v>
      </c>
      <c r="AB79">
        <f t="shared" ca="1" si="124"/>
        <v>0.56066666666666665</v>
      </c>
      <c r="AC79">
        <f t="shared" ca="1" si="125"/>
        <v>0.19333333333333336</v>
      </c>
      <c r="AE79" s="8" t="s">
        <v>91</v>
      </c>
      <c r="AF79" s="8" t="s">
        <v>92</v>
      </c>
      <c r="AG79" s="8" t="s">
        <v>93</v>
      </c>
      <c r="AH79" s="8" t="s">
        <v>94</v>
      </c>
      <c r="AI79" s="8" t="s">
        <v>95</v>
      </c>
      <c r="AJ79" s="8" t="s">
        <v>96</v>
      </c>
      <c r="AK79" s="8" t="s">
        <v>43</v>
      </c>
      <c r="AL79" s="8" t="s">
        <v>97</v>
      </c>
      <c r="AM79" s="8" t="s">
        <v>98</v>
      </c>
      <c r="AN79" s="8" t="s">
        <v>99</v>
      </c>
      <c r="AO79" s="8" t="s">
        <v>100</v>
      </c>
      <c r="AP79" s="8" t="s">
        <v>101</v>
      </c>
      <c r="AQ79" s="8" t="s">
        <v>97</v>
      </c>
      <c r="AR79" s="8" t="s">
        <v>98</v>
      </c>
      <c r="AS79" s="8" t="s">
        <v>99</v>
      </c>
      <c r="AT79" s="8" t="s">
        <v>100</v>
      </c>
    </row>
    <row r="80" spans="14:46" x14ac:dyDescent="0.2">
      <c r="N80">
        <f t="shared" ca="1" si="126"/>
        <v>3</v>
      </c>
      <c r="O80">
        <f t="shared" ca="1" si="127"/>
        <v>3</v>
      </c>
      <c r="P80">
        <f t="shared" ca="1" si="128"/>
        <v>2</v>
      </c>
      <c r="Q80">
        <f t="shared" ca="1" si="129"/>
        <v>2</v>
      </c>
      <c r="R80">
        <f t="shared" ca="1" si="130"/>
        <v>2.5</v>
      </c>
      <c r="S80">
        <f t="shared" ca="1" si="131"/>
        <v>1</v>
      </c>
      <c r="T80">
        <f t="shared" ca="1" si="116"/>
        <v>4.1500000000000004</v>
      </c>
      <c r="U80">
        <f t="shared" ca="1" si="117"/>
        <v>5.4097566070421355</v>
      </c>
      <c r="V80">
        <f t="shared" ca="1" si="118"/>
        <v>4.9898377380280898</v>
      </c>
      <c r="W80">
        <f t="shared" ca="1" si="119"/>
        <v>3.3101622619719104</v>
      </c>
      <c r="X80">
        <f t="shared" ca="1" si="120"/>
        <v>2.8902433929578653</v>
      </c>
      <c r="Y80">
        <f t="shared" ca="1" si="121"/>
        <v>1.9333333333333333</v>
      </c>
      <c r="Z80">
        <f t="shared" ca="1" si="122"/>
        <v>4.9686666666666666</v>
      </c>
      <c r="AA80">
        <f t="shared" ca="1" si="123"/>
        <v>3.7313333333333332</v>
      </c>
      <c r="AB80">
        <f t="shared" ca="1" si="124"/>
        <v>0.56066666666666665</v>
      </c>
      <c r="AC80">
        <f t="shared" ca="1" si="125"/>
        <v>0.19333333333333336</v>
      </c>
      <c r="AE80">
        <f t="shared" ref="AE80:AE86" ca="1" si="132">OFFSET($J$34,(ROW(J1)-1)*4,0)</f>
        <v>1</v>
      </c>
      <c r="AF80">
        <f t="shared" ref="AF80:AF86" ca="1" si="133">OFFSET($J$35,(ROW(J1)-1)*4,0)</f>
        <v>1</v>
      </c>
      <c r="AG80">
        <f t="shared" ref="AG80:AG86" ca="1" si="134">OFFSET($J$36,(ROW(J1)-1)*4,0)</f>
        <v>1</v>
      </c>
      <c r="AH80">
        <f t="shared" ref="AH80:AH86" ca="1" si="135">OFFSET($J$37,(ROW(J1)-1)*4,0)</f>
        <v>1</v>
      </c>
      <c r="AI80">
        <f ca="1">AVERAGE(AE80:AH80)</f>
        <v>1</v>
      </c>
      <c r="AJ80">
        <f ca="1">MAX(AE80:AH80)-MIN(AE80:AH80)</f>
        <v>0</v>
      </c>
      <c r="AK80">
        <f t="shared" ref="AK80:AK85" ca="1" si="136">$AH$88</f>
        <v>1.1785714285714286</v>
      </c>
      <c r="AL80">
        <f t="shared" ref="AL80:AL85" ca="1" si="137">$AH$89</f>
        <v>1.5509132828695966</v>
      </c>
      <c r="AM80">
        <f t="shared" ref="AM80:AM85" ca="1" si="138">$AH$90</f>
        <v>1.4267993314368739</v>
      </c>
      <c r="AN80">
        <f t="shared" ref="AN80:AN85" ca="1" si="139">$AH$91</f>
        <v>0.93034352570598333</v>
      </c>
      <c r="AO80">
        <f t="shared" ref="AO80:AO85" ca="1" si="140">$AH$92</f>
        <v>0.8062295742732607</v>
      </c>
      <c r="AP80">
        <f t="shared" ref="AP80:AP85" ca="1" si="141">$AJ$88</f>
        <v>0.5714285714285714</v>
      </c>
      <c r="AQ80">
        <f t="shared" ref="AQ80:AQ85" ca="1" si="142">$AJ$89</f>
        <v>1.4685714285714284</v>
      </c>
      <c r="AR80">
        <f t="shared" ref="AR80:AR85" ca="1" si="143">$AJ$90</f>
        <v>1.1028571428571428</v>
      </c>
      <c r="AS80">
        <f t="shared" ref="AS80:AS85" ca="1" si="144">$AJ$91</f>
        <v>0.1657142857142857</v>
      </c>
      <c r="AT80">
        <f t="shared" ref="AT80:AT85" ca="1" si="145">$AJ$92</f>
        <v>5.7142857142857141E-2</v>
      </c>
    </row>
    <row r="81" spans="14:46" x14ac:dyDescent="0.2">
      <c r="N81">
        <f t="shared" ca="1" si="126"/>
        <v>1</v>
      </c>
      <c r="O81">
        <f t="shared" ca="1" si="127"/>
        <v>2</v>
      </c>
      <c r="P81">
        <f t="shared" ca="1" si="128"/>
        <v>2</v>
      </c>
      <c r="Q81">
        <f t="shared" ca="1" si="129"/>
        <v>4</v>
      </c>
      <c r="R81">
        <f t="shared" ca="1" si="130"/>
        <v>2.25</v>
      </c>
      <c r="S81">
        <f t="shared" ca="1" si="131"/>
        <v>3</v>
      </c>
      <c r="T81">
        <f t="shared" ca="1" si="116"/>
        <v>4.1500000000000004</v>
      </c>
      <c r="U81">
        <f t="shared" ca="1" si="117"/>
        <v>5.4097566070421355</v>
      </c>
      <c r="V81">
        <f t="shared" ca="1" si="118"/>
        <v>4.9898377380280898</v>
      </c>
      <c r="W81">
        <f t="shared" ca="1" si="119"/>
        <v>3.3101622619719104</v>
      </c>
      <c r="X81">
        <f t="shared" ca="1" si="120"/>
        <v>2.8902433929578653</v>
      </c>
      <c r="Y81">
        <f t="shared" ca="1" si="121"/>
        <v>1.9333333333333333</v>
      </c>
      <c r="Z81">
        <f t="shared" ca="1" si="122"/>
        <v>4.9686666666666666</v>
      </c>
      <c r="AA81">
        <f t="shared" ca="1" si="123"/>
        <v>3.7313333333333332</v>
      </c>
      <c r="AB81">
        <f t="shared" ca="1" si="124"/>
        <v>0.56066666666666665</v>
      </c>
      <c r="AC81">
        <f t="shared" ca="1" si="125"/>
        <v>0.19333333333333336</v>
      </c>
      <c r="AE81">
        <f t="shared" ca="1" si="132"/>
        <v>2</v>
      </c>
      <c r="AF81">
        <f t="shared" ca="1" si="133"/>
        <v>2</v>
      </c>
      <c r="AG81">
        <f t="shared" ca="1" si="134"/>
        <v>1</v>
      </c>
      <c r="AH81">
        <f t="shared" ca="1" si="135"/>
        <v>1</v>
      </c>
      <c r="AI81">
        <f t="shared" ref="AI81:AI86" ca="1" si="146">AVERAGE(AE81:AH81)</f>
        <v>1.5</v>
      </c>
      <c r="AJ81">
        <f t="shared" ref="AJ81:AJ86" ca="1" si="147">MAX(AE81:AH81)-MIN(AE81:AH81)</f>
        <v>1</v>
      </c>
      <c r="AK81">
        <f t="shared" ca="1" si="136"/>
        <v>1.1785714285714286</v>
      </c>
      <c r="AL81">
        <f t="shared" ca="1" si="137"/>
        <v>1.5509132828695966</v>
      </c>
      <c r="AM81">
        <f t="shared" ca="1" si="138"/>
        <v>1.4267993314368739</v>
      </c>
      <c r="AN81">
        <f t="shared" ca="1" si="139"/>
        <v>0.93034352570598333</v>
      </c>
      <c r="AO81">
        <f t="shared" ca="1" si="140"/>
        <v>0.8062295742732607</v>
      </c>
      <c r="AP81">
        <f t="shared" ca="1" si="141"/>
        <v>0.5714285714285714</v>
      </c>
      <c r="AQ81">
        <f t="shared" ca="1" si="142"/>
        <v>1.4685714285714284</v>
      </c>
      <c r="AR81">
        <f t="shared" ca="1" si="143"/>
        <v>1.1028571428571428</v>
      </c>
      <c r="AS81">
        <f t="shared" ca="1" si="144"/>
        <v>0.1657142857142857</v>
      </c>
      <c r="AT81">
        <f t="shared" ca="1" si="145"/>
        <v>5.7142857142857141E-2</v>
      </c>
    </row>
    <row r="82" spans="14:46" x14ac:dyDescent="0.2">
      <c r="N82">
        <f t="shared" ca="1" si="126"/>
        <v>3</v>
      </c>
      <c r="O82">
        <f t="shared" ca="1" si="127"/>
        <v>2</v>
      </c>
      <c r="P82">
        <f t="shared" ca="1" si="128"/>
        <v>2</v>
      </c>
      <c r="Q82">
        <f t="shared" ca="1" si="129"/>
        <v>2</v>
      </c>
      <c r="R82">
        <f t="shared" ca="1" si="130"/>
        <v>2.25</v>
      </c>
      <c r="S82">
        <f t="shared" ca="1" si="131"/>
        <v>1</v>
      </c>
      <c r="T82">
        <f t="shared" ca="1" si="116"/>
        <v>4.1500000000000004</v>
      </c>
      <c r="U82">
        <f t="shared" ca="1" si="117"/>
        <v>5.4097566070421355</v>
      </c>
      <c r="V82">
        <f t="shared" ca="1" si="118"/>
        <v>4.9898377380280898</v>
      </c>
      <c r="W82">
        <f t="shared" ca="1" si="119"/>
        <v>3.3101622619719104</v>
      </c>
      <c r="X82">
        <f t="shared" ca="1" si="120"/>
        <v>2.8902433929578653</v>
      </c>
      <c r="Y82">
        <f t="shared" ca="1" si="121"/>
        <v>1.9333333333333333</v>
      </c>
      <c r="Z82">
        <f t="shared" ca="1" si="122"/>
        <v>4.9686666666666666</v>
      </c>
      <c r="AA82">
        <f t="shared" ca="1" si="123"/>
        <v>3.7313333333333332</v>
      </c>
      <c r="AB82">
        <f t="shared" ca="1" si="124"/>
        <v>0.56066666666666665</v>
      </c>
      <c r="AC82">
        <f t="shared" ca="1" si="125"/>
        <v>0.19333333333333336</v>
      </c>
      <c r="AE82">
        <f t="shared" ca="1" si="132"/>
        <v>1</v>
      </c>
      <c r="AF82">
        <f t="shared" ca="1" si="133"/>
        <v>1</v>
      </c>
      <c r="AG82">
        <f t="shared" ca="1" si="134"/>
        <v>1</v>
      </c>
      <c r="AH82">
        <f t="shared" ca="1" si="135"/>
        <v>1</v>
      </c>
      <c r="AI82">
        <f t="shared" ca="1" si="146"/>
        <v>1</v>
      </c>
      <c r="AJ82">
        <f t="shared" ca="1" si="147"/>
        <v>0</v>
      </c>
      <c r="AK82">
        <f t="shared" ca="1" si="136"/>
        <v>1.1785714285714286</v>
      </c>
      <c r="AL82">
        <f t="shared" ca="1" si="137"/>
        <v>1.5509132828695966</v>
      </c>
      <c r="AM82">
        <f t="shared" ca="1" si="138"/>
        <v>1.4267993314368739</v>
      </c>
      <c r="AN82">
        <f t="shared" ca="1" si="139"/>
        <v>0.93034352570598333</v>
      </c>
      <c r="AO82">
        <f t="shared" ca="1" si="140"/>
        <v>0.8062295742732607</v>
      </c>
      <c r="AP82">
        <f t="shared" ca="1" si="141"/>
        <v>0.5714285714285714</v>
      </c>
      <c r="AQ82">
        <f t="shared" ca="1" si="142"/>
        <v>1.4685714285714284</v>
      </c>
      <c r="AR82">
        <f t="shared" ca="1" si="143"/>
        <v>1.1028571428571428</v>
      </c>
      <c r="AS82">
        <f t="shared" ca="1" si="144"/>
        <v>0.1657142857142857</v>
      </c>
      <c r="AT82">
        <f t="shared" ca="1" si="145"/>
        <v>5.7142857142857141E-2</v>
      </c>
    </row>
    <row r="83" spans="14:46" x14ac:dyDescent="0.2">
      <c r="N83">
        <f t="shared" ca="1" si="126"/>
        <v>7</v>
      </c>
      <c r="O83">
        <f t="shared" ca="1" si="127"/>
        <v>5</v>
      </c>
      <c r="P83">
        <f t="shared" ca="1" si="128"/>
        <v>5</v>
      </c>
      <c r="Q83">
        <f t="shared" ca="1" si="129"/>
        <v>5</v>
      </c>
      <c r="R83">
        <f t="shared" ca="1" si="130"/>
        <v>5.5</v>
      </c>
      <c r="S83">
        <f t="shared" ca="1" si="131"/>
        <v>2</v>
      </c>
      <c r="T83">
        <f t="shared" ca="1" si="116"/>
        <v>4.1500000000000004</v>
      </c>
      <c r="U83">
        <f t="shared" ca="1" si="117"/>
        <v>5.4097566070421355</v>
      </c>
      <c r="V83">
        <f t="shared" ca="1" si="118"/>
        <v>4.9898377380280898</v>
      </c>
      <c r="W83">
        <f t="shared" ca="1" si="119"/>
        <v>3.3101622619719104</v>
      </c>
      <c r="X83">
        <f t="shared" ca="1" si="120"/>
        <v>2.8902433929578653</v>
      </c>
      <c r="Y83">
        <f t="shared" ca="1" si="121"/>
        <v>1.9333333333333333</v>
      </c>
      <c r="Z83">
        <f t="shared" ca="1" si="122"/>
        <v>4.9686666666666666</v>
      </c>
      <c r="AA83">
        <f t="shared" ca="1" si="123"/>
        <v>3.7313333333333332</v>
      </c>
      <c r="AB83">
        <f t="shared" ca="1" si="124"/>
        <v>0.56066666666666665</v>
      </c>
      <c r="AC83">
        <f t="shared" ca="1" si="125"/>
        <v>0.19333333333333336</v>
      </c>
      <c r="AE83">
        <f t="shared" ca="1" si="132"/>
        <v>1</v>
      </c>
      <c r="AF83">
        <f t="shared" ca="1" si="133"/>
        <v>1</v>
      </c>
      <c r="AG83">
        <f t="shared" ca="1" si="134"/>
        <v>1</v>
      </c>
      <c r="AH83">
        <f t="shared" ca="1" si="135"/>
        <v>3</v>
      </c>
      <c r="AI83">
        <f t="shared" ca="1" si="146"/>
        <v>1.5</v>
      </c>
      <c r="AJ83">
        <f t="shared" ca="1" si="147"/>
        <v>2</v>
      </c>
      <c r="AK83">
        <f t="shared" ca="1" si="136"/>
        <v>1.1785714285714286</v>
      </c>
      <c r="AL83">
        <f t="shared" ca="1" si="137"/>
        <v>1.5509132828695966</v>
      </c>
      <c r="AM83">
        <f t="shared" ca="1" si="138"/>
        <v>1.4267993314368739</v>
      </c>
      <c r="AN83">
        <f t="shared" ca="1" si="139"/>
        <v>0.93034352570598333</v>
      </c>
      <c r="AO83">
        <f t="shared" ca="1" si="140"/>
        <v>0.8062295742732607</v>
      </c>
      <c r="AP83">
        <f t="shared" ca="1" si="141"/>
        <v>0.5714285714285714</v>
      </c>
      <c r="AQ83">
        <f t="shared" ca="1" si="142"/>
        <v>1.4685714285714284</v>
      </c>
      <c r="AR83">
        <f t="shared" ca="1" si="143"/>
        <v>1.1028571428571428</v>
      </c>
      <c r="AS83">
        <f t="shared" ca="1" si="144"/>
        <v>0.1657142857142857</v>
      </c>
      <c r="AT83">
        <f t="shared" ca="1" si="145"/>
        <v>5.7142857142857141E-2</v>
      </c>
    </row>
    <row r="84" spans="14:46" x14ac:dyDescent="0.2">
      <c r="N84">
        <f t="shared" ca="1" si="126"/>
        <v>5</v>
      </c>
      <c r="O84">
        <f t="shared" ca="1" si="127"/>
        <v>6</v>
      </c>
      <c r="P84">
        <f t="shared" ca="1" si="128"/>
        <v>6</v>
      </c>
      <c r="Q84">
        <f t="shared" ca="1" si="129"/>
        <v>7</v>
      </c>
      <c r="R84">
        <f t="shared" ca="1" si="130"/>
        <v>6</v>
      </c>
      <c r="S84">
        <f t="shared" ca="1" si="131"/>
        <v>2</v>
      </c>
      <c r="T84">
        <f t="shared" ca="1" si="116"/>
        <v>4.1500000000000004</v>
      </c>
      <c r="U84">
        <f t="shared" ca="1" si="117"/>
        <v>5.4097566070421355</v>
      </c>
      <c r="V84">
        <f t="shared" ca="1" si="118"/>
        <v>4.9898377380280898</v>
      </c>
      <c r="W84">
        <f t="shared" ca="1" si="119"/>
        <v>3.3101622619719104</v>
      </c>
      <c r="X84">
        <f t="shared" ca="1" si="120"/>
        <v>2.8902433929578653</v>
      </c>
      <c r="Y84">
        <f t="shared" ca="1" si="121"/>
        <v>1.9333333333333333</v>
      </c>
      <c r="Z84">
        <f t="shared" ca="1" si="122"/>
        <v>4.9686666666666666</v>
      </c>
      <c r="AA84">
        <f t="shared" ca="1" si="123"/>
        <v>3.7313333333333332</v>
      </c>
      <c r="AB84">
        <f t="shared" ca="1" si="124"/>
        <v>0.56066666666666665</v>
      </c>
      <c r="AC84">
        <f t="shared" ca="1" si="125"/>
        <v>0.19333333333333336</v>
      </c>
      <c r="AE84">
        <f t="shared" ca="1" si="132"/>
        <v>1</v>
      </c>
      <c r="AF84">
        <f t="shared" ca="1" si="133"/>
        <v>1</v>
      </c>
      <c r="AG84">
        <f t="shared" ca="1" si="134"/>
        <v>1</v>
      </c>
      <c r="AH84">
        <f t="shared" ca="1" si="135"/>
        <v>1</v>
      </c>
      <c r="AI84">
        <f t="shared" ca="1" si="146"/>
        <v>1</v>
      </c>
      <c r="AJ84">
        <f t="shared" ca="1" si="147"/>
        <v>0</v>
      </c>
      <c r="AK84">
        <f t="shared" ca="1" si="136"/>
        <v>1.1785714285714286</v>
      </c>
      <c r="AL84">
        <f t="shared" ca="1" si="137"/>
        <v>1.5509132828695966</v>
      </c>
      <c r="AM84">
        <f t="shared" ca="1" si="138"/>
        <v>1.4267993314368739</v>
      </c>
      <c r="AN84">
        <f t="shared" ca="1" si="139"/>
        <v>0.93034352570598333</v>
      </c>
      <c r="AO84">
        <f t="shared" ca="1" si="140"/>
        <v>0.8062295742732607</v>
      </c>
      <c r="AP84">
        <f t="shared" ca="1" si="141"/>
        <v>0.5714285714285714</v>
      </c>
      <c r="AQ84">
        <f t="shared" ca="1" si="142"/>
        <v>1.4685714285714284</v>
      </c>
      <c r="AR84">
        <f t="shared" ca="1" si="143"/>
        <v>1.1028571428571428</v>
      </c>
      <c r="AS84">
        <f t="shared" ca="1" si="144"/>
        <v>0.1657142857142857</v>
      </c>
      <c r="AT84">
        <f t="shared" ca="1" si="145"/>
        <v>5.7142857142857141E-2</v>
      </c>
    </row>
    <row r="85" spans="14:46" x14ac:dyDescent="0.2">
      <c r="N85">
        <f t="shared" ca="1" si="126"/>
        <v>5</v>
      </c>
      <c r="O85">
        <f t="shared" ca="1" si="127"/>
        <v>4</v>
      </c>
      <c r="P85">
        <f t="shared" ca="1" si="128"/>
        <v>6</v>
      </c>
      <c r="Q85">
        <f t="shared" ca="1" si="129"/>
        <v>7</v>
      </c>
      <c r="R85">
        <f t="shared" ca="1" si="130"/>
        <v>5.5</v>
      </c>
      <c r="S85">
        <f t="shared" ca="1" si="131"/>
        <v>3</v>
      </c>
      <c r="T85">
        <f t="shared" ca="1" si="116"/>
        <v>4.1500000000000004</v>
      </c>
      <c r="U85">
        <f t="shared" ca="1" si="117"/>
        <v>5.4097566070421355</v>
      </c>
      <c r="V85">
        <f t="shared" ca="1" si="118"/>
        <v>4.9898377380280898</v>
      </c>
      <c r="W85">
        <f t="shared" ca="1" si="119"/>
        <v>3.3101622619719104</v>
      </c>
      <c r="X85">
        <f t="shared" ca="1" si="120"/>
        <v>2.8902433929578653</v>
      </c>
      <c r="Y85">
        <f t="shared" ca="1" si="121"/>
        <v>1.9333333333333333</v>
      </c>
      <c r="Z85">
        <f t="shared" ca="1" si="122"/>
        <v>4.9686666666666666</v>
      </c>
      <c r="AA85">
        <f t="shared" ca="1" si="123"/>
        <v>3.7313333333333332</v>
      </c>
      <c r="AB85">
        <f t="shared" ca="1" si="124"/>
        <v>0.56066666666666665</v>
      </c>
      <c r="AC85">
        <f t="shared" ca="1" si="125"/>
        <v>0.19333333333333336</v>
      </c>
      <c r="AE85">
        <f t="shared" ca="1" si="132"/>
        <v>1</v>
      </c>
      <c r="AF85">
        <f t="shared" ca="1" si="133"/>
        <v>1</v>
      </c>
      <c r="AG85">
        <f t="shared" ca="1" si="134"/>
        <v>1</v>
      </c>
      <c r="AH85">
        <f t="shared" ca="1" si="135"/>
        <v>1</v>
      </c>
      <c r="AI85">
        <f t="shared" ca="1" si="146"/>
        <v>1</v>
      </c>
      <c r="AJ85">
        <f t="shared" ca="1" si="147"/>
        <v>0</v>
      </c>
      <c r="AK85">
        <f t="shared" ca="1" si="136"/>
        <v>1.1785714285714286</v>
      </c>
      <c r="AL85">
        <f t="shared" ca="1" si="137"/>
        <v>1.5509132828695966</v>
      </c>
      <c r="AM85">
        <f t="shared" ca="1" si="138"/>
        <v>1.4267993314368739</v>
      </c>
      <c r="AN85">
        <f t="shared" ca="1" si="139"/>
        <v>0.93034352570598333</v>
      </c>
      <c r="AO85">
        <f t="shared" ca="1" si="140"/>
        <v>0.8062295742732607</v>
      </c>
      <c r="AP85">
        <f t="shared" ca="1" si="141"/>
        <v>0.5714285714285714</v>
      </c>
      <c r="AQ85">
        <f t="shared" ca="1" si="142"/>
        <v>1.4685714285714284</v>
      </c>
      <c r="AR85">
        <f t="shared" ca="1" si="143"/>
        <v>1.1028571428571428</v>
      </c>
      <c r="AS85">
        <f t="shared" ca="1" si="144"/>
        <v>0.1657142857142857</v>
      </c>
      <c r="AT85">
        <f t="shared" ca="1" si="145"/>
        <v>5.7142857142857141E-2</v>
      </c>
    </row>
    <row r="86" spans="14:46" x14ac:dyDescent="0.2">
      <c r="N86">
        <f t="shared" ca="1" si="126"/>
        <v>7</v>
      </c>
      <c r="O86">
        <f t="shared" ca="1" si="127"/>
        <v>5</v>
      </c>
      <c r="P86">
        <f t="shared" ca="1" si="128"/>
        <v>6</v>
      </c>
      <c r="Q86">
        <f t="shared" ca="1" si="129"/>
        <v>7</v>
      </c>
      <c r="R86">
        <f t="shared" ca="1" si="130"/>
        <v>6.25</v>
      </c>
      <c r="S86">
        <f t="shared" ca="1" si="131"/>
        <v>2</v>
      </c>
      <c r="T86">
        <f t="shared" ca="1" si="116"/>
        <v>4.1500000000000004</v>
      </c>
      <c r="U86">
        <f t="shared" ca="1" si="117"/>
        <v>5.4097566070421355</v>
      </c>
      <c r="V86">
        <f t="shared" ca="1" si="118"/>
        <v>4.9898377380280898</v>
      </c>
      <c r="W86">
        <f t="shared" ca="1" si="119"/>
        <v>3.3101622619719104</v>
      </c>
      <c r="X86">
        <f t="shared" ca="1" si="120"/>
        <v>2.8902433929578653</v>
      </c>
      <c r="Y86">
        <f t="shared" ca="1" si="121"/>
        <v>1.9333333333333333</v>
      </c>
      <c r="Z86">
        <f t="shared" ca="1" si="122"/>
        <v>4.9686666666666666</v>
      </c>
      <c r="AA86">
        <f t="shared" ca="1" si="123"/>
        <v>3.7313333333333332</v>
      </c>
      <c r="AB86">
        <f t="shared" ca="1" si="124"/>
        <v>0.56066666666666665</v>
      </c>
      <c r="AC86">
        <f t="shared" ca="1" si="125"/>
        <v>0.19333333333333336</v>
      </c>
      <c r="AE86">
        <f t="shared" ca="1" si="132"/>
        <v>1</v>
      </c>
      <c r="AF86">
        <f t="shared" ca="1" si="133"/>
        <v>2</v>
      </c>
      <c r="AG86">
        <f t="shared" ca="1" si="134"/>
        <v>1</v>
      </c>
      <c r="AH86">
        <f t="shared" ca="1" si="135"/>
        <v>1</v>
      </c>
      <c r="AI86">
        <f t="shared" ca="1" si="146"/>
        <v>1.25</v>
      </c>
      <c r="AJ86">
        <f t="shared" ca="1" si="147"/>
        <v>1</v>
      </c>
      <c r="AK86">
        <f ca="1">$AH$88</f>
        <v>1.1785714285714286</v>
      </c>
      <c r="AL86">
        <f ca="1">$AH$89</f>
        <v>1.5509132828695966</v>
      </c>
      <c r="AM86">
        <f ca="1">$AH$90</f>
        <v>1.4267993314368739</v>
      </c>
      <c r="AN86">
        <f ca="1">$AH$91</f>
        <v>0.93034352570598333</v>
      </c>
      <c r="AO86">
        <f ca="1">$AH$92</f>
        <v>0.8062295742732607</v>
      </c>
      <c r="AP86">
        <f ca="1">$AJ$88</f>
        <v>0.5714285714285714</v>
      </c>
      <c r="AQ86">
        <f ca="1">$AJ$89</f>
        <v>1.4685714285714284</v>
      </c>
      <c r="AR86">
        <f ca="1">$AJ$90</f>
        <v>1.1028571428571428</v>
      </c>
      <c r="AS86">
        <f ca="1">$AJ$91</f>
        <v>0.1657142857142857</v>
      </c>
      <c r="AT86">
        <f ca="1">$AJ$92</f>
        <v>5.7142857142857141E-2</v>
      </c>
    </row>
    <row r="87" spans="14:46" x14ac:dyDescent="0.2">
      <c r="N87">
        <f t="shared" ca="1" si="126"/>
        <v>7</v>
      </c>
      <c r="O87">
        <f t="shared" ca="1" si="127"/>
        <v>7</v>
      </c>
      <c r="P87">
        <f t="shared" ca="1" si="128"/>
        <v>7</v>
      </c>
      <c r="Q87">
        <f t="shared" ca="1" si="129"/>
        <v>6</v>
      </c>
      <c r="R87">
        <f t="shared" ca="1" si="130"/>
        <v>6.75</v>
      </c>
      <c r="S87">
        <f t="shared" ca="1" si="131"/>
        <v>1</v>
      </c>
      <c r="T87">
        <f t="shared" ca="1" si="116"/>
        <v>4.1500000000000004</v>
      </c>
      <c r="U87">
        <f t="shared" ca="1" si="117"/>
        <v>5.4097566070421355</v>
      </c>
      <c r="V87">
        <f t="shared" ca="1" si="118"/>
        <v>4.9898377380280898</v>
      </c>
      <c r="W87">
        <f t="shared" ca="1" si="119"/>
        <v>3.3101622619719104</v>
      </c>
      <c r="X87">
        <f t="shared" ca="1" si="120"/>
        <v>2.8902433929578653</v>
      </c>
      <c r="Y87">
        <f t="shared" ca="1" si="121"/>
        <v>1.9333333333333333</v>
      </c>
      <c r="Z87">
        <f t="shared" ca="1" si="122"/>
        <v>4.9686666666666666</v>
      </c>
      <c r="AA87">
        <f t="shared" ca="1" si="123"/>
        <v>3.7313333333333332</v>
      </c>
      <c r="AB87">
        <f t="shared" ca="1" si="124"/>
        <v>0.56066666666666665</v>
      </c>
      <c r="AC87">
        <f t="shared" ca="1" si="125"/>
        <v>0.19333333333333336</v>
      </c>
    </row>
    <row r="88" spans="14:46" x14ac:dyDescent="0.2">
      <c r="N88">
        <f t="shared" ca="1" si="126"/>
        <v>3</v>
      </c>
      <c r="O88">
        <f t="shared" ca="1" si="127"/>
        <v>6</v>
      </c>
      <c r="P88">
        <f t="shared" ca="1" si="128"/>
        <v>6</v>
      </c>
      <c r="Q88">
        <f t="shared" ca="1" si="129"/>
        <v>6</v>
      </c>
      <c r="R88">
        <f t="shared" ca="1" si="130"/>
        <v>5.25</v>
      </c>
      <c r="S88">
        <f t="shared" ca="1" si="131"/>
        <v>3</v>
      </c>
      <c r="T88">
        <f t="shared" ca="1" si="116"/>
        <v>4.1500000000000004</v>
      </c>
      <c r="U88">
        <f t="shared" ca="1" si="117"/>
        <v>5.4097566070421355</v>
      </c>
      <c r="V88">
        <f t="shared" ca="1" si="118"/>
        <v>4.9898377380280898</v>
      </c>
      <c r="W88">
        <f t="shared" ca="1" si="119"/>
        <v>3.3101622619719104</v>
      </c>
      <c r="X88">
        <f t="shared" ca="1" si="120"/>
        <v>2.8902433929578653</v>
      </c>
      <c r="Y88">
        <f t="shared" ca="1" si="121"/>
        <v>1.9333333333333333</v>
      </c>
      <c r="Z88">
        <f t="shared" ca="1" si="122"/>
        <v>4.9686666666666666</v>
      </c>
      <c r="AA88">
        <f t="shared" ca="1" si="123"/>
        <v>3.7313333333333332</v>
      </c>
      <c r="AB88">
        <f t="shared" ca="1" si="124"/>
        <v>0.56066666666666665</v>
      </c>
      <c r="AC88">
        <f t="shared" ca="1" si="125"/>
        <v>0.19333333333333336</v>
      </c>
      <c r="AG88" t="s">
        <v>43</v>
      </c>
      <c r="AH88">
        <f ca="1">AVERAGE(AI80:AI86)</f>
        <v>1.1785714285714286</v>
      </c>
      <c r="AI88" t="s">
        <v>36</v>
      </c>
      <c r="AJ88">
        <f ca="1">AVERAGE(AJ80:AJ86)</f>
        <v>0.5714285714285714</v>
      </c>
    </row>
    <row r="89" spans="14:46" x14ac:dyDescent="0.2">
      <c r="N89">
        <f t="shared" ca="1" si="126"/>
        <v>6</v>
      </c>
      <c r="O89">
        <f t="shared" ca="1" si="127"/>
        <v>5</v>
      </c>
      <c r="P89">
        <f t="shared" ca="1" si="128"/>
        <v>5</v>
      </c>
      <c r="Q89">
        <f t="shared" ca="1" si="129"/>
        <v>4</v>
      </c>
      <c r="R89">
        <f t="shared" ca="1" si="130"/>
        <v>5</v>
      </c>
      <c r="S89">
        <f t="shared" ca="1" si="131"/>
        <v>2</v>
      </c>
      <c r="T89">
        <f t="shared" ca="1" si="116"/>
        <v>4.1500000000000004</v>
      </c>
      <c r="U89">
        <f t="shared" ca="1" si="117"/>
        <v>5.4097566070421355</v>
      </c>
      <c r="V89">
        <f t="shared" ca="1" si="118"/>
        <v>4.9898377380280898</v>
      </c>
      <c r="W89">
        <f t="shared" ca="1" si="119"/>
        <v>3.3101622619719104</v>
      </c>
      <c r="X89">
        <f t="shared" ca="1" si="120"/>
        <v>2.8902433929578653</v>
      </c>
      <c r="Y89">
        <f t="shared" ca="1" si="121"/>
        <v>1.9333333333333333</v>
      </c>
      <c r="Z89">
        <f t="shared" ca="1" si="122"/>
        <v>4.9686666666666666</v>
      </c>
      <c r="AA89">
        <f t="shared" ca="1" si="123"/>
        <v>3.7313333333333332</v>
      </c>
      <c r="AB89">
        <f t="shared" ca="1" si="124"/>
        <v>0.56066666666666665</v>
      </c>
      <c r="AC89">
        <f t="shared" ca="1" si="125"/>
        <v>0.19333333333333336</v>
      </c>
      <c r="AG89" t="s">
        <v>32</v>
      </c>
      <c r="AH89">
        <f ca="1">AH88+((3/($L$3*SQRT(5)))*AJ88)</f>
        <v>1.5509132828695966</v>
      </c>
      <c r="AI89" t="s">
        <v>32</v>
      </c>
      <c r="AJ89">
        <f ca="1">$L$5*AJ88</f>
        <v>1.4685714285714284</v>
      </c>
    </row>
    <row r="90" spans="14:46" x14ac:dyDescent="0.2">
      <c r="N90">
        <f t="shared" ca="1" si="126"/>
        <v>4</v>
      </c>
      <c r="O90">
        <f t="shared" ca="1" si="127"/>
        <v>5</v>
      </c>
      <c r="P90">
        <f t="shared" ca="1" si="128"/>
        <v>5</v>
      </c>
      <c r="Q90">
        <f t="shared" ca="1" si="129"/>
        <v>3</v>
      </c>
      <c r="R90">
        <f t="shared" ca="1" si="130"/>
        <v>4.25</v>
      </c>
      <c r="S90">
        <f t="shared" ca="1" si="131"/>
        <v>2</v>
      </c>
      <c r="T90">
        <f t="shared" ca="1" si="116"/>
        <v>4.1500000000000004</v>
      </c>
      <c r="U90">
        <f t="shared" ca="1" si="117"/>
        <v>5.4097566070421355</v>
      </c>
      <c r="V90">
        <f t="shared" ca="1" si="118"/>
        <v>4.9898377380280898</v>
      </c>
      <c r="W90">
        <f t="shared" ca="1" si="119"/>
        <v>3.3101622619719104</v>
      </c>
      <c r="X90">
        <f t="shared" ca="1" si="120"/>
        <v>2.8902433929578653</v>
      </c>
      <c r="Y90">
        <f t="shared" ca="1" si="121"/>
        <v>1.9333333333333333</v>
      </c>
      <c r="Z90">
        <f t="shared" ca="1" si="122"/>
        <v>4.9686666666666666</v>
      </c>
      <c r="AA90">
        <f t="shared" ca="1" si="123"/>
        <v>3.7313333333333332</v>
      </c>
      <c r="AB90">
        <f t="shared" ca="1" si="124"/>
        <v>0.56066666666666665</v>
      </c>
      <c r="AC90">
        <f t="shared" ca="1" si="125"/>
        <v>0.19333333333333336</v>
      </c>
      <c r="AG90" t="s">
        <v>33</v>
      </c>
      <c r="AH90">
        <f ca="1">AH88+((2/($L$3*SQRT(5)))*AJ88)</f>
        <v>1.4267993314368739</v>
      </c>
      <c r="AI90" t="s">
        <v>33</v>
      </c>
      <c r="AJ90">
        <f ca="1">$L$6*AJ88</f>
        <v>1.1028571428571428</v>
      </c>
    </row>
    <row r="91" spans="14:46" x14ac:dyDescent="0.2">
      <c r="N91">
        <f t="shared" ca="1" si="126"/>
        <v>5</v>
      </c>
      <c r="O91">
        <f t="shared" ca="1" si="127"/>
        <v>3</v>
      </c>
      <c r="P91">
        <f t="shared" ca="1" si="128"/>
        <v>4</v>
      </c>
      <c r="Q91">
        <f t="shared" ca="1" si="129"/>
        <v>3</v>
      </c>
      <c r="R91">
        <f t="shared" ca="1" si="130"/>
        <v>3.75</v>
      </c>
      <c r="S91">
        <f t="shared" ca="1" si="131"/>
        <v>2</v>
      </c>
      <c r="T91">
        <f ca="1">$Q$93</f>
        <v>4.1500000000000004</v>
      </c>
      <c r="U91">
        <f ca="1">$Q$94</f>
        <v>5.4097566070421355</v>
      </c>
      <c r="V91">
        <f ca="1">$Q$95</f>
        <v>4.9898377380280898</v>
      </c>
      <c r="W91">
        <f ca="1">$Q$96</f>
        <v>3.3101622619719104</v>
      </c>
      <c r="X91">
        <f ca="1">$Q$97</f>
        <v>2.8902433929578653</v>
      </c>
      <c r="Y91">
        <f ca="1">$S$93</f>
        <v>1.9333333333333333</v>
      </c>
      <c r="Z91">
        <f ca="1">$S$94</f>
        <v>4.9686666666666666</v>
      </c>
      <c r="AA91">
        <f ca="1">$S$95</f>
        <v>3.7313333333333332</v>
      </c>
      <c r="AB91">
        <f ca="1">$S$96</f>
        <v>0.56066666666666665</v>
      </c>
      <c r="AC91">
        <f ca="1">$S$97</f>
        <v>0.19333333333333336</v>
      </c>
      <c r="AG91" t="s">
        <v>34</v>
      </c>
      <c r="AH91">
        <f ca="1">AH88-((2/($L$3*SQRT(5)))*AJ88)</f>
        <v>0.93034352570598333</v>
      </c>
      <c r="AI91" t="s">
        <v>34</v>
      </c>
      <c r="AJ91">
        <f ca="1">$L$7*AJ88</f>
        <v>0.1657142857142857</v>
      </c>
    </row>
    <row r="92" spans="14:46" x14ac:dyDescent="0.2">
      <c r="AG92" t="s">
        <v>35</v>
      </c>
      <c r="AH92">
        <f ca="1">AH88-((3/($L$3*SQRT(5)))*AJ88)</f>
        <v>0.8062295742732607</v>
      </c>
      <c r="AI92" t="s">
        <v>35</v>
      </c>
      <c r="AJ92">
        <f ca="1">$L$8*AJ88</f>
        <v>5.7142857142857141E-2</v>
      </c>
    </row>
    <row r="93" spans="14:46" x14ac:dyDescent="0.2">
      <c r="P93" t="s">
        <v>43</v>
      </c>
      <c r="Q93">
        <f ca="1">AVERAGE(R77:R91)</f>
        <v>4.1500000000000004</v>
      </c>
      <c r="R93" t="s">
        <v>36</v>
      </c>
      <c r="S93">
        <f ca="1">AVERAGE(S77:S91)</f>
        <v>1.9333333333333333</v>
      </c>
    </row>
    <row r="94" spans="14:46" x14ac:dyDescent="0.2">
      <c r="P94" t="s">
        <v>32</v>
      </c>
      <c r="Q94">
        <f ca="1">Q93+((3/($L$3*SQRT(5)))*S93)</f>
        <v>5.4097566070421355</v>
      </c>
      <c r="R94" t="s">
        <v>32</v>
      </c>
      <c r="S94">
        <f ca="1">$L$5*S93</f>
        <v>4.9686666666666666</v>
      </c>
    </row>
    <row r="95" spans="14:46" x14ac:dyDescent="0.2">
      <c r="P95" t="s">
        <v>33</v>
      </c>
      <c r="Q95">
        <f ca="1">Q93+((2/($L$3*SQRT(5)))*S93)</f>
        <v>4.9898377380280898</v>
      </c>
      <c r="R95" t="s">
        <v>33</v>
      </c>
      <c r="S95">
        <f ca="1">$L$6*S93</f>
        <v>3.7313333333333332</v>
      </c>
    </row>
    <row r="96" spans="14:46" x14ac:dyDescent="0.2">
      <c r="P96" t="s">
        <v>34</v>
      </c>
      <c r="Q96">
        <f ca="1">Q93-((2/($L$3*SQRT(5)))*S93)</f>
        <v>3.3101622619719104</v>
      </c>
      <c r="R96" t="s">
        <v>34</v>
      </c>
      <c r="S96">
        <f ca="1">$L$7*S93</f>
        <v>0.56066666666666665</v>
      </c>
    </row>
    <row r="97" spans="16:19" x14ac:dyDescent="0.2">
      <c r="P97" t="s">
        <v>35</v>
      </c>
      <c r="Q97">
        <f ca="1">Q93-((3/($L$3*SQRT(5)))*S93)</f>
        <v>2.8902433929578653</v>
      </c>
      <c r="R97" t="s">
        <v>35</v>
      </c>
      <c r="S97">
        <f ca="1">$L$8*S93</f>
        <v>0.19333333333333336</v>
      </c>
    </row>
  </sheetData>
  <pageMargins left="0.75" right="0.75" top="1" bottom="1" header="0.51180555555555496" footer="0.51180555555555496"/>
  <pageSetup firstPageNumber="0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D427"/>
  <sheetViews>
    <sheetView tabSelected="1" topLeftCell="AD1" zoomScaleNormal="100" workbookViewId="0">
      <selection activeCell="BB9" sqref="BB9"/>
    </sheetView>
  </sheetViews>
  <sheetFormatPr defaultRowHeight="12.75" x14ac:dyDescent="0.2"/>
  <cols>
    <col min="1" max="1051" width="10.125" customWidth="1"/>
  </cols>
  <sheetData>
    <row r="1" spans="1:56" x14ac:dyDescent="0.2">
      <c r="A1" s="4" t="s">
        <v>27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56" x14ac:dyDescent="0.2">
      <c r="A2" s="4" t="s">
        <v>18</v>
      </c>
      <c r="B2" s="4"/>
      <c r="C2" s="11" t="s">
        <v>102</v>
      </c>
      <c r="D2" s="4"/>
      <c r="E2" s="4"/>
      <c r="F2" s="4" t="s">
        <v>19</v>
      </c>
      <c r="G2" s="4"/>
      <c r="H2" s="11" t="s">
        <v>119</v>
      </c>
      <c r="I2" s="4"/>
      <c r="J2" s="4"/>
      <c r="K2" s="4" t="s">
        <v>20</v>
      </c>
      <c r="L2" s="4"/>
      <c r="M2" s="11" t="s">
        <v>120</v>
      </c>
      <c r="N2" s="4"/>
      <c r="O2" s="4"/>
      <c r="P2" s="4" t="s">
        <v>21</v>
      </c>
      <c r="Q2" s="4"/>
      <c r="R2" s="11" t="s">
        <v>121</v>
      </c>
      <c r="S2" s="4"/>
      <c r="T2" s="4"/>
      <c r="U2" s="4" t="s">
        <v>22</v>
      </c>
      <c r="V2" s="4"/>
      <c r="W2" s="11" t="s">
        <v>122</v>
      </c>
      <c r="X2" s="4"/>
      <c r="Y2" s="4"/>
      <c r="Z2" s="4" t="s">
        <v>23</v>
      </c>
      <c r="AA2" s="4"/>
      <c r="AB2" s="11" t="s">
        <v>123</v>
      </c>
      <c r="AC2" s="4"/>
      <c r="AD2" s="4"/>
      <c r="AE2" s="4" t="s">
        <v>24</v>
      </c>
      <c r="AF2" s="4"/>
      <c r="AG2" s="11" t="s">
        <v>124</v>
      </c>
      <c r="AH2" s="4"/>
      <c r="AI2" s="4"/>
      <c r="AJ2" s="4" t="s">
        <v>25</v>
      </c>
      <c r="AK2" s="4"/>
      <c r="AL2" s="11" t="s">
        <v>125</v>
      </c>
      <c r="AM2" s="4"/>
      <c r="AN2" s="4"/>
      <c r="AO2" s="4" t="s">
        <v>26</v>
      </c>
      <c r="AP2" s="4"/>
      <c r="AQ2" s="11" t="s">
        <v>126</v>
      </c>
      <c r="AR2" s="4"/>
      <c r="AY2" t="s">
        <v>127</v>
      </c>
    </row>
    <row r="3" spans="1:56" ht="13.5" thickBot="1" x14ac:dyDescent="0.25">
      <c r="A3" s="4" t="s">
        <v>29</v>
      </c>
      <c r="B3" s="4" t="s">
        <v>28</v>
      </c>
      <c r="C3" s="11" t="s">
        <v>29</v>
      </c>
      <c r="D3" s="11" t="s">
        <v>28</v>
      </c>
      <c r="E3" s="4"/>
      <c r="F3" s="4" t="s">
        <v>29</v>
      </c>
      <c r="G3" s="4" t="s">
        <v>28</v>
      </c>
      <c r="H3" s="11" t="s">
        <v>29</v>
      </c>
      <c r="I3" s="11" t="s">
        <v>28</v>
      </c>
      <c r="J3" s="4"/>
      <c r="K3" s="4" t="s">
        <v>29</v>
      </c>
      <c r="L3" s="4" t="s">
        <v>28</v>
      </c>
      <c r="M3" s="11" t="s">
        <v>29</v>
      </c>
      <c r="N3" s="11" t="s">
        <v>28</v>
      </c>
      <c r="O3" s="4"/>
      <c r="P3" s="4" t="s">
        <v>29</v>
      </c>
      <c r="Q3" s="4" t="s">
        <v>28</v>
      </c>
      <c r="R3" s="11" t="s">
        <v>29</v>
      </c>
      <c r="S3" s="11" t="s">
        <v>28</v>
      </c>
      <c r="T3" s="4"/>
      <c r="U3" s="4" t="s">
        <v>29</v>
      </c>
      <c r="V3" s="4" t="s">
        <v>28</v>
      </c>
      <c r="W3" s="11" t="s">
        <v>29</v>
      </c>
      <c r="X3" s="11" t="s">
        <v>28</v>
      </c>
      <c r="Y3" s="4"/>
      <c r="Z3" s="4" t="s">
        <v>29</v>
      </c>
      <c r="AA3" s="4" t="s">
        <v>28</v>
      </c>
      <c r="AB3" s="11" t="s">
        <v>29</v>
      </c>
      <c r="AC3" s="11" t="s">
        <v>28</v>
      </c>
      <c r="AD3" s="4"/>
      <c r="AE3" s="4" t="s">
        <v>29</v>
      </c>
      <c r="AF3" s="4" t="s">
        <v>28</v>
      </c>
      <c r="AG3" s="11" t="s">
        <v>29</v>
      </c>
      <c r="AH3" s="11" t="s">
        <v>28</v>
      </c>
      <c r="AI3" s="4"/>
      <c r="AJ3" s="4" t="s">
        <v>29</v>
      </c>
      <c r="AK3" s="4" t="s">
        <v>28</v>
      </c>
      <c r="AL3" s="11" t="s">
        <v>29</v>
      </c>
      <c r="AM3" s="11" t="s">
        <v>28</v>
      </c>
      <c r="AN3" s="4"/>
      <c r="AO3" s="4" t="s">
        <v>29</v>
      </c>
      <c r="AP3" s="4" t="s">
        <v>28</v>
      </c>
      <c r="AQ3" s="11" t="s">
        <v>29</v>
      </c>
      <c r="AR3" s="11" t="s">
        <v>28</v>
      </c>
      <c r="AY3" s="4" t="s">
        <v>28</v>
      </c>
      <c r="AZ3" s="4" t="s">
        <v>29</v>
      </c>
    </row>
    <row r="4" spans="1:56" x14ac:dyDescent="0.2">
      <c r="A4">
        <v>2</v>
      </c>
      <c r="B4">
        <v>4</v>
      </c>
      <c r="C4">
        <f ca="1">SUM(OFFSET($A$4,(ROW()-ROW($A$4))*3,0,3,1))</f>
        <v>9</v>
      </c>
      <c r="D4">
        <f ca="1">SUM(OFFSET($B$4,(ROW()-ROW($B$4))*3,0,3,1))</f>
        <v>11</v>
      </c>
      <c r="F4">
        <v>2</v>
      </c>
      <c r="G4">
        <v>1</v>
      </c>
      <c r="H4">
        <f ca="1">SUM(OFFSET($F$4,(ROW()-ROW($F$4))*3,0,3,1))</f>
        <v>7</v>
      </c>
      <c r="I4">
        <f ca="1">SUM(OFFSET($G$4,(ROW()-ROW($G$4))*3,0,3,1))</f>
        <v>6</v>
      </c>
      <c r="K4">
        <v>3</v>
      </c>
      <c r="L4">
        <v>3</v>
      </c>
      <c r="M4">
        <f ca="1">SUM(OFFSET($K$4,(ROW()-ROW($K$4))*3,0,3,1))</f>
        <v>13</v>
      </c>
      <c r="N4">
        <f ca="1">SUM(OFFSET($L$4,(ROW()-ROW($L$4))*3,0,3,1))</f>
        <v>10</v>
      </c>
      <c r="P4">
        <v>3</v>
      </c>
      <c r="Q4">
        <v>1</v>
      </c>
      <c r="R4">
        <f ca="1">SUM(OFFSET($P$4,(ROW()-ROW($P$4))*3,0,3,1))</f>
        <v>7</v>
      </c>
      <c r="S4">
        <f ca="1">SUM(OFFSET($Q$4,(ROW()-ROW($Q$4))*3,0,3,1))</f>
        <v>2</v>
      </c>
      <c r="U4">
        <v>8</v>
      </c>
      <c r="V4">
        <v>5</v>
      </c>
      <c r="W4">
        <f ca="1">SUM(OFFSET($U$4,(ROW()-ROW($U$4))*3,0,3,1))</f>
        <v>19</v>
      </c>
      <c r="X4">
        <f ca="1">SUM(OFFSET($V$4,(ROW()-ROW($V$4))*3,0,3,1))</f>
        <v>13</v>
      </c>
      <c r="Z4">
        <v>4</v>
      </c>
      <c r="AA4">
        <v>2</v>
      </c>
      <c r="AB4">
        <f ca="1">SUM(OFFSET($Z$4,(ROW()-ROW($Z$4))*3,0,3,1))</f>
        <v>13</v>
      </c>
      <c r="AC4">
        <f ca="1">SUM(OFFSET($AA$4,(ROW()-ROW($AA$4))*3,0,3,1))</f>
        <v>8</v>
      </c>
      <c r="AE4">
        <v>8</v>
      </c>
      <c r="AF4">
        <v>5</v>
      </c>
      <c r="AG4">
        <f ca="1">SUM(OFFSET($AE$4,(ROW()-ROW($AE$4))*3,0,3,1))</f>
        <v>22</v>
      </c>
      <c r="AH4">
        <f ca="1">SUM(OFFSET($AF$4,(ROW()-ROW($AF$4))*3,0,3,1))</f>
        <v>12</v>
      </c>
      <c r="AJ4">
        <v>4</v>
      </c>
      <c r="AK4">
        <v>1</v>
      </c>
      <c r="AL4">
        <f ca="1">SUM(OFFSET($AJ$4,(ROW()-ROW($AJ$4))*3,0,3,1))</f>
        <v>15</v>
      </c>
      <c r="AM4">
        <f ca="1">SUM(OFFSET($AK$4,(ROW()-ROW($AK$4))*3,0,3,1))</f>
        <v>3</v>
      </c>
      <c r="AO4">
        <v>1</v>
      </c>
      <c r="AP4">
        <v>0</v>
      </c>
      <c r="AQ4">
        <f ca="1">SUM(OFFSET($AO$4,(ROW()-ROW($AO$4))*3,0,3,1))</f>
        <v>3</v>
      </c>
      <c r="AR4">
        <f ca="1">SUM(OFFSET($AP$4,(ROW()-ROW($AP$4))*3,0,3,1))</f>
        <v>0</v>
      </c>
      <c r="AY4">
        <v>4</v>
      </c>
      <c r="AZ4">
        <v>2</v>
      </c>
      <c r="BB4" s="7"/>
      <c r="BC4" s="7" t="s">
        <v>28</v>
      </c>
      <c r="BD4" s="7" t="s">
        <v>29</v>
      </c>
    </row>
    <row r="5" spans="1:56" x14ac:dyDescent="0.2">
      <c r="A5">
        <v>4</v>
      </c>
      <c r="B5">
        <v>3</v>
      </c>
      <c r="C5">
        <f ca="1">SUM(OFFSET($A$4,(ROW()-ROW($A$4))*3,0,3,1))</f>
        <v>11</v>
      </c>
      <c r="D5">
        <f ca="1">SUM(OFFSET($B$4,(ROW()-ROW($B$4))*3,0,3,1))</f>
        <v>6</v>
      </c>
      <c r="F5">
        <v>3</v>
      </c>
      <c r="G5">
        <v>3</v>
      </c>
      <c r="H5">
        <f ca="1">SUM(OFFSET($F$4,(ROW()-ROW($F$4))*3,0,3,1))</f>
        <v>7</v>
      </c>
      <c r="I5">
        <f t="shared" ref="I5:I23" ca="1" si="0">SUM(OFFSET($G$4,(ROW()-ROW($G$4))*3,0,3,1))</f>
        <v>3</v>
      </c>
      <c r="K5">
        <v>6</v>
      </c>
      <c r="L5">
        <v>4</v>
      </c>
      <c r="M5">
        <f ca="1">SUM(OFFSET($K$4,(ROW()-ROW($K$4))*3,0,3,1))</f>
        <v>12</v>
      </c>
      <c r="N5">
        <f t="shared" ref="N5:N23" ca="1" si="1">SUM(OFFSET($L$4,(ROW()-ROW($L$4))*3,0,3,1))</f>
        <v>8</v>
      </c>
      <c r="P5">
        <v>3</v>
      </c>
      <c r="Q5">
        <v>0</v>
      </c>
      <c r="R5">
        <f ca="1">SUM(OFFSET($P$4,(ROW()-ROW($P$4))*3,0,3,1))</f>
        <v>7</v>
      </c>
      <c r="S5">
        <f t="shared" ref="S5:S23" ca="1" si="2">SUM(OFFSET($Q$4,(ROW()-ROW($Q$4))*3,0,3,1))</f>
        <v>6</v>
      </c>
      <c r="U5">
        <v>7</v>
      </c>
      <c r="V5">
        <v>4</v>
      </c>
      <c r="W5">
        <f ca="1">SUM(OFFSET($U$4,(ROW()-ROW($U$4))*3,0,3,1))</f>
        <v>11</v>
      </c>
      <c r="X5">
        <f t="shared" ref="X5:X18" ca="1" si="3">SUM(OFFSET($V$4,(ROW()-ROW($V$4))*3,0,3,1))</f>
        <v>7</v>
      </c>
      <c r="Z5">
        <v>4</v>
      </c>
      <c r="AA5">
        <v>2</v>
      </c>
      <c r="AB5">
        <f ca="1">SUM(OFFSET($Z$4,(ROW()-ROW($Z$4))*3,0,3,1))</f>
        <v>15</v>
      </c>
      <c r="AC5">
        <f t="shared" ref="AC5:AC18" ca="1" si="4">SUM(OFFSET($AA$4,(ROW()-ROW($AA$4))*3,0,3,1))</f>
        <v>7</v>
      </c>
      <c r="AE5">
        <v>7</v>
      </c>
      <c r="AF5">
        <v>3</v>
      </c>
      <c r="AG5">
        <f ca="1">SUM(OFFSET($AE$4,(ROW()-ROW($AE$4))*3,0,3,1))</f>
        <v>23</v>
      </c>
      <c r="AH5">
        <f t="shared" ref="AH5:AH16" ca="1" si="5">SUM(OFFSET($AF$4,(ROW()-ROW($AF$4))*3,0,3,1))</f>
        <v>14</v>
      </c>
      <c r="AJ5">
        <v>5</v>
      </c>
      <c r="AK5">
        <v>0</v>
      </c>
      <c r="AL5">
        <f ca="1">SUM(OFFSET($AJ$4,(ROW()-ROW($AJ$4))*3,0,3,1))</f>
        <v>13</v>
      </c>
      <c r="AM5">
        <f t="shared" ref="AM5:AM13" ca="1" si="6">SUM(OFFSET($AK$4,(ROW()-ROW($AK$4))*3,0,3,1))</f>
        <v>7</v>
      </c>
      <c r="AO5">
        <v>1</v>
      </c>
      <c r="AP5">
        <v>0</v>
      </c>
      <c r="AQ5">
        <f ca="1">SUM(OFFSET($AO$4,(ROW()-ROW($AO$4))*3,0,3,1))</f>
        <v>5</v>
      </c>
      <c r="AR5">
        <f t="shared" ref="AR5:AR13" ca="1" si="7">SUM(OFFSET($AP$4,(ROW()-ROW($AP$4))*3,0,3,1))</f>
        <v>1</v>
      </c>
      <c r="AT5" s="13"/>
      <c r="AU5" s="13"/>
      <c r="AV5" s="13"/>
      <c r="AW5" s="13"/>
      <c r="AX5" s="13"/>
      <c r="AY5">
        <v>3</v>
      </c>
      <c r="AZ5">
        <v>4</v>
      </c>
      <c r="BB5" s="5" t="s">
        <v>28</v>
      </c>
      <c r="BC5" s="5">
        <v>1</v>
      </c>
      <c r="BD5" s="5"/>
    </row>
    <row r="6" spans="1:56" ht="13.5" thickBot="1" x14ac:dyDescent="0.25">
      <c r="A6">
        <v>3</v>
      </c>
      <c r="B6">
        <v>4</v>
      </c>
      <c r="C6">
        <f ca="1">SUM(OFFSET($A$4,(ROW()-ROW($A$4))*3,0,3,1))</f>
        <v>13</v>
      </c>
      <c r="D6">
        <f ca="1">SUM(OFFSET($B$4,(ROW()-ROW($B$4))*3,0,3,1))</f>
        <v>6</v>
      </c>
      <c r="F6">
        <v>2</v>
      </c>
      <c r="G6">
        <v>2</v>
      </c>
      <c r="H6">
        <f ca="1">SUM(OFFSET($F$4,(ROW()-ROW($F$4))*3,0,3,1))</f>
        <v>9</v>
      </c>
      <c r="I6">
        <f t="shared" ca="1" si="0"/>
        <v>6</v>
      </c>
      <c r="K6">
        <v>4</v>
      </c>
      <c r="L6">
        <v>3</v>
      </c>
      <c r="M6">
        <f ca="1">SUM(OFFSET($K$4,(ROW()-ROW($K$4))*3,0,3,1))</f>
        <v>14</v>
      </c>
      <c r="N6">
        <f t="shared" ca="1" si="1"/>
        <v>9</v>
      </c>
      <c r="P6">
        <v>1</v>
      </c>
      <c r="Q6">
        <v>1</v>
      </c>
      <c r="R6">
        <f ca="1">SUM(OFFSET($P$4,(ROW()-ROW($P$4))*3,0,3,1))</f>
        <v>8</v>
      </c>
      <c r="S6">
        <f t="shared" ca="1" si="2"/>
        <v>4</v>
      </c>
      <c r="U6">
        <v>4</v>
      </c>
      <c r="V6">
        <v>4</v>
      </c>
      <c r="W6">
        <f ca="1">SUM(OFFSET($U$4,(ROW()-ROW($U$4))*3,0,3,1))</f>
        <v>4</v>
      </c>
      <c r="X6">
        <f t="shared" ca="1" si="3"/>
        <v>4</v>
      </c>
      <c r="Z6">
        <v>5</v>
      </c>
      <c r="AA6">
        <v>4</v>
      </c>
      <c r="AB6">
        <f ca="1">SUM(OFFSET($Z$4,(ROW()-ROW($Z$4))*3,0,3,1))</f>
        <v>15</v>
      </c>
      <c r="AC6">
        <f t="shared" ca="1" si="4"/>
        <v>10</v>
      </c>
      <c r="AE6">
        <v>7</v>
      </c>
      <c r="AF6">
        <v>4</v>
      </c>
      <c r="AG6">
        <f ca="1">SUM(OFFSET($AE$4,(ROW()-ROW($AE$4))*3,0,3,1))</f>
        <v>20</v>
      </c>
      <c r="AH6">
        <f t="shared" ca="1" si="5"/>
        <v>14</v>
      </c>
      <c r="AJ6">
        <v>6</v>
      </c>
      <c r="AK6">
        <v>2</v>
      </c>
      <c r="AL6">
        <f ca="1">SUM(OFFSET($AJ$4,(ROW()-ROW($AJ$4))*3,0,3,1))</f>
        <v>10</v>
      </c>
      <c r="AM6">
        <f t="shared" ca="1" si="6"/>
        <v>7</v>
      </c>
      <c r="AO6">
        <v>1</v>
      </c>
      <c r="AP6">
        <v>0</v>
      </c>
      <c r="AQ6">
        <f ca="1">SUM(OFFSET($AO$4,(ROW()-ROW($AO$4))*3,0,3,1))</f>
        <v>3</v>
      </c>
      <c r="AR6">
        <f t="shared" ca="1" si="7"/>
        <v>1</v>
      </c>
      <c r="AT6" s="13"/>
      <c r="AU6" s="13"/>
      <c r="AV6" s="13"/>
      <c r="AW6" s="13"/>
      <c r="AX6" s="13"/>
      <c r="AY6">
        <v>4</v>
      </c>
      <c r="AZ6">
        <v>3</v>
      </c>
      <c r="BB6" s="6" t="s">
        <v>29</v>
      </c>
      <c r="BC6" s="6">
        <v>0.63074240604073861</v>
      </c>
      <c r="BD6" s="6">
        <v>1</v>
      </c>
    </row>
    <row r="7" spans="1:56" x14ac:dyDescent="0.2">
      <c r="A7">
        <v>3</v>
      </c>
      <c r="B7">
        <v>3</v>
      </c>
      <c r="C7">
        <f ca="1">SUM(OFFSET($A$4,(ROW()-ROW($A$4))*3,0,3,1))</f>
        <v>13</v>
      </c>
      <c r="D7">
        <f ca="1">SUM(OFFSET($B$4,(ROW()-ROW($B$4))*3,0,3,1))</f>
        <v>8</v>
      </c>
      <c r="F7">
        <v>3</v>
      </c>
      <c r="G7">
        <v>1</v>
      </c>
      <c r="H7">
        <f ca="1">SUM(OFFSET($F$4,(ROW()-ROW($F$4))*3,0,3,1))</f>
        <v>5</v>
      </c>
      <c r="I7">
        <f t="shared" ca="1" si="0"/>
        <v>3</v>
      </c>
      <c r="K7">
        <v>2</v>
      </c>
      <c r="L7">
        <v>1</v>
      </c>
      <c r="M7">
        <f ca="1">SUM(OFFSET($K$4,(ROW()-ROW($K$4))*3,0,3,1))</f>
        <v>17</v>
      </c>
      <c r="N7">
        <f t="shared" ca="1" si="1"/>
        <v>8</v>
      </c>
      <c r="P7">
        <v>2</v>
      </c>
      <c r="Q7">
        <v>3</v>
      </c>
      <c r="R7">
        <f ca="1">SUM(OFFSET($P$4,(ROW()-ROW($P$4))*3,0,3,1))</f>
        <v>6</v>
      </c>
      <c r="S7">
        <f t="shared" ca="1" si="2"/>
        <v>5</v>
      </c>
      <c r="U7">
        <v>5</v>
      </c>
      <c r="V7">
        <v>3</v>
      </c>
      <c r="W7">
        <f ca="1">SUM(OFFSET($U$4,(ROW()-ROW($U$4))*3,0,3,1))</f>
        <v>5</v>
      </c>
      <c r="X7">
        <f t="shared" ca="1" si="3"/>
        <v>3</v>
      </c>
      <c r="Z7">
        <v>5</v>
      </c>
      <c r="AA7">
        <v>2</v>
      </c>
      <c r="AB7">
        <f ca="1">SUM(OFFSET($Z$4,(ROW()-ROW($Z$4))*3,0,3,1))</f>
        <v>16</v>
      </c>
      <c r="AC7">
        <f t="shared" ca="1" si="4"/>
        <v>7</v>
      </c>
      <c r="AE7">
        <v>7</v>
      </c>
      <c r="AF7">
        <v>4</v>
      </c>
      <c r="AG7">
        <f ca="1">SUM(OFFSET($AE$4,(ROW()-ROW($AE$4))*3,0,3,1))</f>
        <v>17</v>
      </c>
      <c r="AH7">
        <f t="shared" ca="1" si="5"/>
        <v>9</v>
      </c>
      <c r="AJ7">
        <v>4</v>
      </c>
      <c r="AK7">
        <v>2</v>
      </c>
      <c r="AL7">
        <f ca="1">SUM(OFFSET($AJ$4,(ROW()-ROW($AJ$4))*3,0,3,1))</f>
        <v>9</v>
      </c>
      <c r="AM7">
        <f t="shared" ca="1" si="6"/>
        <v>4</v>
      </c>
      <c r="AO7">
        <v>1</v>
      </c>
      <c r="AP7">
        <v>0</v>
      </c>
      <c r="AQ7">
        <f ca="1">SUM(OFFSET($AO$4,(ROW()-ROW($AO$4))*3,0,3,1))</f>
        <v>3</v>
      </c>
      <c r="AR7">
        <f t="shared" ca="1" si="7"/>
        <v>1</v>
      </c>
      <c r="AT7" s="13"/>
      <c r="AU7" s="13"/>
      <c r="AV7" s="13"/>
      <c r="AW7" s="13"/>
      <c r="AX7" s="13"/>
      <c r="AY7">
        <v>3</v>
      </c>
      <c r="AZ7">
        <v>3</v>
      </c>
    </row>
    <row r="8" spans="1:56" x14ac:dyDescent="0.2">
      <c r="A8">
        <v>4</v>
      </c>
      <c r="B8">
        <v>2</v>
      </c>
      <c r="C8">
        <f ca="1">SUM(OFFSET($A$4,(ROW()-ROW($A$4))*3,0,3,1))</f>
        <v>15</v>
      </c>
      <c r="D8">
        <f ca="1">SUM(OFFSET($B$4,(ROW()-ROW($B$4))*3,0,3,1))</f>
        <v>10</v>
      </c>
      <c r="F8">
        <v>3</v>
      </c>
      <c r="G8">
        <v>0</v>
      </c>
      <c r="H8">
        <f ca="1">SUM(OFFSET($F$4,(ROW()-ROW($F$4))*3,0,3,1))</f>
        <v>8</v>
      </c>
      <c r="I8">
        <f t="shared" ca="1" si="0"/>
        <v>2</v>
      </c>
      <c r="K8">
        <v>4</v>
      </c>
      <c r="L8">
        <v>3</v>
      </c>
      <c r="M8">
        <f ca="1">SUM(OFFSET($K$4,(ROW()-ROW($K$4))*3,0,3,1))</f>
        <v>16</v>
      </c>
      <c r="N8">
        <f t="shared" ca="1" si="1"/>
        <v>9</v>
      </c>
      <c r="P8">
        <v>3</v>
      </c>
      <c r="Q8">
        <v>1</v>
      </c>
      <c r="R8">
        <f ca="1">SUM(OFFSET($P$4,(ROW()-ROW($P$4))*3,0,3,1))</f>
        <v>8</v>
      </c>
      <c r="S8">
        <f t="shared" ca="1" si="2"/>
        <v>3</v>
      </c>
      <c r="U8">
        <v>2</v>
      </c>
      <c r="V8">
        <v>3</v>
      </c>
      <c r="W8">
        <f ca="1">SUM(OFFSET($U$4,(ROW()-ROW($U$4))*3,0,3,1))</f>
        <v>17</v>
      </c>
      <c r="X8">
        <f t="shared" ca="1" si="3"/>
        <v>13</v>
      </c>
      <c r="Z8">
        <v>5</v>
      </c>
      <c r="AA8">
        <v>3</v>
      </c>
      <c r="AB8">
        <f ca="1">SUM(OFFSET($Z$4,(ROW()-ROW($Z$4))*3,0,3,1))</f>
        <v>19</v>
      </c>
      <c r="AC8">
        <f t="shared" ca="1" si="4"/>
        <v>11</v>
      </c>
      <c r="AE8">
        <v>9</v>
      </c>
      <c r="AF8">
        <v>5</v>
      </c>
      <c r="AG8">
        <f ca="1">SUM(OFFSET($AE$4,(ROW()-ROW($AE$4))*3,0,3,1))</f>
        <v>9</v>
      </c>
      <c r="AH8">
        <f t="shared" ca="1" si="5"/>
        <v>4</v>
      </c>
      <c r="AJ8">
        <v>4</v>
      </c>
      <c r="AK8">
        <v>3</v>
      </c>
      <c r="AL8">
        <f ca="1">SUM(OFFSET($AJ$4,(ROW()-ROW($AJ$4))*3,0,3,1))</f>
        <v>10</v>
      </c>
      <c r="AM8">
        <f t="shared" ca="1" si="6"/>
        <v>5</v>
      </c>
      <c r="AO8">
        <v>2</v>
      </c>
      <c r="AP8">
        <v>0</v>
      </c>
      <c r="AQ8">
        <f ca="1">SUM(OFFSET($AO$4,(ROW()-ROW($AO$4))*3,0,3,1))</f>
        <v>3</v>
      </c>
      <c r="AR8">
        <f t="shared" ca="1" si="7"/>
        <v>0</v>
      </c>
      <c r="AT8" s="12"/>
      <c r="AU8" s="12"/>
      <c r="AV8" s="12"/>
      <c r="AW8" s="12"/>
      <c r="AX8" s="12"/>
      <c r="AY8">
        <v>2</v>
      </c>
      <c r="AZ8">
        <v>4</v>
      </c>
      <c r="BB8">
        <f>COUNT(AY4:AZ427)</f>
        <v>848</v>
      </c>
    </row>
    <row r="9" spans="1:56" x14ac:dyDescent="0.2">
      <c r="A9">
        <v>4</v>
      </c>
      <c r="B9">
        <v>1</v>
      </c>
      <c r="C9">
        <f ca="1">SUM(OFFSET($A$4,(ROW()-ROW($A$4))*3,0,3,1))</f>
        <v>11</v>
      </c>
      <c r="D9">
        <f ca="1">SUM(OFFSET($B$4,(ROW()-ROW($B$4))*3,0,3,1))</f>
        <v>6</v>
      </c>
      <c r="F9">
        <v>1</v>
      </c>
      <c r="G9">
        <v>2</v>
      </c>
      <c r="H9">
        <f ca="1">SUM(OFFSET($F$4,(ROW()-ROW($F$4))*3,0,3,1))</f>
        <v>6</v>
      </c>
      <c r="I9">
        <f t="shared" ca="1" si="0"/>
        <v>0</v>
      </c>
      <c r="K9">
        <v>6</v>
      </c>
      <c r="L9">
        <v>4</v>
      </c>
      <c r="M9">
        <f ca="1">SUM(OFFSET($K$4,(ROW()-ROW($K$4))*3,0,3,1))</f>
        <v>16</v>
      </c>
      <c r="N9">
        <f t="shared" ca="1" si="1"/>
        <v>10</v>
      </c>
      <c r="P9">
        <v>2</v>
      </c>
      <c r="Q9">
        <v>2</v>
      </c>
      <c r="R9">
        <f ca="1">SUM(OFFSET($P$4,(ROW()-ROW($P$4))*3,0,3,1))</f>
        <v>5</v>
      </c>
      <c r="S9">
        <f t="shared" ca="1" si="2"/>
        <v>3</v>
      </c>
      <c r="U9">
        <v>4</v>
      </c>
      <c r="V9">
        <v>1</v>
      </c>
      <c r="W9">
        <f ca="1">SUM(OFFSET($U$4,(ROW()-ROW($U$4))*3,0,3,1))</f>
        <v>8</v>
      </c>
      <c r="X9">
        <f t="shared" ca="1" si="3"/>
        <v>2</v>
      </c>
      <c r="Z9">
        <v>5</v>
      </c>
      <c r="AA9">
        <v>2</v>
      </c>
      <c r="AB9">
        <f ca="1">SUM(OFFSET($Z$4,(ROW()-ROW($Z$4))*3,0,3,1))</f>
        <v>13</v>
      </c>
      <c r="AC9">
        <f t="shared" ca="1" si="4"/>
        <v>8</v>
      </c>
      <c r="AE9">
        <v>7</v>
      </c>
      <c r="AF9">
        <v>5</v>
      </c>
      <c r="AG9">
        <f ca="1">SUM(OFFSET($AE$4,(ROW()-ROW($AE$4))*3,0,3,1))</f>
        <v>6</v>
      </c>
      <c r="AH9">
        <f t="shared" ca="1" si="5"/>
        <v>3</v>
      </c>
      <c r="AJ9">
        <v>5</v>
      </c>
      <c r="AK9">
        <v>2</v>
      </c>
      <c r="AL9">
        <f ca="1">SUM(OFFSET($AJ$4,(ROW()-ROW($AJ$4))*3,0,3,1))</f>
        <v>9</v>
      </c>
      <c r="AM9">
        <f t="shared" ca="1" si="6"/>
        <v>5</v>
      </c>
      <c r="AO9">
        <v>2</v>
      </c>
      <c r="AP9">
        <v>1</v>
      </c>
      <c r="AQ9">
        <f ca="1">SUM(OFFSET($AO$4,(ROW()-ROW($AO$4))*3,0,3,1))</f>
        <v>5</v>
      </c>
      <c r="AR9">
        <f t="shared" ca="1" si="7"/>
        <v>1</v>
      </c>
      <c r="AT9" s="5"/>
      <c r="AU9" s="5"/>
      <c r="AV9" s="5"/>
      <c r="AW9" s="5"/>
      <c r="AX9" s="5"/>
      <c r="AY9">
        <v>1</v>
      </c>
      <c r="AZ9">
        <v>4</v>
      </c>
    </row>
    <row r="10" spans="1:56" x14ac:dyDescent="0.2">
      <c r="A10">
        <v>5</v>
      </c>
      <c r="B10">
        <v>2</v>
      </c>
      <c r="C10">
        <f ca="1">SUM(OFFSET($A$4,(ROW()-ROW($A$4))*3,0,3,1))</f>
        <v>5</v>
      </c>
      <c r="D10">
        <f ca="1">SUM(OFFSET($B$4,(ROW()-ROW($B$4))*3,0,3,1))</f>
        <v>3</v>
      </c>
      <c r="F10">
        <v>3</v>
      </c>
      <c r="G10">
        <v>3</v>
      </c>
      <c r="H10">
        <f ca="1">SUM(OFFSET($F$4,(ROW()-ROW($F$4))*3,0,3,1))</f>
        <v>8</v>
      </c>
      <c r="I10">
        <f t="shared" ca="1" si="0"/>
        <v>2</v>
      </c>
      <c r="K10">
        <v>7</v>
      </c>
      <c r="L10">
        <v>3</v>
      </c>
      <c r="M10">
        <f ca="1">SUM(OFFSET($K$4,(ROW()-ROW($K$4))*3,0,3,1))</f>
        <v>11</v>
      </c>
      <c r="N10">
        <f t="shared" ca="1" si="1"/>
        <v>7</v>
      </c>
      <c r="P10">
        <v>3</v>
      </c>
      <c r="Q10">
        <v>2</v>
      </c>
      <c r="R10">
        <f ca="1">SUM(OFFSET($P$4,(ROW()-ROW($P$4))*3,0,3,1))</f>
        <v>9</v>
      </c>
      <c r="S10">
        <f t="shared" ca="1" si="2"/>
        <v>5</v>
      </c>
      <c r="U10">
        <v>2</v>
      </c>
      <c r="V10">
        <v>1</v>
      </c>
      <c r="W10">
        <f ca="1">SUM(OFFSET($U$4,(ROW()-ROW($U$4))*3,0,3,1))</f>
        <v>9</v>
      </c>
      <c r="X10">
        <f t="shared" ca="1" si="3"/>
        <v>2</v>
      </c>
      <c r="Z10">
        <v>5</v>
      </c>
      <c r="AA10">
        <v>3</v>
      </c>
      <c r="AB10">
        <f ca="1">SUM(OFFSET($Z$4,(ROW()-ROW($Z$4))*3,0,3,1))</f>
        <v>13</v>
      </c>
      <c r="AC10">
        <f t="shared" ca="1" si="4"/>
        <v>7</v>
      </c>
      <c r="AE10">
        <v>7</v>
      </c>
      <c r="AF10">
        <v>5</v>
      </c>
      <c r="AG10">
        <f ca="1">SUM(OFFSET($AE$4,(ROW()-ROW($AE$4))*3,0,3,1))</f>
        <v>8</v>
      </c>
      <c r="AH10">
        <f t="shared" ca="1" si="5"/>
        <v>5</v>
      </c>
      <c r="AJ10">
        <v>3</v>
      </c>
      <c r="AK10">
        <v>2</v>
      </c>
      <c r="AL10">
        <f ca="1">SUM(OFFSET($AJ$4,(ROW()-ROW($AJ$4))*3,0,3,1))</f>
        <v>9</v>
      </c>
      <c r="AM10">
        <f t="shared" ca="1" si="6"/>
        <v>5</v>
      </c>
      <c r="AO10">
        <v>1</v>
      </c>
      <c r="AP10">
        <v>0</v>
      </c>
      <c r="AQ10">
        <f ca="1">SUM(OFFSET($AO$4,(ROW()-ROW($AO$4))*3,0,3,1))</f>
        <v>3</v>
      </c>
      <c r="AR10">
        <f t="shared" ca="1" si="7"/>
        <v>0</v>
      </c>
      <c r="AT10" s="5"/>
      <c r="AU10" s="5"/>
      <c r="AV10" s="5"/>
      <c r="AW10" s="5"/>
      <c r="AX10" s="5"/>
      <c r="AY10">
        <v>2</v>
      </c>
      <c r="AZ10">
        <v>5</v>
      </c>
    </row>
    <row r="11" spans="1:56" x14ac:dyDescent="0.2">
      <c r="A11">
        <v>4</v>
      </c>
      <c r="B11">
        <v>2</v>
      </c>
      <c r="C11">
        <f ca="1">SUM(OFFSET($A$4,(ROW()-ROW($A$4))*3,0,3,1))</f>
        <v>7</v>
      </c>
      <c r="D11">
        <f ca="1">SUM(OFFSET($B$4,(ROW()-ROW($B$4))*3,0,3,1))</f>
        <v>2</v>
      </c>
      <c r="F11">
        <v>3</v>
      </c>
      <c r="G11">
        <v>0</v>
      </c>
      <c r="H11">
        <f ca="1">SUM(OFFSET($F$4,(ROW()-ROW($F$4))*3,0,3,1))</f>
        <v>7</v>
      </c>
      <c r="I11">
        <f t="shared" ca="1" si="0"/>
        <v>7</v>
      </c>
      <c r="K11">
        <v>3</v>
      </c>
      <c r="L11">
        <v>3</v>
      </c>
      <c r="M11">
        <f ca="1">SUM(OFFSET($K$4,(ROW()-ROW($K$4))*3,0,3,1))</f>
        <v>12</v>
      </c>
      <c r="N11">
        <f t="shared" ca="1" si="1"/>
        <v>8</v>
      </c>
      <c r="P11">
        <v>2</v>
      </c>
      <c r="Q11">
        <v>1</v>
      </c>
      <c r="R11">
        <f ca="1">SUM(OFFSET($P$4,(ROW()-ROW($P$4))*3,0,3,1))</f>
        <v>6</v>
      </c>
      <c r="S11">
        <f t="shared" ca="1" si="2"/>
        <v>5</v>
      </c>
      <c r="U11">
        <v>1</v>
      </c>
      <c r="V11">
        <v>1</v>
      </c>
      <c r="W11">
        <f ca="1">SUM(OFFSET($U$4,(ROW()-ROW($U$4))*3,0,3,1))</f>
        <v>8</v>
      </c>
      <c r="X11">
        <f t="shared" ca="1" si="3"/>
        <v>3</v>
      </c>
      <c r="Z11">
        <v>4</v>
      </c>
      <c r="AA11">
        <v>3</v>
      </c>
      <c r="AB11">
        <f ca="1">SUM(OFFSET($Z$4,(ROW()-ROW($Z$4))*3,0,3,1))</f>
        <v>14</v>
      </c>
      <c r="AC11">
        <f t="shared" ca="1" si="4"/>
        <v>10</v>
      </c>
      <c r="AE11">
        <v>6</v>
      </c>
      <c r="AF11">
        <v>5</v>
      </c>
      <c r="AG11">
        <f ca="1">SUM(OFFSET($AE$4,(ROW()-ROW($AE$4))*3,0,3,1))</f>
        <v>10</v>
      </c>
      <c r="AH11">
        <f t="shared" ca="1" si="5"/>
        <v>4</v>
      </c>
      <c r="AJ11">
        <v>3</v>
      </c>
      <c r="AK11">
        <v>3</v>
      </c>
      <c r="AL11">
        <f ca="1">SUM(OFFSET($AJ$4,(ROW()-ROW($AJ$4))*3,0,3,1))</f>
        <v>12</v>
      </c>
      <c r="AM11">
        <f t="shared" ca="1" si="6"/>
        <v>5</v>
      </c>
      <c r="AO11">
        <v>1</v>
      </c>
      <c r="AP11">
        <v>0</v>
      </c>
      <c r="AQ11">
        <f ca="1">SUM(OFFSET($AO$4,(ROW()-ROW($AO$4))*3,0,3,1))</f>
        <v>3</v>
      </c>
      <c r="AR11">
        <f t="shared" ca="1" si="7"/>
        <v>1</v>
      </c>
      <c r="AT11" s="13"/>
      <c r="AU11" s="13"/>
      <c r="AV11" s="13"/>
      <c r="AW11" s="13"/>
      <c r="AX11" s="13"/>
      <c r="AY11">
        <v>2</v>
      </c>
      <c r="AZ11">
        <v>4</v>
      </c>
    </row>
    <row r="12" spans="1:56" x14ac:dyDescent="0.2">
      <c r="A12">
        <v>4</v>
      </c>
      <c r="B12">
        <v>2</v>
      </c>
      <c r="C12">
        <f ca="1">SUM(OFFSET($A$4,(ROW()-ROW($A$4))*3,0,3,1))</f>
        <v>5</v>
      </c>
      <c r="D12">
        <f ca="1">SUM(OFFSET($B$4,(ROW()-ROW($B$4))*3,0,3,1))</f>
        <v>4</v>
      </c>
      <c r="F12">
        <v>3</v>
      </c>
      <c r="G12">
        <v>3</v>
      </c>
      <c r="H12">
        <f ca="1">SUM(OFFSET($F$4,(ROW()-ROW($F$4))*3,0,3,1))</f>
        <v>9</v>
      </c>
      <c r="I12">
        <f t="shared" ca="1" si="0"/>
        <v>8</v>
      </c>
      <c r="K12">
        <v>4</v>
      </c>
      <c r="L12">
        <v>3</v>
      </c>
      <c r="M12">
        <f ca="1">SUM(OFFSET($K$4,(ROW()-ROW($K$4))*3,0,3,1))</f>
        <v>17</v>
      </c>
      <c r="N12">
        <f t="shared" ca="1" si="1"/>
        <v>7</v>
      </c>
      <c r="P12">
        <v>3</v>
      </c>
      <c r="Q12">
        <v>1</v>
      </c>
      <c r="R12">
        <f ca="1">SUM(OFFSET($P$4,(ROW()-ROW($P$4))*3,0,3,1))</f>
        <v>17</v>
      </c>
      <c r="S12">
        <f t="shared" ca="1" si="2"/>
        <v>12</v>
      </c>
      <c r="U12">
        <v>1</v>
      </c>
      <c r="V12">
        <v>2</v>
      </c>
      <c r="W12">
        <f ca="1">SUM(OFFSET($U$4,(ROW()-ROW($U$4))*3,0,3,1))</f>
        <v>18</v>
      </c>
      <c r="X12">
        <f t="shared" ca="1" si="3"/>
        <v>10</v>
      </c>
      <c r="Z12">
        <v>6</v>
      </c>
      <c r="AA12">
        <v>4</v>
      </c>
      <c r="AB12">
        <f ca="1">SUM(OFFSET($Z$4,(ROW()-ROW($Z$4))*3,0,3,1))</f>
        <v>14</v>
      </c>
      <c r="AC12">
        <f t="shared" ca="1" si="4"/>
        <v>8</v>
      </c>
      <c r="AE12">
        <v>7</v>
      </c>
      <c r="AF12">
        <v>4</v>
      </c>
      <c r="AG12">
        <f ca="1">SUM(OFFSET($AE$4,(ROW()-ROW($AE$4))*3,0,3,1))</f>
        <v>10</v>
      </c>
      <c r="AH12">
        <f t="shared" ca="1" si="5"/>
        <v>3</v>
      </c>
      <c r="AJ12">
        <v>4</v>
      </c>
      <c r="AK12">
        <v>2</v>
      </c>
      <c r="AL12">
        <f ca="1">SUM(OFFSET($AJ$4,(ROW()-ROW($AJ$4))*3,0,3,1))</f>
        <v>12</v>
      </c>
      <c r="AM12">
        <f t="shared" ca="1" si="6"/>
        <v>5</v>
      </c>
      <c r="AO12">
        <v>1</v>
      </c>
      <c r="AP12">
        <v>1</v>
      </c>
      <c r="AQ12">
        <f ca="1">SUM(OFFSET($AO$4,(ROW()-ROW($AO$4))*3,0,3,1))</f>
        <v>4</v>
      </c>
      <c r="AR12">
        <f t="shared" ca="1" si="7"/>
        <v>1</v>
      </c>
      <c r="AT12" s="13"/>
      <c r="AU12" s="13"/>
      <c r="AV12" s="13"/>
      <c r="AW12" s="13"/>
      <c r="AX12" s="13"/>
      <c r="AY12">
        <v>2</v>
      </c>
      <c r="AZ12">
        <v>4</v>
      </c>
    </row>
    <row r="13" spans="1:56" x14ac:dyDescent="0.2">
      <c r="A13">
        <v>6</v>
      </c>
      <c r="B13">
        <v>1</v>
      </c>
      <c r="C13">
        <f ca="1">SUM(OFFSET($A$4,(ROW()-ROW($A$4))*3,0,3,1))</f>
        <v>9</v>
      </c>
      <c r="D13">
        <f ca="1">SUM(OFFSET($B$4,(ROW()-ROW($B$4))*3,0,3,1))</f>
        <v>2</v>
      </c>
      <c r="F13">
        <v>1</v>
      </c>
      <c r="G13">
        <v>2</v>
      </c>
      <c r="H13">
        <f ca="1">SUM(OFFSET($F$4,(ROW()-ROW($F$4))*3,0,3,1))</f>
        <v>10</v>
      </c>
      <c r="I13">
        <f t="shared" ca="1" si="0"/>
        <v>5</v>
      </c>
      <c r="K13">
        <v>9</v>
      </c>
      <c r="L13">
        <v>3</v>
      </c>
      <c r="M13">
        <f ca="1">SUM(OFFSET($K$4,(ROW()-ROW($K$4))*3,0,3,1))</f>
        <v>18</v>
      </c>
      <c r="N13">
        <f t="shared" ca="1" si="1"/>
        <v>7</v>
      </c>
      <c r="P13">
        <v>2</v>
      </c>
      <c r="Q13">
        <v>3</v>
      </c>
      <c r="R13">
        <f ca="1">SUM(OFFSET($P$4,(ROW()-ROW($P$4))*3,0,3,1))</f>
        <v>16</v>
      </c>
      <c r="S13">
        <f t="shared" ca="1" si="2"/>
        <v>9</v>
      </c>
      <c r="U13">
        <v>3</v>
      </c>
      <c r="V13">
        <v>1</v>
      </c>
      <c r="W13">
        <f ca="1">SUM(OFFSET($U$4,(ROW()-ROW($U$4))*3,0,3,1))</f>
        <v>9</v>
      </c>
      <c r="X13">
        <f t="shared" ca="1" si="3"/>
        <v>5</v>
      </c>
      <c r="Z13">
        <v>4</v>
      </c>
      <c r="AA13">
        <v>2</v>
      </c>
      <c r="AB13">
        <f ca="1">SUM(OFFSET($Z$4,(ROW()-ROW($Z$4))*3,0,3,1))</f>
        <v>12</v>
      </c>
      <c r="AC13">
        <f t="shared" ca="1" si="4"/>
        <v>12</v>
      </c>
      <c r="AE13">
        <v>7</v>
      </c>
      <c r="AF13">
        <v>4</v>
      </c>
      <c r="AG13">
        <f ca="1">SUM(OFFSET($AE$4,(ROW()-ROW($AE$4))*3,0,3,1))</f>
        <v>8</v>
      </c>
      <c r="AH13">
        <f t="shared" ca="1" si="5"/>
        <v>4</v>
      </c>
      <c r="AJ13">
        <v>4</v>
      </c>
      <c r="AK13">
        <v>0</v>
      </c>
      <c r="AL13">
        <f ca="1">SUM(OFFSET($AJ$4,(ROW()-ROW($AJ$4))*3,0,3,1))</f>
        <v>9</v>
      </c>
      <c r="AM13">
        <f t="shared" ca="1" si="6"/>
        <v>3</v>
      </c>
      <c r="AO13">
        <v>1</v>
      </c>
      <c r="AP13">
        <v>1</v>
      </c>
      <c r="AQ13">
        <f ca="1">SUM(OFFSET($AO$4,(ROW()-ROW($AO$4))*3,0,3,1))</f>
        <v>1</v>
      </c>
      <c r="AR13">
        <f t="shared" ca="1" si="7"/>
        <v>0</v>
      </c>
      <c r="AT13" s="13"/>
      <c r="AU13" s="13"/>
      <c r="AV13" s="13"/>
      <c r="AW13" s="13"/>
      <c r="AX13" s="13"/>
      <c r="AY13">
        <v>1</v>
      </c>
      <c r="AZ13">
        <v>6</v>
      </c>
    </row>
    <row r="14" spans="1:56" x14ac:dyDescent="0.2">
      <c r="A14">
        <v>3</v>
      </c>
      <c r="B14">
        <v>3</v>
      </c>
      <c r="C14">
        <f ca="1">SUM(OFFSET($A$4,(ROW()-ROW($A$4))*3,0,3,1))</f>
        <v>10</v>
      </c>
      <c r="D14">
        <f ca="1">SUM(OFFSET($B$4,(ROW()-ROW($B$4))*3,0,3,1))</f>
        <v>8</v>
      </c>
      <c r="F14">
        <v>2</v>
      </c>
      <c r="G14">
        <v>1</v>
      </c>
      <c r="H14">
        <f ca="1">SUM(OFFSET($F$4,(ROW()-ROW($F$4))*3,0,3,1))</f>
        <v>10</v>
      </c>
      <c r="I14">
        <f t="shared" ca="1" si="0"/>
        <v>5</v>
      </c>
      <c r="K14">
        <v>5</v>
      </c>
      <c r="L14">
        <v>1</v>
      </c>
      <c r="M14">
        <f ca="1">SUM(OFFSET($K$4,(ROW()-ROW($K$4))*3,0,3,1))</f>
        <v>16</v>
      </c>
      <c r="N14">
        <f t="shared" ca="1" si="1"/>
        <v>9</v>
      </c>
      <c r="P14">
        <v>3</v>
      </c>
      <c r="Q14">
        <v>1</v>
      </c>
      <c r="R14">
        <f ca="1">SUM(OFFSET($P$4,(ROW()-ROW($P$4))*3,0,3,1))</f>
        <v>18</v>
      </c>
      <c r="S14">
        <f t="shared" ca="1" si="2"/>
        <v>11</v>
      </c>
      <c r="U14">
        <v>1</v>
      </c>
      <c r="V14">
        <v>2</v>
      </c>
      <c r="W14">
        <f ca="1">SUM(OFFSET($U$4,(ROW()-ROW($U$4))*3,0,3,1))</f>
        <v>6</v>
      </c>
      <c r="X14">
        <f t="shared" ca="1" si="3"/>
        <v>2</v>
      </c>
      <c r="Z14">
        <v>5</v>
      </c>
      <c r="AA14">
        <v>3</v>
      </c>
      <c r="AB14">
        <f ca="1">SUM(OFFSET($Z$4,(ROW()-ROW($Z$4))*3,0,3,1))</f>
        <v>16</v>
      </c>
      <c r="AC14">
        <f t="shared" ca="1" si="4"/>
        <v>8</v>
      </c>
      <c r="AE14">
        <v>5</v>
      </c>
      <c r="AF14">
        <v>3</v>
      </c>
      <c r="AG14">
        <f ca="1">SUM(OFFSET($AE$4,(ROW()-ROW($AE$4))*3,0,3,1))</f>
        <v>6</v>
      </c>
      <c r="AH14">
        <f t="shared" ca="1" si="5"/>
        <v>2</v>
      </c>
      <c r="AJ14">
        <v>4</v>
      </c>
      <c r="AK14">
        <v>1</v>
      </c>
      <c r="AO14">
        <v>1</v>
      </c>
      <c r="AP14">
        <v>0</v>
      </c>
      <c r="AT14" s="12"/>
      <c r="AU14" s="12"/>
      <c r="AV14" s="12"/>
      <c r="AW14" s="12"/>
      <c r="AX14" s="12"/>
      <c r="AY14">
        <v>3</v>
      </c>
      <c r="AZ14">
        <v>3</v>
      </c>
    </row>
    <row r="15" spans="1:56" x14ac:dyDescent="0.2">
      <c r="A15">
        <v>4</v>
      </c>
      <c r="B15">
        <v>4</v>
      </c>
      <c r="C15">
        <f ca="1">SUM(OFFSET($A$4,(ROW()-ROW($A$4))*3,0,3,1))</f>
        <v>7</v>
      </c>
      <c r="D15">
        <f ca="1">SUM(OFFSET($B$4,(ROW()-ROW($B$4))*3,0,3,1))</f>
        <v>4</v>
      </c>
      <c r="F15">
        <v>2</v>
      </c>
      <c r="G15">
        <v>0</v>
      </c>
      <c r="H15">
        <f ca="1">SUM(OFFSET($F$4,(ROW()-ROW($F$4))*3,0,3,1))</f>
        <v>10</v>
      </c>
      <c r="I15">
        <f t="shared" ca="1" si="0"/>
        <v>7</v>
      </c>
      <c r="K15">
        <v>3</v>
      </c>
      <c r="L15">
        <v>4</v>
      </c>
      <c r="M15">
        <f ca="1">SUM(OFFSET($K$4,(ROW()-ROW($K$4))*3,0,3,1))</f>
        <v>12</v>
      </c>
      <c r="N15">
        <f t="shared" ca="1" si="1"/>
        <v>10</v>
      </c>
      <c r="P15">
        <v>1</v>
      </c>
      <c r="Q15">
        <v>1</v>
      </c>
      <c r="R15">
        <f ca="1">SUM(OFFSET($P$4,(ROW()-ROW($P$4))*3,0,3,1))</f>
        <v>17</v>
      </c>
      <c r="S15">
        <f t="shared" ca="1" si="2"/>
        <v>13</v>
      </c>
      <c r="U15">
        <v>1</v>
      </c>
      <c r="V15">
        <v>0</v>
      </c>
      <c r="W15">
        <f ca="1">SUM(OFFSET($U$4,(ROW()-ROW($U$4))*3,0,3,1))</f>
        <v>7</v>
      </c>
      <c r="X15">
        <f t="shared" ca="1" si="3"/>
        <v>4</v>
      </c>
      <c r="Z15">
        <v>7</v>
      </c>
      <c r="AA15">
        <v>2</v>
      </c>
      <c r="AB15">
        <f ca="1">SUM(OFFSET($Z$4,(ROW()-ROW($Z$4))*3,0,3,1))</f>
        <v>14</v>
      </c>
      <c r="AC15">
        <f t="shared" ca="1" si="4"/>
        <v>11</v>
      </c>
      <c r="AE15">
        <v>5</v>
      </c>
      <c r="AF15">
        <v>2</v>
      </c>
      <c r="AG15">
        <f ca="1">SUM(OFFSET($AE$4,(ROW()-ROW($AE$4))*3,0,3,1))</f>
        <v>7</v>
      </c>
      <c r="AH15">
        <f t="shared" ca="1" si="5"/>
        <v>2</v>
      </c>
      <c r="AJ15">
        <v>1</v>
      </c>
      <c r="AK15">
        <v>3</v>
      </c>
      <c r="AO15">
        <v>1</v>
      </c>
      <c r="AP15">
        <v>0</v>
      </c>
      <c r="AT15" s="5"/>
      <c r="AU15" s="5"/>
      <c r="AV15" s="5"/>
      <c r="AW15" s="5"/>
      <c r="AX15" s="5"/>
      <c r="AY15">
        <v>4</v>
      </c>
      <c r="AZ15">
        <v>4</v>
      </c>
    </row>
    <row r="16" spans="1:56" x14ac:dyDescent="0.2">
      <c r="A16">
        <v>4</v>
      </c>
      <c r="B16">
        <v>4</v>
      </c>
      <c r="C16">
        <f ca="1">SUM(OFFSET($A$4,(ROW()-ROW($A$4))*3,0,3,1))</f>
        <v>10</v>
      </c>
      <c r="D16">
        <f ca="1">SUM(OFFSET($B$4,(ROW()-ROW($B$4))*3,0,3,1))</f>
        <v>9</v>
      </c>
      <c r="F16">
        <v>4</v>
      </c>
      <c r="G16">
        <v>0</v>
      </c>
      <c r="H16">
        <f ca="1">SUM(OFFSET($F$4,(ROW()-ROW($F$4))*3,0,3,1))</f>
        <v>11</v>
      </c>
      <c r="I16">
        <f t="shared" ca="1" si="0"/>
        <v>4</v>
      </c>
      <c r="K16">
        <v>4</v>
      </c>
      <c r="L16">
        <v>3</v>
      </c>
      <c r="M16">
        <f ca="1">SUM(OFFSET($K$4,(ROW()-ROW($K$4))*3,0,3,1))</f>
        <v>18</v>
      </c>
      <c r="N16">
        <f t="shared" ca="1" si="1"/>
        <v>13</v>
      </c>
      <c r="P16">
        <v>3</v>
      </c>
      <c r="Q16">
        <v>1</v>
      </c>
      <c r="R16">
        <f ca="1">SUM(OFFSET($P$4,(ROW()-ROW($P$4))*3,0,3,1))</f>
        <v>18</v>
      </c>
      <c r="S16">
        <f t="shared" ca="1" si="2"/>
        <v>15</v>
      </c>
      <c r="U16">
        <v>7</v>
      </c>
      <c r="V16">
        <v>4</v>
      </c>
      <c r="W16">
        <f ca="1">SUM(OFFSET($U$4,(ROW()-ROW($U$4))*3,0,3,1))</f>
        <v>17</v>
      </c>
      <c r="X16">
        <f t="shared" ca="1" si="3"/>
        <v>13</v>
      </c>
      <c r="Z16">
        <v>6</v>
      </c>
      <c r="AA16">
        <v>3</v>
      </c>
      <c r="AB16">
        <f ca="1">SUM(OFFSET($Z$4,(ROW()-ROW($Z$4))*3,0,3,1))</f>
        <v>16</v>
      </c>
      <c r="AC16">
        <f t="shared" ca="1" si="4"/>
        <v>11</v>
      </c>
      <c r="AE16">
        <v>3</v>
      </c>
      <c r="AF16">
        <v>2</v>
      </c>
      <c r="AG16">
        <f ca="1">SUM(OFFSET($AE$4,(ROW()-ROW($AE$4))*3,0,3,1))</f>
        <v>5</v>
      </c>
      <c r="AH16">
        <f t="shared" ca="1" si="5"/>
        <v>4</v>
      </c>
      <c r="AJ16">
        <v>4</v>
      </c>
      <c r="AK16">
        <v>2</v>
      </c>
      <c r="AO16">
        <v>1</v>
      </c>
      <c r="AP16">
        <v>0</v>
      </c>
      <c r="AT16" s="5"/>
      <c r="AU16" s="5"/>
      <c r="AV16" s="5"/>
      <c r="AW16" s="5"/>
      <c r="AX16" s="5"/>
      <c r="AY16">
        <v>4</v>
      </c>
      <c r="AZ16">
        <v>4</v>
      </c>
    </row>
    <row r="17" spans="1:52" x14ac:dyDescent="0.2">
      <c r="A17">
        <v>5</v>
      </c>
      <c r="B17">
        <v>3</v>
      </c>
      <c r="C17">
        <f ca="1">SUM(OFFSET($A$4,(ROW()-ROW($A$4))*3,0,3,1))</f>
        <v>8</v>
      </c>
      <c r="D17">
        <f ca="1">SUM(OFFSET($B$4,(ROW()-ROW($B$4))*3,0,3,1))</f>
        <v>5</v>
      </c>
      <c r="F17">
        <v>3</v>
      </c>
      <c r="G17">
        <v>1</v>
      </c>
      <c r="H17">
        <f ca="1">SUM(OFFSET($F$4,(ROW()-ROW($F$4))*3,0,3,1))</f>
        <v>12</v>
      </c>
      <c r="I17">
        <f t="shared" ca="1" si="0"/>
        <v>7</v>
      </c>
      <c r="K17">
        <v>6</v>
      </c>
      <c r="L17">
        <v>4</v>
      </c>
      <c r="M17">
        <f ca="1">SUM(OFFSET($K$4,(ROW()-ROW($K$4))*3,0,3,1))</f>
        <v>15</v>
      </c>
      <c r="N17">
        <f t="shared" ca="1" si="1"/>
        <v>11</v>
      </c>
      <c r="P17">
        <v>3</v>
      </c>
      <c r="Q17">
        <v>2</v>
      </c>
      <c r="R17">
        <f ca="1">SUM(OFFSET($P$4,(ROW()-ROW($P$4))*3,0,3,1))</f>
        <v>21</v>
      </c>
      <c r="S17">
        <f t="shared" ca="1" si="2"/>
        <v>11</v>
      </c>
      <c r="U17">
        <v>8</v>
      </c>
      <c r="V17">
        <v>5</v>
      </c>
      <c r="W17">
        <f ca="1">SUM(OFFSET($U$4,(ROW()-ROW($U$4))*3,0,3,1))</f>
        <v>11</v>
      </c>
      <c r="X17">
        <f t="shared" ca="1" si="3"/>
        <v>6</v>
      </c>
      <c r="Z17">
        <v>7</v>
      </c>
      <c r="AA17">
        <v>4</v>
      </c>
      <c r="AB17">
        <f ca="1">SUM(OFFSET($Z$4,(ROW()-ROW($Z$4))*3,0,3,1))</f>
        <v>15</v>
      </c>
      <c r="AC17">
        <f t="shared" ca="1" si="4"/>
        <v>10</v>
      </c>
      <c r="AE17">
        <v>3</v>
      </c>
      <c r="AF17">
        <v>1</v>
      </c>
      <c r="AJ17">
        <v>2</v>
      </c>
      <c r="AK17">
        <v>3</v>
      </c>
      <c r="AO17">
        <v>1</v>
      </c>
      <c r="AP17">
        <v>0</v>
      </c>
      <c r="AT17" s="5"/>
      <c r="AU17" s="5"/>
      <c r="AV17" s="5"/>
      <c r="AW17" s="5"/>
      <c r="AX17" s="5"/>
      <c r="AY17">
        <v>3</v>
      </c>
      <c r="AZ17">
        <v>5</v>
      </c>
    </row>
    <row r="18" spans="1:52" x14ac:dyDescent="0.2">
      <c r="A18">
        <v>6</v>
      </c>
      <c r="B18">
        <v>3</v>
      </c>
      <c r="C18">
        <f ca="1">SUM(OFFSET($A$4,(ROW()-ROW($A$4))*3,0,3,1))</f>
        <v>10</v>
      </c>
      <c r="D18">
        <f ca="1">SUM(OFFSET($B$4,(ROW()-ROW($B$4))*3,0,3,1))</f>
        <v>8</v>
      </c>
      <c r="F18">
        <v>1</v>
      </c>
      <c r="G18">
        <v>1</v>
      </c>
      <c r="H18">
        <f ca="1">SUM(OFFSET($F$4,(ROW()-ROW($F$4))*3,0,3,1))</f>
        <v>11</v>
      </c>
      <c r="I18">
        <f t="shared" ca="1" si="0"/>
        <v>2</v>
      </c>
      <c r="K18">
        <v>6</v>
      </c>
      <c r="L18">
        <v>2</v>
      </c>
      <c r="M18">
        <f ca="1">SUM(OFFSET($K$4,(ROW()-ROW($K$4))*3,0,3,1))</f>
        <v>12</v>
      </c>
      <c r="N18">
        <f t="shared" ca="1" si="1"/>
        <v>10</v>
      </c>
      <c r="P18">
        <v>2</v>
      </c>
      <c r="Q18">
        <v>0</v>
      </c>
      <c r="R18">
        <f ca="1">SUM(OFFSET($P$4,(ROW()-ROW($P$4))*3,0,3,1))</f>
        <v>16</v>
      </c>
      <c r="S18">
        <f t="shared" ca="1" si="2"/>
        <v>10</v>
      </c>
      <c r="U18">
        <v>2</v>
      </c>
      <c r="V18">
        <v>4</v>
      </c>
      <c r="W18">
        <f ca="1">SUM(OFFSET($U$4,(ROW()-ROW($U$4))*3,0,3,1))</f>
        <v>5</v>
      </c>
      <c r="X18">
        <f t="shared" ca="1" si="3"/>
        <v>5</v>
      </c>
      <c r="Z18">
        <v>6</v>
      </c>
      <c r="AA18">
        <v>4</v>
      </c>
      <c r="AB18">
        <f ca="1">SUM(OFFSET($Z$4,(ROW()-ROW($Z$4))*3,0,3,1))</f>
        <v>9</v>
      </c>
      <c r="AC18">
        <f t="shared" ca="1" si="4"/>
        <v>3</v>
      </c>
      <c r="AE18">
        <v>3</v>
      </c>
      <c r="AF18">
        <v>1</v>
      </c>
      <c r="AJ18">
        <v>4</v>
      </c>
      <c r="AK18">
        <v>0</v>
      </c>
      <c r="AO18">
        <v>1</v>
      </c>
      <c r="AP18">
        <v>0</v>
      </c>
      <c r="AT18" s="5"/>
      <c r="AU18" s="5"/>
      <c r="AV18" s="5"/>
      <c r="AW18" s="5"/>
      <c r="AX18" s="5"/>
      <c r="AY18">
        <v>3</v>
      </c>
      <c r="AZ18">
        <v>6</v>
      </c>
    </row>
    <row r="19" spans="1:52" x14ac:dyDescent="0.2">
      <c r="A19">
        <v>4</v>
      </c>
      <c r="B19">
        <v>3</v>
      </c>
      <c r="C19">
        <f ca="1">SUM(OFFSET($A$4,(ROW()-ROW($A$4))*3,0,3,1))</f>
        <v>14</v>
      </c>
      <c r="D19">
        <f ca="1">SUM(OFFSET($B$4,(ROW()-ROW($B$4))*3,0,3,1))</f>
        <v>13</v>
      </c>
      <c r="F19">
        <v>2</v>
      </c>
      <c r="G19">
        <v>0</v>
      </c>
      <c r="H19">
        <f ca="1">SUM(OFFSET($F$4,(ROW()-ROW($F$4))*3,0,3,1))</f>
        <v>3</v>
      </c>
      <c r="I19">
        <f t="shared" ca="1" si="0"/>
        <v>3</v>
      </c>
      <c r="K19">
        <v>4</v>
      </c>
      <c r="L19">
        <v>3</v>
      </c>
      <c r="M19">
        <f ca="1">SUM(OFFSET($K$4,(ROW()-ROW($K$4))*3,0,3,1))</f>
        <v>18</v>
      </c>
      <c r="N19">
        <f t="shared" ca="1" si="1"/>
        <v>10</v>
      </c>
      <c r="P19">
        <v>2</v>
      </c>
      <c r="Q19">
        <v>0</v>
      </c>
      <c r="R19">
        <f ca="1">SUM(OFFSET($P$4,(ROW()-ROW($P$4))*3,0,3,1))</f>
        <v>18</v>
      </c>
      <c r="S19">
        <f t="shared" ca="1" si="2"/>
        <v>13</v>
      </c>
      <c r="U19">
        <v>4</v>
      </c>
      <c r="V19">
        <v>2</v>
      </c>
      <c r="Z19">
        <v>3</v>
      </c>
      <c r="AA19">
        <v>4</v>
      </c>
      <c r="AE19">
        <v>2</v>
      </c>
      <c r="AF19">
        <v>1</v>
      </c>
      <c r="AJ19">
        <v>4</v>
      </c>
      <c r="AK19">
        <v>2</v>
      </c>
      <c r="AO19">
        <v>3</v>
      </c>
      <c r="AP19">
        <v>0</v>
      </c>
      <c r="AT19" s="13"/>
      <c r="AU19" s="13"/>
      <c r="AV19" s="13"/>
      <c r="AW19" s="13"/>
      <c r="AX19" s="13"/>
      <c r="AY19">
        <v>3</v>
      </c>
      <c r="AZ19">
        <v>4</v>
      </c>
    </row>
    <row r="20" spans="1:52" x14ac:dyDescent="0.2">
      <c r="A20">
        <v>3</v>
      </c>
      <c r="B20">
        <v>1</v>
      </c>
      <c r="C20">
        <f ca="1">SUM(OFFSET($A$4,(ROW()-ROW($A$4))*3,0,3,1))</f>
        <v>11</v>
      </c>
      <c r="D20">
        <f ca="1">SUM(OFFSET($B$4,(ROW()-ROW($B$4))*3,0,3,1))</f>
        <v>7</v>
      </c>
      <c r="F20">
        <v>1</v>
      </c>
      <c r="G20">
        <v>0</v>
      </c>
      <c r="H20">
        <f ca="1">SUM(OFFSET($F$4,(ROW()-ROW($F$4))*3,0,3,1))</f>
        <v>5</v>
      </c>
      <c r="I20">
        <f t="shared" ca="1" si="0"/>
        <v>2</v>
      </c>
      <c r="K20">
        <v>5</v>
      </c>
      <c r="L20">
        <v>3</v>
      </c>
      <c r="M20">
        <f ca="1">SUM(OFFSET($K$4,(ROW()-ROW($K$4))*3,0,3,1))</f>
        <v>17</v>
      </c>
      <c r="N20">
        <f t="shared" ca="1" si="1"/>
        <v>12</v>
      </c>
      <c r="P20">
        <v>1</v>
      </c>
      <c r="Q20">
        <v>1</v>
      </c>
      <c r="R20">
        <f ca="1">SUM(OFFSET($P$4,(ROW()-ROW($P$4))*3,0,3,1))</f>
        <v>16</v>
      </c>
      <c r="S20">
        <f t="shared" ca="1" si="2"/>
        <v>10</v>
      </c>
      <c r="U20">
        <v>2</v>
      </c>
      <c r="V20">
        <v>0</v>
      </c>
      <c r="Z20">
        <v>4</v>
      </c>
      <c r="AA20">
        <v>2</v>
      </c>
      <c r="AE20">
        <v>2</v>
      </c>
      <c r="AF20">
        <v>1</v>
      </c>
      <c r="AJ20">
        <v>3</v>
      </c>
      <c r="AK20">
        <v>2</v>
      </c>
      <c r="AO20">
        <v>1</v>
      </c>
      <c r="AP20">
        <v>0</v>
      </c>
      <c r="AT20" s="13"/>
      <c r="AU20" s="13"/>
      <c r="AV20" s="13"/>
      <c r="AW20" s="13"/>
      <c r="AX20" s="13"/>
      <c r="AY20">
        <v>1</v>
      </c>
      <c r="AZ20">
        <v>3</v>
      </c>
    </row>
    <row r="21" spans="1:52" x14ac:dyDescent="0.2">
      <c r="A21">
        <v>4</v>
      </c>
      <c r="B21">
        <v>2</v>
      </c>
      <c r="C21">
        <f ca="1">SUM(OFFSET($A$4,(ROW()-ROW($A$4))*3,0,3,1))</f>
        <v>11</v>
      </c>
      <c r="D21">
        <f ca="1">SUM(OFFSET($B$4,(ROW()-ROW($B$4))*3,0,3,1))</f>
        <v>4</v>
      </c>
      <c r="F21">
        <v>3</v>
      </c>
      <c r="G21">
        <v>0</v>
      </c>
      <c r="H21">
        <f ca="1">SUM(OFFSET($F$4,(ROW()-ROW($F$4))*3,0,3,1))</f>
        <v>5</v>
      </c>
      <c r="I21">
        <f t="shared" ca="1" si="0"/>
        <v>2</v>
      </c>
      <c r="K21">
        <v>7</v>
      </c>
      <c r="L21">
        <v>4</v>
      </c>
      <c r="M21">
        <f ca="1">SUM(OFFSET($K$4,(ROW()-ROW($K$4))*3,0,3,1))</f>
        <v>17</v>
      </c>
      <c r="N21">
        <f t="shared" ca="1" si="1"/>
        <v>9</v>
      </c>
      <c r="P21">
        <v>2</v>
      </c>
      <c r="Q21">
        <v>2</v>
      </c>
      <c r="R21">
        <f ca="1">SUM(OFFSET($P$4,(ROW()-ROW($P$4))*3,0,3,1))</f>
        <v>13</v>
      </c>
      <c r="S21">
        <f t="shared" ca="1" si="2"/>
        <v>7</v>
      </c>
      <c r="U21">
        <v>2</v>
      </c>
      <c r="V21">
        <v>0</v>
      </c>
      <c r="Z21">
        <v>6</v>
      </c>
      <c r="AA21">
        <v>2</v>
      </c>
      <c r="AE21">
        <v>2</v>
      </c>
      <c r="AF21">
        <v>1</v>
      </c>
      <c r="AJ21">
        <v>2</v>
      </c>
      <c r="AK21">
        <v>1</v>
      </c>
      <c r="AO21">
        <v>1</v>
      </c>
      <c r="AP21">
        <v>1</v>
      </c>
      <c r="AT21" s="13"/>
      <c r="AU21" s="13"/>
      <c r="AV21" s="13"/>
      <c r="AW21" s="13"/>
      <c r="AX21" s="13"/>
      <c r="AY21">
        <v>2</v>
      </c>
      <c r="AZ21">
        <v>4</v>
      </c>
    </row>
    <row r="22" spans="1:52" x14ac:dyDescent="0.2">
      <c r="A22">
        <v>2</v>
      </c>
      <c r="B22">
        <v>0</v>
      </c>
      <c r="C22">
        <f ca="1">SUM(OFFSET($A$4,(ROW()-ROW($A$4))*3,0,3,1))</f>
        <v>8</v>
      </c>
      <c r="D22">
        <f ca="1">SUM(OFFSET($B$4,(ROW()-ROW($B$4))*3,0,3,1))</f>
        <v>3</v>
      </c>
      <c r="F22">
        <v>2</v>
      </c>
      <c r="G22">
        <v>2</v>
      </c>
      <c r="H22">
        <f ca="1">SUM(OFFSET($F$4,(ROW()-ROW($F$4))*3,0,3,1))</f>
        <v>7</v>
      </c>
      <c r="I22">
        <f t="shared" ca="1" si="0"/>
        <v>3</v>
      </c>
      <c r="K22">
        <v>2</v>
      </c>
      <c r="L22">
        <v>3</v>
      </c>
      <c r="M22">
        <f ca="1">SUM(OFFSET($K$4,(ROW()-ROW($K$4))*3,0,3,1))</f>
        <v>13</v>
      </c>
      <c r="N22">
        <f t="shared" ca="1" si="1"/>
        <v>7</v>
      </c>
      <c r="P22">
        <v>2</v>
      </c>
      <c r="Q22">
        <v>2</v>
      </c>
      <c r="R22">
        <f ca="1">SUM(OFFSET($P$4,(ROW()-ROW($P$4))*3,0,3,1))</f>
        <v>13</v>
      </c>
      <c r="S22">
        <f t="shared" ca="1" si="2"/>
        <v>7</v>
      </c>
      <c r="U22">
        <v>3</v>
      </c>
      <c r="V22">
        <v>0</v>
      </c>
      <c r="Z22">
        <v>4</v>
      </c>
      <c r="AA22">
        <v>2</v>
      </c>
      <c r="AE22">
        <v>4</v>
      </c>
      <c r="AF22">
        <v>1</v>
      </c>
      <c r="AJ22">
        <v>4</v>
      </c>
      <c r="AK22">
        <v>2</v>
      </c>
      <c r="AO22">
        <v>1</v>
      </c>
      <c r="AP22">
        <v>0</v>
      </c>
      <c r="AT22" s="13"/>
      <c r="AU22" s="13"/>
      <c r="AV22" s="13"/>
      <c r="AW22" s="13"/>
      <c r="AX22" s="13"/>
      <c r="AY22">
        <v>0</v>
      </c>
      <c r="AZ22">
        <v>2</v>
      </c>
    </row>
    <row r="23" spans="1:52" x14ac:dyDescent="0.2">
      <c r="A23">
        <v>1</v>
      </c>
      <c r="B23">
        <v>1</v>
      </c>
      <c r="C23">
        <f ca="1">SUM(OFFSET($A$4,(ROW()-ROW($A$4))*3,0,3,1))</f>
        <v>14</v>
      </c>
      <c r="D23">
        <f ca="1">SUM(OFFSET($B$4,(ROW()-ROW($B$4))*3,0,3,1))</f>
        <v>6</v>
      </c>
      <c r="F23">
        <v>3</v>
      </c>
      <c r="G23">
        <v>0</v>
      </c>
      <c r="H23">
        <f ca="1">SUM(OFFSET($F$4,(ROW()-ROW($F$4))*3,0,3,1))</f>
        <v>8</v>
      </c>
      <c r="I23">
        <f t="shared" ca="1" si="0"/>
        <v>3</v>
      </c>
      <c r="K23">
        <v>2</v>
      </c>
      <c r="L23">
        <v>1</v>
      </c>
      <c r="M23">
        <f ca="1">SUM(OFFSET($K$4,(ROW()-ROW($K$4))*3,0,3,1))</f>
        <v>16</v>
      </c>
      <c r="N23">
        <f t="shared" ca="1" si="1"/>
        <v>10</v>
      </c>
      <c r="P23">
        <v>4</v>
      </c>
      <c r="Q23">
        <v>3</v>
      </c>
      <c r="R23">
        <f ca="1">SUM(OFFSET($P$4,(ROW()-ROW($P$4))*3,0,3,1))</f>
        <v>10</v>
      </c>
      <c r="S23">
        <f t="shared" ca="1" si="2"/>
        <v>7</v>
      </c>
      <c r="U23">
        <v>3</v>
      </c>
      <c r="V23">
        <v>1</v>
      </c>
      <c r="Z23">
        <v>4</v>
      </c>
      <c r="AA23">
        <v>2</v>
      </c>
      <c r="AE23">
        <v>3</v>
      </c>
      <c r="AF23">
        <v>2</v>
      </c>
      <c r="AJ23">
        <v>2</v>
      </c>
      <c r="AK23">
        <v>3</v>
      </c>
      <c r="AO23">
        <v>1</v>
      </c>
      <c r="AP23">
        <v>0</v>
      </c>
      <c r="AT23" s="12"/>
      <c r="AU23" s="12"/>
      <c r="AV23" s="12"/>
      <c r="AW23" s="13"/>
      <c r="AX23" s="13"/>
      <c r="AY23">
        <v>1</v>
      </c>
      <c r="AZ23">
        <v>1</v>
      </c>
    </row>
    <row r="24" spans="1:52" x14ac:dyDescent="0.2">
      <c r="A24">
        <v>2</v>
      </c>
      <c r="B24">
        <v>2</v>
      </c>
      <c r="D24" s="11"/>
      <c r="F24">
        <v>3</v>
      </c>
      <c r="G24">
        <v>0</v>
      </c>
      <c r="I24" s="11"/>
      <c r="K24">
        <v>7</v>
      </c>
      <c r="L24">
        <v>3</v>
      </c>
      <c r="N24" s="11"/>
      <c r="P24">
        <v>3</v>
      </c>
      <c r="Q24">
        <v>0</v>
      </c>
      <c r="S24" s="11"/>
      <c r="U24">
        <v>3</v>
      </c>
      <c r="V24">
        <v>1</v>
      </c>
      <c r="X24" s="11"/>
      <c r="Z24">
        <v>5</v>
      </c>
      <c r="AA24">
        <v>3</v>
      </c>
      <c r="AC24" s="11"/>
      <c r="AE24">
        <v>1</v>
      </c>
      <c r="AF24">
        <v>2</v>
      </c>
      <c r="AH24" s="11"/>
      <c r="AJ24">
        <v>3</v>
      </c>
      <c r="AK24">
        <v>0</v>
      </c>
      <c r="AM24" s="11"/>
      <c r="AO24">
        <v>1</v>
      </c>
      <c r="AP24">
        <v>0</v>
      </c>
      <c r="AR24" s="11"/>
      <c r="AT24" s="5"/>
      <c r="AU24" s="5"/>
      <c r="AV24" s="5"/>
      <c r="AW24" s="13"/>
      <c r="AX24" s="13"/>
      <c r="AY24">
        <v>2</v>
      </c>
      <c r="AZ24">
        <v>2</v>
      </c>
    </row>
    <row r="25" spans="1:52" x14ac:dyDescent="0.2">
      <c r="A25">
        <v>3</v>
      </c>
      <c r="B25">
        <v>0</v>
      </c>
      <c r="D25" s="11"/>
      <c r="F25">
        <v>3</v>
      </c>
      <c r="G25">
        <v>3</v>
      </c>
      <c r="I25" s="11"/>
      <c r="K25">
        <v>5</v>
      </c>
      <c r="L25">
        <v>4</v>
      </c>
      <c r="N25" s="11"/>
      <c r="P25">
        <v>2</v>
      </c>
      <c r="Q25">
        <v>2</v>
      </c>
      <c r="S25" s="11"/>
      <c r="U25">
        <v>3</v>
      </c>
      <c r="V25">
        <v>1</v>
      </c>
      <c r="X25" s="11"/>
      <c r="Z25">
        <v>5</v>
      </c>
      <c r="AA25">
        <v>5</v>
      </c>
      <c r="AC25" s="11"/>
      <c r="AE25">
        <v>3</v>
      </c>
      <c r="AF25">
        <v>2</v>
      </c>
      <c r="AH25" s="11"/>
      <c r="AJ25">
        <v>3</v>
      </c>
      <c r="AK25">
        <v>2</v>
      </c>
      <c r="AM25" s="11"/>
      <c r="AO25">
        <v>1</v>
      </c>
      <c r="AP25">
        <v>0</v>
      </c>
      <c r="AR25" s="11"/>
      <c r="AT25" s="5"/>
      <c r="AU25" s="5"/>
      <c r="AV25" s="5"/>
      <c r="AW25" s="13"/>
      <c r="AX25" s="13"/>
      <c r="AY25">
        <v>0</v>
      </c>
      <c r="AZ25">
        <v>3</v>
      </c>
    </row>
    <row r="26" spans="1:52" x14ac:dyDescent="0.2">
      <c r="A26">
        <v>3</v>
      </c>
      <c r="B26">
        <v>1</v>
      </c>
      <c r="C26" s="8" t="s">
        <v>30</v>
      </c>
      <c r="D26">
        <f ca="1">COUNT(D4:D23)-2</f>
        <v>18</v>
      </c>
      <c r="F26">
        <v>1</v>
      </c>
      <c r="G26">
        <v>2</v>
      </c>
      <c r="H26" s="8" t="s">
        <v>30</v>
      </c>
      <c r="I26">
        <f ca="1">COUNT(I4:I23)-2</f>
        <v>18</v>
      </c>
      <c r="K26">
        <v>3</v>
      </c>
      <c r="L26">
        <v>3</v>
      </c>
      <c r="M26" s="8" t="s">
        <v>30</v>
      </c>
      <c r="N26">
        <f ca="1">COUNT(N4:N23)-2</f>
        <v>18</v>
      </c>
      <c r="P26">
        <v>2</v>
      </c>
      <c r="Q26">
        <v>0</v>
      </c>
      <c r="R26" s="8" t="s">
        <v>30</v>
      </c>
      <c r="S26">
        <f ca="1">COUNT(S4:S23)-2</f>
        <v>18</v>
      </c>
      <c r="U26">
        <v>2</v>
      </c>
      <c r="V26">
        <v>0</v>
      </c>
      <c r="W26" s="8" t="s">
        <v>30</v>
      </c>
      <c r="X26">
        <f ca="1">COUNT(X4:X18)-2</f>
        <v>13</v>
      </c>
      <c r="Z26">
        <v>5</v>
      </c>
      <c r="AA26">
        <v>2</v>
      </c>
      <c r="AB26" s="8" t="s">
        <v>30</v>
      </c>
      <c r="AC26">
        <f ca="1">COUNT(AB4:AB18)-2</f>
        <v>13</v>
      </c>
      <c r="AE26">
        <v>2</v>
      </c>
      <c r="AF26">
        <v>0</v>
      </c>
      <c r="AG26" s="8" t="s">
        <v>30</v>
      </c>
      <c r="AH26">
        <f ca="1">COUNT(AG4:AG16)-2</f>
        <v>11</v>
      </c>
      <c r="AJ26">
        <v>5</v>
      </c>
      <c r="AK26">
        <v>2</v>
      </c>
      <c r="AL26" s="8" t="s">
        <v>30</v>
      </c>
      <c r="AM26">
        <f ca="1">COUNT(AL4:AL13)-2</f>
        <v>8</v>
      </c>
      <c r="AO26">
        <v>1</v>
      </c>
      <c r="AP26">
        <v>0</v>
      </c>
      <c r="AQ26" s="8" t="s">
        <v>30</v>
      </c>
      <c r="AR26">
        <f ca="1">COUNT(AQ4:AQ13)-2</f>
        <v>8</v>
      </c>
      <c r="AY26">
        <v>1</v>
      </c>
      <c r="AZ26">
        <v>3</v>
      </c>
    </row>
    <row r="27" spans="1:52" x14ac:dyDescent="0.2">
      <c r="A27">
        <v>1</v>
      </c>
      <c r="B27">
        <v>1</v>
      </c>
      <c r="C27" s="8" t="s">
        <v>31</v>
      </c>
      <c r="D27">
        <v>0.44</v>
      </c>
      <c r="F27">
        <v>3</v>
      </c>
      <c r="G27">
        <v>2</v>
      </c>
      <c r="H27" s="8" t="s">
        <v>31</v>
      </c>
      <c r="I27">
        <v>0.44</v>
      </c>
      <c r="K27">
        <v>4</v>
      </c>
      <c r="L27">
        <v>1</v>
      </c>
      <c r="M27" s="8" t="s">
        <v>31</v>
      </c>
      <c r="N27">
        <v>0.44</v>
      </c>
      <c r="P27">
        <v>2</v>
      </c>
      <c r="Q27">
        <v>3</v>
      </c>
      <c r="R27" s="8" t="s">
        <v>31</v>
      </c>
      <c r="S27">
        <v>0.44</v>
      </c>
      <c r="U27">
        <v>3</v>
      </c>
      <c r="V27">
        <v>2</v>
      </c>
      <c r="W27" s="8" t="s">
        <v>31</v>
      </c>
      <c r="X27">
        <v>0.51400000000000001</v>
      </c>
      <c r="Z27">
        <v>4</v>
      </c>
      <c r="AA27">
        <v>3</v>
      </c>
      <c r="AB27" s="8" t="s">
        <v>31</v>
      </c>
      <c r="AC27">
        <v>0.51400000000000001</v>
      </c>
      <c r="AE27">
        <v>5</v>
      </c>
      <c r="AF27">
        <v>2</v>
      </c>
      <c r="AG27" s="8" t="s">
        <v>31</v>
      </c>
      <c r="AH27">
        <v>0.55300000000000005</v>
      </c>
      <c r="AJ27">
        <v>4</v>
      </c>
      <c r="AK27">
        <v>1</v>
      </c>
      <c r="AL27" s="8" t="s">
        <v>31</v>
      </c>
      <c r="AM27">
        <v>0.63200000000000001</v>
      </c>
      <c r="AO27">
        <v>1</v>
      </c>
      <c r="AP27">
        <v>1</v>
      </c>
      <c r="AQ27" s="8" t="s">
        <v>31</v>
      </c>
      <c r="AR27">
        <v>0.63200000000000001</v>
      </c>
      <c r="AY27">
        <v>1</v>
      </c>
      <c r="AZ27">
        <v>1</v>
      </c>
    </row>
    <row r="28" spans="1:52" x14ac:dyDescent="0.2">
      <c r="A28">
        <v>2</v>
      </c>
      <c r="B28">
        <v>1</v>
      </c>
      <c r="F28">
        <v>3</v>
      </c>
      <c r="G28">
        <v>3</v>
      </c>
      <c r="H28" s="5"/>
      <c r="I28" s="5"/>
      <c r="K28">
        <v>5</v>
      </c>
      <c r="L28">
        <v>2</v>
      </c>
      <c r="M28" s="5"/>
      <c r="N28" s="5"/>
      <c r="P28">
        <v>7</v>
      </c>
      <c r="Q28">
        <v>3</v>
      </c>
      <c r="R28" s="5"/>
      <c r="S28" s="5"/>
      <c r="U28">
        <v>9</v>
      </c>
      <c r="V28">
        <v>6</v>
      </c>
      <c r="W28" s="5"/>
      <c r="X28" s="5"/>
      <c r="Z28">
        <v>3</v>
      </c>
      <c r="AA28">
        <v>3</v>
      </c>
      <c r="AB28" s="5"/>
      <c r="AC28" s="5"/>
      <c r="AE28">
        <v>2</v>
      </c>
      <c r="AF28">
        <v>0</v>
      </c>
      <c r="AG28" s="5"/>
      <c r="AH28" s="5"/>
      <c r="AJ28">
        <v>4</v>
      </c>
      <c r="AK28">
        <v>1</v>
      </c>
      <c r="AL28" s="5"/>
      <c r="AM28" s="5"/>
      <c r="AO28">
        <v>1</v>
      </c>
      <c r="AP28">
        <v>1</v>
      </c>
      <c r="AQ28" s="5"/>
      <c r="AR28" s="5"/>
      <c r="AY28">
        <v>1</v>
      </c>
      <c r="AZ28">
        <v>2</v>
      </c>
    </row>
    <row r="29" spans="1:52" ht="13.5" thickBot="1" x14ac:dyDescent="0.25">
      <c r="A29">
        <v>2</v>
      </c>
      <c r="B29">
        <v>2</v>
      </c>
      <c r="D29" s="11"/>
      <c r="F29">
        <v>2</v>
      </c>
      <c r="G29">
        <v>3</v>
      </c>
      <c r="I29" s="11"/>
      <c r="K29">
        <v>7</v>
      </c>
      <c r="L29">
        <v>3</v>
      </c>
      <c r="N29" s="11"/>
      <c r="P29">
        <v>5</v>
      </c>
      <c r="Q29">
        <v>4</v>
      </c>
      <c r="S29" s="11"/>
      <c r="U29">
        <v>5</v>
      </c>
      <c r="V29">
        <v>2</v>
      </c>
      <c r="X29" s="11"/>
      <c r="Z29">
        <v>5</v>
      </c>
      <c r="AA29">
        <v>0</v>
      </c>
      <c r="AC29" s="11"/>
      <c r="AE29">
        <v>5</v>
      </c>
      <c r="AF29">
        <v>2</v>
      </c>
      <c r="AH29" s="11"/>
      <c r="AJ29">
        <v>4</v>
      </c>
      <c r="AK29">
        <v>4</v>
      </c>
      <c r="AM29" s="11"/>
      <c r="AO29">
        <v>2</v>
      </c>
      <c r="AP29">
        <v>0</v>
      </c>
      <c r="AR29" s="11"/>
      <c r="AY29">
        <v>2</v>
      </c>
      <c r="AZ29">
        <v>2</v>
      </c>
    </row>
    <row r="30" spans="1:52" x14ac:dyDescent="0.2">
      <c r="A30">
        <v>1</v>
      </c>
      <c r="B30">
        <v>1</v>
      </c>
      <c r="C30" s="7"/>
      <c r="D30" s="7" t="s">
        <v>28</v>
      </c>
      <c r="E30" s="7" t="s">
        <v>29</v>
      </c>
      <c r="F30">
        <v>4</v>
      </c>
      <c r="G30">
        <v>2</v>
      </c>
      <c r="H30" s="7"/>
      <c r="I30" s="7" t="s">
        <v>28</v>
      </c>
      <c r="J30" s="7" t="s">
        <v>29</v>
      </c>
      <c r="K30">
        <v>5</v>
      </c>
      <c r="L30">
        <v>2</v>
      </c>
      <c r="M30" s="7"/>
      <c r="N30" s="7" t="s">
        <v>28</v>
      </c>
      <c r="O30" s="7" t="s">
        <v>29</v>
      </c>
      <c r="P30">
        <v>5</v>
      </c>
      <c r="Q30">
        <v>5</v>
      </c>
      <c r="R30" s="7"/>
      <c r="S30" s="7" t="s">
        <v>28</v>
      </c>
      <c r="T30" s="7" t="s">
        <v>29</v>
      </c>
      <c r="U30">
        <v>4</v>
      </c>
      <c r="V30">
        <v>2</v>
      </c>
      <c r="W30" s="7"/>
      <c r="X30" s="7" t="s">
        <v>28</v>
      </c>
      <c r="Y30" s="7" t="s">
        <v>29</v>
      </c>
      <c r="Z30">
        <v>6</v>
      </c>
      <c r="AA30">
        <v>5</v>
      </c>
      <c r="AB30" s="7"/>
      <c r="AC30" s="7" t="s">
        <v>28</v>
      </c>
      <c r="AD30" s="7" t="s">
        <v>29</v>
      </c>
      <c r="AE30">
        <v>3</v>
      </c>
      <c r="AF30">
        <v>1</v>
      </c>
      <c r="AG30" s="7"/>
      <c r="AH30" s="7" t="s">
        <v>28</v>
      </c>
      <c r="AI30" s="7" t="s">
        <v>29</v>
      </c>
      <c r="AJ30">
        <v>4</v>
      </c>
      <c r="AK30">
        <v>0</v>
      </c>
      <c r="AL30" s="7"/>
      <c r="AM30" s="7" t="s">
        <v>28</v>
      </c>
      <c r="AN30" s="7" t="s">
        <v>29</v>
      </c>
      <c r="AO30">
        <v>1</v>
      </c>
      <c r="AP30">
        <v>0</v>
      </c>
      <c r="AQ30" s="7"/>
      <c r="AR30" s="7" t="s">
        <v>28</v>
      </c>
      <c r="AS30" s="7" t="s">
        <v>29</v>
      </c>
      <c r="AY30">
        <v>1</v>
      </c>
      <c r="AZ30">
        <v>1</v>
      </c>
    </row>
    <row r="31" spans="1:52" x14ac:dyDescent="0.2">
      <c r="A31">
        <v>4</v>
      </c>
      <c r="B31">
        <v>1</v>
      </c>
      <c r="C31" s="5" t="s">
        <v>28</v>
      </c>
      <c r="D31" s="5">
        <v>1</v>
      </c>
      <c r="E31" s="5"/>
      <c r="F31">
        <v>3</v>
      </c>
      <c r="G31">
        <v>2</v>
      </c>
      <c r="H31" s="5" t="s">
        <v>28</v>
      </c>
      <c r="I31" s="5">
        <v>1</v>
      </c>
      <c r="J31" s="5"/>
      <c r="K31">
        <v>4</v>
      </c>
      <c r="L31">
        <v>1</v>
      </c>
      <c r="M31" s="5" t="s">
        <v>28</v>
      </c>
      <c r="N31" s="5">
        <v>1</v>
      </c>
      <c r="O31" s="5"/>
      <c r="P31">
        <v>5</v>
      </c>
      <c r="Q31">
        <v>3</v>
      </c>
      <c r="R31" s="5" t="s">
        <v>28</v>
      </c>
      <c r="S31" s="5">
        <v>1</v>
      </c>
      <c r="T31" s="5"/>
      <c r="U31">
        <v>4</v>
      </c>
      <c r="V31">
        <v>1</v>
      </c>
      <c r="W31" s="5" t="s">
        <v>28</v>
      </c>
      <c r="X31" s="5">
        <v>1</v>
      </c>
      <c r="Y31" s="5"/>
      <c r="Z31">
        <v>5</v>
      </c>
      <c r="AA31">
        <v>4</v>
      </c>
      <c r="AB31" s="5" t="s">
        <v>28</v>
      </c>
      <c r="AC31" s="5">
        <v>1</v>
      </c>
      <c r="AD31" s="5"/>
      <c r="AE31">
        <v>3</v>
      </c>
      <c r="AF31">
        <v>0</v>
      </c>
      <c r="AG31" s="5" t="s">
        <v>28</v>
      </c>
      <c r="AH31" s="5">
        <v>1</v>
      </c>
      <c r="AI31" s="5"/>
      <c r="AJ31">
        <v>3</v>
      </c>
      <c r="AK31">
        <v>1</v>
      </c>
      <c r="AL31" s="5" t="s">
        <v>28</v>
      </c>
      <c r="AM31" s="5">
        <v>1</v>
      </c>
      <c r="AN31" s="5"/>
      <c r="AO31">
        <v>1</v>
      </c>
      <c r="AP31">
        <v>0</v>
      </c>
      <c r="AQ31" s="5" t="s">
        <v>28</v>
      </c>
      <c r="AR31" s="5">
        <v>1</v>
      </c>
      <c r="AS31" s="5"/>
      <c r="AY31">
        <v>1</v>
      </c>
      <c r="AZ31">
        <v>4</v>
      </c>
    </row>
    <row r="32" spans="1:52" ht="13.5" thickBot="1" x14ac:dyDescent="0.25">
      <c r="A32">
        <v>1</v>
      </c>
      <c r="B32">
        <v>0</v>
      </c>
      <c r="C32" s="6" t="s">
        <v>29</v>
      </c>
      <c r="D32" s="6">
        <v>0.62221254618503075</v>
      </c>
      <c r="E32" s="6">
        <v>1</v>
      </c>
      <c r="F32">
        <v>4</v>
      </c>
      <c r="G32">
        <v>2</v>
      </c>
      <c r="H32" s="6" t="s">
        <v>29</v>
      </c>
      <c r="I32" s="6">
        <v>0.46690072759084522</v>
      </c>
      <c r="J32" s="6">
        <v>1</v>
      </c>
      <c r="K32">
        <v>5</v>
      </c>
      <c r="L32">
        <v>3</v>
      </c>
      <c r="M32" s="6" t="s">
        <v>29</v>
      </c>
      <c r="N32" s="6">
        <v>0.27704581925182031</v>
      </c>
      <c r="O32" s="6">
        <v>1</v>
      </c>
      <c r="P32">
        <v>5</v>
      </c>
      <c r="Q32">
        <v>2</v>
      </c>
      <c r="R32" s="6" t="s">
        <v>29</v>
      </c>
      <c r="S32" s="6">
        <v>0.90846512039846039</v>
      </c>
      <c r="T32" s="6">
        <v>1</v>
      </c>
      <c r="U32">
        <v>3</v>
      </c>
      <c r="V32">
        <v>1</v>
      </c>
      <c r="W32" s="6" t="s">
        <v>29</v>
      </c>
      <c r="X32" s="6">
        <v>0.90089029865652981</v>
      </c>
      <c r="Y32" s="6">
        <v>1</v>
      </c>
      <c r="Z32">
        <v>4</v>
      </c>
      <c r="AA32">
        <v>5</v>
      </c>
      <c r="AB32" s="6" t="s">
        <v>29</v>
      </c>
      <c r="AC32" s="6">
        <v>0.5084178877279949</v>
      </c>
      <c r="AD32" s="6">
        <v>1</v>
      </c>
      <c r="AE32">
        <v>2</v>
      </c>
      <c r="AF32">
        <v>3</v>
      </c>
      <c r="AG32" s="6" t="s">
        <v>29</v>
      </c>
      <c r="AH32" s="6">
        <v>0.95541456896094568</v>
      </c>
      <c r="AI32" s="6">
        <v>1</v>
      </c>
      <c r="AJ32">
        <v>3</v>
      </c>
      <c r="AK32">
        <v>1</v>
      </c>
      <c r="AL32" s="6" t="s">
        <v>29</v>
      </c>
      <c r="AM32" s="6">
        <v>-7.7310601173785614E-3</v>
      </c>
      <c r="AN32" s="6">
        <v>1</v>
      </c>
      <c r="AQ32" s="6" t="s">
        <v>29</v>
      </c>
      <c r="AR32" s="6">
        <v>0.59381569522016431</v>
      </c>
      <c r="AS32" s="6">
        <v>1</v>
      </c>
      <c r="AY32">
        <v>0</v>
      </c>
      <c r="AZ32">
        <v>1</v>
      </c>
    </row>
    <row r="33" spans="1:52" x14ac:dyDescent="0.2">
      <c r="A33">
        <v>4</v>
      </c>
      <c r="B33">
        <v>1</v>
      </c>
      <c r="D33" s="11"/>
      <c r="F33">
        <v>3</v>
      </c>
      <c r="G33">
        <v>1</v>
      </c>
      <c r="I33" s="11"/>
      <c r="K33">
        <v>9</v>
      </c>
      <c r="L33">
        <v>3</v>
      </c>
      <c r="N33" s="11"/>
      <c r="P33">
        <v>6</v>
      </c>
      <c r="Q33">
        <v>4</v>
      </c>
      <c r="S33" s="11"/>
      <c r="U33">
        <v>2</v>
      </c>
      <c r="V33">
        <v>3</v>
      </c>
      <c r="X33" s="11"/>
      <c r="Z33">
        <v>3</v>
      </c>
      <c r="AA33">
        <v>3</v>
      </c>
      <c r="AC33" s="11"/>
      <c r="AE33">
        <v>3</v>
      </c>
      <c r="AF33">
        <v>1</v>
      </c>
      <c r="AH33" s="11"/>
      <c r="AJ33">
        <v>3</v>
      </c>
      <c r="AK33">
        <v>1</v>
      </c>
      <c r="AM33" s="11"/>
      <c r="AR33" s="11"/>
      <c r="AY33">
        <v>1</v>
      </c>
      <c r="AZ33">
        <v>4</v>
      </c>
    </row>
    <row r="34" spans="1:52" x14ac:dyDescent="0.2">
      <c r="A34">
        <v>2</v>
      </c>
      <c r="B34">
        <v>3</v>
      </c>
      <c r="C34" s="8" t="s">
        <v>128</v>
      </c>
      <c r="D34" t="str">
        <f>IF(ABS(D32)&gt;D27, "YES", "NO")</f>
        <v>YES</v>
      </c>
      <c r="F34">
        <v>3</v>
      </c>
      <c r="G34">
        <v>1</v>
      </c>
      <c r="H34" s="8" t="s">
        <v>128</v>
      </c>
      <c r="I34" t="str">
        <f>IF(ABS(I32)&gt;I27, "YES", "NO")</f>
        <v>YES</v>
      </c>
      <c r="K34">
        <v>5</v>
      </c>
      <c r="L34">
        <v>3</v>
      </c>
      <c r="M34" s="8" t="s">
        <v>128</v>
      </c>
      <c r="N34" t="str">
        <f>IF(ABS(N32)&gt;N27, "YES", "NO")</f>
        <v>NO</v>
      </c>
      <c r="P34">
        <v>6</v>
      </c>
      <c r="Q34">
        <v>4</v>
      </c>
      <c r="R34" s="8" t="s">
        <v>128</v>
      </c>
      <c r="S34" t="str">
        <f>IF(ABS(S32)&gt;S27, "YES", "NO")</f>
        <v>YES</v>
      </c>
      <c r="U34">
        <v>3</v>
      </c>
      <c r="V34">
        <v>1</v>
      </c>
      <c r="W34" s="8" t="s">
        <v>128</v>
      </c>
      <c r="X34" t="str">
        <f>IF(ABS(X32)&gt;X27, "YES", "NO")</f>
        <v>YES</v>
      </c>
      <c r="Z34">
        <v>5</v>
      </c>
      <c r="AA34">
        <v>2</v>
      </c>
      <c r="AB34" s="8" t="s">
        <v>128</v>
      </c>
      <c r="AC34" t="str">
        <f>IF(ABS(AC32)&gt;AC27, "YES", "NO")</f>
        <v>NO</v>
      </c>
      <c r="AE34">
        <v>2</v>
      </c>
      <c r="AF34">
        <v>0</v>
      </c>
      <c r="AG34" s="8" t="s">
        <v>128</v>
      </c>
      <c r="AH34" t="str">
        <f>IF(ABS(AH32)&gt;AH27, "YES", "NO")</f>
        <v>YES</v>
      </c>
      <c r="AL34" s="8" t="s">
        <v>128</v>
      </c>
      <c r="AM34" t="str">
        <f>IF(ABS(AM32)&gt;AM27, "YES", "NO")</f>
        <v>NO</v>
      </c>
      <c r="AQ34" s="8" t="s">
        <v>128</v>
      </c>
      <c r="AR34" t="str">
        <f>IF(ABS(AR32)&gt;AR27, "YES", "NO")</f>
        <v>NO</v>
      </c>
      <c r="AY34">
        <v>3</v>
      </c>
      <c r="AZ34">
        <v>2</v>
      </c>
    </row>
    <row r="35" spans="1:52" x14ac:dyDescent="0.2">
      <c r="A35">
        <v>3</v>
      </c>
      <c r="B35">
        <v>2</v>
      </c>
      <c r="D35" s="11"/>
      <c r="F35">
        <v>3</v>
      </c>
      <c r="G35">
        <v>3</v>
      </c>
      <c r="I35" s="11"/>
      <c r="K35">
        <v>6</v>
      </c>
      <c r="L35">
        <v>1</v>
      </c>
      <c r="N35" s="11"/>
      <c r="P35">
        <v>7</v>
      </c>
      <c r="Q35">
        <v>4</v>
      </c>
      <c r="S35" s="11"/>
      <c r="U35">
        <v>1</v>
      </c>
      <c r="V35">
        <v>0</v>
      </c>
      <c r="X35" s="11"/>
      <c r="Z35">
        <v>6</v>
      </c>
      <c r="AA35">
        <v>4</v>
      </c>
      <c r="AC35" s="11"/>
      <c r="AE35">
        <v>1</v>
      </c>
      <c r="AF35">
        <v>1</v>
      </c>
      <c r="AH35" s="11"/>
      <c r="AM35" s="11"/>
      <c r="AR35" s="11"/>
      <c r="AY35">
        <v>2</v>
      </c>
      <c r="AZ35">
        <v>3</v>
      </c>
    </row>
    <row r="36" spans="1:52" x14ac:dyDescent="0.2">
      <c r="A36">
        <v>5</v>
      </c>
      <c r="B36">
        <v>3</v>
      </c>
      <c r="D36" s="11"/>
      <c r="F36">
        <v>4</v>
      </c>
      <c r="G36">
        <v>1</v>
      </c>
      <c r="I36" s="11"/>
      <c r="K36">
        <v>5</v>
      </c>
      <c r="L36">
        <v>5</v>
      </c>
      <c r="N36" s="11"/>
      <c r="P36">
        <v>5</v>
      </c>
      <c r="Q36">
        <v>3</v>
      </c>
      <c r="S36" s="11"/>
      <c r="U36">
        <v>2</v>
      </c>
      <c r="V36">
        <v>1</v>
      </c>
      <c r="X36" s="11"/>
      <c r="Z36">
        <v>5</v>
      </c>
      <c r="AA36">
        <v>2</v>
      </c>
      <c r="AC36" s="11"/>
      <c r="AE36">
        <v>3</v>
      </c>
      <c r="AF36">
        <v>1</v>
      </c>
      <c r="AH36" s="11"/>
      <c r="AM36" s="11"/>
      <c r="AR36" s="11"/>
      <c r="AY36">
        <v>3</v>
      </c>
      <c r="AZ36">
        <v>5</v>
      </c>
    </row>
    <row r="37" spans="1:52" x14ac:dyDescent="0.2">
      <c r="A37">
        <v>1</v>
      </c>
      <c r="B37">
        <v>0</v>
      </c>
      <c r="D37" s="11"/>
      <c r="F37">
        <v>5</v>
      </c>
      <c r="G37">
        <v>2</v>
      </c>
      <c r="I37" s="11"/>
      <c r="K37">
        <v>5</v>
      </c>
      <c r="L37">
        <v>4</v>
      </c>
      <c r="N37" s="11"/>
      <c r="P37">
        <v>4</v>
      </c>
      <c r="Q37">
        <v>4</v>
      </c>
      <c r="S37" s="11"/>
      <c r="U37">
        <v>2</v>
      </c>
      <c r="V37">
        <v>2</v>
      </c>
      <c r="X37" s="11"/>
      <c r="Z37">
        <v>5</v>
      </c>
      <c r="AA37">
        <v>2</v>
      </c>
      <c r="AC37" s="11"/>
      <c r="AE37">
        <v>2</v>
      </c>
      <c r="AF37">
        <v>0</v>
      </c>
      <c r="AH37" s="11"/>
      <c r="AM37" s="11"/>
      <c r="AR37" s="11"/>
      <c r="AY37">
        <v>0</v>
      </c>
      <c r="AZ37">
        <v>1</v>
      </c>
    </row>
    <row r="38" spans="1:52" x14ac:dyDescent="0.2">
      <c r="A38">
        <v>3</v>
      </c>
      <c r="B38">
        <v>2</v>
      </c>
      <c r="D38" s="11"/>
      <c r="F38">
        <v>2</v>
      </c>
      <c r="G38">
        <v>1</v>
      </c>
      <c r="I38" s="11"/>
      <c r="K38">
        <v>5</v>
      </c>
      <c r="L38">
        <v>3</v>
      </c>
      <c r="N38" s="11"/>
      <c r="P38">
        <v>6</v>
      </c>
      <c r="Q38">
        <v>4</v>
      </c>
      <c r="S38" s="11"/>
      <c r="U38">
        <v>2</v>
      </c>
      <c r="V38">
        <v>1</v>
      </c>
      <c r="X38" s="11"/>
      <c r="Z38">
        <v>2</v>
      </c>
      <c r="AA38">
        <v>5</v>
      </c>
      <c r="AC38" s="11"/>
      <c r="AE38">
        <v>2</v>
      </c>
      <c r="AF38">
        <v>1</v>
      </c>
      <c r="AH38" s="11"/>
      <c r="AM38" s="11"/>
      <c r="AR38" s="11"/>
      <c r="AY38">
        <v>2</v>
      </c>
      <c r="AZ38">
        <v>3</v>
      </c>
    </row>
    <row r="39" spans="1:52" x14ac:dyDescent="0.2">
      <c r="A39">
        <v>3</v>
      </c>
      <c r="B39">
        <v>2</v>
      </c>
      <c r="D39" s="11"/>
      <c r="F39">
        <v>3</v>
      </c>
      <c r="G39">
        <v>4</v>
      </c>
      <c r="I39" s="11"/>
      <c r="K39">
        <v>2</v>
      </c>
      <c r="L39">
        <v>3</v>
      </c>
      <c r="N39" s="11"/>
      <c r="P39">
        <v>7</v>
      </c>
      <c r="Q39">
        <v>5</v>
      </c>
      <c r="S39" s="11"/>
      <c r="U39">
        <v>3</v>
      </c>
      <c r="V39">
        <v>1</v>
      </c>
      <c r="X39" s="11"/>
      <c r="Z39">
        <v>7</v>
      </c>
      <c r="AA39">
        <v>4</v>
      </c>
      <c r="AC39" s="11"/>
      <c r="AE39">
        <v>3</v>
      </c>
      <c r="AF39">
        <v>1</v>
      </c>
      <c r="AH39" s="11"/>
      <c r="AM39" s="11"/>
      <c r="AR39" s="11"/>
      <c r="AY39">
        <v>2</v>
      </c>
      <c r="AZ39">
        <v>3</v>
      </c>
    </row>
    <row r="40" spans="1:52" x14ac:dyDescent="0.2">
      <c r="A40">
        <v>3</v>
      </c>
      <c r="B40">
        <v>4</v>
      </c>
      <c r="D40" s="11"/>
      <c r="F40">
        <v>4</v>
      </c>
      <c r="G40">
        <v>1</v>
      </c>
      <c r="I40" s="11"/>
      <c r="K40">
        <v>6</v>
      </c>
      <c r="L40">
        <v>5</v>
      </c>
      <c r="N40" s="11"/>
      <c r="P40">
        <v>7</v>
      </c>
      <c r="Q40">
        <v>4</v>
      </c>
      <c r="S40" s="11"/>
      <c r="U40">
        <v>7</v>
      </c>
      <c r="V40">
        <v>6</v>
      </c>
      <c r="X40" s="11"/>
      <c r="Z40">
        <v>5</v>
      </c>
      <c r="AA40">
        <v>3</v>
      </c>
      <c r="AC40" s="11"/>
      <c r="AE40">
        <v>2</v>
      </c>
      <c r="AF40">
        <v>2</v>
      </c>
      <c r="AH40" s="11"/>
      <c r="AM40" s="11"/>
      <c r="AR40" s="11"/>
      <c r="AY40">
        <v>4</v>
      </c>
      <c r="AZ40">
        <v>3</v>
      </c>
    </row>
    <row r="41" spans="1:52" x14ac:dyDescent="0.2">
      <c r="A41">
        <v>3</v>
      </c>
      <c r="B41">
        <v>3</v>
      </c>
      <c r="D41" s="11"/>
      <c r="F41">
        <v>3</v>
      </c>
      <c r="G41">
        <v>2</v>
      </c>
      <c r="I41" s="11"/>
      <c r="K41">
        <v>6</v>
      </c>
      <c r="L41">
        <v>5</v>
      </c>
      <c r="N41" s="11"/>
      <c r="P41">
        <v>5</v>
      </c>
      <c r="Q41">
        <v>5</v>
      </c>
      <c r="S41" s="11"/>
      <c r="U41">
        <v>6</v>
      </c>
      <c r="V41">
        <v>3</v>
      </c>
      <c r="X41" s="11"/>
      <c r="Z41">
        <v>6</v>
      </c>
      <c r="AA41">
        <v>4</v>
      </c>
      <c r="AC41" s="11"/>
      <c r="AE41">
        <v>3</v>
      </c>
      <c r="AF41">
        <v>2</v>
      </c>
      <c r="AH41" s="11"/>
      <c r="AM41" s="11"/>
      <c r="AR41" s="11"/>
      <c r="AY41">
        <v>3</v>
      </c>
      <c r="AZ41">
        <v>3</v>
      </c>
    </row>
    <row r="42" spans="1:52" x14ac:dyDescent="0.2">
      <c r="A42">
        <v>4</v>
      </c>
      <c r="B42">
        <v>2</v>
      </c>
      <c r="D42" s="11"/>
      <c r="F42">
        <v>4</v>
      </c>
      <c r="G42">
        <v>1</v>
      </c>
      <c r="I42" s="11"/>
      <c r="K42">
        <v>6</v>
      </c>
      <c r="L42">
        <v>3</v>
      </c>
      <c r="N42" s="11"/>
      <c r="P42">
        <v>6</v>
      </c>
      <c r="Q42">
        <v>6</v>
      </c>
      <c r="S42" s="11"/>
      <c r="U42">
        <v>4</v>
      </c>
      <c r="V42">
        <v>4</v>
      </c>
      <c r="X42" s="11"/>
      <c r="Z42">
        <v>5</v>
      </c>
      <c r="AA42">
        <v>4</v>
      </c>
      <c r="AC42" s="11"/>
      <c r="AH42" s="11"/>
      <c r="AM42" s="11"/>
      <c r="AR42" s="11"/>
      <c r="AY42">
        <v>2</v>
      </c>
      <c r="AZ42">
        <v>4</v>
      </c>
    </row>
    <row r="43" spans="1:52" x14ac:dyDescent="0.2">
      <c r="A43">
        <v>1</v>
      </c>
      <c r="B43">
        <v>2</v>
      </c>
      <c r="D43" s="11"/>
      <c r="F43">
        <v>4</v>
      </c>
      <c r="G43">
        <v>3</v>
      </c>
      <c r="I43" s="11"/>
      <c r="K43">
        <v>3</v>
      </c>
      <c r="L43">
        <v>1</v>
      </c>
      <c r="N43" s="11"/>
      <c r="P43">
        <v>7</v>
      </c>
      <c r="Q43">
        <v>3</v>
      </c>
      <c r="S43" s="11"/>
      <c r="U43">
        <v>4</v>
      </c>
      <c r="V43">
        <v>3</v>
      </c>
      <c r="X43" s="11"/>
      <c r="Z43">
        <v>5</v>
      </c>
      <c r="AA43">
        <v>3</v>
      </c>
      <c r="AC43" s="11"/>
      <c r="AH43" s="11"/>
      <c r="AM43" s="11"/>
      <c r="AR43" s="11"/>
      <c r="AY43">
        <v>2</v>
      </c>
      <c r="AZ43">
        <v>1</v>
      </c>
    </row>
    <row r="44" spans="1:52" x14ac:dyDescent="0.2">
      <c r="A44">
        <v>3</v>
      </c>
      <c r="B44">
        <v>2</v>
      </c>
      <c r="D44" s="11"/>
      <c r="F44">
        <v>4</v>
      </c>
      <c r="G44">
        <v>2</v>
      </c>
      <c r="I44" s="11"/>
      <c r="K44">
        <v>7</v>
      </c>
      <c r="L44">
        <v>5</v>
      </c>
      <c r="N44" s="11"/>
      <c r="P44">
        <v>7</v>
      </c>
      <c r="Q44">
        <v>4</v>
      </c>
      <c r="S44" s="11"/>
      <c r="U44">
        <v>4</v>
      </c>
      <c r="V44">
        <v>2</v>
      </c>
      <c r="X44" s="11"/>
      <c r="Z44">
        <v>4</v>
      </c>
      <c r="AA44">
        <v>4</v>
      </c>
      <c r="AC44" s="11"/>
      <c r="AH44" s="11"/>
      <c r="AM44" s="11"/>
      <c r="AR44" s="11"/>
      <c r="AY44">
        <v>2</v>
      </c>
      <c r="AZ44">
        <v>3</v>
      </c>
    </row>
    <row r="45" spans="1:52" x14ac:dyDescent="0.2">
      <c r="A45">
        <v>4</v>
      </c>
      <c r="B45">
        <v>1</v>
      </c>
      <c r="D45" s="11"/>
      <c r="F45">
        <v>4</v>
      </c>
      <c r="G45">
        <v>2</v>
      </c>
      <c r="I45" s="11"/>
      <c r="K45">
        <v>5</v>
      </c>
      <c r="L45">
        <v>5</v>
      </c>
      <c r="N45" s="11"/>
      <c r="P45">
        <v>7</v>
      </c>
      <c r="Q45">
        <v>4</v>
      </c>
      <c r="S45" s="11"/>
      <c r="U45">
        <v>3</v>
      </c>
      <c r="V45">
        <v>1</v>
      </c>
      <c r="X45" s="11"/>
      <c r="Z45">
        <v>6</v>
      </c>
      <c r="AA45">
        <v>3</v>
      </c>
      <c r="AC45" s="11"/>
      <c r="AH45" s="11"/>
      <c r="AM45" s="11"/>
      <c r="AR45" s="11"/>
      <c r="AY45">
        <v>1</v>
      </c>
      <c r="AZ45">
        <v>4</v>
      </c>
    </row>
    <row r="46" spans="1:52" x14ac:dyDescent="0.2">
      <c r="A46">
        <v>2</v>
      </c>
      <c r="B46">
        <v>0</v>
      </c>
      <c r="D46" s="11"/>
      <c r="F46">
        <v>4</v>
      </c>
      <c r="G46">
        <v>2</v>
      </c>
      <c r="I46" s="11"/>
      <c r="K46">
        <v>2</v>
      </c>
      <c r="L46">
        <v>4</v>
      </c>
      <c r="N46" s="11"/>
      <c r="P46">
        <v>7</v>
      </c>
      <c r="Q46">
        <v>2</v>
      </c>
      <c r="S46" s="11"/>
      <c r="U46">
        <v>3</v>
      </c>
      <c r="V46">
        <v>1</v>
      </c>
      <c r="X46" s="11"/>
      <c r="Z46">
        <v>4</v>
      </c>
      <c r="AA46">
        <v>2</v>
      </c>
      <c r="AC46" s="11"/>
      <c r="AH46" s="11"/>
      <c r="AM46" s="11"/>
      <c r="AR46" s="11"/>
      <c r="AY46">
        <v>0</v>
      </c>
      <c r="AZ46">
        <v>2</v>
      </c>
    </row>
    <row r="47" spans="1:52" x14ac:dyDescent="0.2">
      <c r="A47">
        <v>4</v>
      </c>
      <c r="B47">
        <v>4</v>
      </c>
      <c r="D47" s="11"/>
      <c r="F47">
        <v>4</v>
      </c>
      <c r="G47">
        <v>0</v>
      </c>
      <c r="I47" s="11"/>
      <c r="K47">
        <v>3</v>
      </c>
      <c r="L47">
        <v>2</v>
      </c>
      <c r="N47" s="11"/>
      <c r="P47">
        <v>6</v>
      </c>
      <c r="Q47">
        <v>3</v>
      </c>
      <c r="S47" s="11"/>
      <c r="U47">
        <v>2</v>
      </c>
      <c r="V47">
        <v>4</v>
      </c>
      <c r="X47" s="11"/>
      <c r="Z47">
        <v>5</v>
      </c>
      <c r="AA47">
        <v>1</v>
      </c>
      <c r="AC47" s="11"/>
      <c r="AH47" s="11"/>
      <c r="AM47" s="11"/>
      <c r="AR47" s="11"/>
      <c r="AY47">
        <v>4</v>
      </c>
      <c r="AZ47">
        <v>4</v>
      </c>
    </row>
    <row r="48" spans="1:52" x14ac:dyDescent="0.2">
      <c r="A48">
        <v>4</v>
      </c>
      <c r="B48">
        <v>4</v>
      </c>
      <c r="D48" s="11"/>
      <c r="F48">
        <v>3</v>
      </c>
      <c r="G48">
        <v>0</v>
      </c>
      <c r="I48" s="11"/>
      <c r="K48">
        <v>7</v>
      </c>
      <c r="L48">
        <v>4</v>
      </c>
      <c r="N48" s="11"/>
      <c r="P48">
        <v>3</v>
      </c>
      <c r="Q48">
        <v>5</v>
      </c>
      <c r="S48" s="11"/>
      <c r="X48" s="11"/>
      <c r="AC48" s="11"/>
      <c r="AH48" s="11"/>
      <c r="AM48" s="11"/>
      <c r="AR48" s="11"/>
      <c r="AY48">
        <v>4</v>
      </c>
      <c r="AZ48">
        <v>4</v>
      </c>
    </row>
    <row r="49" spans="1:52" x14ac:dyDescent="0.2">
      <c r="A49">
        <v>6</v>
      </c>
      <c r="B49">
        <v>5</v>
      </c>
      <c r="D49" s="11"/>
      <c r="F49">
        <v>1</v>
      </c>
      <c r="G49">
        <v>1</v>
      </c>
      <c r="I49" s="11"/>
      <c r="K49">
        <v>6</v>
      </c>
      <c r="L49">
        <v>4</v>
      </c>
      <c r="N49" s="11"/>
      <c r="P49">
        <v>6</v>
      </c>
      <c r="Q49">
        <v>4</v>
      </c>
      <c r="S49" s="11"/>
      <c r="X49" s="11"/>
      <c r="AC49" s="11"/>
      <c r="AH49" s="11"/>
      <c r="AM49" s="11"/>
      <c r="AR49" s="11"/>
      <c r="AY49">
        <v>5</v>
      </c>
      <c r="AZ49">
        <v>6</v>
      </c>
    </row>
    <row r="50" spans="1:52" x14ac:dyDescent="0.2">
      <c r="A50">
        <v>4</v>
      </c>
      <c r="B50">
        <v>6</v>
      </c>
      <c r="D50" s="11"/>
      <c r="F50">
        <v>1</v>
      </c>
      <c r="G50">
        <v>1</v>
      </c>
      <c r="I50" s="11"/>
      <c r="K50">
        <v>6</v>
      </c>
      <c r="L50">
        <v>3</v>
      </c>
      <c r="N50" s="11"/>
      <c r="P50">
        <v>6</v>
      </c>
      <c r="Q50">
        <v>5</v>
      </c>
      <c r="S50" s="11"/>
      <c r="X50" s="11"/>
      <c r="AC50" s="11"/>
      <c r="AH50" s="11"/>
      <c r="AM50" s="11"/>
      <c r="AR50" s="11"/>
      <c r="AY50">
        <v>6</v>
      </c>
      <c r="AZ50">
        <v>4</v>
      </c>
    </row>
    <row r="51" spans="1:52" x14ac:dyDescent="0.2">
      <c r="A51">
        <v>4</v>
      </c>
      <c r="B51">
        <v>2</v>
      </c>
      <c r="D51" s="11"/>
      <c r="F51">
        <v>1</v>
      </c>
      <c r="G51">
        <v>1</v>
      </c>
      <c r="I51" s="11"/>
      <c r="K51">
        <v>6</v>
      </c>
      <c r="L51">
        <v>3</v>
      </c>
      <c r="N51" s="11"/>
      <c r="P51">
        <v>6</v>
      </c>
      <c r="Q51">
        <v>4</v>
      </c>
      <c r="S51" s="11"/>
      <c r="X51" s="11"/>
      <c r="AC51" s="11"/>
      <c r="AH51" s="11"/>
      <c r="AM51" s="11"/>
      <c r="AR51" s="11"/>
      <c r="AY51">
        <v>2</v>
      </c>
      <c r="AZ51">
        <v>4</v>
      </c>
    </row>
    <row r="52" spans="1:52" x14ac:dyDescent="0.2">
      <c r="A52">
        <v>5</v>
      </c>
      <c r="B52">
        <v>2</v>
      </c>
      <c r="D52" s="11"/>
      <c r="F52">
        <v>1</v>
      </c>
      <c r="G52">
        <v>0</v>
      </c>
      <c r="I52" s="11"/>
      <c r="K52">
        <v>5</v>
      </c>
      <c r="L52">
        <v>4</v>
      </c>
      <c r="N52" s="11"/>
      <c r="P52">
        <v>6</v>
      </c>
      <c r="Q52">
        <v>3</v>
      </c>
      <c r="S52" s="11"/>
      <c r="X52" s="11"/>
      <c r="AC52" s="11"/>
      <c r="AH52" s="11"/>
      <c r="AM52" s="11"/>
      <c r="AR52" s="11"/>
      <c r="AY52">
        <v>2</v>
      </c>
      <c r="AZ52">
        <v>5</v>
      </c>
    </row>
    <row r="53" spans="1:52" x14ac:dyDescent="0.2">
      <c r="A53">
        <v>3</v>
      </c>
      <c r="B53">
        <v>3</v>
      </c>
      <c r="D53" s="11"/>
      <c r="F53">
        <v>2</v>
      </c>
      <c r="G53">
        <v>1</v>
      </c>
      <c r="I53" s="11"/>
      <c r="K53">
        <v>7</v>
      </c>
      <c r="L53">
        <v>5</v>
      </c>
      <c r="N53" s="11"/>
      <c r="P53">
        <v>5</v>
      </c>
      <c r="Q53">
        <v>3</v>
      </c>
      <c r="S53" s="11"/>
      <c r="X53" s="11"/>
      <c r="AC53" s="11"/>
      <c r="AH53" s="11"/>
      <c r="AM53" s="11"/>
      <c r="AR53" s="11"/>
      <c r="AY53">
        <v>3</v>
      </c>
      <c r="AZ53">
        <v>3</v>
      </c>
    </row>
    <row r="54" spans="1:52" x14ac:dyDescent="0.2">
      <c r="A54">
        <v>3</v>
      </c>
      <c r="B54">
        <v>2</v>
      </c>
      <c r="D54" s="11"/>
      <c r="F54">
        <v>2</v>
      </c>
      <c r="G54">
        <v>1</v>
      </c>
      <c r="I54" s="11"/>
      <c r="K54">
        <v>5</v>
      </c>
      <c r="L54">
        <v>3</v>
      </c>
      <c r="N54" s="11"/>
      <c r="P54">
        <v>5</v>
      </c>
      <c r="Q54">
        <v>4</v>
      </c>
      <c r="S54" s="11"/>
      <c r="X54" s="11"/>
      <c r="AC54" s="11"/>
      <c r="AH54" s="11"/>
      <c r="AM54" s="11"/>
      <c r="AR54" s="11"/>
      <c r="AY54">
        <v>2</v>
      </c>
      <c r="AZ54">
        <v>3</v>
      </c>
    </row>
    <row r="55" spans="1:52" x14ac:dyDescent="0.2">
      <c r="A55">
        <v>3</v>
      </c>
      <c r="B55">
        <v>1</v>
      </c>
      <c r="D55" s="11"/>
      <c r="F55">
        <v>2</v>
      </c>
      <c r="G55">
        <v>2</v>
      </c>
      <c r="I55" s="11"/>
      <c r="K55">
        <v>4</v>
      </c>
      <c r="L55">
        <v>3</v>
      </c>
      <c r="N55" s="11"/>
      <c r="P55">
        <v>4</v>
      </c>
      <c r="Q55">
        <v>2</v>
      </c>
      <c r="S55" s="11"/>
      <c r="X55" s="11"/>
      <c r="AC55" s="11"/>
      <c r="AH55" s="11"/>
      <c r="AM55" s="11"/>
      <c r="AR55" s="11"/>
      <c r="AY55">
        <v>1</v>
      </c>
      <c r="AZ55">
        <v>3</v>
      </c>
    </row>
    <row r="56" spans="1:52" x14ac:dyDescent="0.2">
      <c r="A56">
        <v>5</v>
      </c>
      <c r="B56">
        <v>1</v>
      </c>
      <c r="D56" s="11"/>
      <c r="F56">
        <v>2</v>
      </c>
      <c r="G56">
        <v>0</v>
      </c>
      <c r="I56" s="11"/>
      <c r="K56">
        <v>6</v>
      </c>
      <c r="L56">
        <v>3</v>
      </c>
      <c r="N56" s="11"/>
      <c r="P56">
        <v>4</v>
      </c>
      <c r="Q56">
        <v>2</v>
      </c>
      <c r="S56" s="11"/>
      <c r="X56" s="11"/>
      <c r="AC56" s="11"/>
      <c r="AH56" s="11"/>
      <c r="AM56" s="11"/>
      <c r="AR56" s="11"/>
      <c r="AY56">
        <v>1</v>
      </c>
      <c r="AZ56">
        <v>5</v>
      </c>
    </row>
    <row r="57" spans="1:52" x14ac:dyDescent="0.2">
      <c r="A57">
        <v>3</v>
      </c>
      <c r="B57">
        <v>2</v>
      </c>
      <c r="D57" s="11"/>
      <c r="F57">
        <v>1</v>
      </c>
      <c r="G57">
        <v>0</v>
      </c>
      <c r="I57" s="11"/>
      <c r="K57">
        <v>7</v>
      </c>
      <c r="L57">
        <v>3</v>
      </c>
      <c r="N57" s="11"/>
      <c r="P57">
        <v>5</v>
      </c>
      <c r="Q57">
        <v>3</v>
      </c>
      <c r="S57" s="11"/>
      <c r="X57" s="11"/>
      <c r="AC57" s="11"/>
      <c r="AH57" s="11"/>
      <c r="AM57" s="11"/>
      <c r="AR57" s="11"/>
      <c r="AY57">
        <v>2</v>
      </c>
      <c r="AZ57">
        <v>3</v>
      </c>
    </row>
    <row r="58" spans="1:52" x14ac:dyDescent="0.2">
      <c r="A58">
        <v>3</v>
      </c>
      <c r="B58">
        <v>2</v>
      </c>
      <c r="D58" s="11"/>
      <c r="F58">
        <v>1</v>
      </c>
      <c r="G58">
        <v>3</v>
      </c>
      <c r="I58" s="11"/>
      <c r="K58">
        <v>5</v>
      </c>
      <c r="L58">
        <v>3</v>
      </c>
      <c r="N58" s="11"/>
      <c r="P58">
        <v>5</v>
      </c>
      <c r="Q58">
        <v>4</v>
      </c>
      <c r="S58" s="11"/>
      <c r="X58" s="11"/>
      <c r="AC58" s="11"/>
      <c r="AH58" s="11"/>
      <c r="AM58" s="11"/>
      <c r="AR58" s="11"/>
      <c r="AY58">
        <v>2</v>
      </c>
      <c r="AZ58">
        <v>3</v>
      </c>
    </row>
    <row r="59" spans="1:52" x14ac:dyDescent="0.2">
      <c r="A59">
        <v>2</v>
      </c>
      <c r="B59">
        <v>1</v>
      </c>
      <c r="D59" s="11"/>
      <c r="F59">
        <v>4</v>
      </c>
      <c r="G59">
        <v>0</v>
      </c>
      <c r="I59" s="11"/>
      <c r="K59">
        <v>5</v>
      </c>
      <c r="L59">
        <v>1</v>
      </c>
      <c r="N59" s="11"/>
      <c r="P59">
        <v>3</v>
      </c>
      <c r="Q59">
        <v>2</v>
      </c>
      <c r="S59" s="11"/>
      <c r="X59" s="11"/>
      <c r="AC59" s="11"/>
      <c r="AH59" s="11"/>
      <c r="AM59" s="11"/>
      <c r="AR59" s="11"/>
      <c r="AY59">
        <v>1</v>
      </c>
      <c r="AZ59">
        <v>2</v>
      </c>
    </row>
    <row r="60" spans="1:52" x14ac:dyDescent="0.2">
      <c r="A60">
        <v>3</v>
      </c>
      <c r="B60">
        <v>0</v>
      </c>
      <c r="D60" s="11"/>
      <c r="F60">
        <v>2</v>
      </c>
      <c r="G60">
        <v>0</v>
      </c>
      <c r="I60" s="11"/>
      <c r="K60">
        <v>3</v>
      </c>
      <c r="L60">
        <v>3</v>
      </c>
      <c r="N60" s="11"/>
      <c r="P60">
        <v>5</v>
      </c>
      <c r="Q60">
        <v>1</v>
      </c>
      <c r="S60" s="11"/>
      <c r="X60" s="11"/>
      <c r="AC60" s="11"/>
      <c r="AH60" s="11"/>
      <c r="AM60" s="11"/>
      <c r="AR60" s="11"/>
      <c r="AY60">
        <v>0</v>
      </c>
      <c r="AZ60">
        <v>3</v>
      </c>
    </row>
    <row r="61" spans="1:52" x14ac:dyDescent="0.2">
      <c r="A61">
        <v>4</v>
      </c>
      <c r="B61">
        <v>3</v>
      </c>
      <c r="D61" s="11"/>
      <c r="F61">
        <v>3</v>
      </c>
      <c r="G61">
        <v>0</v>
      </c>
      <c r="I61" s="11"/>
      <c r="K61">
        <v>7</v>
      </c>
      <c r="L61">
        <v>5</v>
      </c>
      <c r="N61" s="11"/>
      <c r="P61">
        <v>3</v>
      </c>
      <c r="Q61">
        <v>2</v>
      </c>
      <c r="S61" s="11"/>
      <c r="X61" s="11"/>
      <c r="AC61" s="11"/>
      <c r="AH61" s="11"/>
      <c r="AM61" s="11"/>
      <c r="AR61" s="11"/>
      <c r="AY61">
        <v>3</v>
      </c>
      <c r="AZ61">
        <v>4</v>
      </c>
    </row>
    <row r="62" spans="1:52" x14ac:dyDescent="0.2">
      <c r="A62">
        <v>4</v>
      </c>
      <c r="B62">
        <v>1</v>
      </c>
      <c r="D62" s="11"/>
      <c r="F62">
        <v>3</v>
      </c>
      <c r="G62">
        <v>2</v>
      </c>
      <c r="I62" s="11"/>
      <c r="K62">
        <v>6</v>
      </c>
      <c r="L62">
        <v>3</v>
      </c>
      <c r="N62" s="11"/>
      <c r="P62">
        <v>4</v>
      </c>
      <c r="Q62">
        <v>3</v>
      </c>
      <c r="S62" s="11"/>
      <c r="X62" s="11"/>
      <c r="AC62" s="11"/>
      <c r="AH62" s="11"/>
      <c r="AM62" s="11"/>
      <c r="AR62" s="11"/>
      <c r="AY62">
        <v>1</v>
      </c>
      <c r="AZ62">
        <v>4</v>
      </c>
    </row>
    <row r="63" spans="1:52" x14ac:dyDescent="0.2">
      <c r="A63">
        <v>6</v>
      </c>
      <c r="B63">
        <v>2</v>
      </c>
      <c r="D63" s="11"/>
      <c r="F63">
        <v>2</v>
      </c>
      <c r="G63">
        <v>1</v>
      </c>
      <c r="I63" s="11"/>
      <c r="K63">
        <v>3</v>
      </c>
      <c r="L63">
        <v>2</v>
      </c>
      <c r="N63" s="11"/>
      <c r="P63">
        <v>3</v>
      </c>
      <c r="Q63">
        <v>2</v>
      </c>
      <c r="S63" s="11"/>
      <c r="X63" s="11"/>
      <c r="AC63" s="11"/>
      <c r="AH63" s="11"/>
      <c r="AM63" s="11"/>
      <c r="AR63" s="11"/>
      <c r="AY63">
        <v>2</v>
      </c>
      <c r="AZ63">
        <v>6</v>
      </c>
    </row>
    <row r="64" spans="1:52" x14ac:dyDescent="0.2">
      <c r="AY64">
        <v>1</v>
      </c>
      <c r="AZ64">
        <v>2</v>
      </c>
    </row>
    <row r="65" spans="1:52" x14ac:dyDescent="0.2">
      <c r="A65" s="8" t="s">
        <v>30</v>
      </c>
      <c r="B65">
        <v>58</v>
      </c>
      <c r="F65" s="8" t="s">
        <v>30</v>
      </c>
      <c r="G65">
        <v>58</v>
      </c>
      <c r="K65" s="8" t="s">
        <v>30</v>
      </c>
      <c r="L65">
        <v>58</v>
      </c>
      <c r="P65" s="8" t="s">
        <v>30</v>
      </c>
      <c r="Q65">
        <v>58</v>
      </c>
      <c r="U65" s="8" t="s">
        <v>30</v>
      </c>
      <c r="V65">
        <v>42</v>
      </c>
      <c r="Z65" s="8" t="s">
        <v>30</v>
      </c>
      <c r="AA65">
        <v>42</v>
      </c>
      <c r="AE65" s="8" t="s">
        <v>30</v>
      </c>
      <c r="AF65">
        <v>36</v>
      </c>
      <c r="AJ65" s="8" t="s">
        <v>30</v>
      </c>
      <c r="AK65">
        <v>28</v>
      </c>
      <c r="AO65" s="8" t="s">
        <v>30</v>
      </c>
      <c r="AP65">
        <v>26</v>
      </c>
      <c r="AY65">
        <v>3</v>
      </c>
      <c r="AZ65">
        <v>3</v>
      </c>
    </row>
    <row r="66" spans="1:52" x14ac:dyDescent="0.2">
      <c r="A66" s="9" t="s">
        <v>31</v>
      </c>
      <c r="B66" s="9">
        <v>0.25</v>
      </c>
      <c r="C66" s="9"/>
      <c r="D66" s="9"/>
      <c r="E66" s="9"/>
      <c r="F66" s="9" t="s">
        <v>31</v>
      </c>
      <c r="G66" s="10">
        <v>0.25</v>
      </c>
      <c r="H66" s="9"/>
      <c r="I66" s="9"/>
      <c r="J66" s="10"/>
      <c r="K66" s="9" t="s">
        <v>31</v>
      </c>
      <c r="L66" s="10">
        <v>0.25</v>
      </c>
      <c r="M66" s="9"/>
      <c r="N66" s="9"/>
      <c r="O66" s="10"/>
      <c r="P66" s="9" t="s">
        <v>31</v>
      </c>
      <c r="Q66" s="10">
        <v>0.25</v>
      </c>
      <c r="R66" s="9"/>
      <c r="S66" s="9"/>
      <c r="T66" s="10"/>
      <c r="U66" s="9" t="s">
        <v>31</v>
      </c>
      <c r="V66" s="10">
        <v>0.30499999999999999</v>
      </c>
      <c r="W66" s="9"/>
      <c r="X66" s="9"/>
      <c r="Y66" s="10"/>
      <c r="Z66" s="9" t="s">
        <v>31</v>
      </c>
      <c r="AA66" s="10">
        <v>0.30499999999999999</v>
      </c>
      <c r="AB66" s="9"/>
      <c r="AC66" s="9"/>
      <c r="AD66" s="10"/>
      <c r="AE66" s="9" t="s">
        <v>31</v>
      </c>
      <c r="AF66" s="10">
        <v>0.32500000000000001</v>
      </c>
      <c r="AG66" s="9"/>
      <c r="AH66" s="9"/>
      <c r="AI66" s="10"/>
      <c r="AJ66" s="9" t="s">
        <v>31</v>
      </c>
      <c r="AK66" s="10">
        <v>0.36099999999999999</v>
      </c>
      <c r="AL66" s="9"/>
      <c r="AM66" s="9"/>
      <c r="AN66" s="10"/>
      <c r="AO66" s="9" t="s">
        <v>31</v>
      </c>
      <c r="AP66" s="10">
        <v>0.373</v>
      </c>
      <c r="AQ66" s="9"/>
      <c r="AR66" s="9"/>
      <c r="AY66">
        <v>2</v>
      </c>
      <c r="AZ66">
        <v>2</v>
      </c>
    </row>
    <row r="67" spans="1:52" x14ac:dyDescent="0.2">
      <c r="A67" s="5"/>
      <c r="B67" s="5"/>
      <c r="C67" s="5"/>
      <c r="D67" s="5"/>
      <c r="E67" s="5"/>
      <c r="F67" s="5"/>
      <c r="H67" s="5"/>
      <c r="I67" s="5"/>
      <c r="M67" s="5"/>
      <c r="N67" s="5"/>
      <c r="R67" s="5"/>
      <c r="S67" s="5"/>
      <c r="W67" s="5"/>
      <c r="X67" s="5"/>
      <c r="AB67" s="5"/>
      <c r="AC67" s="5"/>
      <c r="AG67" s="5"/>
      <c r="AH67" s="5"/>
      <c r="AL67" s="5"/>
      <c r="AM67" s="5"/>
      <c r="AQ67" s="5"/>
      <c r="AR67" s="5"/>
      <c r="AY67">
        <v>1</v>
      </c>
      <c r="AZ67">
        <v>3</v>
      </c>
    </row>
    <row r="68" spans="1:52" s="13" customFormat="1" ht="13.5" thickBot="1" x14ac:dyDescent="0.25">
      <c r="A68" s="12"/>
      <c r="B68" s="12"/>
      <c r="C68" s="12"/>
      <c r="D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Y68">
        <v>0</v>
      </c>
      <c r="AZ68">
        <v>3</v>
      </c>
    </row>
    <row r="69" spans="1:52" s="13" customFormat="1" x14ac:dyDescent="0.2">
      <c r="A69" s="7"/>
      <c r="B69" s="7" t="s">
        <v>28</v>
      </c>
      <c r="C69" s="7" t="s">
        <v>29</v>
      </c>
      <c r="D69" s="5"/>
      <c r="F69" s="7"/>
      <c r="G69" s="7" t="s">
        <v>28</v>
      </c>
      <c r="H69" s="7" t="s">
        <v>29</v>
      </c>
      <c r="I69" s="5"/>
      <c r="J69" s="5"/>
      <c r="K69" s="7"/>
      <c r="L69" s="7" t="s">
        <v>28</v>
      </c>
      <c r="M69" s="7" t="s">
        <v>29</v>
      </c>
      <c r="N69" s="5"/>
      <c r="O69" s="5"/>
      <c r="P69" s="7"/>
      <c r="Q69" s="7" t="s">
        <v>28</v>
      </c>
      <c r="R69" s="7" t="s">
        <v>29</v>
      </c>
      <c r="S69" s="5"/>
      <c r="T69" s="5"/>
      <c r="U69" s="7"/>
      <c r="V69" s="7" t="s">
        <v>28</v>
      </c>
      <c r="W69" s="7" t="s">
        <v>29</v>
      </c>
      <c r="X69" s="5"/>
      <c r="Y69" s="5"/>
      <c r="Z69" s="7"/>
      <c r="AA69" s="7" t="s">
        <v>28</v>
      </c>
      <c r="AB69" s="7" t="s">
        <v>29</v>
      </c>
      <c r="AC69" s="5"/>
      <c r="AD69" s="5"/>
      <c r="AE69" s="7"/>
      <c r="AF69" s="7" t="s">
        <v>28</v>
      </c>
      <c r="AG69" s="7" t="s">
        <v>29</v>
      </c>
      <c r="AH69" s="5"/>
      <c r="AI69" s="5"/>
      <c r="AJ69" s="7"/>
      <c r="AK69" s="7" t="s">
        <v>28</v>
      </c>
      <c r="AL69" s="7" t="s">
        <v>29</v>
      </c>
      <c r="AM69" s="5"/>
      <c r="AN69" s="5"/>
      <c r="AO69" s="7"/>
      <c r="AP69" s="7" t="s">
        <v>28</v>
      </c>
      <c r="AQ69" s="7" t="s">
        <v>29</v>
      </c>
      <c r="AR69" s="5"/>
      <c r="AS69" s="5"/>
      <c r="AY69">
        <v>2</v>
      </c>
      <c r="AZ69">
        <v>1</v>
      </c>
    </row>
    <row r="70" spans="1:52" s="13" customFormat="1" x14ac:dyDescent="0.2">
      <c r="A70" s="5" t="s">
        <v>28</v>
      </c>
      <c r="B70" s="5">
        <v>1</v>
      </c>
      <c r="C70" s="5"/>
      <c r="D70" s="5"/>
      <c r="F70" s="5" t="s">
        <v>28</v>
      </c>
      <c r="G70" s="5">
        <v>1</v>
      </c>
      <c r="H70" s="5"/>
      <c r="I70" s="5"/>
      <c r="J70" s="5"/>
      <c r="K70" s="5" t="s">
        <v>28</v>
      </c>
      <c r="L70" s="5">
        <v>1</v>
      </c>
      <c r="M70" s="5"/>
      <c r="N70" s="5"/>
      <c r="O70" s="5"/>
      <c r="P70" s="5" t="s">
        <v>28</v>
      </c>
      <c r="Q70" s="5">
        <v>1</v>
      </c>
      <c r="R70" s="5"/>
      <c r="S70" s="5"/>
      <c r="T70" s="5"/>
      <c r="U70" s="5" t="s">
        <v>28</v>
      </c>
      <c r="V70" s="5">
        <v>1</v>
      </c>
      <c r="W70" s="5"/>
      <c r="X70" s="5"/>
      <c r="Y70" s="5"/>
      <c r="Z70" s="5" t="s">
        <v>28</v>
      </c>
      <c r="AA70" s="5">
        <v>1</v>
      </c>
      <c r="AB70" s="5"/>
      <c r="AC70" s="5"/>
      <c r="AD70" s="5"/>
      <c r="AE70" s="5" t="s">
        <v>28</v>
      </c>
      <c r="AF70" s="5">
        <v>1</v>
      </c>
      <c r="AG70" s="5"/>
      <c r="AH70" s="5"/>
      <c r="AI70" s="5"/>
      <c r="AJ70" s="5" t="s">
        <v>28</v>
      </c>
      <c r="AK70" s="5">
        <v>1</v>
      </c>
      <c r="AL70" s="5"/>
      <c r="AM70" s="5"/>
      <c r="AN70" s="5"/>
      <c r="AO70" s="5" t="s">
        <v>28</v>
      </c>
      <c r="AP70" s="5">
        <v>1</v>
      </c>
      <c r="AQ70" s="5"/>
      <c r="AR70" s="5"/>
      <c r="AS70" s="5"/>
      <c r="AY70">
        <v>3</v>
      </c>
      <c r="AZ70">
        <v>3</v>
      </c>
    </row>
    <row r="71" spans="1:52" ht="13.5" thickBot="1" x14ac:dyDescent="0.25">
      <c r="A71" s="6" t="s">
        <v>29</v>
      </c>
      <c r="B71" s="6">
        <v>0.35853450323976005</v>
      </c>
      <c r="C71" s="6">
        <v>1</v>
      </c>
      <c r="F71" s="6" t="s">
        <v>29</v>
      </c>
      <c r="G71" s="6">
        <v>0.12151222642681259</v>
      </c>
      <c r="H71" s="6">
        <v>1</v>
      </c>
      <c r="K71" s="6" t="s">
        <v>29</v>
      </c>
      <c r="L71" s="6">
        <v>0.35674870980575935</v>
      </c>
      <c r="M71" s="6">
        <v>1</v>
      </c>
      <c r="P71" s="6" t="s">
        <v>29</v>
      </c>
      <c r="Q71" s="6">
        <v>0.6701064237940958</v>
      </c>
      <c r="R71" s="6">
        <v>1</v>
      </c>
      <c r="U71" s="6" t="s">
        <v>29</v>
      </c>
      <c r="V71" s="6">
        <v>0.7235890531486171</v>
      </c>
      <c r="W71" s="6">
        <v>1</v>
      </c>
      <c r="Z71" s="6" t="s">
        <v>29</v>
      </c>
      <c r="AA71" s="6">
        <v>5.3984417278242179E-2</v>
      </c>
      <c r="AB71" s="6">
        <v>1</v>
      </c>
      <c r="AE71" s="6" t="s">
        <v>29</v>
      </c>
      <c r="AF71" s="6">
        <v>0.85238768589284331</v>
      </c>
      <c r="AG71" s="6">
        <v>1</v>
      </c>
      <c r="AJ71" s="6" t="s">
        <v>29</v>
      </c>
      <c r="AK71" s="6">
        <v>-0.23073682072584681</v>
      </c>
      <c r="AL71" s="6">
        <v>1</v>
      </c>
      <c r="AO71" s="6" t="s">
        <v>29</v>
      </c>
      <c r="AP71" s="6">
        <v>-1.3312051063847891E-2</v>
      </c>
      <c r="AQ71" s="6">
        <v>1</v>
      </c>
      <c r="AY71">
        <v>0</v>
      </c>
      <c r="AZ71">
        <v>3</v>
      </c>
    </row>
    <row r="72" spans="1:52" x14ac:dyDescent="0.2">
      <c r="AY72">
        <v>3</v>
      </c>
      <c r="AZ72">
        <v>3</v>
      </c>
    </row>
    <row r="73" spans="1:52" x14ac:dyDescent="0.2">
      <c r="A73" s="8" t="s">
        <v>128</v>
      </c>
      <c r="B73" t="str">
        <f>IF(ABS(B71)&gt;B66, "YES", "NO")</f>
        <v>YES</v>
      </c>
      <c r="F73" s="8" t="s">
        <v>128</v>
      </c>
      <c r="G73" t="str">
        <f>IF(ABS(G71)&gt;G66, "YES", "NO")</f>
        <v>NO</v>
      </c>
      <c r="K73" s="8" t="s">
        <v>128</v>
      </c>
      <c r="L73" t="str">
        <f>IF(ABS(L71)&gt;L66, "YES", "NO")</f>
        <v>YES</v>
      </c>
      <c r="P73" s="8" t="s">
        <v>128</v>
      </c>
      <c r="Q73" t="str">
        <f>IF(ABS(Q71)&gt;Q66, "YES", "NO")</f>
        <v>YES</v>
      </c>
      <c r="U73" s="8" t="s">
        <v>128</v>
      </c>
      <c r="V73" t="str">
        <f>IF(ABS(V71)&gt;V66, "YES", "NO")</f>
        <v>YES</v>
      </c>
      <c r="Z73" s="8" t="s">
        <v>128</v>
      </c>
      <c r="AA73" t="str">
        <f>IF(ABS(AA71)&gt;AA66, "YES", "NO")</f>
        <v>NO</v>
      </c>
      <c r="AE73" s="8" t="s">
        <v>128</v>
      </c>
      <c r="AF73" t="str">
        <f>IF(ABS(AF71)&gt;AF66, "YES", "NO")</f>
        <v>YES</v>
      </c>
      <c r="AJ73" s="8" t="s">
        <v>128</v>
      </c>
      <c r="AK73" t="str">
        <f>IF(ABS(AK71)&gt;AK66, "YES", "NO")</f>
        <v>NO</v>
      </c>
      <c r="AO73" s="8" t="s">
        <v>128</v>
      </c>
      <c r="AP73" t="str">
        <f>IF(ABS(AP71)&gt;AP66, "YES", "NO")</f>
        <v>NO</v>
      </c>
      <c r="AY73">
        <v>2</v>
      </c>
      <c r="AZ73">
        <v>1</v>
      </c>
    </row>
    <row r="74" spans="1:52" x14ac:dyDescent="0.2">
      <c r="AY74">
        <v>1</v>
      </c>
      <c r="AZ74">
        <v>2</v>
      </c>
    </row>
    <row r="75" spans="1:52" x14ac:dyDescent="0.2">
      <c r="P75" s="13"/>
      <c r="Q75" s="13"/>
      <c r="R75" s="13"/>
      <c r="S75" s="13"/>
      <c r="T75" s="13"/>
      <c r="U75" s="13"/>
      <c r="V75" s="13"/>
      <c r="W75" s="13"/>
      <c r="AY75">
        <v>0</v>
      </c>
      <c r="AZ75">
        <v>2</v>
      </c>
    </row>
    <row r="76" spans="1:52" x14ac:dyDescent="0.2">
      <c r="A76" s="8"/>
      <c r="P76" s="13"/>
      <c r="Q76" s="13"/>
      <c r="R76" s="13"/>
      <c r="S76" s="13"/>
      <c r="T76" s="13"/>
      <c r="U76" s="13"/>
      <c r="V76" s="13"/>
      <c r="W76" s="13"/>
      <c r="AY76">
        <v>0</v>
      </c>
      <c r="AZ76">
        <v>4</v>
      </c>
    </row>
    <row r="77" spans="1:52" x14ac:dyDescent="0.2">
      <c r="A77" s="4"/>
      <c r="B77" s="4"/>
      <c r="C77" s="11"/>
      <c r="D77" s="4"/>
      <c r="E77" s="4"/>
      <c r="F77" s="4"/>
      <c r="G77" s="4"/>
      <c r="H77" s="11"/>
      <c r="I77" s="4"/>
      <c r="J77" s="4"/>
      <c r="K77" s="4"/>
      <c r="L77" s="4"/>
      <c r="M77" s="11"/>
      <c r="N77" s="4"/>
      <c r="O77" s="4"/>
      <c r="P77" s="4"/>
      <c r="Q77" s="4"/>
      <c r="R77" s="11"/>
      <c r="S77" s="4"/>
      <c r="T77" s="4"/>
      <c r="U77" s="4"/>
      <c r="V77" s="4"/>
      <c r="W77" s="11"/>
      <c r="X77" s="4"/>
      <c r="Y77" s="4"/>
      <c r="Z77" s="4"/>
      <c r="AA77" s="4"/>
      <c r="AB77" s="11"/>
      <c r="AC77" s="4"/>
      <c r="AD77" s="4"/>
      <c r="AE77" s="4"/>
      <c r="AF77" s="4"/>
      <c r="AG77" s="11"/>
      <c r="AH77" s="4"/>
      <c r="AI77" s="4"/>
      <c r="AJ77" s="4"/>
      <c r="AK77" s="4"/>
      <c r="AL77" s="11"/>
      <c r="AM77" s="4"/>
      <c r="AN77" s="4"/>
      <c r="AO77" s="4"/>
      <c r="AP77" s="4"/>
      <c r="AQ77" s="11"/>
      <c r="AR77" s="4"/>
      <c r="AY77">
        <v>1</v>
      </c>
      <c r="AZ77">
        <v>3</v>
      </c>
    </row>
    <row r="78" spans="1:52" x14ac:dyDescent="0.2">
      <c r="A78" s="4"/>
      <c r="B78" s="4"/>
      <c r="C78" s="11"/>
      <c r="D78" s="11"/>
      <c r="E78" s="4"/>
      <c r="F78" s="4"/>
      <c r="G78" s="4"/>
      <c r="H78" s="11"/>
      <c r="I78" s="11"/>
      <c r="J78" s="4"/>
      <c r="K78" s="4"/>
      <c r="L78" s="4"/>
      <c r="M78" s="11"/>
      <c r="N78" s="11"/>
      <c r="O78" s="4"/>
      <c r="P78" s="4"/>
      <c r="Q78" s="4"/>
      <c r="R78" s="11"/>
      <c r="S78" s="11"/>
      <c r="T78" s="4"/>
      <c r="U78" s="4"/>
      <c r="V78" s="4"/>
      <c r="W78" s="11"/>
      <c r="X78" s="11"/>
      <c r="Y78" s="4"/>
      <c r="Z78" s="4"/>
      <c r="AA78" s="4"/>
      <c r="AB78" s="11"/>
      <c r="AC78" s="11"/>
      <c r="AD78" s="4"/>
      <c r="AE78" s="4"/>
      <c r="AF78" s="4"/>
      <c r="AG78" s="11"/>
      <c r="AH78" s="11"/>
      <c r="AI78" s="4"/>
      <c r="AJ78" s="4"/>
      <c r="AK78" s="4"/>
      <c r="AL78" s="11"/>
      <c r="AM78" s="11"/>
      <c r="AN78" s="4"/>
      <c r="AO78" s="4"/>
      <c r="AP78" s="4"/>
      <c r="AQ78" s="11"/>
      <c r="AR78" s="11"/>
      <c r="AY78">
        <v>1</v>
      </c>
      <c r="AZ78">
        <v>1</v>
      </c>
    </row>
    <row r="79" spans="1:52" x14ac:dyDescent="0.2">
      <c r="E79" s="13"/>
      <c r="J79" s="13"/>
      <c r="T79" s="5"/>
      <c r="AY79">
        <v>0</v>
      </c>
      <c r="AZ79">
        <v>2</v>
      </c>
    </row>
    <row r="80" spans="1:52" x14ac:dyDescent="0.2">
      <c r="E80" s="13"/>
      <c r="J80" s="13"/>
      <c r="T80" s="5"/>
      <c r="AY80">
        <v>0</v>
      </c>
      <c r="AZ80">
        <v>1</v>
      </c>
    </row>
    <row r="81" spans="5:52" x14ac:dyDescent="0.2">
      <c r="E81" s="13"/>
      <c r="J81" s="13"/>
      <c r="T81" s="13"/>
      <c r="AY81">
        <v>0</v>
      </c>
      <c r="AZ81">
        <v>3</v>
      </c>
    </row>
    <row r="82" spans="5:52" x14ac:dyDescent="0.2">
      <c r="E82" s="13"/>
      <c r="J82" s="13"/>
      <c r="AY82">
        <v>2</v>
      </c>
      <c r="AZ82">
        <v>2</v>
      </c>
    </row>
    <row r="83" spans="5:52" x14ac:dyDescent="0.2">
      <c r="E83" s="13"/>
      <c r="J83" s="13"/>
      <c r="AY83">
        <v>0</v>
      </c>
      <c r="AZ83">
        <v>3</v>
      </c>
    </row>
    <row r="84" spans="5:52" x14ac:dyDescent="0.2">
      <c r="E84" s="13"/>
      <c r="J84" s="13"/>
      <c r="AY84">
        <v>0</v>
      </c>
      <c r="AZ84">
        <v>3</v>
      </c>
    </row>
    <row r="85" spans="5:52" x14ac:dyDescent="0.2">
      <c r="E85" s="13"/>
      <c r="J85" s="13"/>
      <c r="AY85">
        <v>3</v>
      </c>
      <c r="AZ85">
        <v>3</v>
      </c>
    </row>
    <row r="86" spans="5:52" x14ac:dyDescent="0.2">
      <c r="E86" s="13"/>
      <c r="J86" s="13"/>
      <c r="AY86">
        <v>2</v>
      </c>
      <c r="AZ86">
        <v>1</v>
      </c>
    </row>
    <row r="87" spans="5:52" x14ac:dyDescent="0.2">
      <c r="E87" s="13"/>
      <c r="J87" s="13"/>
      <c r="AY87">
        <v>2</v>
      </c>
      <c r="AZ87">
        <v>3</v>
      </c>
    </row>
    <row r="88" spans="5:52" x14ac:dyDescent="0.2">
      <c r="E88" s="13"/>
      <c r="J88" s="13"/>
      <c r="AY88">
        <v>3</v>
      </c>
      <c r="AZ88">
        <v>3</v>
      </c>
    </row>
    <row r="89" spans="5:52" x14ac:dyDescent="0.2">
      <c r="E89" s="13"/>
      <c r="J89" s="13"/>
      <c r="AY89">
        <v>3</v>
      </c>
      <c r="AZ89">
        <v>2</v>
      </c>
    </row>
    <row r="90" spans="5:52" x14ac:dyDescent="0.2">
      <c r="E90" s="13"/>
      <c r="J90" s="13"/>
      <c r="AY90">
        <v>2</v>
      </c>
      <c r="AZ90">
        <v>4</v>
      </c>
    </row>
    <row r="91" spans="5:52" x14ac:dyDescent="0.2">
      <c r="E91" s="13"/>
      <c r="J91" s="13"/>
      <c r="AY91">
        <v>2</v>
      </c>
      <c r="AZ91">
        <v>3</v>
      </c>
    </row>
    <row r="92" spans="5:52" x14ac:dyDescent="0.2">
      <c r="E92" s="13"/>
      <c r="J92" s="13"/>
      <c r="AY92">
        <v>2</v>
      </c>
      <c r="AZ92">
        <v>4</v>
      </c>
    </row>
    <row r="93" spans="5:52" x14ac:dyDescent="0.2">
      <c r="E93" s="13"/>
      <c r="J93" s="13"/>
      <c r="AY93">
        <v>1</v>
      </c>
      <c r="AZ93">
        <v>3</v>
      </c>
    </row>
    <row r="94" spans="5:52" x14ac:dyDescent="0.2">
      <c r="E94" s="13"/>
      <c r="J94" s="13"/>
      <c r="AY94">
        <v>1</v>
      </c>
      <c r="AZ94">
        <v>3</v>
      </c>
    </row>
    <row r="95" spans="5:52" x14ac:dyDescent="0.2">
      <c r="E95" s="13"/>
      <c r="J95" s="13"/>
      <c r="AY95">
        <v>3</v>
      </c>
      <c r="AZ95">
        <v>3</v>
      </c>
    </row>
    <row r="96" spans="5:52" x14ac:dyDescent="0.2">
      <c r="E96" s="13"/>
      <c r="J96" s="13"/>
      <c r="AY96">
        <v>1</v>
      </c>
      <c r="AZ96">
        <v>4</v>
      </c>
    </row>
    <row r="97" spans="5:52" x14ac:dyDescent="0.2">
      <c r="E97" s="13"/>
      <c r="J97" s="13"/>
      <c r="AY97">
        <v>2</v>
      </c>
      <c r="AZ97">
        <v>5</v>
      </c>
    </row>
    <row r="98" spans="5:52" x14ac:dyDescent="0.2">
      <c r="E98" s="13"/>
      <c r="J98" s="13"/>
      <c r="AY98">
        <v>1</v>
      </c>
      <c r="AZ98">
        <v>2</v>
      </c>
    </row>
    <row r="99" spans="5:52" x14ac:dyDescent="0.2">
      <c r="E99" s="13"/>
      <c r="J99" s="13"/>
      <c r="AY99">
        <v>4</v>
      </c>
      <c r="AZ99">
        <v>3</v>
      </c>
    </row>
    <row r="100" spans="5:52" x14ac:dyDescent="0.2">
      <c r="E100" s="13"/>
      <c r="J100" s="13"/>
      <c r="AY100">
        <v>1</v>
      </c>
      <c r="AZ100">
        <v>4</v>
      </c>
    </row>
    <row r="101" spans="5:52" x14ac:dyDescent="0.2">
      <c r="E101" s="13"/>
      <c r="J101" s="13"/>
      <c r="AY101">
        <v>2</v>
      </c>
      <c r="AZ101">
        <v>3</v>
      </c>
    </row>
    <row r="102" spans="5:52" x14ac:dyDescent="0.2">
      <c r="E102" s="13"/>
      <c r="J102" s="13"/>
      <c r="AY102">
        <v>1</v>
      </c>
      <c r="AZ102">
        <v>4</v>
      </c>
    </row>
    <row r="103" spans="5:52" x14ac:dyDescent="0.2">
      <c r="E103" s="13"/>
      <c r="J103" s="13"/>
      <c r="AY103">
        <v>3</v>
      </c>
      <c r="AZ103">
        <v>4</v>
      </c>
    </row>
    <row r="104" spans="5:52" x14ac:dyDescent="0.2">
      <c r="E104" s="13"/>
      <c r="J104" s="13"/>
      <c r="AY104">
        <v>2</v>
      </c>
      <c r="AZ104">
        <v>4</v>
      </c>
    </row>
    <row r="105" spans="5:52" x14ac:dyDescent="0.2">
      <c r="E105" s="13"/>
      <c r="J105" s="13"/>
      <c r="AY105">
        <v>2</v>
      </c>
      <c r="AZ105">
        <v>4</v>
      </c>
    </row>
    <row r="106" spans="5:52" x14ac:dyDescent="0.2">
      <c r="E106" s="13"/>
      <c r="J106" s="13"/>
      <c r="AY106">
        <v>2</v>
      </c>
      <c r="AZ106">
        <v>4</v>
      </c>
    </row>
    <row r="107" spans="5:52" x14ac:dyDescent="0.2">
      <c r="E107" s="13"/>
      <c r="J107" s="13"/>
      <c r="AY107">
        <v>0</v>
      </c>
      <c r="AZ107">
        <v>4</v>
      </c>
    </row>
    <row r="108" spans="5:52" x14ac:dyDescent="0.2">
      <c r="E108" s="13"/>
      <c r="J108" s="13"/>
      <c r="AY108">
        <v>0</v>
      </c>
      <c r="AZ108">
        <v>3</v>
      </c>
    </row>
    <row r="109" spans="5:52" x14ac:dyDescent="0.2">
      <c r="E109" s="13"/>
      <c r="J109" s="13"/>
      <c r="AY109">
        <v>1</v>
      </c>
      <c r="AZ109">
        <v>1</v>
      </c>
    </row>
    <row r="110" spans="5:52" x14ac:dyDescent="0.2">
      <c r="E110" s="13"/>
      <c r="J110" s="13"/>
      <c r="AY110">
        <v>1</v>
      </c>
      <c r="AZ110">
        <v>1</v>
      </c>
    </row>
    <row r="111" spans="5:52" x14ac:dyDescent="0.2">
      <c r="E111" s="13"/>
      <c r="J111" s="13"/>
      <c r="AY111">
        <v>1</v>
      </c>
      <c r="AZ111">
        <v>1</v>
      </c>
    </row>
    <row r="112" spans="5:52" x14ac:dyDescent="0.2">
      <c r="E112" s="13"/>
      <c r="J112" s="13"/>
      <c r="AY112">
        <v>0</v>
      </c>
      <c r="AZ112">
        <v>1</v>
      </c>
    </row>
    <row r="113" spans="5:52" x14ac:dyDescent="0.2">
      <c r="E113" s="13"/>
      <c r="J113" s="13"/>
      <c r="AY113">
        <v>1</v>
      </c>
      <c r="AZ113">
        <v>2</v>
      </c>
    </row>
    <row r="114" spans="5:52" x14ac:dyDescent="0.2">
      <c r="E114" s="13"/>
      <c r="J114" s="13"/>
      <c r="AY114">
        <v>1</v>
      </c>
      <c r="AZ114">
        <v>2</v>
      </c>
    </row>
    <row r="115" spans="5:52" x14ac:dyDescent="0.2">
      <c r="E115" s="13"/>
      <c r="J115" s="13"/>
      <c r="AY115">
        <v>2</v>
      </c>
      <c r="AZ115">
        <v>2</v>
      </c>
    </row>
    <row r="116" spans="5:52" x14ac:dyDescent="0.2">
      <c r="E116" s="13"/>
      <c r="J116" s="13"/>
      <c r="AY116">
        <v>0</v>
      </c>
      <c r="AZ116">
        <v>2</v>
      </c>
    </row>
    <row r="117" spans="5:52" x14ac:dyDescent="0.2">
      <c r="E117" s="13"/>
      <c r="J117" s="13"/>
      <c r="AY117">
        <v>0</v>
      </c>
      <c r="AZ117">
        <v>1</v>
      </c>
    </row>
    <row r="118" spans="5:52" x14ac:dyDescent="0.2">
      <c r="E118" s="13"/>
      <c r="J118" s="13"/>
      <c r="AY118">
        <v>3</v>
      </c>
      <c r="AZ118">
        <v>1</v>
      </c>
    </row>
    <row r="119" spans="5:52" x14ac:dyDescent="0.2">
      <c r="E119" s="13"/>
      <c r="J119" s="13"/>
      <c r="AY119">
        <v>0</v>
      </c>
      <c r="AZ119">
        <v>4</v>
      </c>
    </row>
    <row r="120" spans="5:52" x14ac:dyDescent="0.2">
      <c r="E120" s="13"/>
      <c r="J120" s="13"/>
      <c r="AY120">
        <v>0</v>
      </c>
      <c r="AZ120">
        <v>2</v>
      </c>
    </row>
    <row r="121" spans="5:52" x14ac:dyDescent="0.2">
      <c r="E121" s="13"/>
      <c r="J121" s="13"/>
      <c r="AY121">
        <v>0</v>
      </c>
      <c r="AZ121">
        <v>3</v>
      </c>
    </row>
    <row r="122" spans="5:52" x14ac:dyDescent="0.2">
      <c r="E122" s="13"/>
      <c r="J122" s="13"/>
      <c r="AY122">
        <v>2</v>
      </c>
      <c r="AZ122">
        <v>3</v>
      </c>
    </row>
    <row r="123" spans="5:52" x14ac:dyDescent="0.2">
      <c r="E123" s="13"/>
      <c r="J123" s="13"/>
      <c r="AY123">
        <v>1</v>
      </c>
      <c r="AZ123">
        <v>2</v>
      </c>
    </row>
    <row r="124" spans="5:52" x14ac:dyDescent="0.2">
      <c r="E124" s="13"/>
      <c r="J124" s="13"/>
      <c r="AY124">
        <v>3</v>
      </c>
      <c r="AZ124">
        <v>3</v>
      </c>
    </row>
    <row r="125" spans="5:52" x14ac:dyDescent="0.2">
      <c r="E125" s="13"/>
      <c r="J125" s="13"/>
      <c r="AY125">
        <v>4</v>
      </c>
      <c r="AZ125">
        <v>6</v>
      </c>
    </row>
    <row r="126" spans="5:52" x14ac:dyDescent="0.2">
      <c r="E126" s="13"/>
      <c r="J126" s="13"/>
      <c r="AY126">
        <v>3</v>
      </c>
      <c r="AZ126">
        <v>4</v>
      </c>
    </row>
    <row r="127" spans="5:52" x14ac:dyDescent="0.2">
      <c r="E127" s="13"/>
      <c r="J127" s="13"/>
      <c r="AY127">
        <v>1</v>
      </c>
      <c r="AZ127">
        <v>2</v>
      </c>
    </row>
    <row r="128" spans="5:52" x14ac:dyDescent="0.2">
      <c r="E128" s="13"/>
      <c r="J128" s="13"/>
      <c r="AY128">
        <v>3</v>
      </c>
      <c r="AZ128">
        <v>4</v>
      </c>
    </row>
    <row r="129" spans="5:52" x14ac:dyDescent="0.2">
      <c r="E129" s="13"/>
      <c r="J129" s="13"/>
      <c r="AY129">
        <v>4</v>
      </c>
      <c r="AZ129">
        <v>6</v>
      </c>
    </row>
    <row r="130" spans="5:52" x14ac:dyDescent="0.2">
      <c r="E130" s="13"/>
      <c r="J130" s="13"/>
      <c r="AY130">
        <v>3</v>
      </c>
      <c r="AZ130">
        <v>7</v>
      </c>
    </row>
    <row r="131" spans="5:52" x14ac:dyDescent="0.2">
      <c r="E131" s="13"/>
      <c r="J131" s="13"/>
      <c r="AY131">
        <v>3</v>
      </c>
      <c r="AZ131">
        <v>3</v>
      </c>
    </row>
    <row r="132" spans="5:52" x14ac:dyDescent="0.2">
      <c r="E132" s="13"/>
      <c r="J132" s="13"/>
      <c r="AY132">
        <v>3</v>
      </c>
      <c r="AZ132">
        <v>4</v>
      </c>
    </row>
    <row r="133" spans="5:52" x14ac:dyDescent="0.2">
      <c r="E133" s="13"/>
      <c r="J133" s="13"/>
      <c r="AY133">
        <v>3</v>
      </c>
      <c r="AZ133">
        <v>9</v>
      </c>
    </row>
    <row r="134" spans="5:52" x14ac:dyDescent="0.2">
      <c r="E134" s="13"/>
      <c r="J134" s="13"/>
      <c r="AY134">
        <v>1</v>
      </c>
      <c r="AZ134">
        <v>5</v>
      </c>
    </row>
    <row r="135" spans="5:52" x14ac:dyDescent="0.2">
      <c r="E135" s="13"/>
      <c r="J135" s="13"/>
      <c r="AY135">
        <v>4</v>
      </c>
      <c r="AZ135">
        <v>3</v>
      </c>
    </row>
    <row r="136" spans="5:52" x14ac:dyDescent="0.2">
      <c r="E136" s="13"/>
      <c r="J136" s="13"/>
      <c r="AY136">
        <v>3</v>
      </c>
      <c r="AZ136">
        <v>4</v>
      </c>
    </row>
    <row r="137" spans="5:52" x14ac:dyDescent="0.2">
      <c r="E137" s="13"/>
      <c r="J137" s="13"/>
      <c r="AY137">
        <v>4</v>
      </c>
      <c r="AZ137">
        <v>6</v>
      </c>
    </row>
    <row r="138" spans="5:52" x14ac:dyDescent="0.2">
      <c r="E138" s="13"/>
      <c r="J138" s="13"/>
      <c r="AY138">
        <v>2</v>
      </c>
      <c r="AZ138">
        <v>6</v>
      </c>
    </row>
    <row r="139" spans="5:52" x14ac:dyDescent="0.2">
      <c r="AY139">
        <v>3</v>
      </c>
      <c r="AZ139">
        <v>4</v>
      </c>
    </row>
    <row r="140" spans="5:52" x14ac:dyDescent="0.2">
      <c r="AY140">
        <v>3</v>
      </c>
      <c r="AZ140">
        <v>5</v>
      </c>
    </row>
    <row r="141" spans="5:52" x14ac:dyDescent="0.2">
      <c r="AY141">
        <v>4</v>
      </c>
      <c r="AZ141">
        <v>7</v>
      </c>
    </row>
    <row r="142" spans="5:52" x14ac:dyDescent="0.2">
      <c r="AY142">
        <v>3</v>
      </c>
      <c r="AZ142">
        <v>2</v>
      </c>
    </row>
    <row r="143" spans="5:52" x14ac:dyDescent="0.2">
      <c r="AY143">
        <v>1</v>
      </c>
      <c r="AZ143">
        <v>2</v>
      </c>
    </row>
    <row r="144" spans="5:52" x14ac:dyDescent="0.2">
      <c r="AY144">
        <v>3</v>
      </c>
      <c r="AZ144">
        <v>7</v>
      </c>
    </row>
    <row r="145" spans="51:52" x14ac:dyDescent="0.2">
      <c r="AY145">
        <v>4</v>
      </c>
      <c r="AZ145">
        <v>5</v>
      </c>
    </row>
    <row r="146" spans="51:52" x14ac:dyDescent="0.2">
      <c r="AY146">
        <v>3</v>
      </c>
      <c r="AZ146">
        <v>3</v>
      </c>
    </row>
    <row r="147" spans="51:52" x14ac:dyDescent="0.2">
      <c r="AY147">
        <v>1</v>
      </c>
      <c r="AZ147">
        <v>4</v>
      </c>
    </row>
    <row r="148" spans="51:52" x14ac:dyDescent="0.2">
      <c r="AY148">
        <v>2</v>
      </c>
      <c r="AZ148">
        <v>5</v>
      </c>
    </row>
    <row r="149" spans="51:52" x14ac:dyDescent="0.2">
      <c r="AY149">
        <v>3</v>
      </c>
      <c r="AZ149">
        <v>7</v>
      </c>
    </row>
    <row r="150" spans="51:52" x14ac:dyDescent="0.2">
      <c r="AY150">
        <v>2</v>
      </c>
      <c r="AZ150">
        <v>5</v>
      </c>
    </row>
    <row r="151" spans="51:52" x14ac:dyDescent="0.2">
      <c r="AY151">
        <v>1</v>
      </c>
      <c r="AZ151">
        <v>4</v>
      </c>
    </row>
    <row r="152" spans="51:52" x14ac:dyDescent="0.2">
      <c r="AY152">
        <v>3</v>
      </c>
      <c r="AZ152">
        <v>5</v>
      </c>
    </row>
    <row r="153" spans="51:52" x14ac:dyDescent="0.2">
      <c r="AY153">
        <v>3</v>
      </c>
      <c r="AZ153">
        <v>9</v>
      </c>
    </row>
    <row r="154" spans="51:52" x14ac:dyDescent="0.2">
      <c r="AY154">
        <v>3</v>
      </c>
      <c r="AZ154">
        <v>5</v>
      </c>
    </row>
    <row r="155" spans="51:52" x14ac:dyDescent="0.2">
      <c r="AY155">
        <v>1</v>
      </c>
      <c r="AZ155">
        <v>6</v>
      </c>
    </row>
    <row r="156" spans="51:52" x14ac:dyDescent="0.2">
      <c r="AY156">
        <v>5</v>
      </c>
      <c r="AZ156">
        <v>5</v>
      </c>
    </row>
    <row r="157" spans="51:52" x14ac:dyDescent="0.2">
      <c r="AY157">
        <v>4</v>
      </c>
      <c r="AZ157">
        <v>5</v>
      </c>
    </row>
    <row r="158" spans="51:52" x14ac:dyDescent="0.2">
      <c r="AY158">
        <v>3</v>
      </c>
      <c r="AZ158">
        <v>5</v>
      </c>
    </row>
    <row r="159" spans="51:52" x14ac:dyDescent="0.2">
      <c r="AY159">
        <v>3</v>
      </c>
      <c r="AZ159">
        <v>2</v>
      </c>
    </row>
    <row r="160" spans="51:52" x14ac:dyDescent="0.2">
      <c r="AY160">
        <v>5</v>
      </c>
      <c r="AZ160">
        <v>6</v>
      </c>
    </row>
    <row r="161" spans="51:52" x14ac:dyDescent="0.2">
      <c r="AY161">
        <v>5</v>
      </c>
      <c r="AZ161">
        <v>6</v>
      </c>
    </row>
    <row r="162" spans="51:52" x14ac:dyDescent="0.2">
      <c r="AY162">
        <v>3</v>
      </c>
      <c r="AZ162">
        <v>6</v>
      </c>
    </row>
    <row r="163" spans="51:52" x14ac:dyDescent="0.2">
      <c r="AY163">
        <v>1</v>
      </c>
      <c r="AZ163">
        <v>3</v>
      </c>
    </row>
    <row r="164" spans="51:52" x14ac:dyDescent="0.2">
      <c r="AY164">
        <v>5</v>
      </c>
      <c r="AZ164">
        <v>7</v>
      </c>
    </row>
    <row r="165" spans="51:52" x14ac:dyDescent="0.2">
      <c r="AY165">
        <v>5</v>
      </c>
      <c r="AZ165">
        <v>5</v>
      </c>
    </row>
    <row r="166" spans="51:52" x14ac:dyDescent="0.2">
      <c r="AY166">
        <v>4</v>
      </c>
      <c r="AZ166">
        <v>2</v>
      </c>
    </row>
    <row r="167" spans="51:52" x14ac:dyDescent="0.2">
      <c r="AY167">
        <v>2</v>
      </c>
      <c r="AZ167">
        <v>3</v>
      </c>
    </row>
    <row r="168" spans="51:52" x14ac:dyDescent="0.2">
      <c r="AY168">
        <v>4</v>
      </c>
      <c r="AZ168">
        <v>7</v>
      </c>
    </row>
    <row r="169" spans="51:52" x14ac:dyDescent="0.2">
      <c r="AY169">
        <v>4</v>
      </c>
      <c r="AZ169">
        <v>6</v>
      </c>
    </row>
    <row r="170" spans="51:52" x14ac:dyDescent="0.2">
      <c r="AY170">
        <v>3</v>
      </c>
      <c r="AZ170">
        <v>6</v>
      </c>
    </row>
    <row r="171" spans="51:52" x14ac:dyDescent="0.2">
      <c r="AY171">
        <v>3</v>
      </c>
      <c r="AZ171">
        <v>6</v>
      </c>
    </row>
    <row r="172" spans="51:52" x14ac:dyDescent="0.2">
      <c r="AY172">
        <v>4</v>
      </c>
      <c r="AZ172">
        <v>5</v>
      </c>
    </row>
    <row r="173" spans="51:52" x14ac:dyDescent="0.2">
      <c r="AY173">
        <v>5</v>
      </c>
      <c r="AZ173">
        <v>7</v>
      </c>
    </row>
    <row r="174" spans="51:52" x14ac:dyDescent="0.2">
      <c r="AY174">
        <v>3</v>
      </c>
      <c r="AZ174">
        <v>5</v>
      </c>
    </row>
    <row r="175" spans="51:52" x14ac:dyDescent="0.2">
      <c r="AY175">
        <v>3</v>
      </c>
      <c r="AZ175">
        <v>4</v>
      </c>
    </row>
    <row r="176" spans="51:52" x14ac:dyDescent="0.2">
      <c r="AY176">
        <v>3</v>
      </c>
      <c r="AZ176">
        <v>6</v>
      </c>
    </row>
    <row r="177" spans="51:52" x14ac:dyDescent="0.2">
      <c r="AY177">
        <v>3</v>
      </c>
      <c r="AZ177">
        <v>7</v>
      </c>
    </row>
    <row r="178" spans="51:52" x14ac:dyDescent="0.2">
      <c r="AY178">
        <v>3</v>
      </c>
      <c r="AZ178">
        <v>5</v>
      </c>
    </row>
    <row r="179" spans="51:52" x14ac:dyDescent="0.2">
      <c r="AY179">
        <v>1</v>
      </c>
      <c r="AZ179">
        <v>5</v>
      </c>
    </row>
    <row r="180" spans="51:52" x14ac:dyDescent="0.2">
      <c r="AY180">
        <v>3</v>
      </c>
      <c r="AZ180">
        <v>3</v>
      </c>
    </row>
    <row r="181" spans="51:52" x14ac:dyDescent="0.2">
      <c r="AY181">
        <v>5</v>
      </c>
      <c r="AZ181">
        <v>7</v>
      </c>
    </row>
    <row r="182" spans="51:52" x14ac:dyDescent="0.2">
      <c r="AY182">
        <v>3</v>
      </c>
      <c r="AZ182">
        <v>6</v>
      </c>
    </row>
    <row r="183" spans="51:52" x14ac:dyDescent="0.2">
      <c r="AY183">
        <v>2</v>
      </c>
      <c r="AZ183">
        <v>3</v>
      </c>
    </row>
    <row r="184" spans="51:52" x14ac:dyDescent="0.2">
      <c r="AY184">
        <v>1</v>
      </c>
      <c r="AZ184">
        <v>3</v>
      </c>
    </row>
    <row r="185" spans="51:52" x14ac:dyDescent="0.2">
      <c r="AY185">
        <v>0</v>
      </c>
      <c r="AZ185">
        <v>3</v>
      </c>
    </row>
    <row r="186" spans="51:52" x14ac:dyDescent="0.2">
      <c r="AY186">
        <v>1</v>
      </c>
      <c r="AZ186">
        <v>1</v>
      </c>
    </row>
    <row r="187" spans="51:52" x14ac:dyDescent="0.2">
      <c r="AY187">
        <v>3</v>
      </c>
      <c r="AZ187">
        <v>2</v>
      </c>
    </row>
    <row r="188" spans="51:52" x14ac:dyDescent="0.2">
      <c r="AY188">
        <v>1</v>
      </c>
      <c r="AZ188">
        <v>3</v>
      </c>
    </row>
    <row r="189" spans="51:52" x14ac:dyDescent="0.2">
      <c r="AY189">
        <v>2</v>
      </c>
      <c r="AZ189">
        <v>2</v>
      </c>
    </row>
    <row r="190" spans="51:52" x14ac:dyDescent="0.2">
      <c r="AY190">
        <v>2</v>
      </c>
      <c r="AZ190">
        <v>3</v>
      </c>
    </row>
    <row r="191" spans="51:52" x14ac:dyDescent="0.2">
      <c r="AY191">
        <v>1</v>
      </c>
      <c r="AZ191">
        <v>2</v>
      </c>
    </row>
    <row r="192" spans="51:52" x14ac:dyDescent="0.2">
      <c r="AY192">
        <v>1</v>
      </c>
      <c r="AZ192">
        <v>3</v>
      </c>
    </row>
    <row r="193" spans="51:52" x14ac:dyDescent="0.2">
      <c r="AY193">
        <v>3</v>
      </c>
      <c r="AZ193">
        <v>2</v>
      </c>
    </row>
    <row r="194" spans="51:52" x14ac:dyDescent="0.2">
      <c r="AY194">
        <v>1</v>
      </c>
      <c r="AZ194">
        <v>3</v>
      </c>
    </row>
    <row r="195" spans="51:52" x14ac:dyDescent="0.2">
      <c r="AY195">
        <v>1</v>
      </c>
      <c r="AZ195">
        <v>1</v>
      </c>
    </row>
    <row r="196" spans="51:52" x14ac:dyDescent="0.2">
      <c r="AY196">
        <v>1</v>
      </c>
      <c r="AZ196">
        <v>3</v>
      </c>
    </row>
    <row r="197" spans="51:52" x14ac:dyDescent="0.2">
      <c r="AY197">
        <v>2</v>
      </c>
      <c r="AZ197">
        <v>3</v>
      </c>
    </row>
    <row r="198" spans="51:52" x14ac:dyDescent="0.2">
      <c r="AY198">
        <v>0</v>
      </c>
      <c r="AZ198">
        <v>2</v>
      </c>
    </row>
    <row r="199" spans="51:52" x14ac:dyDescent="0.2">
      <c r="AY199">
        <v>0</v>
      </c>
      <c r="AZ199">
        <v>2</v>
      </c>
    </row>
    <row r="200" spans="51:52" x14ac:dyDescent="0.2">
      <c r="AY200">
        <v>1</v>
      </c>
      <c r="AZ200">
        <v>1</v>
      </c>
    </row>
    <row r="201" spans="51:52" x14ac:dyDescent="0.2">
      <c r="AY201">
        <v>2</v>
      </c>
      <c r="AZ201">
        <v>2</v>
      </c>
    </row>
    <row r="202" spans="51:52" x14ac:dyDescent="0.2">
      <c r="AY202">
        <v>2</v>
      </c>
      <c r="AZ202">
        <v>2</v>
      </c>
    </row>
    <row r="203" spans="51:52" x14ac:dyDescent="0.2">
      <c r="AY203">
        <v>3</v>
      </c>
      <c r="AZ203">
        <v>4</v>
      </c>
    </row>
    <row r="204" spans="51:52" x14ac:dyDescent="0.2">
      <c r="AY204">
        <v>0</v>
      </c>
      <c r="AZ204">
        <v>3</v>
      </c>
    </row>
    <row r="205" spans="51:52" x14ac:dyDescent="0.2">
      <c r="AY205">
        <v>2</v>
      </c>
      <c r="AZ205">
        <v>2</v>
      </c>
    </row>
    <row r="206" spans="51:52" x14ac:dyDescent="0.2">
      <c r="AY206">
        <v>0</v>
      </c>
      <c r="AZ206">
        <v>2</v>
      </c>
    </row>
    <row r="207" spans="51:52" x14ac:dyDescent="0.2">
      <c r="AY207">
        <v>3</v>
      </c>
      <c r="AZ207">
        <v>2</v>
      </c>
    </row>
    <row r="208" spans="51:52" x14ac:dyDescent="0.2">
      <c r="AY208">
        <v>3</v>
      </c>
      <c r="AZ208">
        <v>7</v>
      </c>
    </row>
    <row r="209" spans="51:52" x14ac:dyDescent="0.2">
      <c r="AY209">
        <v>4</v>
      </c>
      <c r="AZ209">
        <v>5</v>
      </c>
    </row>
    <row r="210" spans="51:52" x14ac:dyDescent="0.2">
      <c r="AY210">
        <v>5</v>
      </c>
      <c r="AZ210">
        <v>5</v>
      </c>
    </row>
    <row r="211" spans="51:52" x14ac:dyDescent="0.2">
      <c r="AY211">
        <v>3</v>
      </c>
      <c r="AZ211">
        <v>5</v>
      </c>
    </row>
    <row r="212" spans="51:52" x14ac:dyDescent="0.2">
      <c r="AY212">
        <v>2</v>
      </c>
      <c r="AZ212">
        <v>5</v>
      </c>
    </row>
    <row r="213" spans="51:52" x14ac:dyDescent="0.2">
      <c r="AY213">
        <v>4</v>
      </c>
      <c r="AZ213">
        <v>6</v>
      </c>
    </row>
    <row r="214" spans="51:52" x14ac:dyDescent="0.2">
      <c r="AY214">
        <v>4</v>
      </c>
      <c r="AZ214">
        <v>6</v>
      </c>
    </row>
    <row r="215" spans="51:52" x14ac:dyDescent="0.2">
      <c r="AY215">
        <v>4</v>
      </c>
      <c r="AZ215">
        <v>7</v>
      </c>
    </row>
    <row r="216" spans="51:52" x14ac:dyDescent="0.2">
      <c r="AY216">
        <v>3</v>
      </c>
      <c r="AZ216">
        <v>5</v>
      </c>
    </row>
    <row r="217" spans="51:52" x14ac:dyDescent="0.2">
      <c r="AY217">
        <v>4</v>
      </c>
      <c r="AZ217">
        <v>4</v>
      </c>
    </row>
    <row r="218" spans="51:52" x14ac:dyDescent="0.2">
      <c r="AY218">
        <v>4</v>
      </c>
      <c r="AZ218">
        <v>6</v>
      </c>
    </row>
    <row r="219" spans="51:52" x14ac:dyDescent="0.2">
      <c r="AY219">
        <v>5</v>
      </c>
      <c r="AZ219">
        <v>7</v>
      </c>
    </row>
    <row r="220" spans="51:52" x14ac:dyDescent="0.2">
      <c r="AY220">
        <v>4</v>
      </c>
      <c r="AZ220">
        <v>7</v>
      </c>
    </row>
    <row r="221" spans="51:52" x14ac:dyDescent="0.2">
      <c r="AY221">
        <v>5</v>
      </c>
      <c r="AZ221">
        <v>5</v>
      </c>
    </row>
    <row r="222" spans="51:52" x14ac:dyDescent="0.2">
      <c r="AY222">
        <v>6</v>
      </c>
      <c r="AZ222">
        <v>6</v>
      </c>
    </row>
    <row r="223" spans="51:52" x14ac:dyDescent="0.2">
      <c r="AY223">
        <v>3</v>
      </c>
      <c r="AZ223">
        <v>7</v>
      </c>
    </row>
    <row r="224" spans="51:52" x14ac:dyDescent="0.2">
      <c r="AY224">
        <v>4</v>
      </c>
      <c r="AZ224">
        <v>7</v>
      </c>
    </row>
    <row r="225" spans="51:52" x14ac:dyDescent="0.2">
      <c r="AY225">
        <v>4</v>
      </c>
      <c r="AZ225">
        <v>7</v>
      </c>
    </row>
    <row r="226" spans="51:52" x14ac:dyDescent="0.2">
      <c r="AY226">
        <v>2</v>
      </c>
      <c r="AZ226">
        <v>7</v>
      </c>
    </row>
    <row r="227" spans="51:52" x14ac:dyDescent="0.2">
      <c r="AY227">
        <v>3</v>
      </c>
      <c r="AZ227">
        <v>6</v>
      </c>
    </row>
    <row r="228" spans="51:52" x14ac:dyDescent="0.2">
      <c r="AY228">
        <v>5</v>
      </c>
      <c r="AZ228">
        <v>3</v>
      </c>
    </row>
    <row r="229" spans="51:52" x14ac:dyDescent="0.2">
      <c r="AY229">
        <v>4</v>
      </c>
      <c r="AZ229">
        <v>6</v>
      </c>
    </row>
    <row r="230" spans="51:52" x14ac:dyDescent="0.2">
      <c r="AY230">
        <v>5</v>
      </c>
      <c r="AZ230">
        <v>6</v>
      </c>
    </row>
    <row r="231" spans="51:52" x14ac:dyDescent="0.2">
      <c r="AY231">
        <v>4</v>
      </c>
      <c r="AZ231">
        <v>6</v>
      </c>
    </row>
    <row r="232" spans="51:52" x14ac:dyDescent="0.2">
      <c r="AY232">
        <v>3</v>
      </c>
      <c r="AZ232">
        <v>6</v>
      </c>
    </row>
    <row r="233" spans="51:52" x14ac:dyDescent="0.2">
      <c r="AY233">
        <v>3</v>
      </c>
      <c r="AZ233">
        <v>5</v>
      </c>
    </row>
    <row r="234" spans="51:52" x14ac:dyDescent="0.2">
      <c r="AY234">
        <v>4</v>
      </c>
      <c r="AZ234">
        <v>5</v>
      </c>
    </row>
    <row r="235" spans="51:52" x14ac:dyDescent="0.2">
      <c r="AY235">
        <v>2</v>
      </c>
      <c r="AZ235">
        <v>4</v>
      </c>
    </row>
    <row r="236" spans="51:52" x14ac:dyDescent="0.2">
      <c r="AY236">
        <v>2</v>
      </c>
      <c r="AZ236">
        <v>4</v>
      </c>
    </row>
    <row r="237" spans="51:52" x14ac:dyDescent="0.2">
      <c r="AY237">
        <v>3</v>
      </c>
      <c r="AZ237">
        <v>5</v>
      </c>
    </row>
    <row r="238" spans="51:52" x14ac:dyDescent="0.2">
      <c r="AY238">
        <v>4</v>
      </c>
      <c r="AZ238">
        <v>5</v>
      </c>
    </row>
    <row r="239" spans="51:52" x14ac:dyDescent="0.2">
      <c r="AY239">
        <v>2</v>
      </c>
      <c r="AZ239">
        <v>3</v>
      </c>
    </row>
    <row r="240" spans="51:52" x14ac:dyDescent="0.2">
      <c r="AY240">
        <v>1</v>
      </c>
      <c r="AZ240">
        <v>5</v>
      </c>
    </row>
    <row r="241" spans="51:52" x14ac:dyDescent="0.2">
      <c r="AY241">
        <v>2</v>
      </c>
      <c r="AZ241">
        <v>3</v>
      </c>
    </row>
    <row r="242" spans="51:52" x14ac:dyDescent="0.2">
      <c r="AY242">
        <v>3</v>
      </c>
      <c r="AZ242">
        <v>4</v>
      </c>
    </row>
    <row r="243" spans="51:52" x14ac:dyDescent="0.2">
      <c r="AY243">
        <v>2</v>
      </c>
      <c r="AZ243">
        <v>3</v>
      </c>
    </row>
    <row r="244" spans="51:52" x14ac:dyDescent="0.2">
      <c r="AY244">
        <v>5</v>
      </c>
      <c r="AZ244">
        <v>8</v>
      </c>
    </row>
    <row r="245" spans="51:52" x14ac:dyDescent="0.2">
      <c r="AY245">
        <v>4</v>
      </c>
      <c r="AZ245">
        <v>7</v>
      </c>
    </row>
    <row r="246" spans="51:52" x14ac:dyDescent="0.2">
      <c r="AY246">
        <v>4</v>
      </c>
      <c r="AZ246">
        <v>4</v>
      </c>
    </row>
    <row r="247" spans="51:52" x14ac:dyDescent="0.2">
      <c r="AY247">
        <v>3</v>
      </c>
      <c r="AZ247">
        <v>5</v>
      </c>
    </row>
    <row r="248" spans="51:52" x14ac:dyDescent="0.2">
      <c r="AY248">
        <v>3</v>
      </c>
      <c r="AZ248">
        <v>2</v>
      </c>
    </row>
    <row r="249" spans="51:52" x14ac:dyDescent="0.2">
      <c r="AY249">
        <v>1</v>
      </c>
      <c r="AZ249">
        <v>4</v>
      </c>
    </row>
    <row r="250" spans="51:52" x14ac:dyDescent="0.2">
      <c r="AY250">
        <v>1</v>
      </c>
      <c r="AZ250">
        <v>2</v>
      </c>
    </row>
    <row r="251" spans="51:52" x14ac:dyDescent="0.2">
      <c r="AY251">
        <v>1</v>
      </c>
      <c r="AZ251">
        <v>1</v>
      </c>
    </row>
    <row r="252" spans="51:52" x14ac:dyDescent="0.2">
      <c r="AY252">
        <v>2</v>
      </c>
      <c r="AZ252">
        <v>1</v>
      </c>
    </row>
    <row r="253" spans="51:52" x14ac:dyDescent="0.2">
      <c r="AY253">
        <v>1</v>
      </c>
      <c r="AZ253">
        <v>3</v>
      </c>
    </row>
    <row r="254" spans="51:52" x14ac:dyDescent="0.2">
      <c r="AY254">
        <v>2</v>
      </c>
      <c r="AZ254">
        <v>1</v>
      </c>
    </row>
    <row r="255" spans="51:52" x14ac:dyDescent="0.2">
      <c r="AY255">
        <v>0</v>
      </c>
      <c r="AZ255">
        <v>1</v>
      </c>
    </row>
    <row r="256" spans="51:52" x14ac:dyDescent="0.2">
      <c r="AY256">
        <v>4</v>
      </c>
      <c r="AZ256">
        <v>7</v>
      </c>
    </row>
    <row r="257" spans="51:52" x14ac:dyDescent="0.2">
      <c r="AY257">
        <v>5</v>
      </c>
      <c r="AZ257">
        <v>8</v>
      </c>
    </row>
    <row r="258" spans="51:52" x14ac:dyDescent="0.2">
      <c r="AY258">
        <v>4</v>
      </c>
      <c r="AZ258">
        <v>2</v>
      </c>
    </row>
    <row r="259" spans="51:52" x14ac:dyDescent="0.2">
      <c r="AY259">
        <v>2</v>
      </c>
      <c r="AZ259">
        <v>4</v>
      </c>
    </row>
    <row r="260" spans="51:52" x14ac:dyDescent="0.2">
      <c r="AY260">
        <v>0</v>
      </c>
      <c r="AZ260">
        <v>2</v>
      </c>
    </row>
    <row r="261" spans="51:52" x14ac:dyDescent="0.2">
      <c r="AY261">
        <v>0</v>
      </c>
      <c r="AZ261">
        <v>2</v>
      </c>
    </row>
    <row r="262" spans="51:52" x14ac:dyDescent="0.2">
      <c r="AY262">
        <v>0</v>
      </c>
      <c r="AZ262">
        <v>3</v>
      </c>
    </row>
    <row r="263" spans="51:52" x14ac:dyDescent="0.2">
      <c r="AY263">
        <v>1</v>
      </c>
      <c r="AZ263">
        <v>3</v>
      </c>
    </row>
    <row r="264" spans="51:52" x14ac:dyDescent="0.2">
      <c r="AY264">
        <v>1</v>
      </c>
      <c r="AZ264">
        <v>3</v>
      </c>
    </row>
    <row r="265" spans="51:52" x14ac:dyDescent="0.2">
      <c r="AY265">
        <v>1</v>
      </c>
      <c r="AZ265">
        <v>3</v>
      </c>
    </row>
    <row r="266" spans="51:52" x14ac:dyDescent="0.2">
      <c r="AY266">
        <v>0</v>
      </c>
      <c r="AZ266">
        <v>2</v>
      </c>
    </row>
    <row r="267" spans="51:52" x14ac:dyDescent="0.2">
      <c r="AY267">
        <v>2</v>
      </c>
      <c r="AZ267">
        <v>3</v>
      </c>
    </row>
    <row r="268" spans="51:52" x14ac:dyDescent="0.2">
      <c r="AY268">
        <v>6</v>
      </c>
      <c r="AZ268">
        <v>9</v>
      </c>
    </row>
    <row r="269" spans="51:52" x14ac:dyDescent="0.2">
      <c r="AY269">
        <v>2</v>
      </c>
      <c r="AZ269">
        <v>5</v>
      </c>
    </row>
    <row r="270" spans="51:52" x14ac:dyDescent="0.2">
      <c r="AY270">
        <v>2</v>
      </c>
      <c r="AZ270">
        <v>4</v>
      </c>
    </row>
    <row r="271" spans="51:52" x14ac:dyDescent="0.2">
      <c r="AY271">
        <v>1</v>
      </c>
      <c r="AZ271">
        <v>4</v>
      </c>
    </row>
    <row r="272" spans="51:52" x14ac:dyDescent="0.2">
      <c r="AY272">
        <v>1</v>
      </c>
      <c r="AZ272">
        <v>3</v>
      </c>
    </row>
    <row r="273" spans="51:52" x14ac:dyDescent="0.2">
      <c r="AY273">
        <v>3</v>
      </c>
      <c r="AZ273">
        <v>2</v>
      </c>
    </row>
    <row r="274" spans="51:52" x14ac:dyDescent="0.2">
      <c r="AY274">
        <v>1</v>
      </c>
      <c r="AZ274">
        <v>3</v>
      </c>
    </row>
    <row r="275" spans="51:52" x14ac:dyDescent="0.2">
      <c r="AY275">
        <v>0</v>
      </c>
      <c r="AZ275">
        <v>1</v>
      </c>
    </row>
    <row r="276" spans="51:52" x14ac:dyDescent="0.2">
      <c r="AY276">
        <v>1</v>
      </c>
      <c r="AZ276">
        <v>2</v>
      </c>
    </row>
    <row r="277" spans="51:52" x14ac:dyDescent="0.2">
      <c r="AY277">
        <v>2</v>
      </c>
      <c r="AZ277">
        <v>2</v>
      </c>
    </row>
    <row r="278" spans="51:52" x14ac:dyDescent="0.2">
      <c r="AY278">
        <v>1</v>
      </c>
      <c r="AZ278">
        <v>2</v>
      </c>
    </row>
    <row r="279" spans="51:52" x14ac:dyDescent="0.2">
      <c r="AY279">
        <v>1</v>
      </c>
      <c r="AZ279">
        <v>3</v>
      </c>
    </row>
    <row r="280" spans="51:52" x14ac:dyDescent="0.2">
      <c r="AY280">
        <v>6</v>
      </c>
      <c r="AZ280">
        <v>7</v>
      </c>
    </row>
    <row r="281" spans="51:52" x14ac:dyDescent="0.2">
      <c r="AY281">
        <v>3</v>
      </c>
      <c r="AZ281">
        <v>6</v>
      </c>
    </row>
    <row r="282" spans="51:52" x14ac:dyDescent="0.2">
      <c r="AY282">
        <v>4</v>
      </c>
      <c r="AZ282">
        <v>4</v>
      </c>
    </row>
    <row r="283" spans="51:52" x14ac:dyDescent="0.2">
      <c r="AY283">
        <v>3</v>
      </c>
      <c r="AZ283">
        <v>4</v>
      </c>
    </row>
    <row r="284" spans="51:52" x14ac:dyDescent="0.2">
      <c r="AY284">
        <v>2</v>
      </c>
      <c r="AZ284">
        <v>4</v>
      </c>
    </row>
    <row r="285" spans="51:52" x14ac:dyDescent="0.2">
      <c r="AY285">
        <v>1</v>
      </c>
      <c r="AZ285">
        <v>3</v>
      </c>
    </row>
    <row r="286" spans="51:52" x14ac:dyDescent="0.2">
      <c r="AY286">
        <v>1</v>
      </c>
      <c r="AZ286">
        <v>3</v>
      </c>
    </row>
    <row r="287" spans="51:52" x14ac:dyDescent="0.2">
      <c r="AY287">
        <v>4</v>
      </c>
      <c r="AZ287">
        <v>2</v>
      </c>
    </row>
    <row r="288" spans="51:52" x14ac:dyDescent="0.2">
      <c r="AY288">
        <v>2</v>
      </c>
      <c r="AZ288">
        <v>4</v>
      </c>
    </row>
    <row r="289" spans="51:52" x14ac:dyDescent="0.2">
      <c r="AY289">
        <v>2</v>
      </c>
      <c r="AZ289">
        <v>4</v>
      </c>
    </row>
    <row r="290" spans="51:52" x14ac:dyDescent="0.2">
      <c r="AY290">
        <v>4</v>
      </c>
      <c r="AZ290">
        <v>5</v>
      </c>
    </row>
    <row r="291" spans="51:52" x14ac:dyDescent="0.2">
      <c r="AY291">
        <v>2</v>
      </c>
      <c r="AZ291">
        <v>5</v>
      </c>
    </row>
    <row r="292" spans="51:52" x14ac:dyDescent="0.2">
      <c r="AY292">
        <v>3</v>
      </c>
      <c r="AZ292">
        <v>5</v>
      </c>
    </row>
    <row r="293" spans="51:52" x14ac:dyDescent="0.2">
      <c r="AY293">
        <v>2</v>
      </c>
      <c r="AZ293">
        <v>5</v>
      </c>
    </row>
    <row r="294" spans="51:52" x14ac:dyDescent="0.2">
      <c r="AY294">
        <v>3</v>
      </c>
      <c r="AZ294">
        <v>5</v>
      </c>
    </row>
    <row r="295" spans="51:52" x14ac:dyDescent="0.2">
      <c r="AY295">
        <v>3</v>
      </c>
      <c r="AZ295">
        <v>4</v>
      </c>
    </row>
    <row r="296" spans="51:52" x14ac:dyDescent="0.2">
      <c r="AY296">
        <v>4</v>
      </c>
      <c r="AZ296">
        <v>6</v>
      </c>
    </row>
    <row r="297" spans="51:52" x14ac:dyDescent="0.2">
      <c r="AY297">
        <v>2</v>
      </c>
      <c r="AZ297">
        <v>4</v>
      </c>
    </row>
    <row r="298" spans="51:52" x14ac:dyDescent="0.2">
      <c r="AY298">
        <v>3</v>
      </c>
      <c r="AZ298">
        <v>5</v>
      </c>
    </row>
    <row r="299" spans="51:52" x14ac:dyDescent="0.2">
      <c r="AY299">
        <v>2</v>
      </c>
      <c r="AZ299">
        <v>7</v>
      </c>
    </row>
    <row r="300" spans="51:52" x14ac:dyDescent="0.2">
      <c r="AY300">
        <v>3</v>
      </c>
      <c r="AZ300">
        <v>6</v>
      </c>
    </row>
    <row r="301" spans="51:52" x14ac:dyDescent="0.2">
      <c r="AY301">
        <v>4</v>
      </c>
      <c r="AZ301">
        <v>7</v>
      </c>
    </row>
    <row r="302" spans="51:52" x14ac:dyDescent="0.2">
      <c r="AY302">
        <v>4</v>
      </c>
      <c r="AZ302">
        <v>6</v>
      </c>
    </row>
    <row r="303" spans="51:52" x14ac:dyDescent="0.2">
      <c r="AY303">
        <v>4</v>
      </c>
      <c r="AZ303">
        <v>3</v>
      </c>
    </row>
    <row r="304" spans="51:52" x14ac:dyDescent="0.2">
      <c r="AY304">
        <v>2</v>
      </c>
      <c r="AZ304">
        <v>4</v>
      </c>
    </row>
    <row r="305" spans="51:52" x14ac:dyDescent="0.2">
      <c r="AY305">
        <v>2</v>
      </c>
      <c r="AZ305">
        <v>6</v>
      </c>
    </row>
    <row r="306" spans="51:52" x14ac:dyDescent="0.2">
      <c r="AY306">
        <v>2</v>
      </c>
      <c r="AZ306">
        <v>4</v>
      </c>
    </row>
    <row r="307" spans="51:52" x14ac:dyDescent="0.2">
      <c r="AY307">
        <v>2</v>
      </c>
      <c r="AZ307">
        <v>4</v>
      </c>
    </row>
    <row r="308" spans="51:52" x14ac:dyDescent="0.2">
      <c r="AY308">
        <v>3</v>
      </c>
      <c r="AZ308">
        <v>5</v>
      </c>
    </row>
    <row r="309" spans="51:52" x14ac:dyDescent="0.2">
      <c r="AY309">
        <v>5</v>
      </c>
      <c r="AZ309">
        <v>5</v>
      </c>
    </row>
    <row r="310" spans="51:52" x14ac:dyDescent="0.2">
      <c r="AY310">
        <v>2</v>
      </c>
      <c r="AZ310">
        <v>5</v>
      </c>
    </row>
    <row r="311" spans="51:52" x14ac:dyDescent="0.2">
      <c r="AY311">
        <v>3</v>
      </c>
      <c r="AZ311">
        <v>4</v>
      </c>
    </row>
    <row r="312" spans="51:52" x14ac:dyDescent="0.2">
      <c r="AY312">
        <v>3</v>
      </c>
      <c r="AZ312">
        <v>3</v>
      </c>
    </row>
    <row r="313" spans="51:52" x14ac:dyDescent="0.2">
      <c r="AY313">
        <v>0</v>
      </c>
      <c r="AZ313">
        <v>5</v>
      </c>
    </row>
    <row r="314" spans="51:52" x14ac:dyDescent="0.2">
      <c r="AY314">
        <v>5</v>
      </c>
      <c r="AZ314">
        <v>6</v>
      </c>
    </row>
    <row r="315" spans="51:52" x14ac:dyDescent="0.2">
      <c r="AY315">
        <v>4</v>
      </c>
      <c r="AZ315">
        <v>5</v>
      </c>
    </row>
    <row r="316" spans="51:52" x14ac:dyDescent="0.2">
      <c r="AY316">
        <v>5</v>
      </c>
      <c r="AZ316">
        <v>4</v>
      </c>
    </row>
    <row r="317" spans="51:52" x14ac:dyDescent="0.2">
      <c r="AY317">
        <v>3</v>
      </c>
      <c r="AZ317">
        <v>3</v>
      </c>
    </row>
    <row r="318" spans="51:52" x14ac:dyDescent="0.2">
      <c r="AY318">
        <v>2</v>
      </c>
      <c r="AZ318">
        <v>5</v>
      </c>
    </row>
    <row r="319" spans="51:52" x14ac:dyDescent="0.2">
      <c r="AY319">
        <v>4</v>
      </c>
      <c r="AZ319">
        <v>6</v>
      </c>
    </row>
    <row r="320" spans="51:52" x14ac:dyDescent="0.2">
      <c r="AY320">
        <v>2</v>
      </c>
      <c r="AZ320">
        <v>5</v>
      </c>
    </row>
    <row r="321" spans="51:52" x14ac:dyDescent="0.2">
      <c r="AY321">
        <v>2</v>
      </c>
      <c r="AZ321">
        <v>5</v>
      </c>
    </row>
    <row r="322" spans="51:52" x14ac:dyDescent="0.2">
      <c r="AY322">
        <v>5</v>
      </c>
      <c r="AZ322">
        <v>2</v>
      </c>
    </row>
    <row r="323" spans="51:52" x14ac:dyDescent="0.2">
      <c r="AY323">
        <v>4</v>
      </c>
      <c r="AZ323">
        <v>7</v>
      </c>
    </row>
    <row r="324" spans="51:52" x14ac:dyDescent="0.2">
      <c r="AY324">
        <v>3</v>
      </c>
      <c r="AZ324">
        <v>5</v>
      </c>
    </row>
    <row r="325" spans="51:52" x14ac:dyDescent="0.2">
      <c r="AY325">
        <v>4</v>
      </c>
      <c r="AZ325">
        <v>6</v>
      </c>
    </row>
    <row r="326" spans="51:52" x14ac:dyDescent="0.2">
      <c r="AY326">
        <v>4</v>
      </c>
      <c r="AZ326">
        <v>5</v>
      </c>
    </row>
    <row r="327" spans="51:52" x14ac:dyDescent="0.2">
      <c r="AY327">
        <v>3</v>
      </c>
      <c r="AZ327">
        <v>5</v>
      </c>
    </row>
    <row r="328" spans="51:52" x14ac:dyDescent="0.2">
      <c r="AY328">
        <v>4</v>
      </c>
      <c r="AZ328">
        <v>4</v>
      </c>
    </row>
    <row r="329" spans="51:52" x14ac:dyDescent="0.2">
      <c r="AY329">
        <v>3</v>
      </c>
      <c r="AZ329">
        <v>6</v>
      </c>
    </row>
    <row r="330" spans="51:52" x14ac:dyDescent="0.2">
      <c r="AY330">
        <v>2</v>
      </c>
      <c r="AZ330">
        <v>4</v>
      </c>
    </row>
    <row r="331" spans="51:52" x14ac:dyDescent="0.2">
      <c r="AY331">
        <v>1</v>
      </c>
      <c r="AZ331">
        <v>5</v>
      </c>
    </row>
    <row r="332" spans="51:52" x14ac:dyDescent="0.2">
      <c r="AY332">
        <v>5</v>
      </c>
      <c r="AZ332">
        <v>8</v>
      </c>
    </row>
    <row r="333" spans="51:52" x14ac:dyDescent="0.2">
      <c r="AY333">
        <v>3</v>
      </c>
      <c r="AZ333">
        <v>7</v>
      </c>
    </row>
    <row r="334" spans="51:52" x14ac:dyDescent="0.2">
      <c r="AY334">
        <v>4</v>
      </c>
      <c r="AZ334">
        <v>7</v>
      </c>
    </row>
    <row r="335" spans="51:52" x14ac:dyDescent="0.2">
      <c r="AY335">
        <v>4</v>
      </c>
      <c r="AZ335">
        <v>7</v>
      </c>
    </row>
    <row r="336" spans="51:52" x14ac:dyDescent="0.2">
      <c r="AY336">
        <v>5</v>
      </c>
      <c r="AZ336">
        <v>9</v>
      </c>
    </row>
    <row r="337" spans="51:52" x14ac:dyDescent="0.2">
      <c r="AY337">
        <v>5</v>
      </c>
      <c r="AZ337">
        <v>7</v>
      </c>
    </row>
    <row r="338" spans="51:52" x14ac:dyDescent="0.2">
      <c r="AY338">
        <v>5</v>
      </c>
      <c r="AZ338">
        <v>7</v>
      </c>
    </row>
    <row r="339" spans="51:52" x14ac:dyDescent="0.2">
      <c r="AY339">
        <v>5</v>
      </c>
      <c r="AZ339">
        <v>6</v>
      </c>
    </row>
    <row r="340" spans="51:52" x14ac:dyDescent="0.2">
      <c r="AY340">
        <v>4</v>
      </c>
      <c r="AZ340">
        <v>7</v>
      </c>
    </row>
    <row r="341" spans="51:52" x14ac:dyDescent="0.2">
      <c r="AY341">
        <v>4</v>
      </c>
      <c r="AZ341">
        <v>7</v>
      </c>
    </row>
    <row r="342" spans="51:52" x14ac:dyDescent="0.2">
      <c r="AY342">
        <v>3</v>
      </c>
      <c r="AZ342">
        <v>5</v>
      </c>
    </row>
    <row r="343" spans="51:52" x14ac:dyDescent="0.2">
      <c r="AY343">
        <v>2</v>
      </c>
      <c r="AZ343">
        <v>5</v>
      </c>
    </row>
    <row r="344" spans="51:52" x14ac:dyDescent="0.2">
      <c r="AY344">
        <v>2</v>
      </c>
      <c r="AZ344">
        <v>3</v>
      </c>
    </row>
    <row r="345" spans="51:52" x14ac:dyDescent="0.2">
      <c r="AY345">
        <v>1</v>
      </c>
      <c r="AZ345">
        <v>3</v>
      </c>
    </row>
    <row r="346" spans="51:52" x14ac:dyDescent="0.2">
      <c r="AY346">
        <v>1</v>
      </c>
      <c r="AZ346">
        <v>3</v>
      </c>
    </row>
    <row r="347" spans="51:52" x14ac:dyDescent="0.2">
      <c r="AY347">
        <v>1</v>
      </c>
      <c r="AZ347">
        <v>2</v>
      </c>
    </row>
    <row r="348" spans="51:52" x14ac:dyDescent="0.2">
      <c r="AY348">
        <v>1</v>
      </c>
      <c r="AZ348">
        <v>2</v>
      </c>
    </row>
    <row r="349" spans="51:52" x14ac:dyDescent="0.2">
      <c r="AY349">
        <v>1</v>
      </c>
      <c r="AZ349">
        <v>2</v>
      </c>
    </row>
    <row r="350" spans="51:52" x14ac:dyDescent="0.2">
      <c r="AY350">
        <v>1</v>
      </c>
      <c r="AZ350">
        <v>4</v>
      </c>
    </row>
    <row r="351" spans="51:52" x14ac:dyDescent="0.2">
      <c r="AY351">
        <v>2</v>
      </c>
      <c r="AZ351">
        <v>3</v>
      </c>
    </row>
    <row r="352" spans="51:52" x14ac:dyDescent="0.2">
      <c r="AY352">
        <v>2</v>
      </c>
      <c r="AZ352">
        <v>1</v>
      </c>
    </row>
    <row r="353" spans="51:52" x14ac:dyDescent="0.2">
      <c r="AY353">
        <v>2</v>
      </c>
      <c r="AZ353">
        <v>3</v>
      </c>
    </row>
    <row r="354" spans="51:52" x14ac:dyDescent="0.2">
      <c r="AY354">
        <v>0</v>
      </c>
      <c r="AZ354">
        <v>2</v>
      </c>
    </row>
    <row r="355" spans="51:52" x14ac:dyDescent="0.2">
      <c r="AY355">
        <v>2</v>
      </c>
      <c r="AZ355">
        <v>5</v>
      </c>
    </row>
    <row r="356" spans="51:52" x14ac:dyDescent="0.2">
      <c r="AY356">
        <v>0</v>
      </c>
      <c r="AZ356">
        <v>2</v>
      </c>
    </row>
    <row r="357" spans="51:52" x14ac:dyDescent="0.2">
      <c r="AY357">
        <v>2</v>
      </c>
      <c r="AZ357">
        <v>5</v>
      </c>
    </row>
    <row r="358" spans="51:52" x14ac:dyDescent="0.2">
      <c r="AY358">
        <v>1</v>
      </c>
      <c r="AZ358">
        <v>3</v>
      </c>
    </row>
    <row r="359" spans="51:52" x14ac:dyDescent="0.2">
      <c r="AY359">
        <v>0</v>
      </c>
      <c r="AZ359">
        <v>3</v>
      </c>
    </row>
    <row r="360" spans="51:52" x14ac:dyDescent="0.2">
      <c r="AY360">
        <v>3</v>
      </c>
      <c r="AZ360">
        <v>2</v>
      </c>
    </row>
    <row r="361" spans="51:52" x14ac:dyDescent="0.2">
      <c r="AY361">
        <v>1</v>
      </c>
      <c r="AZ361">
        <v>3</v>
      </c>
    </row>
    <row r="362" spans="51:52" x14ac:dyDescent="0.2">
      <c r="AY362">
        <v>0</v>
      </c>
      <c r="AZ362">
        <v>2</v>
      </c>
    </row>
    <row r="363" spans="51:52" x14ac:dyDescent="0.2">
      <c r="AY363">
        <v>1</v>
      </c>
      <c r="AZ363">
        <v>1</v>
      </c>
    </row>
    <row r="364" spans="51:52" x14ac:dyDescent="0.2">
      <c r="AY364">
        <v>1</v>
      </c>
      <c r="AZ364">
        <v>3</v>
      </c>
    </row>
    <row r="365" spans="51:52" x14ac:dyDescent="0.2">
      <c r="AY365">
        <v>0</v>
      </c>
      <c r="AZ365">
        <v>2</v>
      </c>
    </row>
    <row r="366" spans="51:52" x14ac:dyDescent="0.2">
      <c r="AY366">
        <v>1</v>
      </c>
      <c r="AZ366">
        <v>2</v>
      </c>
    </row>
    <row r="367" spans="51:52" x14ac:dyDescent="0.2">
      <c r="AY367">
        <v>1</v>
      </c>
      <c r="AZ367">
        <v>3</v>
      </c>
    </row>
    <row r="368" spans="51:52" x14ac:dyDescent="0.2">
      <c r="AY368">
        <v>2</v>
      </c>
      <c r="AZ368">
        <v>2</v>
      </c>
    </row>
    <row r="369" spans="51:52" x14ac:dyDescent="0.2">
      <c r="AY369">
        <v>2</v>
      </c>
      <c r="AZ369">
        <v>3</v>
      </c>
    </row>
    <row r="370" spans="51:52" x14ac:dyDescent="0.2">
      <c r="AY370">
        <v>1</v>
      </c>
      <c r="AZ370">
        <v>4</v>
      </c>
    </row>
    <row r="371" spans="51:52" x14ac:dyDescent="0.2">
      <c r="AY371">
        <v>0</v>
      </c>
      <c r="AZ371">
        <v>5</v>
      </c>
    </row>
    <row r="372" spans="51:52" x14ac:dyDescent="0.2">
      <c r="AY372">
        <v>2</v>
      </c>
      <c r="AZ372">
        <v>6</v>
      </c>
    </row>
    <row r="373" spans="51:52" x14ac:dyDescent="0.2">
      <c r="AY373">
        <v>2</v>
      </c>
      <c r="AZ373">
        <v>4</v>
      </c>
    </row>
    <row r="374" spans="51:52" x14ac:dyDescent="0.2">
      <c r="AY374">
        <v>3</v>
      </c>
      <c r="AZ374">
        <v>4</v>
      </c>
    </row>
    <row r="375" spans="51:52" x14ac:dyDescent="0.2">
      <c r="AY375">
        <v>2</v>
      </c>
      <c r="AZ375">
        <v>5</v>
      </c>
    </row>
    <row r="376" spans="51:52" x14ac:dyDescent="0.2">
      <c r="AY376">
        <v>2</v>
      </c>
      <c r="AZ376">
        <v>3</v>
      </c>
    </row>
    <row r="377" spans="51:52" x14ac:dyDescent="0.2">
      <c r="AY377">
        <v>3</v>
      </c>
      <c r="AZ377">
        <v>3</v>
      </c>
    </row>
    <row r="378" spans="51:52" x14ac:dyDescent="0.2">
      <c r="AY378">
        <v>2</v>
      </c>
      <c r="AZ378">
        <v>4</v>
      </c>
    </row>
    <row r="379" spans="51:52" x14ac:dyDescent="0.2">
      <c r="AY379">
        <v>0</v>
      </c>
      <c r="AZ379">
        <v>4</v>
      </c>
    </row>
    <row r="380" spans="51:52" x14ac:dyDescent="0.2">
      <c r="AY380">
        <v>1</v>
      </c>
      <c r="AZ380">
        <v>4</v>
      </c>
    </row>
    <row r="381" spans="51:52" x14ac:dyDescent="0.2">
      <c r="AY381">
        <v>3</v>
      </c>
      <c r="AZ381">
        <v>1</v>
      </c>
    </row>
    <row r="382" spans="51:52" x14ac:dyDescent="0.2">
      <c r="AY382">
        <v>2</v>
      </c>
      <c r="AZ382">
        <v>4</v>
      </c>
    </row>
    <row r="383" spans="51:52" x14ac:dyDescent="0.2">
      <c r="AY383">
        <v>3</v>
      </c>
      <c r="AZ383">
        <v>2</v>
      </c>
    </row>
    <row r="384" spans="51:52" x14ac:dyDescent="0.2">
      <c r="AY384">
        <v>0</v>
      </c>
      <c r="AZ384">
        <v>4</v>
      </c>
    </row>
    <row r="385" spans="51:52" x14ac:dyDescent="0.2">
      <c r="AY385">
        <v>2</v>
      </c>
      <c r="AZ385">
        <v>4</v>
      </c>
    </row>
    <row r="386" spans="51:52" x14ac:dyDescent="0.2">
      <c r="AY386">
        <v>2</v>
      </c>
      <c r="AZ386">
        <v>3</v>
      </c>
    </row>
    <row r="387" spans="51:52" x14ac:dyDescent="0.2">
      <c r="AY387">
        <v>1</v>
      </c>
      <c r="AZ387">
        <v>2</v>
      </c>
    </row>
    <row r="388" spans="51:52" x14ac:dyDescent="0.2">
      <c r="AY388">
        <v>2</v>
      </c>
      <c r="AZ388">
        <v>4</v>
      </c>
    </row>
    <row r="389" spans="51:52" x14ac:dyDescent="0.2">
      <c r="AY389">
        <v>3</v>
      </c>
      <c r="AZ389">
        <v>2</v>
      </c>
    </row>
    <row r="390" spans="51:52" x14ac:dyDescent="0.2">
      <c r="AY390">
        <v>0</v>
      </c>
      <c r="AZ390">
        <v>3</v>
      </c>
    </row>
    <row r="391" spans="51:52" x14ac:dyDescent="0.2">
      <c r="AY391">
        <v>2</v>
      </c>
      <c r="AZ391">
        <v>3</v>
      </c>
    </row>
    <row r="392" spans="51:52" x14ac:dyDescent="0.2">
      <c r="AY392">
        <v>2</v>
      </c>
      <c r="AZ392">
        <v>5</v>
      </c>
    </row>
    <row r="393" spans="51:52" x14ac:dyDescent="0.2">
      <c r="AY393">
        <v>1</v>
      </c>
      <c r="AZ393">
        <v>4</v>
      </c>
    </row>
    <row r="394" spans="51:52" x14ac:dyDescent="0.2">
      <c r="AY394">
        <v>1</v>
      </c>
      <c r="AZ394">
        <v>4</v>
      </c>
    </row>
    <row r="395" spans="51:52" x14ac:dyDescent="0.2">
      <c r="AY395">
        <v>4</v>
      </c>
      <c r="AZ395">
        <v>4</v>
      </c>
    </row>
    <row r="396" spans="51:52" x14ac:dyDescent="0.2">
      <c r="AY396">
        <v>0</v>
      </c>
      <c r="AZ396">
        <v>4</v>
      </c>
    </row>
    <row r="397" spans="51:52" x14ac:dyDescent="0.2">
      <c r="AY397">
        <v>1</v>
      </c>
      <c r="AZ397">
        <v>3</v>
      </c>
    </row>
    <row r="398" spans="51:52" x14ac:dyDescent="0.2">
      <c r="AY398">
        <v>1</v>
      </c>
      <c r="AZ398">
        <v>3</v>
      </c>
    </row>
    <row r="399" spans="51:52" x14ac:dyDescent="0.2">
      <c r="AY399">
        <v>1</v>
      </c>
      <c r="AZ399">
        <v>3</v>
      </c>
    </row>
    <row r="400" spans="51:52" x14ac:dyDescent="0.2">
      <c r="AY400">
        <v>0</v>
      </c>
      <c r="AZ400">
        <v>1</v>
      </c>
    </row>
    <row r="401" spans="51:52" x14ac:dyDescent="0.2">
      <c r="AY401">
        <v>0</v>
      </c>
      <c r="AZ401">
        <v>1</v>
      </c>
    </row>
    <row r="402" spans="51:52" x14ac:dyDescent="0.2">
      <c r="AY402">
        <v>0</v>
      </c>
      <c r="AZ402">
        <v>1</v>
      </c>
    </row>
    <row r="403" spans="51:52" x14ac:dyDescent="0.2">
      <c r="AY403">
        <v>0</v>
      </c>
      <c r="AZ403">
        <v>1</v>
      </c>
    </row>
    <row r="404" spans="51:52" x14ac:dyDescent="0.2">
      <c r="AY404">
        <v>0</v>
      </c>
      <c r="AZ404">
        <v>2</v>
      </c>
    </row>
    <row r="405" spans="51:52" x14ac:dyDescent="0.2">
      <c r="AY405">
        <v>1</v>
      </c>
      <c r="AZ405">
        <v>2</v>
      </c>
    </row>
    <row r="406" spans="51:52" x14ac:dyDescent="0.2">
      <c r="AY406">
        <v>0</v>
      </c>
      <c r="AZ406">
        <v>1</v>
      </c>
    </row>
    <row r="407" spans="51:52" x14ac:dyDescent="0.2">
      <c r="AY407">
        <v>0</v>
      </c>
      <c r="AZ407">
        <v>1</v>
      </c>
    </row>
    <row r="408" spans="51:52" x14ac:dyDescent="0.2">
      <c r="AY408">
        <v>1</v>
      </c>
      <c r="AZ408">
        <v>1</v>
      </c>
    </row>
    <row r="409" spans="51:52" x14ac:dyDescent="0.2">
      <c r="AY409">
        <v>1</v>
      </c>
      <c r="AZ409">
        <v>1</v>
      </c>
    </row>
    <row r="410" spans="51:52" x14ac:dyDescent="0.2">
      <c r="AY410">
        <v>0</v>
      </c>
      <c r="AZ410">
        <v>1</v>
      </c>
    </row>
    <row r="411" spans="51:52" x14ac:dyDescent="0.2">
      <c r="AY411">
        <v>0</v>
      </c>
      <c r="AZ411">
        <v>1</v>
      </c>
    </row>
    <row r="412" spans="51:52" x14ac:dyDescent="0.2">
      <c r="AY412">
        <v>0</v>
      </c>
      <c r="AZ412">
        <v>1</v>
      </c>
    </row>
    <row r="413" spans="51:52" x14ac:dyDescent="0.2">
      <c r="AY413">
        <v>0</v>
      </c>
      <c r="AZ413">
        <v>1</v>
      </c>
    </row>
    <row r="414" spans="51:52" x14ac:dyDescent="0.2">
      <c r="AY414">
        <v>0</v>
      </c>
      <c r="AZ414">
        <v>1</v>
      </c>
    </row>
    <row r="415" spans="51:52" x14ac:dyDescent="0.2">
      <c r="AY415">
        <v>0</v>
      </c>
      <c r="AZ415">
        <v>3</v>
      </c>
    </row>
    <row r="416" spans="51:52" x14ac:dyDescent="0.2">
      <c r="AY416">
        <v>0</v>
      </c>
      <c r="AZ416">
        <v>1</v>
      </c>
    </row>
    <row r="417" spans="51:52" x14ac:dyDescent="0.2">
      <c r="AY417">
        <v>1</v>
      </c>
      <c r="AZ417">
        <v>1</v>
      </c>
    </row>
    <row r="418" spans="51:52" x14ac:dyDescent="0.2">
      <c r="AY418">
        <v>0</v>
      </c>
      <c r="AZ418">
        <v>1</v>
      </c>
    </row>
    <row r="419" spans="51:52" x14ac:dyDescent="0.2">
      <c r="AY419">
        <v>0</v>
      </c>
      <c r="AZ419">
        <v>1</v>
      </c>
    </row>
    <row r="420" spans="51:52" x14ac:dyDescent="0.2">
      <c r="AY420">
        <v>0</v>
      </c>
      <c r="AZ420">
        <v>1</v>
      </c>
    </row>
    <row r="421" spans="51:52" x14ac:dyDescent="0.2">
      <c r="AY421">
        <v>0</v>
      </c>
      <c r="AZ421">
        <v>1</v>
      </c>
    </row>
    <row r="422" spans="51:52" x14ac:dyDescent="0.2">
      <c r="AY422">
        <v>0</v>
      </c>
      <c r="AZ422">
        <v>1</v>
      </c>
    </row>
    <row r="423" spans="51:52" x14ac:dyDescent="0.2">
      <c r="AY423">
        <v>1</v>
      </c>
      <c r="AZ423">
        <v>1</v>
      </c>
    </row>
    <row r="424" spans="51:52" x14ac:dyDescent="0.2">
      <c r="AY424">
        <v>1</v>
      </c>
      <c r="AZ424">
        <v>1</v>
      </c>
    </row>
    <row r="425" spans="51:52" x14ac:dyDescent="0.2">
      <c r="AY425">
        <v>0</v>
      </c>
      <c r="AZ425">
        <v>2</v>
      </c>
    </row>
    <row r="426" spans="51:52" x14ac:dyDescent="0.2">
      <c r="AY426">
        <v>0</v>
      </c>
      <c r="AZ426">
        <v>1</v>
      </c>
    </row>
    <row r="427" spans="51:52" x14ac:dyDescent="0.2">
      <c r="AY427">
        <v>0</v>
      </c>
      <c r="AZ427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9536A-FBC9-4675-ABEE-15242F2C48B0}">
  <dimension ref="A1:BB73"/>
  <sheetViews>
    <sheetView topLeftCell="Y4" zoomScaleNormal="100" workbookViewId="0">
      <selection activeCell="AT26" sqref="AT26:AU33"/>
    </sheetView>
  </sheetViews>
  <sheetFormatPr defaultRowHeight="12.75" x14ac:dyDescent="0.2"/>
  <cols>
    <col min="43" max="48" width="9.875" customWidth="1"/>
  </cols>
  <sheetData>
    <row r="1" spans="1:54" x14ac:dyDescent="0.2">
      <c r="A1" t="s">
        <v>129</v>
      </c>
    </row>
    <row r="2" spans="1:54" x14ac:dyDescent="0.2">
      <c r="A2" t="s">
        <v>18</v>
      </c>
      <c r="D2" t="s">
        <v>102</v>
      </c>
      <c r="G2" t="s">
        <v>19</v>
      </c>
      <c r="J2" t="s">
        <v>119</v>
      </c>
      <c r="M2" t="s">
        <v>20</v>
      </c>
      <c r="P2" t="s">
        <v>120</v>
      </c>
      <c r="S2" t="s">
        <v>21</v>
      </c>
      <c r="V2" t="s">
        <v>121</v>
      </c>
      <c r="Y2" t="s">
        <v>22</v>
      </c>
      <c r="AB2" t="s">
        <v>122</v>
      </c>
      <c r="AE2" t="s">
        <v>23</v>
      </c>
      <c r="AH2" t="s">
        <v>123</v>
      </c>
      <c r="AK2" t="s">
        <v>24</v>
      </c>
      <c r="AN2" t="s">
        <v>124</v>
      </c>
      <c r="AQ2" t="s">
        <v>25</v>
      </c>
      <c r="AT2" t="s">
        <v>125</v>
      </c>
      <c r="AW2" t="s">
        <v>26</v>
      </c>
      <c r="AZ2" t="s">
        <v>126</v>
      </c>
    </row>
    <row r="3" spans="1:54" x14ac:dyDescent="0.2">
      <c r="A3" t="s">
        <v>29</v>
      </c>
      <c r="B3" t="s">
        <v>28</v>
      </c>
      <c r="C3" s="8" t="s">
        <v>130</v>
      </c>
      <c r="D3" t="s">
        <v>29</v>
      </c>
      <c r="E3" t="s">
        <v>28</v>
      </c>
      <c r="F3" s="8" t="s">
        <v>130</v>
      </c>
      <c r="G3" t="s">
        <v>29</v>
      </c>
      <c r="H3" t="s">
        <v>28</v>
      </c>
      <c r="I3" s="8" t="s">
        <v>130</v>
      </c>
      <c r="J3" t="s">
        <v>29</v>
      </c>
      <c r="K3" t="s">
        <v>28</v>
      </c>
      <c r="L3" s="8" t="s">
        <v>130</v>
      </c>
      <c r="M3" t="s">
        <v>29</v>
      </c>
      <c r="N3" t="s">
        <v>28</v>
      </c>
      <c r="O3" s="8" t="s">
        <v>130</v>
      </c>
      <c r="P3" t="s">
        <v>29</v>
      </c>
      <c r="Q3" t="s">
        <v>28</v>
      </c>
      <c r="R3" s="8" t="s">
        <v>130</v>
      </c>
      <c r="S3" t="s">
        <v>29</v>
      </c>
      <c r="T3" t="s">
        <v>28</v>
      </c>
      <c r="U3" s="8" t="s">
        <v>130</v>
      </c>
      <c r="V3" t="s">
        <v>29</v>
      </c>
      <c r="W3" t="s">
        <v>28</v>
      </c>
      <c r="X3" s="8" t="s">
        <v>130</v>
      </c>
      <c r="Y3" t="s">
        <v>29</v>
      </c>
      <c r="Z3" t="s">
        <v>28</v>
      </c>
      <c r="AA3" s="8" t="s">
        <v>130</v>
      </c>
      <c r="AB3" t="s">
        <v>29</v>
      </c>
      <c r="AC3" t="s">
        <v>28</v>
      </c>
      <c r="AD3" s="8" t="s">
        <v>130</v>
      </c>
      <c r="AE3" t="s">
        <v>29</v>
      </c>
      <c r="AF3" t="s">
        <v>28</v>
      </c>
      <c r="AG3" s="8" t="s">
        <v>130</v>
      </c>
      <c r="AH3" t="s">
        <v>29</v>
      </c>
      <c r="AI3" t="s">
        <v>28</v>
      </c>
      <c r="AJ3" s="8" t="s">
        <v>130</v>
      </c>
      <c r="AK3" t="s">
        <v>29</v>
      </c>
      <c r="AL3" t="s">
        <v>28</v>
      </c>
      <c r="AM3" s="8" t="s">
        <v>130</v>
      </c>
      <c r="AN3" t="s">
        <v>29</v>
      </c>
      <c r="AO3" t="s">
        <v>28</v>
      </c>
      <c r="AP3" s="8" t="s">
        <v>130</v>
      </c>
      <c r="AQ3" t="s">
        <v>29</v>
      </c>
      <c r="AR3" t="s">
        <v>28</v>
      </c>
      <c r="AS3" s="8" t="s">
        <v>130</v>
      </c>
      <c r="AT3" t="s">
        <v>29</v>
      </c>
      <c r="AU3" t="s">
        <v>28</v>
      </c>
      <c r="AV3" s="8" t="s">
        <v>130</v>
      </c>
      <c r="AW3" t="s">
        <v>29</v>
      </c>
      <c r="AX3" t="s">
        <v>28</v>
      </c>
      <c r="AY3" s="8" t="s">
        <v>130</v>
      </c>
      <c r="AZ3" t="s">
        <v>29</v>
      </c>
      <c r="BA3" t="s">
        <v>28</v>
      </c>
      <c r="BB3" s="8" t="s">
        <v>130</v>
      </c>
    </row>
    <row r="4" spans="1:54" x14ac:dyDescent="0.2">
      <c r="A4">
        <v>47</v>
      </c>
      <c r="B4">
        <v>3</v>
      </c>
      <c r="C4">
        <f>A4-B4</f>
        <v>44</v>
      </c>
      <c r="D4">
        <v>13</v>
      </c>
      <c r="E4">
        <v>2</v>
      </c>
      <c r="F4">
        <f>D4-E4</f>
        <v>11</v>
      </c>
      <c r="G4">
        <v>36</v>
      </c>
      <c r="H4">
        <v>27</v>
      </c>
      <c r="I4">
        <f>G4-H4</f>
        <v>9</v>
      </c>
      <c r="J4">
        <v>12</v>
      </c>
      <c r="K4">
        <v>5</v>
      </c>
      <c r="L4">
        <f>J4-K4</f>
        <v>7</v>
      </c>
      <c r="M4">
        <v>48</v>
      </c>
      <c r="N4">
        <v>19</v>
      </c>
      <c r="O4">
        <f>M4-N4</f>
        <v>29</v>
      </c>
      <c r="P4">
        <v>14</v>
      </c>
      <c r="Q4">
        <v>4</v>
      </c>
      <c r="R4">
        <f>P4-Q4</f>
        <v>10</v>
      </c>
      <c r="S4">
        <v>34</v>
      </c>
      <c r="T4">
        <v>46</v>
      </c>
      <c r="U4">
        <f>S4-T4</f>
        <v>-12</v>
      </c>
      <c r="V4">
        <v>16</v>
      </c>
      <c r="W4">
        <v>20</v>
      </c>
      <c r="X4">
        <f>V4-W4</f>
        <v>-4</v>
      </c>
      <c r="Y4">
        <v>2</v>
      </c>
      <c r="Z4">
        <v>3</v>
      </c>
      <c r="AA4">
        <f>Y4-Z4</f>
        <v>-1</v>
      </c>
      <c r="AB4">
        <v>1</v>
      </c>
      <c r="AC4">
        <v>1</v>
      </c>
      <c r="AD4">
        <f>AB4-AC4</f>
        <v>0</v>
      </c>
      <c r="AE4">
        <v>30</v>
      </c>
      <c r="AF4">
        <v>28</v>
      </c>
      <c r="AG4">
        <f>AE4-AF4</f>
        <v>2</v>
      </c>
      <c r="AH4">
        <v>11</v>
      </c>
      <c r="AI4">
        <v>8</v>
      </c>
      <c r="AJ4">
        <f>AH4-AI4</f>
        <v>3</v>
      </c>
      <c r="AK4">
        <v>2</v>
      </c>
      <c r="AL4">
        <v>1</v>
      </c>
      <c r="AM4">
        <f>AK4-AL4</f>
        <v>1</v>
      </c>
      <c r="AN4">
        <v>2</v>
      </c>
      <c r="AO4">
        <v>3</v>
      </c>
      <c r="AP4">
        <f>AN4-AO4</f>
        <v>-1</v>
      </c>
      <c r="AQ4">
        <v>5</v>
      </c>
      <c r="AR4">
        <v>18</v>
      </c>
      <c r="AS4">
        <f>AQ4-AR4</f>
        <v>-13</v>
      </c>
      <c r="AT4">
        <v>1</v>
      </c>
      <c r="AU4">
        <v>9</v>
      </c>
      <c r="AV4">
        <f>AT4-AU4</f>
        <v>-8</v>
      </c>
      <c r="AW4">
        <v>5</v>
      </c>
      <c r="AX4">
        <v>7</v>
      </c>
      <c r="AY4">
        <f>AW4-AX4</f>
        <v>-2</v>
      </c>
      <c r="AZ4">
        <v>4</v>
      </c>
      <c r="BA4">
        <v>7</v>
      </c>
      <c r="BB4">
        <f>AZ4-BA4</f>
        <v>-3</v>
      </c>
    </row>
    <row r="5" spans="1:54" x14ac:dyDescent="0.2">
      <c r="A5">
        <v>10</v>
      </c>
      <c r="B5">
        <v>10</v>
      </c>
      <c r="C5">
        <f t="shared" ref="C5:C63" si="0">A5-B5</f>
        <v>0</v>
      </c>
      <c r="D5">
        <v>6</v>
      </c>
      <c r="E5">
        <v>9</v>
      </c>
      <c r="F5">
        <f t="shared" ref="F5:F23" si="1">D5-E5</f>
        <v>-3</v>
      </c>
      <c r="G5">
        <v>14</v>
      </c>
      <c r="H5">
        <v>2</v>
      </c>
      <c r="I5">
        <f t="shared" ref="I5:I63" si="2">G5-H5</f>
        <v>12</v>
      </c>
      <c r="J5">
        <v>12</v>
      </c>
      <c r="K5">
        <v>10</v>
      </c>
      <c r="L5">
        <f t="shared" ref="L5:L23" si="3">J5-K5</f>
        <v>2</v>
      </c>
      <c r="M5">
        <v>12</v>
      </c>
      <c r="N5">
        <v>8</v>
      </c>
      <c r="O5">
        <f t="shared" ref="O5:O63" si="4">M5-N5</f>
        <v>4</v>
      </c>
      <c r="P5">
        <v>16</v>
      </c>
      <c r="Q5">
        <v>14</v>
      </c>
      <c r="R5">
        <f t="shared" ref="R5:R23" si="5">P5-Q5</f>
        <v>2</v>
      </c>
      <c r="S5">
        <v>34</v>
      </c>
      <c r="T5">
        <v>56</v>
      </c>
      <c r="U5">
        <f t="shared" ref="U5:U63" si="6">S5-T5</f>
        <v>-22</v>
      </c>
      <c r="V5">
        <v>16</v>
      </c>
      <c r="W5">
        <v>13</v>
      </c>
      <c r="X5">
        <f t="shared" ref="X5:X23" si="7">V5-W5</f>
        <v>3</v>
      </c>
      <c r="Y5">
        <v>4</v>
      </c>
      <c r="Z5">
        <v>5</v>
      </c>
      <c r="AA5">
        <f t="shared" ref="AA5:AA47" si="8">Y5-Z5</f>
        <v>-1</v>
      </c>
      <c r="AB5">
        <v>5</v>
      </c>
      <c r="AC5">
        <v>5</v>
      </c>
      <c r="AD5">
        <f t="shared" ref="AD5:AD18" si="9">AB5-AC5</f>
        <v>0</v>
      </c>
      <c r="AE5">
        <v>30</v>
      </c>
      <c r="AF5">
        <v>28</v>
      </c>
      <c r="AG5">
        <f t="shared" ref="AG5:AG47" si="10">AE5-AF5</f>
        <v>2</v>
      </c>
      <c r="AH5">
        <v>5</v>
      </c>
      <c r="AI5">
        <v>12</v>
      </c>
      <c r="AJ5">
        <f t="shared" ref="AJ5:AJ18" si="11">AH5-AI5</f>
        <v>-7</v>
      </c>
      <c r="AK5">
        <v>3</v>
      </c>
      <c r="AL5">
        <v>10</v>
      </c>
      <c r="AM5">
        <f t="shared" ref="AM5:AM41" si="12">AK5-AL5</f>
        <v>-7</v>
      </c>
      <c r="AN5">
        <v>1</v>
      </c>
      <c r="AO5">
        <v>1</v>
      </c>
      <c r="AP5">
        <f t="shared" ref="AP5:AP16" si="13">AN5-AO5</f>
        <v>0</v>
      </c>
      <c r="AQ5">
        <v>2</v>
      </c>
      <c r="AR5">
        <v>26</v>
      </c>
      <c r="AS5">
        <f t="shared" ref="AS5:AS33" si="14">AQ5-AR5</f>
        <v>-24</v>
      </c>
      <c r="AT5">
        <v>2</v>
      </c>
      <c r="AU5">
        <v>1</v>
      </c>
      <c r="AV5">
        <f t="shared" ref="AV5:AV13" si="15">AT5-AU5</f>
        <v>1</v>
      </c>
      <c r="AW5">
        <v>5</v>
      </c>
      <c r="AX5">
        <v>7</v>
      </c>
      <c r="AY5">
        <f t="shared" ref="AY5:AY31" si="16">AW5-AX5</f>
        <v>-2</v>
      </c>
      <c r="AZ5">
        <v>1</v>
      </c>
      <c r="BA5">
        <v>1</v>
      </c>
      <c r="BB5">
        <f t="shared" ref="BB5:BB13" si="17">AZ5-BA5</f>
        <v>0</v>
      </c>
    </row>
    <row r="6" spans="1:54" x14ac:dyDescent="0.2">
      <c r="A6">
        <v>29</v>
      </c>
      <c r="B6">
        <v>3</v>
      </c>
      <c r="C6">
        <f t="shared" si="0"/>
        <v>26</v>
      </c>
      <c r="D6">
        <v>4</v>
      </c>
      <c r="E6">
        <v>9</v>
      </c>
      <c r="F6">
        <f t="shared" si="1"/>
        <v>-5</v>
      </c>
      <c r="G6">
        <v>36</v>
      </c>
      <c r="H6">
        <v>11</v>
      </c>
      <c r="I6">
        <f t="shared" si="2"/>
        <v>25</v>
      </c>
      <c r="J6">
        <v>7</v>
      </c>
      <c r="K6">
        <v>5</v>
      </c>
      <c r="L6">
        <f t="shared" si="3"/>
        <v>2</v>
      </c>
      <c r="M6">
        <v>40</v>
      </c>
      <c r="N6">
        <v>19</v>
      </c>
      <c r="O6">
        <f t="shared" si="4"/>
        <v>21</v>
      </c>
      <c r="P6">
        <v>13</v>
      </c>
      <c r="Q6">
        <v>10</v>
      </c>
      <c r="R6">
        <f t="shared" si="5"/>
        <v>3</v>
      </c>
      <c r="S6">
        <v>58</v>
      </c>
      <c r="T6">
        <v>46</v>
      </c>
      <c r="U6">
        <f t="shared" si="6"/>
        <v>12</v>
      </c>
      <c r="V6">
        <v>14</v>
      </c>
      <c r="W6">
        <v>17</v>
      </c>
      <c r="X6">
        <f t="shared" si="7"/>
        <v>-3</v>
      </c>
      <c r="Y6">
        <v>10</v>
      </c>
      <c r="Z6">
        <v>5</v>
      </c>
      <c r="AA6">
        <f t="shared" si="8"/>
        <v>5</v>
      </c>
      <c r="AB6">
        <v>15</v>
      </c>
      <c r="AC6">
        <v>9</v>
      </c>
      <c r="AD6">
        <f t="shared" si="9"/>
        <v>6</v>
      </c>
      <c r="AE6">
        <v>12</v>
      </c>
      <c r="AF6">
        <v>5</v>
      </c>
      <c r="AG6">
        <f t="shared" si="10"/>
        <v>7</v>
      </c>
      <c r="AH6">
        <v>5</v>
      </c>
      <c r="AI6">
        <v>5</v>
      </c>
      <c r="AJ6">
        <f t="shared" si="11"/>
        <v>0</v>
      </c>
      <c r="AK6">
        <v>3</v>
      </c>
      <c r="AL6">
        <v>6</v>
      </c>
      <c r="AM6">
        <f t="shared" si="12"/>
        <v>-3</v>
      </c>
      <c r="AN6">
        <v>3</v>
      </c>
      <c r="AO6">
        <v>1</v>
      </c>
      <c r="AP6">
        <f t="shared" si="13"/>
        <v>2</v>
      </c>
      <c r="AQ6">
        <v>1</v>
      </c>
      <c r="AR6">
        <v>7</v>
      </c>
      <c r="AS6">
        <f t="shared" si="14"/>
        <v>-6</v>
      </c>
      <c r="AT6">
        <v>5</v>
      </c>
      <c r="AU6">
        <v>1</v>
      </c>
      <c r="AV6">
        <f t="shared" si="15"/>
        <v>4</v>
      </c>
      <c r="AW6">
        <v>5</v>
      </c>
      <c r="AX6">
        <v>7</v>
      </c>
      <c r="AY6">
        <f t="shared" si="16"/>
        <v>-2</v>
      </c>
      <c r="AZ6">
        <v>4</v>
      </c>
      <c r="BA6">
        <v>1</v>
      </c>
      <c r="BB6">
        <f t="shared" si="17"/>
        <v>3</v>
      </c>
    </row>
    <row r="7" spans="1:54" x14ac:dyDescent="0.2">
      <c r="A7">
        <v>29</v>
      </c>
      <c r="B7">
        <v>10</v>
      </c>
      <c r="C7">
        <f t="shared" si="0"/>
        <v>19</v>
      </c>
      <c r="D7">
        <v>4</v>
      </c>
      <c r="E7">
        <v>5</v>
      </c>
      <c r="F7">
        <f t="shared" si="1"/>
        <v>-1</v>
      </c>
      <c r="G7">
        <v>14</v>
      </c>
      <c r="H7">
        <v>27</v>
      </c>
      <c r="I7">
        <f t="shared" si="2"/>
        <v>-13</v>
      </c>
      <c r="J7">
        <v>17</v>
      </c>
      <c r="K7">
        <v>10</v>
      </c>
      <c r="L7">
        <f t="shared" si="3"/>
        <v>7</v>
      </c>
      <c r="M7">
        <v>56</v>
      </c>
      <c r="N7">
        <v>53</v>
      </c>
      <c r="O7">
        <f t="shared" si="4"/>
        <v>3</v>
      </c>
      <c r="P7">
        <v>4</v>
      </c>
      <c r="Q7">
        <v>14</v>
      </c>
      <c r="R7">
        <f t="shared" si="5"/>
        <v>-10</v>
      </c>
      <c r="S7">
        <v>47</v>
      </c>
      <c r="T7">
        <v>20</v>
      </c>
      <c r="U7">
        <f t="shared" si="6"/>
        <v>27</v>
      </c>
      <c r="V7">
        <v>18</v>
      </c>
      <c r="W7">
        <v>14</v>
      </c>
      <c r="X7">
        <f t="shared" si="7"/>
        <v>4</v>
      </c>
      <c r="Y7">
        <v>8</v>
      </c>
      <c r="Z7">
        <v>11</v>
      </c>
      <c r="AA7">
        <f t="shared" si="8"/>
        <v>-3</v>
      </c>
      <c r="AB7">
        <v>13</v>
      </c>
      <c r="AC7">
        <v>11</v>
      </c>
      <c r="AD7">
        <f t="shared" si="9"/>
        <v>2</v>
      </c>
      <c r="AE7">
        <v>12</v>
      </c>
      <c r="AF7">
        <v>28</v>
      </c>
      <c r="AG7">
        <f t="shared" si="10"/>
        <v>-16</v>
      </c>
      <c r="AH7">
        <v>2</v>
      </c>
      <c r="AI7">
        <v>12</v>
      </c>
      <c r="AJ7">
        <f t="shared" si="11"/>
        <v>-10</v>
      </c>
      <c r="AK7">
        <v>3</v>
      </c>
      <c r="AL7">
        <v>6</v>
      </c>
      <c r="AM7">
        <f t="shared" si="12"/>
        <v>-3</v>
      </c>
      <c r="AN7">
        <v>4</v>
      </c>
      <c r="AO7">
        <v>4</v>
      </c>
      <c r="AP7">
        <f t="shared" si="13"/>
        <v>0</v>
      </c>
      <c r="AQ7">
        <v>5</v>
      </c>
      <c r="AR7">
        <v>7</v>
      </c>
      <c r="AS7">
        <f t="shared" si="14"/>
        <v>-2</v>
      </c>
      <c r="AT7">
        <v>7</v>
      </c>
      <c r="AU7">
        <v>8</v>
      </c>
      <c r="AV7">
        <f t="shared" si="15"/>
        <v>-1</v>
      </c>
      <c r="AW7">
        <v>5</v>
      </c>
      <c r="AX7">
        <v>7</v>
      </c>
      <c r="AY7">
        <f t="shared" si="16"/>
        <v>-2</v>
      </c>
      <c r="AZ7">
        <v>4</v>
      </c>
      <c r="BA7">
        <v>1</v>
      </c>
      <c r="BB7">
        <f t="shared" si="17"/>
        <v>3</v>
      </c>
    </row>
    <row r="8" spans="1:54" x14ac:dyDescent="0.2">
      <c r="A8">
        <v>10</v>
      </c>
      <c r="B8">
        <v>21</v>
      </c>
      <c r="C8">
        <f t="shared" si="0"/>
        <v>-11</v>
      </c>
      <c r="D8">
        <v>1</v>
      </c>
      <c r="E8">
        <v>3</v>
      </c>
      <c r="F8">
        <f t="shared" si="1"/>
        <v>-2</v>
      </c>
      <c r="G8">
        <v>14</v>
      </c>
      <c r="H8">
        <v>44</v>
      </c>
      <c r="I8">
        <f t="shared" si="2"/>
        <v>-30</v>
      </c>
      <c r="J8">
        <v>9</v>
      </c>
      <c r="K8">
        <v>15</v>
      </c>
      <c r="L8">
        <f t="shared" si="3"/>
        <v>-6</v>
      </c>
      <c r="M8">
        <v>40</v>
      </c>
      <c r="N8">
        <v>19</v>
      </c>
      <c r="O8">
        <f t="shared" si="4"/>
        <v>21</v>
      </c>
      <c r="P8">
        <v>8</v>
      </c>
      <c r="Q8">
        <v>10</v>
      </c>
      <c r="R8">
        <f t="shared" si="5"/>
        <v>-2</v>
      </c>
      <c r="S8">
        <v>34</v>
      </c>
      <c r="T8">
        <v>46</v>
      </c>
      <c r="U8">
        <f t="shared" si="6"/>
        <v>-12</v>
      </c>
      <c r="V8">
        <v>14</v>
      </c>
      <c r="W8">
        <v>18</v>
      </c>
      <c r="X8">
        <f t="shared" si="7"/>
        <v>-4</v>
      </c>
      <c r="Y8">
        <v>29</v>
      </c>
      <c r="Z8">
        <v>11</v>
      </c>
      <c r="AA8">
        <f t="shared" si="8"/>
        <v>18</v>
      </c>
      <c r="AB8">
        <v>3</v>
      </c>
      <c r="AC8">
        <v>1</v>
      </c>
      <c r="AD8">
        <f t="shared" si="9"/>
        <v>2</v>
      </c>
      <c r="AE8">
        <v>12</v>
      </c>
      <c r="AF8">
        <v>16</v>
      </c>
      <c r="AG8">
        <f t="shared" si="10"/>
        <v>-4</v>
      </c>
      <c r="AH8">
        <v>1</v>
      </c>
      <c r="AI8">
        <v>2</v>
      </c>
      <c r="AJ8">
        <f t="shared" si="11"/>
        <v>-1</v>
      </c>
      <c r="AK8">
        <v>1</v>
      </c>
      <c r="AL8">
        <v>1</v>
      </c>
      <c r="AM8">
        <f t="shared" si="12"/>
        <v>0</v>
      </c>
      <c r="AN8">
        <v>7</v>
      </c>
      <c r="AO8">
        <v>6</v>
      </c>
      <c r="AP8">
        <f t="shared" si="13"/>
        <v>1</v>
      </c>
      <c r="AQ8">
        <v>5</v>
      </c>
      <c r="AR8">
        <v>2</v>
      </c>
      <c r="AS8">
        <f t="shared" si="14"/>
        <v>3</v>
      </c>
      <c r="AT8">
        <v>5</v>
      </c>
      <c r="AU8">
        <v>3</v>
      </c>
      <c r="AV8">
        <f t="shared" si="15"/>
        <v>2</v>
      </c>
      <c r="AW8">
        <v>2</v>
      </c>
      <c r="AX8">
        <v>7</v>
      </c>
      <c r="AY8">
        <f t="shared" si="16"/>
        <v>-5</v>
      </c>
      <c r="AZ8">
        <v>4</v>
      </c>
      <c r="BA8">
        <v>7</v>
      </c>
      <c r="BB8">
        <f t="shared" si="17"/>
        <v>-3</v>
      </c>
    </row>
    <row r="9" spans="1:54" x14ac:dyDescent="0.2">
      <c r="A9">
        <v>10</v>
      </c>
      <c r="B9">
        <v>40</v>
      </c>
      <c r="C9">
        <f t="shared" si="0"/>
        <v>-30</v>
      </c>
      <c r="D9">
        <v>6</v>
      </c>
      <c r="E9">
        <v>9</v>
      </c>
      <c r="F9">
        <f t="shared" si="1"/>
        <v>-3</v>
      </c>
      <c r="G9">
        <v>50</v>
      </c>
      <c r="H9">
        <v>11</v>
      </c>
      <c r="I9">
        <f t="shared" si="2"/>
        <v>39</v>
      </c>
      <c r="J9">
        <v>16</v>
      </c>
      <c r="K9">
        <v>20</v>
      </c>
      <c r="L9">
        <f t="shared" si="3"/>
        <v>-4</v>
      </c>
      <c r="M9">
        <v>12</v>
      </c>
      <c r="N9">
        <v>8</v>
      </c>
      <c r="O9">
        <f t="shared" si="4"/>
        <v>4</v>
      </c>
      <c r="P9">
        <v>8</v>
      </c>
      <c r="Q9">
        <v>4</v>
      </c>
      <c r="R9">
        <f t="shared" si="5"/>
        <v>4</v>
      </c>
      <c r="S9">
        <v>47</v>
      </c>
      <c r="T9">
        <v>33</v>
      </c>
      <c r="U9">
        <f t="shared" si="6"/>
        <v>14</v>
      </c>
      <c r="V9">
        <v>20</v>
      </c>
      <c r="W9">
        <v>18</v>
      </c>
      <c r="X9">
        <f t="shared" si="7"/>
        <v>2</v>
      </c>
      <c r="Y9">
        <v>10</v>
      </c>
      <c r="Z9">
        <v>24</v>
      </c>
      <c r="AA9">
        <f t="shared" si="8"/>
        <v>-14</v>
      </c>
      <c r="AB9">
        <v>9</v>
      </c>
      <c r="AC9">
        <v>13</v>
      </c>
      <c r="AD9">
        <f t="shared" si="9"/>
        <v>-4</v>
      </c>
      <c r="AE9">
        <v>12</v>
      </c>
      <c r="AF9">
        <v>28</v>
      </c>
      <c r="AG9">
        <f t="shared" si="10"/>
        <v>-16</v>
      </c>
      <c r="AH9">
        <v>11</v>
      </c>
      <c r="AI9">
        <v>8</v>
      </c>
      <c r="AJ9">
        <f t="shared" si="11"/>
        <v>3</v>
      </c>
      <c r="AK9">
        <v>3</v>
      </c>
      <c r="AL9">
        <v>1</v>
      </c>
      <c r="AM9">
        <f t="shared" si="12"/>
        <v>2</v>
      </c>
      <c r="AN9">
        <v>11</v>
      </c>
      <c r="AO9">
        <v>10</v>
      </c>
      <c r="AP9">
        <f t="shared" si="13"/>
        <v>1</v>
      </c>
      <c r="AQ9">
        <v>2</v>
      </c>
      <c r="AR9">
        <v>7</v>
      </c>
      <c r="AS9">
        <f t="shared" si="14"/>
        <v>-5</v>
      </c>
      <c r="AT9">
        <v>7</v>
      </c>
      <c r="AU9">
        <v>3</v>
      </c>
      <c r="AV9">
        <f t="shared" si="15"/>
        <v>4</v>
      </c>
      <c r="AW9">
        <v>2</v>
      </c>
      <c r="AX9">
        <v>1</v>
      </c>
      <c r="AY9">
        <f t="shared" si="16"/>
        <v>1</v>
      </c>
      <c r="AZ9">
        <v>1</v>
      </c>
      <c r="BA9">
        <v>1</v>
      </c>
      <c r="BB9">
        <f t="shared" si="17"/>
        <v>0</v>
      </c>
    </row>
    <row r="10" spans="1:54" x14ac:dyDescent="0.2">
      <c r="A10">
        <v>5</v>
      </c>
      <c r="B10">
        <v>21</v>
      </c>
      <c r="C10">
        <f t="shared" si="0"/>
        <v>-16</v>
      </c>
      <c r="D10">
        <v>19</v>
      </c>
      <c r="E10">
        <v>17</v>
      </c>
      <c r="F10">
        <f t="shared" si="1"/>
        <v>2</v>
      </c>
      <c r="G10">
        <v>14</v>
      </c>
      <c r="H10">
        <v>2</v>
      </c>
      <c r="I10">
        <f t="shared" si="2"/>
        <v>12</v>
      </c>
      <c r="J10">
        <v>9</v>
      </c>
      <c r="K10">
        <v>15</v>
      </c>
      <c r="L10">
        <f t="shared" si="3"/>
        <v>-6</v>
      </c>
      <c r="M10">
        <v>3</v>
      </c>
      <c r="N10">
        <v>19</v>
      </c>
      <c r="O10">
        <f t="shared" si="4"/>
        <v>-16</v>
      </c>
      <c r="P10">
        <v>20</v>
      </c>
      <c r="Q10">
        <v>17</v>
      </c>
      <c r="R10">
        <f t="shared" si="5"/>
        <v>3</v>
      </c>
      <c r="S10">
        <v>34</v>
      </c>
      <c r="T10">
        <v>33</v>
      </c>
      <c r="U10">
        <f t="shared" si="6"/>
        <v>1</v>
      </c>
      <c r="V10">
        <v>13</v>
      </c>
      <c r="W10">
        <v>14</v>
      </c>
      <c r="X10">
        <f t="shared" si="7"/>
        <v>-1</v>
      </c>
      <c r="Y10">
        <v>29</v>
      </c>
      <c r="Z10">
        <v>24</v>
      </c>
      <c r="AA10">
        <f t="shared" si="8"/>
        <v>5</v>
      </c>
      <c r="AB10">
        <v>7</v>
      </c>
      <c r="AC10">
        <v>13</v>
      </c>
      <c r="AD10">
        <f t="shared" si="9"/>
        <v>-6</v>
      </c>
      <c r="AE10">
        <v>12</v>
      </c>
      <c r="AF10">
        <v>16</v>
      </c>
      <c r="AG10">
        <f t="shared" si="10"/>
        <v>-4</v>
      </c>
      <c r="AH10">
        <v>11</v>
      </c>
      <c r="AI10">
        <v>12</v>
      </c>
      <c r="AJ10">
        <f t="shared" si="11"/>
        <v>-1</v>
      </c>
      <c r="AK10">
        <v>3</v>
      </c>
      <c r="AL10">
        <v>1</v>
      </c>
      <c r="AM10">
        <f t="shared" si="12"/>
        <v>2</v>
      </c>
      <c r="AN10">
        <v>8</v>
      </c>
      <c r="AO10">
        <v>5</v>
      </c>
      <c r="AP10">
        <f t="shared" si="13"/>
        <v>3</v>
      </c>
      <c r="AQ10">
        <v>19</v>
      </c>
      <c r="AR10">
        <v>7</v>
      </c>
      <c r="AS10">
        <f t="shared" si="14"/>
        <v>12</v>
      </c>
      <c r="AT10">
        <v>7</v>
      </c>
      <c r="AU10">
        <v>3</v>
      </c>
      <c r="AV10">
        <f t="shared" si="15"/>
        <v>4</v>
      </c>
      <c r="AW10">
        <v>5</v>
      </c>
      <c r="AX10">
        <v>7</v>
      </c>
      <c r="AY10">
        <f t="shared" si="16"/>
        <v>-2</v>
      </c>
      <c r="AZ10">
        <v>4</v>
      </c>
      <c r="BA10">
        <v>7</v>
      </c>
      <c r="BB10">
        <f t="shared" si="17"/>
        <v>-3</v>
      </c>
    </row>
    <row r="11" spans="1:54" x14ac:dyDescent="0.2">
      <c r="A11">
        <v>10</v>
      </c>
      <c r="B11">
        <v>21</v>
      </c>
      <c r="C11">
        <f t="shared" si="0"/>
        <v>-11</v>
      </c>
      <c r="D11">
        <v>17</v>
      </c>
      <c r="E11">
        <v>19</v>
      </c>
      <c r="F11">
        <f t="shared" si="1"/>
        <v>-2</v>
      </c>
      <c r="G11">
        <v>14</v>
      </c>
      <c r="H11">
        <v>44</v>
      </c>
      <c r="I11">
        <f t="shared" si="2"/>
        <v>-30</v>
      </c>
      <c r="J11">
        <v>12</v>
      </c>
      <c r="K11">
        <v>2</v>
      </c>
      <c r="L11">
        <f t="shared" si="3"/>
        <v>10</v>
      </c>
      <c r="M11">
        <v>48</v>
      </c>
      <c r="N11">
        <v>19</v>
      </c>
      <c r="O11">
        <f t="shared" si="4"/>
        <v>29</v>
      </c>
      <c r="P11">
        <v>16</v>
      </c>
      <c r="Q11">
        <v>14</v>
      </c>
      <c r="R11">
        <f t="shared" si="5"/>
        <v>2</v>
      </c>
      <c r="S11">
        <v>47</v>
      </c>
      <c r="T11">
        <v>46</v>
      </c>
      <c r="U11">
        <f t="shared" si="6"/>
        <v>1</v>
      </c>
      <c r="V11">
        <v>18</v>
      </c>
      <c r="W11">
        <v>14</v>
      </c>
      <c r="X11">
        <f t="shared" si="7"/>
        <v>4</v>
      </c>
      <c r="Y11">
        <v>40</v>
      </c>
      <c r="Z11">
        <v>24</v>
      </c>
      <c r="AA11">
        <f t="shared" si="8"/>
        <v>16</v>
      </c>
      <c r="AB11">
        <v>9</v>
      </c>
      <c r="AC11">
        <v>11</v>
      </c>
      <c r="AD11">
        <f t="shared" si="9"/>
        <v>-2</v>
      </c>
      <c r="AE11">
        <v>30</v>
      </c>
      <c r="AF11">
        <v>16</v>
      </c>
      <c r="AG11">
        <f t="shared" si="10"/>
        <v>14</v>
      </c>
      <c r="AH11">
        <v>8</v>
      </c>
      <c r="AI11">
        <v>5</v>
      </c>
      <c r="AJ11">
        <f t="shared" si="11"/>
        <v>3</v>
      </c>
      <c r="AK11">
        <v>10</v>
      </c>
      <c r="AL11">
        <v>1</v>
      </c>
      <c r="AM11">
        <f t="shared" si="12"/>
        <v>9</v>
      </c>
      <c r="AN11">
        <v>5</v>
      </c>
      <c r="AO11">
        <v>6</v>
      </c>
      <c r="AP11">
        <f t="shared" si="13"/>
        <v>-1</v>
      </c>
      <c r="AQ11">
        <v>19</v>
      </c>
      <c r="AR11">
        <v>2</v>
      </c>
      <c r="AS11">
        <f t="shared" si="14"/>
        <v>17</v>
      </c>
      <c r="AT11">
        <v>3</v>
      </c>
      <c r="AU11">
        <v>3</v>
      </c>
      <c r="AV11">
        <f t="shared" si="15"/>
        <v>0</v>
      </c>
      <c r="AW11">
        <v>5</v>
      </c>
      <c r="AX11">
        <v>7</v>
      </c>
      <c r="AY11">
        <f t="shared" si="16"/>
        <v>-2</v>
      </c>
      <c r="AZ11">
        <v>4</v>
      </c>
      <c r="BA11">
        <v>1</v>
      </c>
      <c r="BB11">
        <f t="shared" si="17"/>
        <v>3</v>
      </c>
    </row>
    <row r="12" spans="1:54" x14ac:dyDescent="0.2">
      <c r="A12">
        <v>10</v>
      </c>
      <c r="B12">
        <v>21</v>
      </c>
      <c r="C12">
        <f t="shared" si="0"/>
        <v>-11</v>
      </c>
      <c r="D12">
        <v>19</v>
      </c>
      <c r="E12">
        <v>14</v>
      </c>
      <c r="F12">
        <f t="shared" si="1"/>
        <v>5</v>
      </c>
      <c r="G12">
        <v>14</v>
      </c>
      <c r="H12">
        <v>2</v>
      </c>
      <c r="I12">
        <f t="shared" si="2"/>
        <v>12</v>
      </c>
      <c r="J12">
        <v>7</v>
      </c>
      <c r="K12">
        <v>1</v>
      </c>
      <c r="L12">
        <f t="shared" si="3"/>
        <v>6</v>
      </c>
      <c r="M12">
        <v>40</v>
      </c>
      <c r="N12">
        <v>19</v>
      </c>
      <c r="O12">
        <f t="shared" si="4"/>
        <v>21</v>
      </c>
      <c r="P12">
        <v>4</v>
      </c>
      <c r="Q12">
        <v>17</v>
      </c>
      <c r="R12">
        <f t="shared" si="5"/>
        <v>-13</v>
      </c>
      <c r="S12">
        <v>34</v>
      </c>
      <c r="T12">
        <v>46</v>
      </c>
      <c r="U12">
        <f t="shared" si="6"/>
        <v>-12</v>
      </c>
      <c r="V12">
        <v>5</v>
      </c>
      <c r="W12">
        <v>4</v>
      </c>
      <c r="X12">
        <f t="shared" si="7"/>
        <v>1</v>
      </c>
      <c r="Y12">
        <v>40</v>
      </c>
      <c r="Z12">
        <v>16</v>
      </c>
      <c r="AA12">
        <f t="shared" si="8"/>
        <v>24</v>
      </c>
      <c r="AB12">
        <v>2</v>
      </c>
      <c r="AC12">
        <v>4</v>
      </c>
      <c r="AD12">
        <f t="shared" si="9"/>
        <v>-2</v>
      </c>
      <c r="AE12">
        <v>4</v>
      </c>
      <c r="AF12">
        <v>5</v>
      </c>
      <c r="AG12">
        <f t="shared" si="10"/>
        <v>-1</v>
      </c>
      <c r="AH12">
        <v>8</v>
      </c>
      <c r="AI12">
        <v>8</v>
      </c>
      <c r="AJ12">
        <f t="shared" si="11"/>
        <v>0</v>
      </c>
      <c r="AK12">
        <v>3</v>
      </c>
      <c r="AL12">
        <v>6</v>
      </c>
      <c r="AM12">
        <f t="shared" si="12"/>
        <v>-3</v>
      </c>
      <c r="AN12">
        <v>5</v>
      </c>
      <c r="AO12">
        <v>10</v>
      </c>
      <c r="AP12">
        <f t="shared" si="13"/>
        <v>-5</v>
      </c>
      <c r="AQ12">
        <v>5</v>
      </c>
      <c r="AR12">
        <v>7</v>
      </c>
      <c r="AS12">
        <f t="shared" si="14"/>
        <v>-2</v>
      </c>
      <c r="AT12">
        <v>3</v>
      </c>
      <c r="AU12">
        <v>3</v>
      </c>
      <c r="AV12">
        <f t="shared" si="15"/>
        <v>0</v>
      </c>
      <c r="AW12">
        <v>5</v>
      </c>
      <c r="AX12">
        <v>1</v>
      </c>
      <c r="AY12">
        <f t="shared" si="16"/>
        <v>4</v>
      </c>
      <c r="AZ12">
        <v>3</v>
      </c>
      <c r="BA12">
        <v>1</v>
      </c>
      <c r="BB12">
        <f t="shared" si="17"/>
        <v>2</v>
      </c>
    </row>
    <row r="13" spans="1:54" x14ac:dyDescent="0.2">
      <c r="A13">
        <v>1</v>
      </c>
      <c r="B13">
        <v>40</v>
      </c>
      <c r="C13">
        <f t="shared" si="0"/>
        <v>-39</v>
      </c>
      <c r="D13">
        <v>13</v>
      </c>
      <c r="E13">
        <v>19</v>
      </c>
      <c r="F13">
        <f t="shared" si="1"/>
        <v>-6</v>
      </c>
      <c r="G13">
        <v>50</v>
      </c>
      <c r="H13">
        <v>11</v>
      </c>
      <c r="I13">
        <f t="shared" si="2"/>
        <v>39</v>
      </c>
      <c r="J13">
        <v>4</v>
      </c>
      <c r="K13">
        <v>7</v>
      </c>
      <c r="L13">
        <f t="shared" si="3"/>
        <v>-3</v>
      </c>
      <c r="M13">
        <v>1</v>
      </c>
      <c r="N13">
        <v>19</v>
      </c>
      <c r="O13">
        <f t="shared" si="4"/>
        <v>-18</v>
      </c>
      <c r="P13">
        <v>1</v>
      </c>
      <c r="Q13">
        <v>17</v>
      </c>
      <c r="R13">
        <f t="shared" si="5"/>
        <v>-16</v>
      </c>
      <c r="S13">
        <v>47</v>
      </c>
      <c r="T13">
        <v>20</v>
      </c>
      <c r="U13">
        <f t="shared" si="6"/>
        <v>27</v>
      </c>
      <c r="V13">
        <v>7</v>
      </c>
      <c r="W13">
        <v>9</v>
      </c>
      <c r="X13">
        <f t="shared" si="7"/>
        <v>-2</v>
      </c>
      <c r="Y13">
        <v>18</v>
      </c>
      <c r="Z13">
        <v>24</v>
      </c>
      <c r="AA13">
        <f t="shared" si="8"/>
        <v>-6</v>
      </c>
      <c r="AB13">
        <v>7</v>
      </c>
      <c r="AC13">
        <v>7</v>
      </c>
      <c r="AD13">
        <f t="shared" si="9"/>
        <v>0</v>
      </c>
      <c r="AE13">
        <v>30</v>
      </c>
      <c r="AF13">
        <v>28</v>
      </c>
      <c r="AG13">
        <f t="shared" si="10"/>
        <v>2</v>
      </c>
      <c r="AH13">
        <v>14</v>
      </c>
      <c r="AI13">
        <v>1</v>
      </c>
      <c r="AJ13">
        <f t="shared" si="11"/>
        <v>13</v>
      </c>
      <c r="AK13">
        <v>3</v>
      </c>
      <c r="AL13">
        <v>6</v>
      </c>
      <c r="AM13">
        <f t="shared" si="12"/>
        <v>-3</v>
      </c>
      <c r="AN13">
        <v>8</v>
      </c>
      <c r="AO13">
        <v>6</v>
      </c>
      <c r="AP13">
        <f t="shared" si="13"/>
        <v>2</v>
      </c>
      <c r="AQ13">
        <v>5</v>
      </c>
      <c r="AR13">
        <v>26</v>
      </c>
      <c r="AS13">
        <f t="shared" si="14"/>
        <v>-21</v>
      </c>
      <c r="AT13">
        <v>7</v>
      </c>
      <c r="AU13">
        <v>9</v>
      </c>
      <c r="AV13">
        <f t="shared" si="15"/>
        <v>-2</v>
      </c>
      <c r="AW13">
        <v>5</v>
      </c>
      <c r="AX13">
        <v>1</v>
      </c>
      <c r="AY13">
        <f t="shared" si="16"/>
        <v>4</v>
      </c>
      <c r="AZ13">
        <v>10</v>
      </c>
      <c r="BA13">
        <v>7</v>
      </c>
      <c r="BB13">
        <f t="shared" si="17"/>
        <v>3</v>
      </c>
    </row>
    <row r="14" spans="1:54" x14ac:dyDescent="0.2">
      <c r="A14">
        <v>29</v>
      </c>
      <c r="B14">
        <v>10</v>
      </c>
      <c r="C14">
        <f t="shared" si="0"/>
        <v>19</v>
      </c>
      <c r="D14">
        <v>10</v>
      </c>
      <c r="E14">
        <v>5</v>
      </c>
      <c r="F14">
        <f t="shared" si="1"/>
        <v>5</v>
      </c>
      <c r="G14">
        <v>36</v>
      </c>
      <c r="H14">
        <v>27</v>
      </c>
      <c r="I14">
        <f t="shared" si="2"/>
        <v>9</v>
      </c>
      <c r="J14">
        <v>4</v>
      </c>
      <c r="K14">
        <v>7</v>
      </c>
      <c r="L14">
        <f t="shared" si="3"/>
        <v>-3</v>
      </c>
      <c r="M14">
        <v>25</v>
      </c>
      <c r="N14">
        <v>53</v>
      </c>
      <c r="O14">
        <f t="shared" si="4"/>
        <v>-28</v>
      </c>
      <c r="P14">
        <v>8</v>
      </c>
      <c r="Q14">
        <v>10</v>
      </c>
      <c r="R14">
        <f t="shared" si="5"/>
        <v>-2</v>
      </c>
      <c r="S14">
        <v>34</v>
      </c>
      <c r="T14">
        <v>46</v>
      </c>
      <c r="U14">
        <f t="shared" si="6"/>
        <v>-12</v>
      </c>
      <c r="V14">
        <v>2</v>
      </c>
      <c r="W14">
        <v>5</v>
      </c>
      <c r="X14">
        <f t="shared" si="7"/>
        <v>-3</v>
      </c>
      <c r="Y14">
        <v>40</v>
      </c>
      <c r="Z14">
        <v>16</v>
      </c>
      <c r="AA14">
        <f t="shared" si="8"/>
        <v>24</v>
      </c>
      <c r="AB14">
        <v>12</v>
      </c>
      <c r="AC14">
        <v>13</v>
      </c>
      <c r="AD14">
        <f t="shared" si="9"/>
        <v>-1</v>
      </c>
      <c r="AE14">
        <v>12</v>
      </c>
      <c r="AF14">
        <v>16</v>
      </c>
      <c r="AG14">
        <f t="shared" si="10"/>
        <v>-4</v>
      </c>
      <c r="AH14">
        <v>2</v>
      </c>
      <c r="AI14">
        <v>8</v>
      </c>
      <c r="AJ14">
        <f t="shared" si="11"/>
        <v>-6</v>
      </c>
      <c r="AK14">
        <v>11</v>
      </c>
      <c r="AL14">
        <v>10</v>
      </c>
      <c r="AM14">
        <f t="shared" si="12"/>
        <v>1</v>
      </c>
      <c r="AN14">
        <v>11</v>
      </c>
      <c r="AO14">
        <v>12</v>
      </c>
      <c r="AP14">
        <f t="shared" si="13"/>
        <v>-1</v>
      </c>
      <c r="AQ14">
        <v>5</v>
      </c>
      <c r="AR14">
        <v>18</v>
      </c>
      <c r="AS14">
        <f t="shared" si="14"/>
        <v>-13</v>
      </c>
      <c r="AW14">
        <v>5</v>
      </c>
      <c r="AX14">
        <v>7</v>
      </c>
      <c r="AY14">
        <f t="shared" si="16"/>
        <v>-2</v>
      </c>
    </row>
    <row r="15" spans="1:54" x14ac:dyDescent="0.2">
      <c r="A15">
        <v>10</v>
      </c>
      <c r="B15">
        <v>3</v>
      </c>
      <c r="C15">
        <f t="shared" si="0"/>
        <v>7</v>
      </c>
      <c r="D15">
        <v>17</v>
      </c>
      <c r="E15">
        <v>14</v>
      </c>
      <c r="F15">
        <f t="shared" si="1"/>
        <v>3</v>
      </c>
      <c r="G15">
        <v>36</v>
      </c>
      <c r="H15">
        <v>44</v>
      </c>
      <c r="I15">
        <f t="shared" si="2"/>
        <v>-8</v>
      </c>
      <c r="J15">
        <v>4</v>
      </c>
      <c r="K15">
        <v>2</v>
      </c>
      <c r="L15">
        <f t="shared" si="3"/>
        <v>2</v>
      </c>
      <c r="M15">
        <v>48</v>
      </c>
      <c r="N15">
        <v>8</v>
      </c>
      <c r="O15">
        <f t="shared" si="4"/>
        <v>40</v>
      </c>
      <c r="P15">
        <v>16</v>
      </c>
      <c r="Q15">
        <v>4</v>
      </c>
      <c r="R15">
        <f t="shared" si="5"/>
        <v>12</v>
      </c>
      <c r="S15">
        <v>58</v>
      </c>
      <c r="T15">
        <v>46</v>
      </c>
      <c r="U15">
        <f t="shared" si="6"/>
        <v>12</v>
      </c>
      <c r="V15">
        <v>5</v>
      </c>
      <c r="W15">
        <v>2</v>
      </c>
      <c r="X15">
        <f t="shared" si="7"/>
        <v>3</v>
      </c>
      <c r="Y15">
        <v>40</v>
      </c>
      <c r="Z15">
        <v>39</v>
      </c>
      <c r="AA15">
        <f t="shared" si="8"/>
        <v>1</v>
      </c>
      <c r="AB15">
        <v>11</v>
      </c>
      <c r="AC15">
        <v>9</v>
      </c>
      <c r="AD15">
        <f t="shared" si="9"/>
        <v>2</v>
      </c>
      <c r="AE15">
        <v>1</v>
      </c>
      <c r="AF15">
        <v>28</v>
      </c>
      <c r="AG15">
        <f t="shared" si="10"/>
        <v>-27</v>
      </c>
      <c r="AH15">
        <v>8</v>
      </c>
      <c r="AI15">
        <v>2</v>
      </c>
      <c r="AJ15">
        <f t="shared" si="11"/>
        <v>6</v>
      </c>
      <c r="AK15">
        <v>11</v>
      </c>
      <c r="AL15">
        <v>13</v>
      </c>
      <c r="AM15">
        <f t="shared" si="12"/>
        <v>-2</v>
      </c>
      <c r="AN15">
        <v>10</v>
      </c>
      <c r="AO15">
        <v>12</v>
      </c>
      <c r="AP15">
        <f t="shared" si="13"/>
        <v>-2</v>
      </c>
      <c r="AQ15">
        <v>30</v>
      </c>
      <c r="AR15">
        <v>2</v>
      </c>
      <c r="AS15">
        <f t="shared" si="14"/>
        <v>28</v>
      </c>
      <c r="AW15">
        <v>5</v>
      </c>
      <c r="AX15">
        <v>7</v>
      </c>
      <c r="AY15">
        <f t="shared" si="16"/>
        <v>-2</v>
      </c>
    </row>
    <row r="16" spans="1:54" x14ac:dyDescent="0.2">
      <c r="A16">
        <v>10</v>
      </c>
      <c r="B16">
        <v>3</v>
      </c>
      <c r="C16">
        <f t="shared" si="0"/>
        <v>7</v>
      </c>
      <c r="D16">
        <v>10</v>
      </c>
      <c r="E16">
        <v>4</v>
      </c>
      <c r="F16">
        <f t="shared" si="1"/>
        <v>6</v>
      </c>
      <c r="G16">
        <v>2</v>
      </c>
      <c r="H16">
        <v>44</v>
      </c>
      <c r="I16">
        <f t="shared" si="2"/>
        <v>-42</v>
      </c>
      <c r="J16">
        <v>2</v>
      </c>
      <c r="K16">
        <v>9</v>
      </c>
      <c r="L16">
        <f t="shared" si="3"/>
        <v>-7</v>
      </c>
      <c r="M16">
        <v>40</v>
      </c>
      <c r="N16">
        <v>19</v>
      </c>
      <c r="O16">
        <f t="shared" si="4"/>
        <v>21</v>
      </c>
      <c r="P16">
        <v>1</v>
      </c>
      <c r="Q16">
        <v>1</v>
      </c>
      <c r="R16">
        <f t="shared" si="5"/>
        <v>0</v>
      </c>
      <c r="S16">
        <v>34</v>
      </c>
      <c r="T16">
        <v>46</v>
      </c>
      <c r="U16">
        <f t="shared" si="6"/>
        <v>-12</v>
      </c>
      <c r="V16">
        <v>2</v>
      </c>
      <c r="W16">
        <v>1</v>
      </c>
      <c r="X16">
        <f t="shared" si="7"/>
        <v>1</v>
      </c>
      <c r="Y16">
        <v>4</v>
      </c>
      <c r="Z16">
        <v>5</v>
      </c>
      <c r="AA16">
        <f t="shared" si="8"/>
        <v>-1</v>
      </c>
      <c r="AB16">
        <v>3</v>
      </c>
      <c r="AC16">
        <v>1</v>
      </c>
      <c r="AD16">
        <f t="shared" si="9"/>
        <v>2</v>
      </c>
      <c r="AE16">
        <v>4</v>
      </c>
      <c r="AF16">
        <v>16</v>
      </c>
      <c r="AG16">
        <f t="shared" si="10"/>
        <v>-12</v>
      </c>
      <c r="AH16">
        <v>2</v>
      </c>
      <c r="AI16">
        <v>2</v>
      </c>
      <c r="AJ16">
        <f t="shared" si="11"/>
        <v>0</v>
      </c>
      <c r="AK16">
        <v>16</v>
      </c>
      <c r="AL16">
        <v>13</v>
      </c>
      <c r="AM16">
        <f t="shared" si="12"/>
        <v>3</v>
      </c>
      <c r="AN16">
        <v>13</v>
      </c>
      <c r="AO16">
        <v>6</v>
      </c>
      <c r="AP16">
        <f t="shared" si="13"/>
        <v>7</v>
      </c>
      <c r="AQ16">
        <v>5</v>
      </c>
      <c r="AR16">
        <v>7</v>
      </c>
      <c r="AS16">
        <f t="shared" si="14"/>
        <v>-2</v>
      </c>
      <c r="AW16">
        <v>5</v>
      </c>
      <c r="AX16">
        <v>7</v>
      </c>
      <c r="AY16">
        <f t="shared" si="16"/>
        <v>-2</v>
      </c>
    </row>
    <row r="17" spans="1:53" x14ac:dyDescent="0.2">
      <c r="A17">
        <v>5</v>
      </c>
      <c r="B17">
        <v>10</v>
      </c>
      <c r="C17">
        <f t="shared" si="0"/>
        <v>-5</v>
      </c>
      <c r="D17">
        <v>15</v>
      </c>
      <c r="E17">
        <v>13</v>
      </c>
      <c r="F17">
        <f t="shared" si="1"/>
        <v>2</v>
      </c>
      <c r="G17">
        <v>14</v>
      </c>
      <c r="H17">
        <v>27</v>
      </c>
      <c r="I17">
        <f t="shared" si="2"/>
        <v>-13</v>
      </c>
      <c r="J17">
        <v>1</v>
      </c>
      <c r="K17">
        <v>2</v>
      </c>
      <c r="L17">
        <f t="shared" si="3"/>
        <v>-1</v>
      </c>
      <c r="M17">
        <v>12</v>
      </c>
      <c r="N17">
        <v>8</v>
      </c>
      <c r="O17">
        <f t="shared" si="4"/>
        <v>4</v>
      </c>
      <c r="P17">
        <v>12</v>
      </c>
      <c r="Q17">
        <v>3</v>
      </c>
      <c r="R17">
        <f t="shared" si="5"/>
        <v>9</v>
      </c>
      <c r="S17">
        <v>34</v>
      </c>
      <c r="T17">
        <v>33</v>
      </c>
      <c r="U17">
        <f t="shared" si="6"/>
        <v>1</v>
      </c>
      <c r="V17">
        <v>1</v>
      </c>
      <c r="W17">
        <v>5</v>
      </c>
      <c r="X17">
        <f t="shared" si="7"/>
        <v>-4</v>
      </c>
      <c r="Y17">
        <v>2</v>
      </c>
      <c r="Z17">
        <v>3</v>
      </c>
      <c r="AA17">
        <f t="shared" si="8"/>
        <v>-1</v>
      </c>
      <c r="AB17">
        <v>5</v>
      </c>
      <c r="AC17">
        <v>6</v>
      </c>
      <c r="AD17">
        <f t="shared" si="9"/>
        <v>-1</v>
      </c>
      <c r="AE17">
        <v>1</v>
      </c>
      <c r="AF17">
        <v>5</v>
      </c>
      <c r="AG17">
        <f t="shared" si="10"/>
        <v>-4</v>
      </c>
      <c r="AH17">
        <v>5</v>
      </c>
      <c r="AI17">
        <v>5</v>
      </c>
      <c r="AJ17">
        <f t="shared" si="11"/>
        <v>0</v>
      </c>
      <c r="AK17">
        <v>16</v>
      </c>
      <c r="AL17">
        <v>22</v>
      </c>
      <c r="AM17">
        <f t="shared" si="12"/>
        <v>-6</v>
      </c>
      <c r="AQ17">
        <v>27</v>
      </c>
      <c r="AR17">
        <v>2</v>
      </c>
      <c r="AS17">
        <f t="shared" si="14"/>
        <v>25</v>
      </c>
      <c r="AW17">
        <v>5</v>
      </c>
      <c r="AX17">
        <v>7</v>
      </c>
      <c r="AY17">
        <f t="shared" si="16"/>
        <v>-2</v>
      </c>
    </row>
    <row r="18" spans="1:53" x14ac:dyDescent="0.2">
      <c r="A18">
        <v>1</v>
      </c>
      <c r="B18">
        <v>10</v>
      </c>
      <c r="C18">
        <f t="shared" si="0"/>
        <v>-9</v>
      </c>
      <c r="D18">
        <v>10</v>
      </c>
      <c r="E18">
        <v>5</v>
      </c>
      <c r="F18">
        <f t="shared" si="1"/>
        <v>5</v>
      </c>
      <c r="G18">
        <v>50</v>
      </c>
      <c r="H18">
        <v>27</v>
      </c>
      <c r="I18">
        <f t="shared" si="2"/>
        <v>23</v>
      </c>
      <c r="J18">
        <v>2</v>
      </c>
      <c r="K18">
        <v>15</v>
      </c>
      <c r="L18">
        <f t="shared" si="3"/>
        <v>-13</v>
      </c>
      <c r="M18">
        <v>12</v>
      </c>
      <c r="N18">
        <v>48</v>
      </c>
      <c r="O18">
        <f t="shared" si="4"/>
        <v>-36</v>
      </c>
      <c r="P18">
        <v>16</v>
      </c>
      <c r="Q18">
        <v>4</v>
      </c>
      <c r="R18">
        <f t="shared" si="5"/>
        <v>12</v>
      </c>
      <c r="S18">
        <v>47</v>
      </c>
      <c r="T18">
        <v>56</v>
      </c>
      <c r="U18">
        <f t="shared" si="6"/>
        <v>-9</v>
      </c>
      <c r="V18">
        <v>7</v>
      </c>
      <c r="W18">
        <v>7</v>
      </c>
      <c r="X18">
        <f t="shared" si="7"/>
        <v>0</v>
      </c>
      <c r="Y18">
        <v>29</v>
      </c>
      <c r="Z18">
        <v>5</v>
      </c>
      <c r="AA18">
        <f t="shared" si="8"/>
        <v>24</v>
      </c>
      <c r="AB18">
        <v>13</v>
      </c>
      <c r="AC18">
        <v>7</v>
      </c>
      <c r="AD18">
        <f t="shared" si="9"/>
        <v>6</v>
      </c>
      <c r="AE18">
        <v>4</v>
      </c>
      <c r="AF18">
        <v>5</v>
      </c>
      <c r="AG18">
        <f t="shared" si="10"/>
        <v>-1</v>
      </c>
      <c r="AH18">
        <v>15</v>
      </c>
      <c r="AI18">
        <v>15</v>
      </c>
      <c r="AJ18">
        <f t="shared" si="11"/>
        <v>0</v>
      </c>
      <c r="AK18">
        <v>16</v>
      </c>
      <c r="AL18">
        <v>22</v>
      </c>
      <c r="AM18">
        <f t="shared" si="12"/>
        <v>-6</v>
      </c>
      <c r="AQ18">
        <v>5</v>
      </c>
      <c r="AR18">
        <v>26</v>
      </c>
      <c r="AS18">
        <f t="shared" si="14"/>
        <v>-21</v>
      </c>
      <c r="AW18">
        <v>5</v>
      </c>
      <c r="AX18">
        <v>7</v>
      </c>
      <c r="AY18">
        <f t="shared" si="16"/>
        <v>-2</v>
      </c>
    </row>
    <row r="19" spans="1:53" x14ac:dyDescent="0.2">
      <c r="A19">
        <v>10</v>
      </c>
      <c r="B19">
        <v>10</v>
      </c>
      <c r="C19">
        <f t="shared" si="0"/>
        <v>0</v>
      </c>
      <c r="D19">
        <v>2</v>
      </c>
      <c r="E19">
        <v>1</v>
      </c>
      <c r="F19">
        <f t="shared" si="1"/>
        <v>1</v>
      </c>
      <c r="G19">
        <v>36</v>
      </c>
      <c r="H19">
        <v>44</v>
      </c>
      <c r="I19">
        <f t="shared" si="2"/>
        <v>-8</v>
      </c>
      <c r="J19">
        <v>20</v>
      </c>
      <c r="K19">
        <v>10</v>
      </c>
      <c r="L19">
        <f t="shared" si="3"/>
        <v>10</v>
      </c>
      <c r="M19">
        <v>40</v>
      </c>
      <c r="N19">
        <v>19</v>
      </c>
      <c r="O19">
        <f t="shared" si="4"/>
        <v>21</v>
      </c>
      <c r="P19">
        <v>1</v>
      </c>
      <c r="Q19">
        <v>4</v>
      </c>
      <c r="R19">
        <f t="shared" si="5"/>
        <v>-3</v>
      </c>
      <c r="S19">
        <v>47</v>
      </c>
      <c r="T19">
        <v>56</v>
      </c>
      <c r="U19">
        <f t="shared" si="6"/>
        <v>-9</v>
      </c>
      <c r="V19">
        <v>2</v>
      </c>
      <c r="W19">
        <v>2</v>
      </c>
      <c r="X19">
        <f t="shared" si="7"/>
        <v>0</v>
      </c>
      <c r="Y19">
        <v>10</v>
      </c>
      <c r="Z19">
        <v>16</v>
      </c>
      <c r="AA19">
        <f t="shared" si="8"/>
        <v>-6</v>
      </c>
      <c r="AE19">
        <v>41</v>
      </c>
      <c r="AF19">
        <v>5</v>
      </c>
      <c r="AG19">
        <f t="shared" si="10"/>
        <v>36</v>
      </c>
      <c r="AK19">
        <v>27</v>
      </c>
      <c r="AL19">
        <v>22</v>
      </c>
      <c r="AM19">
        <f t="shared" si="12"/>
        <v>5</v>
      </c>
      <c r="AQ19">
        <v>5</v>
      </c>
      <c r="AR19">
        <v>7</v>
      </c>
      <c r="AS19">
        <f t="shared" si="14"/>
        <v>-2</v>
      </c>
      <c r="AW19">
        <v>1</v>
      </c>
      <c r="AX19">
        <v>7</v>
      </c>
      <c r="AY19">
        <f t="shared" si="16"/>
        <v>-6</v>
      </c>
    </row>
    <row r="20" spans="1:53" x14ac:dyDescent="0.2">
      <c r="A20">
        <v>29</v>
      </c>
      <c r="B20">
        <v>40</v>
      </c>
      <c r="C20">
        <f t="shared" si="0"/>
        <v>-11</v>
      </c>
      <c r="D20">
        <v>6</v>
      </c>
      <c r="E20">
        <v>8</v>
      </c>
      <c r="F20">
        <f t="shared" si="1"/>
        <v>-2</v>
      </c>
      <c r="G20">
        <v>50</v>
      </c>
      <c r="H20">
        <v>44</v>
      </c>
      <c r="I20">
        <f t="shared" si="2"/>
        <v>6</v>
      </c>
      <c r="J20">
        <v>17</v>
      </c>
      <c r="K20">
        <v>15</v>
      </c>
      <c r="L20">
        <f t="shared" si="3"/>
        <v>2</v>
      </c>
      <c r="M20">
        <v>25</v>
      </c>
      <c r="N20">
        <v>19</v>
      </c>
      <c r="O20">
        <f t="shared" si="4"/>
        <v>6</v>
      </c>
      <c r="P20">
        <v>4</v>
      </c>
      <c r="Q20">
        <v>2</v>
      </c>
      <c r="R20">
        <f t="shared" si="5"/>
        <v>2</v>
      </c>
      <c r="S20">
        <v>58</v>
      </c>
      <c r="T20">
        <v>46</v>
      </c>
      <c r="U20">
        <f t="shared" si="6"/>
        <v>12</v>
      </c>
      <c r="V20">
        <v>7</v>
      </c>
      <c r="W20">
        <v>7</v>
      </c>
      <c r="X20">
        <f t="shared" si="7"/>
        <v>0</v>
      </c>
      <c r="Y20">
        <v>29</v>
      </c>
      <c r="Z20">
        <v>39</v>
      </c>
      <c r="AA20">
        <f t="shared" si="8"/>
        <v>-10</v>
      </c>
      <c r="AE20">
        <v>30</v>
      </c>
      <c r="AF20">
        <v>28</v>
      </c>
      <c r="AG20">
        <f t="shared" si="10"/>
        <v>2</v>
      </c>
      <c r="AK20">
        <v>27</v>
      </c>
      <c r="AL20">
        <v>22</v>
      </c>
      <c r="AM20">
        <f t="shared" si="12"/>
        <v>5</v>
      </c>
      <c r="AQ20">
        <v>19</v>
      </c>
      <c r="AR20">
        <v>7</v>
      </c>
      <c r="AS20">
        <f t="shared" si="14"/>
        <v>12</v>
      </c>
      <c r="AW20">
        <v>5</v>
      </c>
      <c r="AX20">
        <v>7</v>
      </c>
      <c r="AY20">
        <f t="shared" si="16"/>
        <v>-2</v>
      </c>
    </row>
    <row r="21" spans="1:53" x14ac:dyDescent="0.2">
      <c r="A21">
        <v>10</v>
      </c>
      <c r="B21">
        <v>21</v>
      </c>
      <c r="C21">
        <f t="shared" si="0"/>
        <v>-11</v>
      </c>
      <c r="D21">
        <v>6</v>
      </c>
      <c r="E21">
        <v>14</v>
      </c>
      <c r="F21">
        <f t="shared" si="1"/>
        <v>-8</v>
      </c>
      <c r="G21">
        <v>14</v>
      </c>
      <c r="H21">
        <v>44</v>
      </c>
      <c r="I21">
        <f t="shared" si="2"/>
        <v>-30</v>
      </c>
      <c r="J21">
        <v>17</v>
      </c>
      <c r="K21">
        <v>15</v>
      </c>
      <c r="L21">
        <f t="shared" si="3"/>
        <v>2</v>
      </c>
      <c r="M21">
        <v>3</v>
      </c>
      <c r="N21">
        <v>8</v>
      </c>
      <c r="O21">
        <f t="shared" si="4"/>
        <v>-5</v>
      </c>
      <c r="P21">
        <v>4</v>
      </c>
      <c r="Q21">
        <v>10</v>
      </c>
      <c r="R21">
        <f t="shared" si="5"/>
        <v>-6</v>
      </c>
      <c r="S21">
        <v>47</v>
      </c>
      <c r="T21">
        <v>33</v>
      </c>
      <c r="U21">
        <f t="shared" si="6"/>
        <v>14</v>
      </c>
      <c r="V21">
        <v>10</v>
      </c>
      <c r="W21">
        <v>10</v>
      </c>
      <c r="X21">
        <f t="shared" si="7"/>
        <v>0</v>
      </c>
      <c r="Y21">
        <v>29</v>
      </c>
      <c r="Z21">
        <v>39</v>
      </c>
      <c r="AA21">
        <f t="shared" si="8"/>
        <v>-10</v>
      </c>
      <c r="AE21">
        <v>4</v>
      </c>
      <c r="AF21">
        <v>28</v>
      </c>
      <c r="AG21">
        <f t="shared" si="10"/>
        <v>-24</v>
      </c>
      <c r="AK21">
        <v>27</v>
      </c>
      <c r="AL21">
        <v>22</v>
      </c>
      <c r="AM21">
        <f t="shared" si="12"/>
        <v>5</v>
      </c>
      <c r="AQ21">
        <v>27</v>
      </c>
      <c r="AR21">
        <v>18</v>
      </c>
      <c r="AS21">
        <f t="shared" si="14"/>
        <v>9</v>
      </c>
      <c r="AW21">
        <v>5</v>
      </c>
      <c r="AX21">
        <v>1</v>
      </c>
      <c r="AY21">
        <f t="shared" si="16"/>
        <v>4</v>
      </c>
    </row>
    <row r="22" spans="1:53" x14ac:dyDescent="0.2">
      <c r="A22">
        <v>47</v>
      </c>
      <c r="B22">
        <v>55</v>
      </c>
      <c r="C22">
        <f t="shared" si="0"/>
        <v>-8</v>
      </c>
      <c r="D22">
        <v>15</v>
      </c>
      <c r="E22">
        <v>17</v>
      </c>
      <c r="F22">
        <f t="shared" si="1"/>
        <v>-2</v>
      </c>
      <c r="G22">
        <v>36</v>
      </c>
      <c r="H22">
        <v>11</v>
      </c>
      <c r="I22">
        <f t="shared" si="2"/>
        <v>25</v>
      </c>
      <c r="J22">
        <v>12</v>
      </c>
      <c r="K22">
        <v>10</v>
      </c>
      <c r="L22">
        <f t="shared" si="3"/>
        <v>2</v>
      </c>
      <c r="M22">
        <v>56</v>
      </c>
      <c r="N22">
        <v>19</v>
      </c>
      <c r="O22">
        <f t="shared" si="4"/>
        <v>37</v>
      </c>
      <c r="P22">
        <v>14</v>
      </c>
      <c r="Q22">
        <v>17</v>
      </c>
      <c r="R22">
        <f t="shared" si="5"/>
        <v>-3</v>
      </c>
      <c r="S22">
        <v>47</v>
      </c>
      <c r="T22">
        <v>33</v>
      </c>
      <c r="U22">
        <f t="shared" si="6"/>
        <v>14</v>
      </c>
      <c r="V22">
        <v>10</v>
      </c>
      <c r="W22">
        <v>10</v>
      </c>
      <c r="X22">
        <f t="shared" si="7"/>
        <v>0</v>
      </c>
      <c r="Y22">
        <v>18</v>
      </c>
      <c r="Z22">
        <v>39</v>
      </c>
      <c r="AA22">
        <f t="shared" si="8"/>
        <v>-21</v>
      </c>
      <c r="AE22">
        <v>30</v>
      </c>
      <c r="AF22">
        <v>28</v>
      </c>
      <c r="AG22">
        <f t="shared" si="10"/>
        <v>2</v>
      </c>
      <c r="AK22">
        <v>15</v>
      </c>
      <c r="AL22">
        <v>22</v>
      </c>
      <c r="AM22">
        <f t="shared" si="12"/>
        <v>-7</v>
      </c>
      <c r="AQ22">
        <v>5</v>
      </c>
      <c r="AR22">
        <v>7</v>
      </c>
      <c r="AS22">
        <f t="shared" si="14"/>
        <v>-2</v>
      </c>
      <c r="AW22">
        <v>5</v>
      </c>
      <c r="AX22">
        <v>7</v>
      </c>
      <c r="AY22">
        <f t="shared" si="16"/>
        <v>-2</v>
      </c>
    </row>
    <row r="23" spans="1:53" x14ac:dyDescent="0.2">
      <c r="A23">
        <v>55</v>
      </c>
      <c r="B23">
        <v>40</v>
      </c>
      <c r="C23">
        <f t="shared" si="0"/>
        <v>15</v>
      </c>
      <c r="D23">
        <v>2</v>
      </c>
      <c r="E23">
        <v>9</v>
      </c>
      <c r="F23">
        <f t="shared" si="1"/>
        <v>-7</v>
      </c>
      <c r="G23">
        <v>14</v>
      </c>
      <c r="H23">
        <v>44</v>
      </c>
      <c r="I23">
        <f t="shared" si="2"/>
        <v>-30</v>
      </c>
      <c r="J23">
        <v>9</v>
      </c>
      <c r="K23">
        <v>10</v>
      </c>
      <c r="L23">
        <f t="shared" si="3"/>
        <v>-1</v>
      </c>
      <c r="M23">
        <v>56</v>
      </c>
      <c r="N23">
        <v>53</v>
      </c>
      <c r="O23">
        <f t="shared" si="4"/>
        <v>3</v>
      </c>
      <c r="P23">
        <v>8</v>
      </c>
      <c r="Q23">
        <v>4</v>
      </c>
      <c r="R23">
        <f t="shared" si="5"/>
        <v>4</v>
      </c>
      <c r="S23">
        <v>29</v>
      </c>
      <c r="T23">
        <v>20</v>
      </c>
      <c r="U23">
        <f t="shared" si="6"/>
        <v>9</v>
      </c>
      <c r="V23">
        <v>12</v>
      </c>
      <c r="W23">
        <v>10</v>
      </c>
      <c r="X23">
        <f t="shared" si="7"/>
        <v>2</v>
      </c>
      <c r="Y23">
        <v>18</v>
      </c>
      <c r="Z23">
        <v>24</v>
      </c>
      <c r="AA23">
        <f t="shared" si="8"/>
        <v>-6</v>
      </c>
      <c r="AE23">
        <v>30</v>
      </c>
      <c r="AF23">
        <v>28</v>
      </c>
      <c r="AG23">
        <f t="shared" si="10"/>
        <v>2</v>
      </c>
      <c r="AK23">
        <v>16</v>
      </c>
      <c r="AL23">
        <v>13</v>
      </c>
      <c r="AM23">
        <f t="shared" si="12"/>
        <v>3</v>
      </c>
      <c r="AQ23">
        <v>27</v>
      </c>
      <c r="AR23">
        <v>2</v>
      </c>
      <c r="AS23">
        <f t="shared" si="14"/>
        <v>25</v>
      </c>
      <c r="AW23">
        <v>5</v>
      </c>
      <c r="AX23">
        <v>7</v>
      </c>
      <c r="AY23">
        <f t="shared" si="16"/>
        <v>-2</v>
      </c>
    </row>
    <row r="24" spans="1:53" x14ac:dyDescent="0.2">
      <c r="A24">
        <v>47</v>
      </c>
      <c r="B24">
        <v>21</v>
      </c>
      <c r="C24">
        <f t="shared" si="0"/>
        <v>26</v>
      </c>
      <c r="G24">
        <v>14</v>
      </c>
      <c r="H24">
        <v>44</v>
      </c>
      <c r="I24">
        <f t="shared" si="2"/>
        <v>-30</v>
      </c>
      <c r="M24">
        <v>3</v>
      </c>
      <c r="N24">
        <v>19</v>
      </c>
      <c r="O24">
        <f t="shared" si="4"/>
        <v>-16</v>
      </c>
      <c r="S24">
        <v>34</v>
      </c>
      <c r="T24">
        <v>56</v>
      </c>
      <c r="U24">
        <f t="shared" si="6"/>
        <v>-22</v>
      </c>
      <c r="Y24">
        <v>18</v>
      </c>
      <c r="Z24">
        <v>24</v>
      </c>
      <c r="AA24">
        <f t="shared" si="8"/>
        <v>-6</v>
      </c>
      <c r="AE24">
        <v>12</v>
      </c>
      <c r="AF24">
        <v>16</v>
      </c>
      <c r="AG24">
        <f t="shared" si="10"/>
        <v>-4</v>
      </c>
      <c r="AK24">
        <v>37</v>
      </c>
      <c r="AL24">
        <v>13</v>
      </c>
      <c r="AM24">
        <f t="shared" si="12"/>
        <v>24</v>
      </c>
      <c r="AQ24">
        <v>19</v>
      </c>
      <c r="AR24">
        <v>26</v>
      </c>
      <c r="AS24">
        <f t="shared" si="14"/>
        <v>-7</v>
      </c>
      <c r="AW24">
        <v>5</v>
      </c>
      <c r="AX24">
        <v>7</v>
      </c>
      <c r="AY24">
        <f t="shared" si="16"/>
        <v>-2</v>
      </c>
    </row>
    <row r="25" spans="1:53" x14ac:dyDescent="0.2">
      <c r="A25">
        <v>29</v>
      </c>
      <c r="B25">
        <v>55</v>
      </c>
      <c r="C25">
        <f t="shared" si="0"/>
        <v>-26</v>
      </c>
      <c r="G25">
        <v>14</v>
      </c>
      <c r="H25">
        <v>2</v>
      </c>
      <c r="I25">
        <f t="shared" si="2"/>
        <v>12</v>
      </c>
      <c r="M25">
        <v>25</v>
      </c>
      <c r="N25">
        <v>8</v>
      </c>
      <c r="O25">
        <f t="shared" si="4"/>
        <v>17</v>
      </c>
      <c r="S25">
        <v>47</v>
      </c>
      <c r="T25">
        <v>33</v>
      </c>
      <c r="U25">
        <f t="shared" si="6"/>
        <v>14</v>
      </c>
      <c r="Y25">
        <v>18</v>
      </c>
      <c r="Z25">
        <v>24</v>
      </c>
      <c r="AA25">
        <f t="shared" si="8"/>
        <v>-6</v>
      </c>
      <c r="AE25">
        <v>12</v>
      </c>
      <c r="AF25">
        <v>1</v>
      </c>
      <c r="AG25">
        <f t="shared" si="10"/>
        <v>11</v>
      </c>
      <c r="AK25">
        <v>16</v>
      </c>
      <c r="AL25">
        <v>13</v>
      </c>
      <c r="AM25">
        <f t="shared" si="12"/>
        <v>3</v>
      </c>
      <c r="AQ25">
        <v>19</v>
      </c>
      <c r="AR25">
        <v>7</v>
      </c>
      <c r="AS25">
        <f t="shared" si="14"/>
        <v>12</v>
      </c>
      <c r="AW25">
        <v>5</v>
      </c>
      <c r="AX25">
        <v>7</v>
      </c>
      <c r="AY25">
        <f t="shared" si="16"/>
        <v>-2</v>
      </c>
    </row>
    <row r="26" spans="1:53" x14ac:dyDescent="0.2">
      <c r="A26">
        <v>29</v>
      </c>
      <c r="B26">
        <v>40</v>
      </c>
      <c r="C26">
        <f t="shared" si="0"/>
        <v>-11</v>
      </c>
      <c r="D26" s="14" t="s">
        <v>131</v>
      </c>
      <c r="E26" s="15">
        <f>SUMSQ(F4:F23)</f>
        <v>459</v>
      </c>
      <c r="G26">
        <v>50</v>
      </c>
      <c r="H26">
        <v>11</v>
      </c>
      <c r="I26">
        <f t="shared" si="2"/>
        <v>39</v>
      </c>
      <c r="J26" s="14" t="s">
        <v>131</v>
      </c>
      <c r="K26" s="15">
        <f>SUMSQ(L4:L23)</f>
        <v>684</v>
      </c>
      <c r="M26">
        <v>48</v>
      </c>
      <c r="N26">
        <v>19</v>
      </c>
      <c r="O26">
        <f t="shared" si="4"/>
        <v>29</v>
      </c>
      <c r="P26" s="14" t="s">
        <v>131</v>
      </c>
      <c r="Q26" s="15">
        <f>SUMSQ(R4:R23)</f>
        <v>1118</v>
      </c>
      <c r="S26">
        <v>47</v>
      </c>
      <c r="T26">
        <v>56</v>
      </c>
      <c r="U26">
        <f t="shared" si="6"/>
        <v>-9</v>
      </c>
      <c r="V26" s="14" t="s">
        <v>131</v>
      </c>
      <c r="W26" s="15">
        <f>SUMSQ(X4:X23)</f>
        <v>131</v>
      </c>
      <c r="Y26">
        <v>29</v>
      </c>
      <c r="Z26">
        <v>39</v>
      </c>
      <c r="AA26">
        <f t="shared" si="8"/>
        <v>-10</v>
      </c>
      <c r="AB26" s="14" t="s">
        <v>131</v>
      </c>
      <c r="AC26" s="15">
        <f>SUMSQ(AD4:AD18)</f>
        <v>150</v>
      </c>
      <c r="AE26">
        <v>12</v>
      </c>
      <c r="AF26">
        <v>28</v>
      </c>
      <c r="AG26">
        <f t="shared" si="10"/>
        <v>-16</v>
      </c>
      <c r="AH26" s="14" t="s">
        <v>131</v>
      </c>
      <c r="AI26" s="15">
        <f>SUMSQ(AJ4:AJ18)</f>
        <v>419</v>
      </c>
      <c r="AK26">
        <v>27</v>
      </c>
      <c r="AL26">
        <v>34</v>
      </c>
      <c r="AM26">
        <f t="shared" si="12"/>
        <v>-7</v>
      </c>
      <c r="AN26" s="14" t="s">
        <v>131</v>
      </c>
      <c r="AO26" s="15">
        <f>SUMSQ(AP4:AP16)</f>
        <v>100</v>
      </c>
      <c r="AQ26">
        <v>2</v>
      </c>
      <c r="AR26">
        <v>7</v>
      </c>
      <c r="AS26">
        <f t="shared" si="14"/>
        <v>-5</v>
      </c>
      <c r="AT26" s="14" t="s">
        <v>131</v>
      </c>
      <c r="AU26" s="15">
        <f>SUMSQ(AV4:AV13)</f>
        <v>122</v>
      </c>
      <c r="AW26">
        <v>5</v>
      </c>
      <c r="AX26">
        <v>7</v>
      </c>
      <c r="AY26">
        <f t="shared" si="16"/>
        <v>-2</v>
      </c>
      <c r="AZ26" s="14" t="s">
        <v>131</v>
      </c>
      <c r="BA26" s="15">
        <f>SUMSQ(BB4:BB13)</f>
        <v>67</v>
      </c>
    </row>
    <row r="27" spans="1:53" x14ac:dyDescent="0.2">
      <c r="A27">
        <v>55</v>
      </c>
      <c r="B27">
        <v>40</v>
      </c>
      <c r="C27">
        <f t="shared" si="0"/>
        <v>15</v>
      </c>
      <c r="D27" s="14" t="s">
        <v>132</v>
      </c>
      <c r="E27" s="15">
        <f>COUNT(F4:F23)</f>
        <v>20</v>
      </c>
      <c r="G27">
        <v>14</v>
      </c>
      <c r="H27">
        <v>11</v>
      </c>
      <c r="I27">
        <f t="shared" si="2"/>
        <v>3</v>
      </c>
      <c r="J27" s="14" t="s">
        <v>132</v>
      </c>
      <c r="K27" s="15">
        <f>COUNT(L4:L23)</f>
        <v>20</v>
      </c>
      <c r="M27">
        <v>40</v>
      </c>
      <c r="N27">
        <v>53</v>
      </c>
      <c r="O27">
        <f t="shared" si="4"/>
        <v>-13</v>
      </c>
      <c r="P27" s="14" t="s">
        <v>132</v>
      </c>
      <c r="Q27" s="15">
        <f>COUNT(R4:R23)</f>
        <v>20</v>
      </c>
      <c r="S27">
        <v>47</v>
      </c>
      <c r="T27">
        <v>20</v>
      </c>
      <c r="U27">
        <f t="shared" si="6"/>
        <v>27</v>
      </c>
      <c r="V27" s="14" t="s">
        <v>132</v>
      </c>
      <c r="W27" s="15">
        <f>COUNT(X4:X23)</f>
        <v>20</v>
      </c>
      <c r="Y27">
        <v>18</v>
      </c>
      <c r="Z27">
        <v>16</v>
      </c>
      <c r="AA27">
        <f t="shared" si="8"/>
        <v>2</v>
      </c>
      <c r="AB27" s="14" t="s">
        <v>132</v>
      </c>
      <c r="AC27" s="15">
        <f>COUNT(AD4:AD18)</f>
        <v>15</v>
      </c>
      <c r="AE27">
        <v>30</v>
      </c>
      <c r="AF27">
        <v>16</v>
      </c>
      <c r="AG27">
        <f t="shared" si="10"/>
        <v>14</v>
      </c>
      <c r="AH27" s="14" t="s">
        <v>132</v>
      </c>
      <c r="AI27" s="15">
        <f>COUNT(AJ4:AJ18)</f>
        <v>15</v>
      </c>
      <c r="AK27">
        <v>11</v>
      </c>
      <c r="AL27">
        <v>13</v>
      </c>
      <c r="AM27">
        <f t="shared" si="12"/>
        <v>-2</v>
      </c>
      <c r="AN27" s="14" t="s">
        <v>132</v>
      </c>
      <c r="AO27" s="15">
        <f>COUNT(AP4:AP16)</f>
        <v>13</v>
      </c>
      <c r="AQ27">
        <v>5</v>
      </c>
      <c r="AR27">
        <v>18</v>
      </c>
      <c r="AS27">
        <f t="shared" si="14"/>
        <v>-13</v>
      </c>
      <c r="AT27" s="14" t="s">
        <v>132</v>
      </c>
      <c r="AU27" s="15">
        <f>COUNT(AV4:AV13)</f>
        <v>10</v>
      </c>
      <c r="AW27">
        <v>5</v>
      </c>
      <c r="AX27">
        <v>1</v>
      </c>
      <c r="AY27">
        <f t="shared" si="16"/>
        <v>4</v>
      </c>
      <c r="AZ27" s="14" t="s">
        <v>132</v>
      </c>
      <c r="BA27" s="15">
        <f>COUNT(BB4:BB13)</f>
        <v>10</v>
      </c>
    </row>
    <row r="28" spans="1:53" x14ac:dyDescent="0.2">
      <c r="A28">
        <v>47</v>
      </c>
      <c r="B28">
        <v>40</v>
      </c>
      <c r="C28">
        <f t="shared" si="0"/>
        <v>7</v>
      </c>
      <c r="D28" s="14" t="s">
        <v>30</v>
      </c>
      <c r="E28" s="15">
        <f>E27-2</f>
        <v>18</v>
      </c>
      <c r="G28">
        <v>14</v>
      </c>
      <c r="H28">
        <v>2</v>
      </c>
      <c r="I28">
        <f t="shared" si="2"/>
        <v>12</v>
      </c>
      <c r="J28" s="14" t="s">
        <v>30</v>
      </c>
      <c r="K28" s="15">
        <f>K27-2</f>
        <v>18</v>
      </c>
      <c r="M28">
        <v>25</v>
      </c>
      <c r="N28">
        <v>48</v>
      </c>
      <c r="O28">
        <f t="shared" si="4"/>
        <v>-23</v>
      </c>
      <c r="P28" s="14" t="s">
        <v>30</v>
      </c>
      <c r="Q28" s="15">
        <f>Q27-2</f>
        <v>18</v>
      </c>
      <c r="S28">
        <v>1</v>
      </c>
      <c r="T28">
        <v>20</v>
      </c>
      <c r="U28">
        <f t="shared" si="6"/>
        <v>-19</v>
      </c>
      <c r="V28" s="14" t="s">
        <v>30</v>
      </c>
      <c r="W28" s="15">
        <f>W27-2</f>
        <v>18</v>
      </c>
      <c r="Y28">
        <v>1</v>
      </c>
      <c r="Z28">
        <v>1</v>
      </c>
      <c r="AA28">
        <f t="shared" si="8"/>
        <v>0</v>
      </c>
      <c r="AB28" s="14" t="s">
        <v>30</v>
      </c>
      <c r="AC28" s="15">
        <f>AC27-2</f>
        <v>13</v>
      </c>
      <c r="AE28">
        <v>41</v>
      </c>
      <c r="AF28">
        <v>16</v>
      </c>
      <c r="AG28">
        <f t="shared" si="10"/>
        <v>25</v>
      </c>
      <c r="AH28" s="14" t="s">
        <v>30</v>
      </c>
      <c r="AI28" s="15">
        <f>AI27-2</f>
        <v>13</v>
      </c>
      <c r="AK28">
        <v>27</v>
      </c>
      <c r="AL28">
        <v>34</v>
      </c>
      <c r="AM28">
        <f t="shared" si="12"/>
        <v>-7</v>
      </c>
      <c r="AN28" s="14" t="s">
        <v>30</v>
      </c>
      <c r="AO28" s="15">
        <f>AO27-2</f>
        <v>11</v>
      </c>
      <c r="AQ28">
        <v>5</v>
      </c>
      <c r="AR28">
        <v>18</v>
      </c>
      <c r="AS28">
        <f t="shared" si="14"/>
        <v>-13</v>
      </c>
      <c r="AT28" s="14" t="s">
        <v>30</v>
      </c>
      <c r="AU28" s="15">
        <f>AU27-2</f>
        <v>8</v>
      </c>
      <c r="AW28">
        <v>5</v>
      </c>
      <c r="AX28">
        <v>1</v>
      </c>
      <c r="AY28">
        <f t="shared" si="16"/>
        <v>4</v>
      </c>
      <c r="AZ28" s="14" t="s">
        <v>30</v>
      </c>
      <c r="BA28" s="15">
        <f>BA27-2</f>
        <v>8</v>
      </c>
    </row>
    <row r="29" spans="1:53" x14ac:dyDescent="0.2">
      <c r="A29">
        <v>47</v>
      </c>
      <c r="B29">
        <v>21</v>
      </c>
      <c r="C29">
        <f t="shared" si="0"/>
        <v>26</v>
      </c>
      <c r="D29" s="14" t="s">
        <v>31</v>
      </c>
      <c r="E29" s="15">
        <v>0.44700000000000001</v>
      </c>
      <c r="G29">
        <v>36</v>
      </c>
      <c r="H29">
        <v>2</v>
      </c>
      <c r="I29">
        <f t="shared" si="2"/>
        <v>34</v>
      </c>
      <c r="J29" s="14" t="s">
        <v>31</v>
      </c>
      <c r="K29" s="15">
        <v>0.44700000000000001</v>
      </c>
      <c r="M29">
        <v>3</v>
      </c>
      <c r="N29">
        <v>19</v>
      </c>
      <c r="O29">
        <f t="shared" si="4"/>
        <v>-16</v>
      </c>
      <c r="P29" s="14" t="s">
        <v>31</v>
      </c>
      <c r="Q29" s="15">
        <v>0.44700000000000001</v>
      </c>
      <c r="S29">
        <v>18</v>
      </c>
      <c r="T29">
        <v>7</v>
      </c>
      <c r="U29">
        <f t="shared" si="6"/>
        <v>11</v>
      </c>
      <c r="V29" s="14" t="s">
        <v>31</v>
      </c>
      <c r="W29" s="15">
        <v>0.44700000000000001</v>
      </c>
      <c r="Y29">
        <v>8</v>
      </c>
      <c r="Z29">
        <v>16</v>
      </c>
      <c r="AA29">
        <f t="shared" si="8"/>
        <v>-8</v>
      </c>
      <c r="AB29" s="14" t="s">
        <v>31</v>
      </c>
      <c r="AC29" s="15">
        <v>0.52100000000000002</v>
      </c>
      <c r="AE29">
        <v>12</v>
      </c>
      <c r="AF29">
        <v>44</v>
      </c>
      <c r="AG29">
        <f t="shared" si="10"/>
        <v>-32</v>
      </c>
      <c r="AH29" s="14" t="s">
        <v>31</v>
      </c>
      <c r="AI29" s="15">
        <v>0.52100000000000002</v>
      </c>
      <c r="AK29">
        <v>11</v>
      </c>
      <c r="AL29">
        <v>13</v>
      </c>
      <c r="AM29">
        <f t="shared" si="12"/>
        <v>-2</v>
      </c>
      <c r="AN29" s="14" t="s">
        <v>31</v>
      </c>
      <c r="AO29" s="15">
        <v>0.56000000000000005</v>
      </c>
      <c r="AQ29">
        <v>5</v>
      </c>
      <c r="AR29">
        <v>1</v>
      </c>
      <c r="AS29">
        <f t="shared" si="14"/>
        <v>4</v>
      </c>
      <c r="AT29" s="14" t="s">
        <v>31</v>
      </c>
      <c r="AU29" s="15">
        <v>0.64800000000000002</v>
      </c>
      <c r="AW29">
        <v>2</v>
      </c>
      <c r="AX29">
        <v>7</v>
      </c>
      <c r="AY29">
        <f t="shared" si="16"/>
        <v>-5</v>
      </c>
      <c r="AZ29" s="14" t="s">
        <v>31</v>
      </c>
      <c r="BA29" s="15">
        <v>0.64800000000000002</v>
      </c>
    </row>
    <row r="30" spans="1:53" x14ac:dyDescent="0.2">
      <c r="A30">
        <v>55</v>
      </c>
      <c r="B30">
        <v>40</v>
      </c>
      <c r="C30">
        <f t="shared" si="0"/>
        <v>15</v>
      </c>
      <c r="D30" s="14"/>
      <c r="E30" s="15"/>
      <c r="G30">
        <v>2</v>
      </c>
      <c r="H30">
        <v>11</v>
      </c>
      <c r="I30">
        <f t="shared" si="2"/>
        <v>-9</v>
      </c>
      <c r="J30" s="14"/>
      <c r="K30" s="15"/>
      <c r="M30">
        <v>25</v>
      </c>
      <c r="N30">
        <v>48</v>
      </c>
      <c r="O30">
        <f t="shared" si="4"/>
        <v>-23</v>
      </c>
      <c r="P30" s="14"/>
      <c r="Q30" s="15"/>
      <c r="S30">
        <v>18</v>
      </c>
      <c r="T30">
        <v>2</v>
      </c>
      <c r="U30">
        <f t="shared" si="6"/>
        <v>16</v>
      </c>
      <c r="V30" s="14"/>
      <c r="W30" s="15"/>
      <c r="Y30">
        <v>10</v>
      </c>
      <c r="Z30">
        <v>16</v>
      </c>
      <c r="AA30">
        <f t="shared" si="8"/>
        <v>-6</v>
      </c>
      <c r="AB30" s="14"/>
      <c r="AC30" s="15"/>
      <c r="AE30">
        <v>4</v>
      </c>
      <c r="AF30">
        <v>1</v>
      </c>
      <c r="AG30">
        <f t="shared" si="10"/>
        <v>3</v>
      </c>
      <c r="AH30" s="14"/>
      <c r="AI30" s="15"/>
      <c r="AK30">
        <v>16</v>
      </c>
      <c r="AL30">
        <v>22</v>
      </c>
      <c r="AM30">
        <f t="shared" si="12"/>
        <v>-6</v>
      </c>
      <c r="AN30" s="14"/>
      <c r="AO30" s="15"/>
      <c r="AQ30">
        <v>5</v>
      </c>
      <c r="AR30">
        <v>26</v>
      </c>
      <c r="AS30">
        <f t="shared" si="14"/>
        <v>-21</v>
      </c>
      <c r="AT30" s="14"/>
      <c r="AU30" s="15"/>
      <c r="AW30">
        <v>5</v>
      </c>
      <c r="AX30">
        <v>7</v>
      </c>
      <c r="AY30">
        <f t="shared" si="16"/>
        <v>-2</v>
      </c>
      <c r="AZ30" s="14"/>
      <c r="BA30" s="15"/>
    </row>
    <row r="31" spans="1:53" x14ac:dyDescent="0.2">
      <c r="A31">
        <v>10</v>
      </c>
      <c r="B31">
        <v>40</v>
      </c>
      <c r="C31">
        <f t="shared" si="0"/>
        <v>-30</v>
      </c>
      <c r="D31" s="16" t="s">
        <v>133</v>
      </c>
      <c r="E31" s="16">
        <f>1-((6*E26)/((E27^3)-E27))</f>
        <v>0.65488721804511285</v>
      </c>
      <c r="G31">
        <v>14</v>
      </c>
      <c r="H31">
        <v>11</v>
      </c>
      <c r="I31">
        <f t="shared" si="2"/>
        <v>3</v>
      </c>
      <c r="J31" s="16" t="s">
        <v>133</v>
      </c>
      <c r="K31" s="16">
        <f>1-((6*K26)/((K27^3)-K27))</f>
        <v>0.48571428571428577</v>
      </c>
      <c r="M31">
        <v>40</v>
      </c>
      <c r="N31">
        <v>53</v>
      </c>
      <c r="O31">
        <f t="shared" si="4"/>
        <v>-13</v>
      </c>
      <c r="P31" s="16" t="s">
        <v>133</v>
      </c>
      <c r="Q31" s="16">
        <f>1-((6*Q26)/((Q27^3)-Q27))</f>
        <v>0.15939849624060154</v>
      </c>
      <c r="S31">
        <v>18</v>
      </c>
      <c r="T31">
        <v>20</v>
      </c>
      <c r="U31">
        <f t="shared" si="6"/>
        <v>-2</v>
      </c>
      <c r="V31" s="16" t="s">
        <v>133</v>
      </c>
      <c r="W31" s="16">
        <f>1-((6*W26)/((W27^3)-W27))</f>
        <v>0.90150375939849625</v>
      </c>
      <c r="Y31">
        <v>10</v>
      </c>
      <c r="Z31">
        <v>24</v>
      </c>
      <c r="AA31">
        <f t="shared" si="8"/>
        <v>-14</v>
      </c>
      <c r="AB31" s="16" t="s">
        <v>133</v>
      </c>
      <c r="AC31" s="16">
        <f>1-((6*AC26)/((AC27^3)-AC27))</f>
        <v>0.73214285714285721</v>
      </c>
      <c r="AE31">
        <v>12</v>
      </c>
      <c r="AF31">
        <v>5</v>
      </c>
      <c r="AG31">
        <f t="shared" si="10"/>
        <v>7</v>
      </c>
      <c r="AH31" s="16" t="s">
        <v>133</v>
      </c>
      <c r="AI31" s="16">
        <f>1-((6*AI26)/((AI27^3)-AI27))</f>
        <v>0.25178571428571428</v>
      </c>
      <c r="AK31">
        <v>16</v>
      </c>
      <c r="AL31">
        <v>34</v>
      </c>
      <c r="AM31">
        <f t="shared" si="12"/>
        <v>-18</v>
      </c>
      <c r="AN31" s="16" t="s">
        <v>133</v>
      </c>
      <c r="AO31" s="16">
        <f>1-((6*AO26)/((AO27^3)-AO27))</f>
        <v>0.72527472527472525</v>
      </c>
      <c r="AQ31">
        <v>19</v>
      </c>
      <c r="AR31">
        <v>18</v>
      </c>
      <c r="AS31">
        <f t="shared" si="14"/>
        <v>1</v>
      </c>
      <c r="AT31" s="16" t="s">
        <v>133</v>
      </c>
      <c r="AU31" s="16">
        <f>1-((6*AU26)/((AU27^3)-AU27))</f>
        <v>0.26060606060606062</v>
      </c>
      <c r="AW31">
        <v>5</v>
      </c>
      <c r="AX31">
        <v>7</v>
      </c>
      <c r="AY31">
        <f t="shared" si="16"/>
        <v>-2</v>
      </c>
      <c r="AZ31" s="16" t="s">
        <v>133</v>
      </c>
      <c r="BA31" s="16">
        <f>1-((6*BA26)/((BA27^3)-BA27))</f>
        <v>0.59393939393939399</v>
      </c>
    </row>
    <row r="32" spans="1:53" x14ac:dyDescent="0.2">
      <c r="A32">
        <v>55</v>
      </c>
      <c r="B32">
        <v>55</v>
      </c>
      <c r="C32">
        <f t="shared" si="0"/>
        <v>0</v>
      </c>
      <c r="G32">
        <v>2</v>
      </c>
      <c r="H32">
        <v>11</v>
      </c>
      <c r="I32">
        <f t="shared" si="2"/>
        <v>-9</v>
      </c>
      <c r="M32">
        <v>25</v>
      </c>
      <c r="N32">
        <v>19</v>
      </c>
      <c r="O32">
        <f t="shared" si="4"/>
        <v>6</v>
      </c>
      <c r="S32">
        <v>18</v>
      </c>
      <c r="T32">
        <v>33</v>
      </c>
      <c r="U32">
        <f t="shared" si="6"/>
        <v>-15</v>
      </c>
      <c r="Y32">
        <v>18</v>
      </c>
      <c r="Z32">
        <v>24</v>
      </c>
      <c r="AA32">
        <f t="shared" si="8"/>
        <v>-6</v>
      </c>
      <c r="AE32">
        <v>30</v>
      </c>
      <c r="AF32">
        <v>1</v>
      </c>
      <c r="AG32">
        <f t="shared" si="10"/>
        <v>29</v>
      </c>
      <c r="AK32">
        <v>27</v>
      </c>
      <c r="AL32">
        <v>10</v>
      </c>
      <c r="AM32">
        <f t="shared" si="12"/>
        <v>17</v>
      </c>
      <c r="AQ32">
        <v>19</v>
      </c>
      <c r="AR32">
        <v>18</v>
      </c>
      <c r="AS32">
        <f t="shared" si="14"/>
        <v>1</v>
      </c>
    </row>
    <row r="33" spans="1:53" x14ac:dyDescent="0.2">
      <c r="A33">
        <v>10</v>
      </c>
      <c r="B33">
        <v>40</v>
      </c>
      <c r="C33">
        <f t="shared" si="0"/>
        <v>-30</v>
      </c>
      <c r="D33" s="17" t="s">
        <v>128</v>
      </c>
      <c r="E33" t="str">
        <f>IF(ABS(E31)&gt;E29, "YES", "NO")</f>
        <v>YES</v>
      </c>
      <c r="G33">
        <v>14</v>
      </c>
      <c r="H33">
        <v>27</v>
      </c>
      <c r="I33">
        <f t="shared" si="2"/>
        <v>-13</v>
      </c>
      <c r="J33" s="17" t="s">
        <v>128</v>
      </c>
      <c r="K33" t="str">
        <f>IF(ABS(K31)&gt;K29, "YES", "NO")</f>
        <v>YES</v>
      </c>
      <c r="M33">
        <v>1</v>
      </c>
      <c r="N33">
        <v>19</v>
      </c>
      <c r="O33">
        <f t="shared" si="4"/>
        <v>-18</v>
      </c>
      <c r="P33" s="17" t="s">
        <v>128</v>
      </c>
      <c r="Q33" t="str">
        <f>IF(ABS(Q31)&gt;Q29, "YES", "NO")</f>
        <v>NO</v>
      </c>
      <c r="S33">
        <v>9</v>
      </c>
      <c r="T33">
        <v>7</v>
      </c>
      <c r="U33">
        <f t="shared" si="6"/>
        <v>2</v>
      </c>
      <c r="V33" s="17" t="s">
        <v>128</v>
      </c>
      <c r="W33" t="str">
        <f>IF(ABS(W31)&gt;W29, "YES", "NO")</f>
        <v>YES</v>
      </c>
      <c r="Y33">
        <v>29</v>
      </c>
      <c r="Z33">
        <v>11</v>
      </c>
      <c r="AA33">
        <f t="shared" si="8"/>
        <v>18</v>
      </c>
      <c r="AB33" s="17" t="s">
        <v>128</v>
      </c>
      <c r="AC33" t="str">
        <f>IF(ABS(AC31)&gt;AC29, "YES", "NO")</f>
        <v>YES</v>
      </c>
      <c r="AE33">
        <v>41</v>
      </c>
      <c r="AF33">
        <v>16</v>
      </c>
      <c r="AG33">
        <f t="shared" si="10"/>
        <v>25</v>
      </c>
      <c r="AH33" s="17" t="s">
        <v>128</v>
      </c>
      <c r="AI33" t="str">
        <f>IF(ABS(AI31)&gt;AI29, "YES", "NO")</f>
        <v>NO</v>
      </c>
      <c r="AK33">
        <v>16</v>
      </c>
      <c r="AL33">
        <v>22</v>
      </c>
      <c r="AM33">
        <f t="shared" si="12"/>
        <v>-6</v>
      </c>
      <c r="AN33" s="17" t="s">
        <v>128</v>
      </c>
      <c r="AO33" t="str">
        <f>IF(ABS(AO31)&gt;AO29, "YES", "NO")</f>
        <v>YES</v>
      </c>
      <c r="AQ33">
        <v>19</v>
      </c>
      <c r="AR33">
        <v>18</v>
      </c>
      <c r="AS33">
        <f t="shared" si="14"/>
        <v>1</v>
      </c>
      <c r="AT33" s="17" t="s">
        <v>128</v>
      </c>
      <c r="AU33" t="str">
        <f>IF(ABS(AU31)&gt;AU29, "YES", "NO")</f>
        <v>NO</v>
      </c>
      <c r="AZ33" s="17" t="s">
        <v>128</v>
      </c>
      <c r="BA33" t="str">
        <f>IF(ABS(BA31)&gt;BA29, "YES", "NO")</f>
        <v>NO</v>
      </c>
    </row>
    <row r="34" spans="1:53" x14ac:dyDescent="0.2">
      <c r="A34">
        <v>47</v>
      </c>
      <c r="B34">
        <v>10</v>
      </c>
      <c r="C34">
        <f t="shared" si="0"/>
        <v>37</v>
      </c>
      <c r="G34">
        <v>14</v>
      </c>
      <c r="H34">
        <v>27</v>
      </c>
      <c r="I34">
        <f t="shared" si="2"/>
        <v>-13</v>
      </c>
      <c r="M34">
        <v>25</v>
      </c>
      <c r="N34">
        <v>19</v>
      </c>
      <c r="O34">
        <f t="shared" si="4"/>
        <v>6</v>
      </c>
      <c r="S34">
        <v>9</v>
      </c>
      <c r="T34">
        <v>7</v>
      </c>
      <c r="U34">
        <f t="shared" si="6"/>
        <v>2</v>
      </c>
      <c r="Y34">
        <v>18</v>
      </c>
      <c r="Z34">
        <v>24</v>
      </c>
      <c r="AA34">
        <f t="shared" si="8"/>
        <v>-6</v>
      </c>
      <c r="AE34">
        <v>12</v>
      </c>
      <c r="AF34">
        <v>28</v>
      </c>
      <c r="AG34">
        <f t="shared" si="10"/>
        <v>-16</v>
      </c>
      <c r="AK34">
        <v>27</v>
      </c>
      <c r="AL34">
        <v>34</v>
      </c>
      <c r="AM34">
        <f t="shared" si="12"/>
        <v>-7</v>
      </c>
    </row>
    <row r="35" spans="1:53" x14ac:dyDescent="0.2">
      <c r="A35">
        <v>29</v>
      </c>
      <c r="B35">
        <v>21</v>
      </c>
      <c r="C35">
        <f t="shared" si="0"/>
        <v>8</v>
      </c>
      <c r="G35">
        <v>14</v>
      </c>
      <c r="H35">
        <v>2</v>
      </c>
      <c r="I35">
        <f t="shared" si="2"/>
        <v>12</v>
      </c>
      <c r="M35">
        <v>12</v>
      </c>
      <c r="N35">
        <v>53</v>
      </c>
      <c r="O35">
        <f t="shared" si="4"/>
        <v>-41</v>
      </c>
      <c r="S35">
        <v>1</v>
      </c>
      <c r="T35">
        <v>7</v>
      </c>
      <c r="U35">
        <f t="shared" si="6"/>
        <v>-6</v>
      </c>
      <c r="Y35">
        <v>40</v>
      </c>
      <c r="Z35">
        <v>39</v>
      </c>
      <c r="AA35">
        <f t="shared" si="8"/>
        <v>1</v>
      </c>
      <c r="AE35">
        <v>4</v>
      </c>
      <c r="AF35">
        <v>5</v>
      </c>
      <c r="AG35">
        <f t="shared" si="10"/>
        <v>-1</v>
      </c>
      <c r="AK35">
        <v>37</v>
      </c>
      <c r="AL35">
        <v>22</v>
      </c>
      <c r="AM35">
        <f t="shared" si="12"/>
        <v>15</v>
      </c>
    </row>
    <row r="36" spans="1:53" x14ac:dyDescent="0.2">
      <c r="A36">
        <v>5</v>
      </c>
      <c r="B36">
        <v>10</v>
      </c>
      <c r="C36">
        <f t="shared" si="0"/>
        <v>-5</v>
      </c>
      <c r="G36">
        <v>2</v>
      </c>
      <c r="H36">
        <v>27</v>
      </c>
      <c r="I36">
        <f t="shared" si="2"/>
        <v>-25</v>
      </c>
      <c r="M36">
        <v>25</v>
      </c>
      <c r="N36">
        <v>1</v>
      </c>
      <c r="O36">
        <f t="shared" si="4"/>
        <v>24</v>
      </c>
      <c r="S36">
        <v>18</v>
      </c>
      <c r="T36">
        <v>20</v>
      </c>
      <c r="U36">
        <f t="shared" si="6"/>
        <v>-2</v>
      </c>
      <c r="Y36">
        <v>29</v>
      </c>
      <c r="Z36">
        <v>24</v>
      </c>
      <c r="AA36">
        <f t="shared" si="8"/>
        <v>5</v>
      </c>
      <c r="AE36">
        <v>12</v>
      </c>
      <c r="AF36">
        <v>28</v>
      </c>
      <c r="AG36">
        <f t="shared" si="10"/>
        <v>-16</v>
      </c>
      <c r="AK36">
        <v>16</v>
      </c>
      <c r="AL36">
        <v>22</v>
      </c>
      <c r="AM36">
        <f t="shared" si="12"/>
        <v>-6</v>
      </c>
    </row>
    <row r="37" spans="1:53" x14ac:dyDescent="0.2">
      <c r="A37">
        <v>55</v>
      </c>
      <c r="B37">
        <v>55</v>
      </c>
      <c r="C37">
        <f t="shared" si="0"/>
        <v>0</v>
      </c>
      <c r="G37">
        <v>1</v>
      </c>
      <c r="H37">
        <v>11</v>
      </c>
      <c r="I37">
        <f t="shared" si="2"/>
        <v>-10</v>
      </c>
      <c r="M37">
        <v>25</v>
      </c>
      <c r="N37">
        <v>8</v>
      </c>
      <c r="O37">
        <f t="shared" si="4"/>
        <v>17</v>
      </c>
      <c r="S37">
        <v>29</v>
      </c>
      <c r="T37">
        <v>7</v>
      </c>
      <c r="U37">
        <f t="shared" si="6"/>
        <v>22</v>
      </c>
      <c r="Y37">
        <v>29</v>
      </c>
      <c r="Z37">
        <v>16</v>
      </c>
      <c r="AA37">
        <f t="shared" si="8"/>
        <v>13</v>
      </c>
      <c r="AE37">
        <v>12</v>
      </c>
      <c r="AF37">
        <v>28</v>
      </c>
      <c r="AG37">
        <f t="shared" si="10"/>
        <v>-16</v>
      </c>
      <c r="AK37">
        <v>27</v>
      </c>
      <c r="AL37">
        <v>34</v>
      </c>
      <c r="AM37">
        <f t="shared" si="12"/>
        <v>-7</v>
      </c>
    </row>
    <row r="38" spans="1:53" x14ac:dyDescent="0.2">
      <c r="A38">
        <v>29</v>
      </c>
      <c r="B38">
        <v>21</v>
      </c>
      <c r="C38">
        <f t="shared" si="0"/>
        <v>8</v>
      </c>
      <c r="G38">
        <v>36</v>
      </c>
      <c r="H38">
        <v>27</v>
      </c>
      <c r="I38">
        <f t="shared" si="2"/>
        <v>9</v>
      </c>
      <c r="M38">
        <v>25</v>
      </c>
      <c r="N38">
        <v>19</v>
      </c>
      <c r="O38">
        <f t="shared" si="4"/>
        <v>6</v>
      </c>
      <c r="S38">
        <v>9</v>
      </c>
      <c r="T38">
        <v>7</v>
      </c>
      <c r="U38">
        <f t="shared" si="6"/>
        <v>2</v>
      </c>
      <c r="Y38">
        <v>29</v>
      </c>
      <c r="Z38">
        <v>24</v>
      </c>
      <c r="AA38">
        <f t="shared" si="8"/>
        <v>5</v>
      </c>
      <c r="AE38">
        <v>44</v>
      </c>
      <c r="AF38">
        <v>1</v>
      </c>
      <c r="AG38">
        <f t="shared" si="10"/>
        <v>43</v>
      </c>
      <c r="AK38">
        <v>27</v>
      </c>
      <c r="AL38">
        <v>22</v>
      </c>
      <c r="AM38">
        <f t="shared" si="12"/>
        <v>5</v>
      </c>
    </row>
    <row r="39" spans="1:53" x14ac:dyDescent="0.2">
      <c r="A39">
        <v>29</v>
      </c>
      <c r="B39">
        <v>21</v>
      </c>
      <c r="C39">
        <f t="shared" si="0"/>
        <v>8</v>
      </c>
      <c r="G39">
        <v>14</v>
      </c>
      <c r="H39">
        <v>1</v>
      </c>
      <c r="I39">
        <f t="shared" si="2"/>
        <v>13</v>
      </c>
      <c r="M39">
        <v>56</v>
      </c>
      <c r="N39">
        <v>19</v>
      </c>
      <c r="O39">
        <f t="shared" si="4"/>
        <v>37</v>
      </c>
      <c r="S39">
        <v>1</v>
      </c>
      <c r="T39">
        <v>2</v>
      </c>
      <c r="U39">
        <f t="shared" si="6"/>
        <v>-1</v>
      </c>
      <c r="Y39">
        <v>18</v>
      </c>
      <c r="Z39">
        <v>24</v>
      </c>
      <c r="AA39">
        <f t="shared" si="8"/>
        <v>-6</v>
      </c>
      <c r="AE39">
        <v>1</v>
      </c>
      <c r="AF39">
        <v>5</v>
      </c>
      <c r="AG39">
        <f t="shared" si="10"/>
        <v>-4</v>
      </c>
      <c r="AK39">
        <v>16</v>
      </c>
      <c r="AL39">
        <v>22</v>
      </c>
      <c r="AM39">
        <f t="shared" si="12"/>
        <v>-6</v>
      </c>
    </row>
    <row r="40" spans="1:53" x14ac:dyDescent="0.2">
      <c r="A40">
        <v>29</v>
      </c>
      <c r="B40">
        <v>3</v>
      </c>
      <c r="C40">
        <f t="shared" si="0"/>
        <v>26</v>
      </c>
      <c r="G40">
        <v>2</v>
      </c>
      <c r="H40">
        <v>27</v>
      </c>
      <c r="I40">
        <f t="shared" si="2"/>
        <v>-25</v>
      </c>
      <c r="M40">
        <v>12</v>
      </c>
      <c r="N40">
        <v>1</v>
      </c>
      <c r="O40">
        <f t="shared" si="4"/>
        <v>11</v>
      </c>
      <c r="S40">
        <v>1</v>
      </c>
      <c r="T40">
        <v>7</v>
      </c>
      <c r="U40">
        <f t="shared" si="6"/>
        <v>-6</v>
      </c>
      <c r="Y40">
        <v>4</v>
      </c>
      <c r="Z40">
        <v>1</v>
      </c>
      <c r="AA40">
        <f t="shared" si="8"/>
        <v>3</v>
      </c>
      <c r="AE40">
        <v>12</v>
      </c>
      <c r="AF40">
        <v>16</v>
      </c>
      <c r="AG40">
        <f t="shared" si="10"/>
        <v>-4</v>
      </c>
      <c r="AK40">
        <v>27</v>
      </c>
      <c r="AL40">
        <v>13</v>
      </c>
      <c r="AM40">
        <f t="shared" si="12"/>
        <v>14</v>
      </c>
    </row>
    <row r="41" spans="1:53" x14ac:dyDescent="0.2">
      <c r="A41">
        <v>29</v>
      </c>
      <c r="B41">
        <v>10</v>
      </c>
      <c r="C41">
        <f t="shared" si="0"/>
        <v>19</v>
      </c>
      <c r="G41">
        <v>14</v>
      </c>
      <c r="H41">
        <v>11</v>
      </c>
      <c r="I41">
        <f t="shared" si="2"/>
        <v>3</v>
      </c>
      <c r="M41">
        <v>12</v>
      </c>
      <c r="N41">
        <v>1</v>
      </c>
      <c r="O41">
        <f t="shared" si="4"/>
        <v>11</v>
      </c>
      <c r="S41">
        <v>18</v>
      </c>
      <c r="T41">
        <v>2</v>
      </c>
      <c r="U41">
        <f t="shared" si="6"/>
        <v>16</v>
      </c>
      <c r="Y41">
        <v>7</v>
      </c>
      <c r="Z41">
        <v>11</v>
      </c>
      <c r="AA41">
        <f t="shared" si="8"/>
        <v>-4</v>
      </c>
      <c r="AE41">
        <v>4</v>
      </c>
      <c r="AF41">
        <v>5</v>
      </c>
      <c r="AG41">
        <f t="shared" si="10"/>
        <v>-1</v>
      </c>
      <c r="AK41">
        <v>16</v>
      </c>
      <c r="AL41">
        <v>13</v>
      </c>
      <c r="AM41">
        <f t="shared" si="12"/>
        <v>3</v>
      </c>
    </row>
    <row r="42" spans="1:53" x14ac:dyDescent="0.2">
      <c r="A42">
        <v>10</v>
      </c>
      <c r="B42">
        <v>21</v>
      </c>
      <c r="C42">
        <f t="shared" si="0"/>
        <v>-11</v>
      </c>
      <c r="G42">
        <v>2</v>
      </c>
      <c r="H42">
        <v>27</v>
      </c>
      <c r="I42">
        <f t="shared" si="2"/>
        <v>-25</v>
      </c>
      <c r="M42">
        <v>12</v>
      </c>
      <c r="N42">
        <v>19</v>
      </c>
      <c r="O42">
        <f t="shared" si="4"/>
        <v>-7</v>
      </c>
      <c r="S42">
        <v>9</v>
      </c>
      <c r="T42">
        <v>1</v>
      </c>
      <c r="U42">
        <f t="shared" si="6"/>
        <v>8</v>
      </c>
      <c r="Y42">
        <v>10</v>
      </c>
      <c r="Z42">
        <v>5</v>
      </c>
      <c r="AA42">
        <f t="shared" si="8"/>
        <v>5</v>
      </c>
      <c r="AE42">
        <v>12</v>
      </c>
      <c r="AF42">
        <v>5</v>
      </c>
      <c r="AG42">
        <f t="shared" si="10"/>
        <v>7</v>
      </c>
    </row>
    <row r="43" spans="1:53" x14ac:dyDescent="0.2">
      <c r="A43">
        <v>55</v>
      </c>
      <c r="B43">
        <v>21</v>
      </c>
      <c r="C43">
        <f t="shared" si="0"/>
        <v>34</v>
      </c>
      <c r="G43">
        <v>2</v>
      </c>
      <c r="H43">
        <v>2</v>
      </c>
      <c r="I43">
        <f t="shared" si="2"/>
        <v>0</v>
      </c>
      <c r="M43">
        <v>48</v>
      </c>
      <c r="N43">
        <v>53</v>
      </c>
      <c r="O43">
        <f t="shared" si="4"/>
        <v>-5</v>
      </c>
      <c r="S43">
        <v>1</v>
      </c>
      <c r="T43">
        <v>20</v>
      </c>
      <c r="U43">
        <f t="shared" si="6"/>
        <v>-19</v>
      </c>
      <c r="Y43">
        <v>10</v>
      </c>
      <c r="Z43">
        <v>11</v>
      </c>
      <c r="AA43">
        <f t="shared" si="8"/>
        <v>-1</v>
      </c>
      <c r="AE43">
        <v>12</v>
      </c>
      <c r="AF43">
        <v>16</v>
      </c>
      <c r="AG43">
        <f t="shared" si="10"/>
        <v>-4</v>
      </c>
    </row>
    <row r="44" spans="1:53" x14ac:dyDescent="0.2">
      <c r="A44">
        <v>29</v>
      </c>
      <c r="B44">
        <v>21</v>
      </c>
      <c r="C44">
        <f t="shared" si="0"/>
        <v>8</v>
      </c>
      <c r="G44">
        <v>2</v>
      </c>
      <c r="H44">
        <v>11</v>
      </c>
      <c r="I44">
        <f t="shared" si="2"/>
        <v>-9</v>
      </c>
      <c r="M44">
        <v>3</v>
      </c>
      <c r="N44">
        <v>1</v>
      </c>
      <c r="O44">
        <f t="shared" si="4"/>
        <v>2</v>
      </c>
      <c r="S44">
        <v>1</v>
      </c>
      <c r="T44">
        <v>7</v>
      </c>
      <c r="U44">
        <f t="shared" si="6"/>
        <v>-6</v>
      </c>
      <c r="Y44">
        <v>10</v>
      </c>
      <c r="Z44">
        <v>16</v>
      </c>
      <c r="AA44">
        <f t="shared" si="8"/>
        <v>-6</v>
      </c>
      <c r="AE44">
        <v>30</v>
      </c>
      <c r="AF44">
        <v>5</v>
      </c>
      <c r="AG44">
        <f t="shared" si="10"/>
        <v>25</v>
      </c>
    </row>
    <row r="45" spans="1:53" x14ac:dyDescent="0.2">
      <c r="A45">
        <v>10</v>
      </c>
      <c r="B45">
        <v>40</v>
      </c>
      <c r="C45">
        <f t="shared" si="0"/>
        <v>-30</v>
      </c>
      <c r="G45">
        <v>2</v>
      </c>
      <c r="H45">
        <v>11</v>
      </c>
      <c r="I45">
        <f t="shared" si="2"/>
        <v>-9</v>
      </c>
      <c r="M45">
        <v>25</v>
      </c>
      <c r="N45">
        <v>1</v>
      </c>
      <c r="O45">
        <f t="shared" si="4"/>
        <v>24</v>
      </c>
      <c r="S45">
        <v>1</v>
      </c>
      <c r="T45">
        <v>7</v>
      </c>
      <c r="U45">
        <f t="shared" si="6"/>
        <v>-6</v>
      </c>
      <c r="Y45">
        <v>18</v>
      </c>
      <c r="Z45">
        <v>24</v>
      </c>
      <c r="AA45">
        <f t="shared" si="8"/>
        <v>-6</v>
      </c>
      <c r="AE45">
        <v>4</v>
      </c>
      <c r="AF45">
        <v>16</v>
      </c>
      <c r="AG45">
        <f t="shared" si="10"/>
        <v>-12</v>
      </c>
    </row>
    <row r="46" spans="1:53" x14ac:dyDescent="0.2">
      <c r="A46">
        <v>47</v>
      </c>
      <c r="B46">
        <v>55</v>
      </c>
      <c r="C46">
        <f t="shared" si="0"/>
        <v>-8</v>
      </c>
      <c r="G46">
        <v>2</v>
      </c>
      <c r="H46">
        <v>11</v>
      </c>
      <c r="I46">
        <f t="shared" si="2"/>
        <v>-9</v>
      </c>
      <c r="M46">
        <v>56</v>
      </c>
      <c r="N46">
        <v>8</v>
      </c>
      <c r="O46">
        <f t="shared" si="4"/>
        <v>48</v>
      </c>
      <c r="S46">
        <v>1</v>
      </c>
      <c r="T46">
        <v>33</v>
      </c>
      <c r="U46">
        <f t="shared" si="6"/>
        <v>-32</v>
      </c>
      <c r="Y46">
        <v>18</v>
      </c>
      <c r="Z46">
        <v>24</v>
      </c>
      <c r="AA46">
        <f t="shared" si="8"/>
        <v>-6</v>
      </c>
      <c r="AE46">
        <v>30</v>
      </c>
      <c r="AF46">
        <v>28</v>
      </c>
      <c r="AG46">
        <f t="shared" si="10"/>
        <v>2</v>
      </c>
    </row>
    <row r="47" spans="1:53" x14ac:dyDescent="0.2">
      <c r="A47">
        <v>10</v>
      </c>
      <c r="B47">
        <v>3</v>
      </c>
      <c r="C47">
        <f t="shared" si="0"/>
        <v>7</v>
      </c>
      <c r="G47">
        <v>2</v>
      </c>
      <c r="H47">
        <v>44</v>
      </c>
      <c r="I47">
        <f t="shared" si="2"/>
        <v>-42</v>
      </c>
      <c r="M47">
        <v>48</v>
      </c>
      <c r="N47">
        <v>48</v>
      </c>
      <c r="O47">
        <f t="shared" si="4"/>
        <v>0</v>
      </c>
      <c r="S47">
        <v>9</v>
      </c>
      <c r="T47">
        <v>20</v>
      </c>
      <c r="U47">
        <f t="shared" si="6"/>
        <v>-11</v>
      </c>
      <c r="Y47">
        <v>29</v>
      </c>
      <c r="Z47">
        <v>5</v>
      </c>
      <c r="AA47">
        <f t="shared" si="8"/>
        <v>24</v>
      </c>
      <c r="AE47">
        <v>12</v>
      </c>
      <c r="AF47">
        <v>43</v>
      </c>
      <c r="AG47">
        <f t="shared" si="10"/>
        <v>-31</v>
      </c>
    </row>
    <row r="48" spans="1:53" x14ac:dyDescent="0.2">
      <c r="A48">
        <v>10</v>
      </c>
      <c r="B48">
        <v>3</v>
      </c>
      <c r="C48">
        <f t="shared" si="0"/>
        <v>7</v>
      </c>
      <c r="G48">
        <v>14</v>
      </c>
      <c r="H48">
        <v>44</v>
      </c>
      <c r="I48">
        <f t="shared" si="2"/>
        <v>-30</v>
      </c>
      <c r="M48">
        <v>3</v>
      </c>
      <c r="N48">
        <v>8</v>
      </c>
      <c r="O48">
        <f t="shared" si="4"/>
        <v>-5</v>
      </c>
      <c r="S48">
        <v>34</v>
      </c>
      <c r="T48">
        <v>2</v>
      </c>
      <c r="U48">
        <f t="shared" si="6"/>
        <v>32</v>
      </c>
    </row>
    <row r="49" spans="1:21" x14ac:dyDescent="0.2">
      <c r="A49">
        <v>1</v>
      </c>
      <c r="B49">
        <v>2</v>
      </c>
      <c r="C49">
        <f t="shared" si="0"/>
        <v>-1</v>
      </c>
      <c r="G49">
        <v>50</v>
      </c>
      <c r="H49">
        <v>27</v>
      </c>
      <c r="I49">
        <f t="shared" si="2"/>
        <v>23</v>
      </c>
      <c r="M49">
        <v>12</v>
      </c>
      <c r="N49">
        <v>8</v>
      </c>
      <c r="O49">
        <f t="shared" si="4"/>
        <v>4</v>
      </c>
      <c r="S49">
        <v>9</v>
      </c>
      <c r="T49">
        <v>7</v>
      </c>
      <c r="U49">
        <f t="shared" si="6"/>
        <v>2</v>
      </c>
    </row>
    <row r="50" spans="1:21" x14ac:dyDescent="0.2">
      <c r="A50">
        <v>10</v>
      </c>
      <c r="B50">
        <v>1</v>
      </c>
      <c r="C50">
        <f t="shared" si="0"/>
        <v>9</v>
      </c>
      <c r="G50">
        <v>50</v>
      </c>
      <c r="H50">
        <v>27</v>
      </c>
      <c r="I50">
        <f t="shared" si="2"/>
        <v>23</v>
      </c>
      <c r="M50">
        <v>12</v>
      </c>
      <c r="N50">
        <v>19</v>
      </c>
      <c r="O50">
        <f t="shared" si="4"/>
        <v>-7</v>
      </c>
      <c r="S50">
        <v>9</v>
      </c>
      <c r="T50">
        <v>2</v>
      </c>
      <c r="U50">
        <f t="shared" si="6"/>
        <v>7</v>
      </c>
    </row>
    <row r="51" spans="1:21" x14ac:dyDescent="0.2">
      <c r="A51">
        <v>10</v>
      </c>
      <c r="B51">
        <v>21</v>
      </c>
      <c r="C51">
        <f t="shared" si="0"/>
        <v>-11</v>
      </c>
      <c r="G51">
        <v>50</v>
      </c>
      <c r="H51">
        <v>27</v>
      </c>
      <c r="I51">
        <f t="shared" si="2"/>
        <v>23</v>
      </c>
      <c r="M51">
        <v>12</v>
      </c>
      <c r="N51">
        <v>19</v>
      </c>
      <c r="O51">
        <f t="shared" si="4"/>
        <v>-7</v>
      </c>
      <c r="S51">
        <v>9</v>
      </c>
      <c r="T51">
        <v>7</v>
      </c>
      <c r="U51">
        <f t="shared" si="6"/>
        <v>2</v>
      </c>
    </row>
    <row r="52" spans="1:21" x14ac:dyDescent="0.2">
      <c r="A52">
        <v>5</v>
      </c>
      <c r="B52">
        <v>21</v>
      </c>
      <c r="C52">
        <f t="shared" si="0"/>
        <v>-16</v>
      </c>
      <c r="G52">
        <v>50</v>
      </c>
      <c r="H52">
        <v>44</v>
      </c>
      <c r="I52">
        <f t="shared" si="2"/>
        <v>6</v>
      </c>
      <c r="M52">
        <v>25</v>
      </c>
      <c r="N52">
        <v>8</v>
      </c>
      <c r="O52">
        <f t="shared" si="4"/>
        <v>17</v>
      </c>
      <c r="S52">
        <v>9</v>
      </c>
      <c r="T52">
        <v>20</v>
      </c>
      <c r="U52">
        <f t="shared" si="6"/>
        <v>-11</v>
      </c>
    </row>
    <row r="53" spans="1:21" x14ac:dyDescent="0.2">
      <c r="A53">
        <v>29</v>
      </c>
      <c r="B53">
        <v>10</v>
      </c>
      <c r="C53">
        <f t="shared" si="0"/>
        <v>19</v>
      </c>
      <c r="G53">
        <v>36</v>
      </c>
      <c r="H53">
        <v>27</v>
      </c>
      <c r="I53">
        <f t="shared" si="2"/>
        <v>9</v>
      </c>
      <c r="M53">
        <v>3</v>
      </c>
      <c r="N53">
        <v>1</v>
      </c>
      <c r="O53">
        <f t="shared" si="4"/>
        <v>2</v>
      </c>
      <c r="S53">
        <v>18</v>
      </c>
      <c r="T53">
        <v>20</v>
      </c>
      <c r="U53">
        <f t="shared" si="6"/>
        <v>-2</v>
      </c>
    </row>
    <row r="54" spans="1:21" x14ac:dyDescent="0.2">
      <c r="A54">
        <v>29</v>
      </c>
      <c r="B54">
        <v>21</v>
      </c>
      <c r="C54">
        <f t="shared" si="0"/>
        <v>8</v>
      </c>
      <c r="G54">
        <v>36</v>
      </c>
      <c r="H54">
        <v>27</v>
      </c>
      <c r="I54">
        <f t="shared" si="2"/>
        <v>9</v>
      </c>
      <c r="M54">
        <v>25</v>
      </c>
      <c r="N54">
        <v>19</v>
      </c>
      <c r="O54">
        <f t="shared" si="4"/>
        <v>6</v>
      </c>
      <c r="S54">
        <v>18</v>
      </c>
      <c r="T54">
        <v>7</v>
      </c>
      <c r="U54">
        <f t="shared" si="6"/>
        <v>11</v>
      </c>
    </row>
    <row r="55" spans="1:21" x14ac:dyDescent="0.2">
      <c r="A55">
        <v>29</v>
      </c>
      <c r="B55">
        <v>40</v>
      </c>
      <c r="C55">
        <f t="shared" si="0"/>
        <v>-11</v>
      </c>
      <c r="G55">
        <v>36</v>
      </c>
      <c r="H55">
        <v>11</v>
      </c>
      <c r="I55">
        <f t="shared" si="2"/>
        <v>25</v>
      </c>
      <c r="M55">
        <v>40</v>
      </c>
      <c r="N55">
        <v>19</v>
      </c>
      <c r="O55">
        <f t="shared" si="4"/>
        <v>21</v>
      </c>
      <c r="S55">
        <v>29</v>
      </c>
      <c r="T55">
        <v>33</v>
      </c>
      <c r="U55">
        <f t="shared" si="6"/>
        <v>-4</v>
      </c>
    </row>
    <row r="56" spans="1:21" x14ac:dyDescent="0.2">
      <c r="A56">
        <v>5</v>
      </c>
      <c r="B56">
        <v>40</v>
      </c>
      <c r="C56">
        <f t="shared" si="0"/>
        <v>-35</v>
      </c>
      <c r="G56">
        <v>36</v>
      </c>
      <c r="H56">
        <v>44</v>
      </c>
      <c r="I56">
        <f t="shared" si="2"/>
        <v>-8</v>
      </c>
      <c r="M56">
        <v>12</v>
      </c>
      <c r="N56">
        <v>19</v>
      </c>
      <c r="O56">
        <f t="shared" si="4"/>
        <v>-7</v>
      </c>
      <c r="S56">
        <v>29</v>
      </c>
      <c r="T56">
        <v>33</v>
      </c>
      <c r="U56">
        <f t="shared" si="6"/>
        <v>-4</v>
      </c>
    </row>
    <row r="57" spans="1:21" x14ac:dyDescent="0.2">
      <c r="A57">
        <v>29</v>
      </c>
      <c r="B57">
        <v>21</v>
      </c>
      <c r="C57">
        <f t="shared" si="0"/>
        <v>8</v>
      </c>
      <c r="G57">
        <v>50</v>
      </c>
      <c r="H57">
        <v>44</v>
      </c>
      <c r="I57">
        <f t="shared" si="2"/>
        <v>6</v>
      </c>
      <c r="M57">
        <v>3</v>
      </c>
      <c r="N57">
        <v>19</v>
      </c>
      <c r="O57">
        <f t="shared" si="4"/>
        <v>-16</v>
      </c>
      <c r="S57">
        <v>18</v>
      </c>
      <c r="T57">
        <v>20</v>
      </c>
      <c r="U57">
        <f t="shared" si="6"/>
        <v>-2</v>
      </c>
    </row>
    <row r="58" spans="1:21" x14ac:dyDescent="0.2">
      <c r="A58">
        <v>29</v>
      </c>
      <c r="B58">
        <v>21</v>
      </c>
      <c r="C58">
        <f t="shared" si="0"/>
        <v>8</v>
      </c>
      <c r="G58">
        <v>50</v>
      </c>
      <c r="H58">
        <v>2</v>
      </c>
      <c r="I58">
        <f t="shared" si="2"/>
        <v>48</v>
      </c>
      <c r="M58">
        <v>25</v>
      </c>
      <c r="N58">
        <v>19</v>
      </c>
      <c r="O58">
        <f t="shared" si="4"/>
        <v>6</v>
      </c>
      <c r="S58">
        <v>18</v>
      </c>
      <c r="T58">
        <v>7</v>
      </c>
      <c r="U58">
        <f t="shared" si="6"/>
        <v>11</v>
      </c>
    </row>
    <row r="59" spans="1:21" x14ac:dyDescent="0.2">
      <c r="A59">
        <v>47</v>
      </c>
      <c r="B59">
        <v>40</v>
      </c>
      <c r="C59">
        <f t="shared" si="0"/>
        <v>7</v>
      </c>
      <c r="G59">
        <v>2</v>
      </c>
      <c r="H59">
        <v>44</v>
      </c>
      <c r="I59">
        <f t="shared" si="2"/>
        <v>-42</v>
      </c>
      <c r="M59">
        <v>25</v>
      </c>
      <c r="N59">
        <v>53</v>
      </c>
      <c r="O59">
        <f t="shared" si="4"/>
        <v>-28</v>
      </c>
      <c r="S59">
        <v>34</v>
      </c>
      <c r="T59">
        <v>33</v>
      </c>
      <c r="U59">
        <f t="shared" si="6"/>
        <v>1</v>
      </c>
    </row>
    <row r="60" spans="1:21" x14ac:dyDescent="0.2">
      <c r="A60">
        <v>29</v>
      </c>
      <c r="B60">
        <v>55</v>
      </c>
      <c r="C60">
        <f t="shared" si="0"/>
        <v>-26</v>
      </c>
      <c r="G60">
        <v>36</v>
      </c>
      <c r="H60">
        <v>44</v>
      </c>
      <c r="I60">
        <f t="shared" si="2"/>
        <v>-8</v>
      </c>
      <c r="M60">
        <v>48</v>
      </c>
      <c r="N60">
        <v>19</v>
      </c>
      <c r="O60">
        <f t="shared" si="4"/>
        <v>29</v>
      </c>
      <c r="S60">
        <v>18</v>
      </c>
      <c r="T60">
        <v>46</v>
      </c>
      <c r="U60">
        <f t="shared" si="6"/>
        <v>-28</v>
      </c>
    </row>
    <row r="61" spans="1:21" x14ac:dyDescent="0.2">
      <c r="A61">
        <v>10</v>
      </c>
      <c r="B61">
        <v>10</v>
      </c>
      <c r="C61">
        <f t="shared" si="0"/>
        <v>0</v>
      </c>
      <c r="G61">
        <v>14</v>
      </c>
      <c r="H61">
        <v>44</v>
      </c>
      <c r="I61">
        <f t="shared" si="2"/>
        <v>-30</v>
      </c>
      <c r="M61">
        <v>3</v>
      </c>
      <c r="N61">
        <v>1</v>
      </c>
      <c r="O61">
        <f t="shared" si="4"/>
        <v>2</v>
      </c>
      <c r="S61">
        <v>34</v>
      </c>
      <c r="T61">
        <v>33</v>
      </c>
      <c r="U61">
        <f t="shared" si="6"/>
        <v>1</v>
      </c>
    </row>
    <row r="62" spans="1:21" x14ac:dyDescent="0.2">
      <c r="A62">
        <v>10</v>
      </c>
      <c r="B62">
        <v>40</v>
      </c>
      <c r="C62">
        <f t="shared" si="0"/>
        <v>-30</v>
      </c>
      <c r="G62">
        <v>14</v>
      </c>
      <c r="H62">
        <v>11</v>
      </c>
      <c r="I62">
        <f t="shared" si="2"/>
        <v>3</v>
      </c>
      <c r="M62">
        <v>12</v>
      </c>
      <c r="N62">
        <v>19</v>
      </c>
      <c r="O62">
        <f t="shared" si="4"/>
        <v>-7</v>
      </c>
      <c r="S62">
        <v>29</v>
      </c>
      <c r="T62">
        <v>20</v>
      </c>
      <c r="U62">
        <f t="shared" si="6"/>
        <v>9</v>
      </c>
    </row>
    <row r="63" spans="1:21" x14ac:dyDescent="0.2">
      <c r="A63">
        <v>1</v>
      </c>
      <c r="B63">
        <v>21</v>
      </c>
      <c r="C63">
        <f t="shared" si="0"/>
        <v>-20</v>
      </c>
      <c r="G63">
        <v>36</v>
      </c>
      <c r="H63">
        <v>27</v>
      </c>
      <c r="I63">
        <f t="shared" si="2"/>
        <v>9</v>
      </c>
      <c r="M63">
        <v>48</v>
      </c>
      <c r="N63">
        <v>48</v>
      </c>
      <c r="O63">
        <f t="shared" si="4"/>
        <v>0</v>
      </c>
      <c r="S63">
        <v>34</v>
      </c>
      <c r="T63">
        <v>33</v>
      </c>
      <c r="U63">
        <f t="shared" si="6"/>
        <v>1</v>
      </c>
    </row>
    <row r="66" spans="1:50" x14ac:dyDescent="0.2">
      <c r="A66" s="14" t="s">
        <v>131</v>
      </c>
      <c r="B66" s="15">
        <f>SUMSQ(C4:C63)</f>
        <v>20966</v>
      </c>
      <c r="G66" s="14" t="s">
        <v>131</v>
      </c>
      <c r="H66" s="15">
        <f>SUMSQ(I4:I63)</f>
        <v>28581</v>
      </c>
      <c r="M66" s="14" t="s">
        <v>131</v>
      </c>
      <c r="N66" s="15">
        <f>SUMSQ(O4:O63)</f>
        <v>23156</v>
      </c>
      <c r="S66" s="14" t="s">
        <v>131</v>
      </c>
      <c r="T66" s="15">
        <f>SUMSQ(U4:U63)</f>
        <v>11208</v>
      </c>
      <c r="Y66" s="14" t="s">
        <v>131</v>
      </c>
      <c r="Z66" s="15">
        <f>SUMSQ(AA4:AA47)</f>
        <v>5176</v>
      </c>
      <c r="AE66" s="14" t="s">
        <v>131</v>
      </c>
      <c r="AF66" s="15">
        <f>SUMSQ(AG4:AG47)</f>
        <v>11804</v>
      </c>
      <c r="AK66" s="14" t="s">
        <v>131</v>
      </c>
      <c r="AL66" s="15">
        <f>SUMSQ(AM4:AM41)</f>
        <v>2395</v>
      </c>
      <c r="AQ66" s="14" t="s">
        <v>131</v>
      </c>
      <c r="AR66" s="15">
        <f>SUMSQ(AS4:AS33)</f>
        <v>5594</v>
      </c>
      <c r="AW66" s="14" t="s">
        <v>131</v>
      </c>
      <c r="AX66" s="15">
        <f>SUMSQ(AY4:AY31)</f>
        <v>243</v>
      </c>
    </row>
    <row r="67" spans="1:50" x14ac:dyDescent="0.2">
      <c r="A67" s="14" t="s">
        <v>132</v>
      </c>
      <c r="B67" s="15">
        <f>COUNT(C4:C63)</f>
        <v>60</v>
      </c>
      <c r="G67" s="14" t="s">
        <v>132</v>
      </c>
      <c r="H67" s="15">
        <f>COUNT(I4:I63)</f>
        <v>60</v>
      </c>
      <c r="M67" s="14" t="s">
        <v>132</v>
      </c>
      <c r="N67" s="15">
        <f>COUNT(O4:O63)</f>
        <v>60</v>
      </c>
      <c r="S67" s="14" t="s">
        <v>132</v>
      </c>
      <c r="T67" s="15">
        <f>COUNT(U4:U63)</f>
        <v>60</v>
      </c>
      <c r="Y67" s="14" t="s">
        <v>132</v>
      </c>
      <c r="Z67" s="15">
        <f>COUNT(AA4:AA47)</f>
        <v>44</v>
      </c>
      <c r="AE67" s="14" t="s">
        <v>132</v>
      </c>
      <c r="AF67" s="15">
        <f>COUNT(AG4:AG47)</f>
        <v>44</v>
      </c>
      <c r="AK67" s="14" t="s">
        <v>132</v>
      </c>
      <c r="AL67" s="15">
        <f>COUNT(AM4:AM41)</f>
        <v>38</v>
      </c>
      <c r="AQ67" s="14" t="s">
        <v>132</v>
      </c>
      <c r="AR67" s="15">
        <f>COUNT(AS4:AS33)</f>
        <v>30</v>
      </c>
      <c r="AW67" s="14" t="s">
        <v>132</v>
      </c>
      <c r="AX67" s="15">
        <f>COUNT(AY4:AY31)</f>
        <v>28</v>
      </c>
    </row>
    <row r="68" spans="1:50" x14ac:dyDescent="0.2">
      <c r="A68" s="14" t="s">
        <v>30</v>
      </c>
      <c r="B68" s="15">
        <f>B67-2</f>
        <v>58</v>
      </c>
      <c r="G68" s="14" t="s">
        <v>30</v>
      </c>
      <c r="H68" s="15">
        <f>H67-2</f>
        <v>58</v>
      </c>
      <c r="M68" s="14" t="s">
        <v>30</v>
      </c>
      <c r="N68" s="15">
        <f>N67-2</f>
        <v>58</v>
      </c>
      <c r="S68" s="14" t="s">
        <v>30</v>
      </c>
      <c r="T68" s="15">
        <f>T67-2</f>
        <v>58</v>
      </c>
      <c r="Y68" s="14" t="s">
        <v>30</v>
      </c>
      <c r="Z68" s="15">
        <f>Z67-2</f>
        <v>42</v>
      </c>
      <c r="AE68" s="14" t="s">
        <v>30</v>
      </c>
      <c r="AF68" s="15">
        <f>AF67-2</f>
        <v>42</v>
      </c>
      <c r="AK68" s="14" t="s">
        <v>30</v>
      </c>
      <c r="AL68" s="15">
        <f>AL67-2</f>
        <v>36</v>
      </c>
      <c r="AQ68" s="14" t="s">
        <v>30</v>
      </c>
      <c r="AR68" s="15">
        <f>AR67-2</f>
        <v>28</v>
      </c>
      <c r="AW68" s="14" t="s">
        <v>30</v>
      </c>
      <c r="AX68" s="15">
        <f>AX67-2</f>
        <v>26</v>
      </c>
    </row>
    <row r="69" spans="1:50" x14ac:dyDescent="0.2">
      <c r="A69" s="14" t="s">
        <v>31</v>
      </c>
      <c r="B69" s="15">
        <v>0.255</v>
      </c>
      <c r="G69" s="14" t="s">
        <v>31</v>
      </c>
      <c r="H69" s="15">
        <v>0.255</v>
      </c>
      <c r="M69" s="14" t="s">
        <v>31</v>
      </c>
      <c r="N69" s="15">
        <v>0.255</v>
      </c>
      <c r="S69" s="14" t="s">
        <v>31</v>
      </c>
      <c r="T69" s="15">
        <v>0.255</v>
      </c>
      <c r="Y69" s="14" t="s">
        <v>31</v>
      </c>
      <c r="Z69" s="15">
        <v>0.29799999999999999</v>
      </c>
      <c r="AE69" s="14" t="s">
        <v>31</v>
      </c>
      <c r="AF69" s="15">
        <v>0.29799999999999999</v>
      </c>
      <c r="AK69" s="14" t="s">
        <v>31</v>
      </c>
      <c r="AL69" s="15">
        <v>0.32100000000000001</v>
      </c>
      <c r="AQ69" s="14" t="s">
        <v>31</v>
      </c>
      <c r="AR69" s="15">
        <v>0.36199999999999999</v>
      </c>
      <c r="AW69" s="14" t="s">
        <v>31</v>
      </c>
      <c r="AX69" s="15">
        <v>0.375</v>
      </c>
    </row>
    <row r="70" spans="1:50" x14ac:dyDescent="0.2">
      <c r="A70" s="14"/>
      <c r="B70" s="15"/>
      <c r="G70" s="14"/>
      <c r="H70" s="15"/>
      <c r="M70" s="14"/>
      <c r="N70" s="15"/>
      <c r="S70" s="14"/>
      <c r="T70" s="15"/>
      <c r="Y70" s="14"/>
      <c r="Z70" s="15"/>
      <c r="AE70" s="14"/>
      <c r="AF70" s="15"/>
      <c r="AK70" s="14"/>
      <c r="AL70" s="15"/>
      <c r="AQ70" s="14"/>
      <c r="AR70" s="15"/>
      <c r="AW70" s="14"/>
      <c r="AX70" s="15"/>
    </row>
    <row r="71" spans="1:50" x14ac:dyDescent="0.2">
      <c r="A71" s="16" t="s">
        <v>133</v>
      </c>
      <c r="B71" s="16">
        <f>1-((6*B66)/((B67^3)-B67))</f>
        <v>0.41744929146985277</v>
      </c>
      <c r="G71" s="16" t="s">
        <v>133</v>
      </c>
      <c r="H71" s="16">
        <f>1-((6*H66)/((H67^3)-H67))</f>
        <v>0.20586273964990276</v>
      </c>
      <c r="M71" s="16" t="s">
        <v>133</v>
      </c>
      <c r="N71" s="16">
        <f>1-((6*N66)/((N67^3)-N67))</f>
        <v>0.35659905529313696</v>
      </c>
      <c r="S71" s="16" t="s">
        <v>133</v>
      </c>
      <c r="T71" s="16">
        <f>1-((6*T66)/((T67^3)-T67))</f>
        <v>0.68858016115587661</v>
      </c>
      <c r="Y71" s="16" t="s">
        <v>133</v>
      </c>
      <c r="Z71" s="16">
        <f>1-((6*Z66)/((Z67^3)-Z67))</f>
        <v>0.63523608174770962</v>
      </c>
      <c r="AE71" s="16" t="s">
        <v>133</v>
      </c>
      <c r="AF71" s="16">
        <f>1-((6*AF66)/((AF67^3)-AF67))</f>
        <v>0.1681465821000705</v>
      </c>
      <c r="AK71" s="16" t="s">
        <v>133</v>
      </c>
      <c r="AL71" s="16">
        <f>1-((6*AL66)/((AL67^3)-AL67))</f>
        <v>0.73793631688368533</v>
      </c>
      <c r="AQ71" s="16" t="s">
        <v>133</v>
      </c>
      <c r="AR71" s="16">
        <f>1-((6*AR66)/((AR67^3)-AR67))</f>
        <v>-0.24449388209121237</v>
      </c>
      <c r="AW71" s="16" t="s">
        <v>133</v>
      </c>
      <c r="AX71" s="16">
        <f>1-((6*AX66)/((AX67^3)-AX67))</f>
        <v>0.93349753694581283</v>
      </c>
    </row>
    <row r="73" spans="1:50" x14ac:dyDescent="0.2">
      <c r="A73" s="17" t="s">
        <v>128</v>
      </c>
      <c r="B73" t="str">
        <f>IF(ABS(B71)&gt;B69, "YES", "NO")</f>
        <v>YES</v>
      </c>
      <c r="G73" s="17" t="s">
        <v>128</v>
      </c>
      <c r="H73" t="str">
        <f>IF(ABS(H71)&gt;H69, "YES", "NO")</f>
        <v>NO</v>
      </c>
      <c r="M73" s="17" t="s">
        <v>128</v>
      </c>
      <c r="N73" t="str">
        <f>IF(ABS(N71)&gt;N69, "YES", "NO")</f>
        <v>YES</v>
      </c>
      <c r="S73" s="17" t="s">
        <v>128</v>
      </c>
      <c r="T73" t="str">
        <f>IF(ABS(T71)&gt;T69, "YES", "NO")</f>
        <v>YES</v>
      </c>
      <c r="Y73" s="17" t="s">
        <v>128</v>
      </c>
      <c r="Z73" t="str">
        <f>IF(ABS(Z71)&gt;Z69, "YES", "NO")</f>
        <v>YES</v>
      </c>
      <c r="AE73" s="17" t="s">
        <v>128</v>
      </c>
      <c r="AF73" t="str">
        <f>IF(ABS(AF71)&gt;AF69, "YES", "NO")</f>
        <v>NO</v>
      </c>
      <c r="AK73" s="17" t="s">
        <v>128</v>
      </c>
      <c r="AL73" t="str">
        <f>IF(ABS(AL71)&gt;AL69, "YES", "NO")</f>
        <v>YES</v>
      </c>
      <c r="AQ73" s="17" t="s">
        <v>128</v>
      </c>
      <c r="AR73" t="str">
        <f>IF(ABS(AR71)&gt;AR69, "YES", "NO")</f>
        <v>NO</v>
      </c>
      <c r="AW73" s="17" t="s">
        <v>128</v>
      </c>
      <c r="AX73" t="str">
        <f>IF(ABS(AX71)&gt;AX69, "YES", "NO")</f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Finger Dimensions</vt:lpstr>
      <vt:lpstr>Solderability</vt:lpstr>
      <vt:lpstr>Staffing</vt:lpstr>
      <vt:lpstr>New Tests Passing</vt:lpstr>
      <vt:lpstr>Defects per package</vt:lpstr>
      <vt:lpstr>Package Size (loc)</vt:lpstr>
      <vt:lpstr>Avg Cyclomatic Complexity</vt:lpstr>
      <vt:lpstr>Question 4</vt:lpstr>
      <vt:lpstr>Question 4 part 2</vt:lpstr>
      <vt:lpstr>Question 4 Conclusions</vt:lpstr>
    </vt:vector>
  </TitlesOfParts>
  <Company>_x005f_x0017_Shippensburg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 Wellington</dc:creator>
  <dc:description/>
  <cp:lastModifiedBy>Andrew S</cp:lastModifiedBy>
  <cp:revision>1</cp:revision>
  <dcterms:created xsi:type="dcterms:W3CDTF">2009-11-17T16:37:46Z</dcterms:created>
  <dcterms:modified xsi:type="dcterms:W3CDTF">2019-12-05T03:41:03Z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_x005f_x0017_Shippensburg University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