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8" activeTab="11"/>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extLst>
    <ext xmlns:loext="http://schemas.libreoffice.org/" uri="{7626C862-2A13-11E5-B345-FEFF819CDC9F}">
      <loext:extCalcPr stringRefSyntax="CalcA1ExcelA1"/>
    </ext>
  </extLst>
</workbook>
</file>

<file path=xl/calcChain.xml><?xml version="1.0" encoding="utf-8"?>
<calcChain xmlns="http://schemas.openxmlformats.org/spreadsheetml/2006/main">
  <c r="C14" i="9" l="1"/>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D129" i="8" s="1"/>
  <c r="C128" i="8"/>
  <c r="B128" i="8"/>
  <c r="D128" i="8" s="1"/>
  <c r="C127" i="8"/>
  <c r="B127" i="8"/>
  <c r="D127" i="8" s="1"/>
  <c r="C126" i="8"/>
  <c r="B126" i="8"/>
  <c r="D126" i="8" s="1"/>
  <c r="C125" i="8"/>
  <c r="B125" i="8"/>
  <c r="D125" i="8" s="1"/>
  <c r="C124" i="8"/>
  <c r="B124" i="8"/>
  <c r="D124" i="8" s="1"/>
  <c r="C123" i="8"/>
  <c r="B123" i="8"/>
  <c r="D123" i="8" s="1"/>
  <c r="C122" i="8"/>
  <c r="B122" i="8"/>
  <c r="D122" i="8" s="1"/>
  <c r="C121" i="8"/>
  <c r="B121" i="8"/>
  <c r="D121" i="8" s="1"/>
  <c r="C120" i="8"/>
  <c r="B120" i="8"/>
  <c r="D120" i="8" s="1"/>
  <c r="C119" i="8"/>
  <c r="B119" i="8"/>
  <c r="D119" i="8" s="1"/>
  <c r="C118" i="8"/>
  <c r="B118" i="8"/>
  <c r="D118" i="8" s="1"/>
  <c r="C117" i="8"/>
  <c r="B117" i="8"/>
  <c r="D117" i="8" s="1"/>
  <c r="C116" i="8"/>
  <c r="B116" i="8"/>
  <c r="D116" i="8" s="1"/>
  <c r="C115" i="8"/>
  <c r="B115" i="8"/>
  <c r="D115" i="8" s="1"/>
  <c r="C114" i="8"/>
  <c r="B114" i="8"/>
  <c r="D114" i="8" s="1"/>
  <c r="C113" i="8"/>
  <c r="B113" i="8"/>
  <c r="D113" i="8" s="1"/>
  <c r="C112" i="8"/>
  <c r="B112" i="8"/>
  <c r="D112" i="8" s="1"/>
  <c r="C111" i="8"/>
  <c r="B111" i="8"/>
  <c r="D111" i="8" s="1"/>
  <c r="C110" i="8"/>
  <c r="B110" i="8"/>
  <c r="D110" i="8" s="1"/>
  <c r="C109" i="8"/>
  <c r="B109" i="8"/>
  <c r="D109" i="8" s="1"/>
  <c r="C108" i="8"/>
  <c r="B108" i="8"/>
  <c r="D108" i="8" s="1"/>
  <c r="C107" i="8"/>
  <c r="B107" i="8"/>
  <c r="D107" i="8" s="1"/>
  <c r="C106" i="8"/>
  <c r="B106" i="8"/>
  <c r="D106" i="8" s="1"/>
  <c r="C105" i="8"/>
  <c r="B105" i="8"/>
  <c r="D105" i="8" s="1"/>
  <c r="C104" i="8"/>
  <c r="B104" i="8"/>
  <c r="D104" i="8" s="1"/>
  <c r="C103" i="8"/>
  <c r="B103" i="8"/>
  <c r="D103" i="8" s="1"/>
  <c r="C102" i="8"/>
  <c r="B102" i="8"/>
  <c r="D102" i="8" s="1"/>
  <c r="C101" i="8"/>
  <c r="B101" i="8"/>
  <c r="D101" i="8" s="1"/>
  <c r="C100" i="8"/>
  <c r="B100" i="8"/>
  <c r="D100" i="8" s="1"/>
  <c r="C99" i="8"/>
  <c r="B99" i="8"/>
  <c r="D99" i="8" s="1"/>
  <c r="C98" i="8"/>
  <c r="B98" i="8"/>
  <c r="D98" i="8" s="1"/>
  <c r="C97" i="8"/>
  <c r="B97" i="8"/>
  <c r="D97" i="8" s="1"/>
  <c r="C96" i="8"/>
  <c r="B96" i="8"/>
  <c r="D96" i="8" s="1"/>
  <c r="W61" i="9" s="1"/>
  <c r="BD4" i="11" s="1"/>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D58" i="8"/>
  <c r="C58" i="8"/>
  <c r="B58" i="8"/>
  <c r="C57" i="8"/>
  <c r="B57" i="8"/>
  <c r="D57" i="8" s="1"/>
  <c r="C53" i="8"/>
  <c r="B53" i="8"/>
  <c r="D53" i="8" s="1"/>
  <c r="C52" i="8"/>
  <c r="B52" i="8"/>
  <c r="D52" i="8" s="1"/>
  <c r="C51" i="8"/>
  <c r="B51" i="8"/>
  <c r="D51" i="8" s="1"/>
  <c r="C50" i="8"/>
  <c r="B50" i="8"/>
  <c r="D50" i="8" s="1"/>
  <c r="C49" i="8"/>
  <c r="B49" i="8"/>
  <c r="D49" i="8" s="1"/>
  <c r="C48" i="8"/>
  <c r="B48" i="8"/>
  <c r="D48" i="8" s="1"/>
  <c r="C47" i="8"/>
  <c r="B47" i="8"/>
  <c r="D47" i="8" s="1"/>
  <c r="C46" i="8"/>
  <c r="B46" i="8"/>
  <c r="D46" i="8" s="1"/>
  <c r="C45" i="8"/>
  <c r="B45" i="8"/>
  <c r="D45" i="8" s="1"/>
  <c r="C44" i="8"/>
  <c r="B44" i="8"/>
  <c r="D44" i="8" s="1"/>
  <c r="C43" i="8"/>
  <c r="B43" i="8"/>
  <c r="D43" i="8" s="1"/>
  <c r="C42" i="8"/>
  <c r="B42" i="8"/>
  <c r="D42" i="8" s="1"/>
  <c r="C41" i="8"/>
  <c r="B41" i="8"/>
  <c r="D41" i="8" s="1"/>
  <c r="C40" i="8"/>
  <c r="B40" i="8"/>
  <c r="D40" i="8" s="1"/>
  <c r="C39" i="8"/>
  <c r="B39" i="8"/>
  <c r="D39" i="8" s="1"/>
  <c r="C38" i="8"/>
  <c r="B38" i="8"/>
  <c r="D38" i="8" s="1"/>
  <c r="C37" i="8"/>
  <c r="B37" i="8"/>
  <c r="D37" i="8" s="1"/>
  <c r="C36" i="8"/>
  <c r="B36" i="8"/>
  <c r="D36" i="8" s="1"/>
  <c r="C35" i="8"/>
  <c r="B35" i="8"/>
  <c r="D35" i="8" s="1"/>
  <c r="C34" i="8"/>
  <c r="B34" i="8"/>
  <c r="D34" i="8" s="1"/>
  <c r="C33" i="8"/>
  <c r="B33" i="8"/>
  <c r="D33" i="8" s="1"/>
  <c r="C32" i="8"/>
  <c r="B32" i="8"/>
  <c r="D32" i="8" s="1"/>
  <c r="C31" i="8"/>
  <c r="B31" i="8"/>
  <c r="D31" i="8" s="1"/>
  <c r="C30" i="8"/>
  <c r="B30" i="8"/>
  <c r="D30" i="8" s="1"/>
  <c r="C29" i="8"/>
  <c r="B29" i="8"/>
  <c r="D29" i="8" s="1"/>
  <c r="C28" i="8"/>
  <c r="B28" i="8"/>
  <c r="D28" i="8" s="1"/>
  <c r="C27" i="8"/>
  <c r="B27" i="8"/>
  <c r="D27" i="8" s="1"/>
  <c r="C26" i="8"/>
  <c r="B26" i="8"/>
  <c r="D26" i="8" s="1"/>
  <c r="C25" i="8"/>
  <c r="B25" i="8"/>
  <c r="D25" i="8" s="1"/>
  <c r="C24" i="8"/>
  <c r="B24" i="8"/>
  <c r="D24" i="8" s="1"/>
  <c r="C23" i="8"/>
  <c r="B23" i="8"/>
  <c r="D23" i="8" s="1"/>
  <c r="C22" i="8"/>
  <c r="B22" i="8"/>
  <c r="D22" i="8" s="1"/>
  <c r="C21" i="8"/>
  <c r="B21" i="8"/>
  <c r="D21" i="8" s="1"/>
  <c r="C20" i="8"/>
  <c r="D20" i="8" s="1"/>
  <c r="B20" i="8"/>
  <c r="C19" i="8"/>
  <c r="B19" i="8"/>
  <c r="C14" i="8"/>
  <c r="C395" i="7"/>
  <c r="B395" i="7"/>
  <c r="D395" i="7" s="1"/>
  <c r="C394" i="7"/>
  <c r="D394" i="7" s="1"/>
  <c r="B394" i="7"/>
  <c r="C393" i="7"/>
  <c r="B393" i="7"/>
  <c r="D393" i="7" s="1"/>
  <c r="C392" i="7"/>
  <c r="B392" i="7"/>
  <c r="D392" i="7" s="1"/>
  <c r="C391" i="7"/>
  <c r="D391" i="7" s="1"/>
  <c r="B391" i="7"/>
  <c r="C390" i="7"/>
  <c r="D390" i="7" s="1"/>
  <c r="B390" i="7"/>
  <c r="D389" i="7"/>
  <c r="C389" i="7"/>
  <c r="B389" i="7"/>
  <c r="C388" i="7"/>
  <c r="B388" i="7"/>
  <c r="C387" i="7"/>
  <c r="B387" i="7"/>
  <c r="D387" i="7" s="1"/>
  <c r="C386" i="7"/>
  <c r="D386" i="7" s="1"/>
  <c r="B386" i="7"/>
  <c r="C385" i="7"/>
  <c r="B385" i="7"/>
  <c r="D385" i="7" s="1"/>
  <c r="C384" i="7"/>
  <c r="B384" i="7"/>
  <c r="D384" i="7" s="1"/>
  <c r="C383" i="7"/>
  <c r="D383" i="7" s="1"/>
  <c r="B383" i="7"/>
  <c r="C382" i="7"/>
  <c r="D382" i="7" s="1"/>
  <c r="B382" i="7"/>
  <c r="D381" i="7"/>
  <c r="C381" i="7"/>
  <c r="B381" i="7"/>
  <c r="C380" i="7"/>
  <c r="B380" i="7"/>
  <c r="C379" i="7"/>
  <c r="B379" i="7"/>
  <c r="D379" i="7" s="1"/>
  <c r="C378" i="7"/>
  <c r="B378" i="7"/>
  <c r="D378" i="7" s="1"/>
  <c r="C377" i="7"/>
  <c r="B377" i="7"/>
  <c r="D377" i="7" s="1"/>
  <c r="D376" i="7"/>
  <c r="C376" i="7"/>
  <c r="B376" i="7"/>
  <c r="C375" i="7"/>
  <c r="B375" i="7"/>
  <c r="D375" i="7" s="1"/>
  <c r="C374" i="7"/>
  <c r="B374" i="7"/>
  <c r="C373" i="7"/>
  <c r="B373" i="7"/>
  <c r="D373" i="7" s="1"/>
  <c r="C372" i="7"/>
  <c r="B372" i="7"/>
  <c r="C371" i="7"/>
  <c r="D371" i="7" s="1"/>
  <c r="B371" i="7"/>
  <c r="C370" i="7"/>
  <c r="B370" i="7"/>
  <c r="C369" i="7"/>
  <c r="B369" i="7"/>
  <c r="C368" i="7"/>
  <c r="B368" i="7"/>
  <c r="D368" i="7" s="1"/>
  <c r="C367" i="7"/>
  <c r="B367" i="7"/>
  <c r="C366" i="7"/>
  <c r="B366" i="7"/>
  <c r="C365" i="7"/>
  <c r="B365" i="7"/>
  <c r="D365" i="7" s="1"/>
  <c r="C364" i="7"/>
  <c r="D364" i="7" s="1"/>
  <c r="B364" i="7"/>
  <c r="C363" i="7"/>
  <c r="B363" i="7"/>
  <c r="D362" i="7"/>
  <c r="C362" i="7"/>
  <c r="B362" i="7"/>
  <c r="C361" i="7"/>
  <c r="B361" i="7"/>
  <c r="D361" i="7" s="1"/>
  <c r="C357" i="7"/>
  <c r="B357" i="7"/>
  <c r="D357" i="7" s="1"/>
  <c r="C356" i="7"/>
  <c r="D356" i="7" s="1"/>
  <c r="B356" i="7"/>
  <c r="C355" i="7"/>
  <c r="B355" i="7"/>
  <c r="D355" i="7" s="1"/>
  <c r="C354" i="7"/>
  <c r="B354" i="7"/>
  <c r="D354" i="7" s="1"/>
  <c r="C353" i="7"/>
  <c r="B353" i="7"/>
  <c r="C352" i="7"/>
  <c r="B352" i="7"/>
  <c r="D352" i="7" s="1"/>
  <c r="C351" i="7"/>
  <c r="B351" i="7"/>
  <c r="C350" i="7"/>
  <c r="B350" i="7"/>
  <c r="D350" i="7" s="1"/>
  <c r="C349" i="7"/>
  <c r="B349" i="7"/>
  <c r="C348" i="7"/>
  <c r="B348" i="7"/>
  <c r="D347" i="7"/>
  <c r="C347" i="7"/>
  <c r="B347" i="7"/>
  <c r="C346" i="7"/>
  <c r="B346" i="7"/>
  <c r="C345" i="7"/>
  <c r="B345" i="7"/>
  <c r="C344" i="7"/>
  <c r="D344" i="7" s="1"/>
  <c r="B344" i="7"/>
  <c r="C343" i="7"/>
  <c r="D343" i="7" s="1"/>
  <c r="B343" i="7"/>
  <c r="C342" i="7"/>
  <c r="B342" i="7"/>
  <c r="C341" i="7"/>
  <c r="B341" i="7"/>
  <c r="D340" i="7"/>
  <c r="C340" i="7"/>
  <c r="B340" i="7"/>
  <c r="D339" i="7"/>
  <c r="U76" i="9" s="1"/>
  <c r="C339" i="7"/>
  <c r="B339" i="7"/>
  <c r="D338" i="7"/>
  <c r="U75" i="9" s="1"/>
  <c r="C338" i="7"/>
  <c r="B338" i="7"/>
  <c r="D337" i="7"/>
  <c r="U74" i="9" s="1"/>
  <c r="C337" i="7"/>
  <c r="B337" i="7"/>
  <c r="D336" i="7"/>
  <c r="C336" i="7"/>
  <c r="B336" i="7"/>
  <c r="D335" i="7"/>
  <c r="C335" i="7"/>
  <c r="B335" i="7"/>
  <c r="D334" i="7"/>
  <c r="C334" i="7"/>
  <c r="B334" i="7"/>
  <c r="D333" i="7"/>
  <c r="C333" i="7"/>
  <c r="B333" i="7"/>
  <c r="D332" i="7"/>
  <c r="C332" i="7"/>
  <c r="B332" i="7"/>
  <c r="D331" i="7"/>
  <c r="C331" i="7"/>
  <c r="B331" i="7"/>
  <c r="D330" i="7"/>
  <c r="C330" i="7"/>
  <c r="B330" i="7"/>
  <c r="D329" i="7"/>
  <c r="C329" i="7"/>
  <c r="B329" i="7"/>
  <c r="D328" i="7"/>
  <c r="C328" i="7"/>
  <c r="B328" i="7"/>
  <c r="D327" i="7"/>
  <c r="C327" i="7"/>
  <c r="B327" i="7"/>
  <c r="D326" i="7"/>
  <c r="C326" i="7"/>
  <c r="B326" i="7"/>
  <c r="C325" i="7"/>
  <c r="B325" i="7"/>
  <c r="D325" i="7" s="1"/>
  <c r="U62" i="9" s="1"/>
  <c r="BB5" i="11" s="1"/>
  <c r="C324" i="7"/>
  <c r="B324" i="7"/>
  <c r="C323" i="7"/>
  <c r="B323" i="7"/>
  <c r="D323" i="7" s="1"/>
  <c r="C319" i="7"/>
  <c r="B319" i="7"/>
  <c r="D319" i="7" s="1"/>
  <c r="C318" i="7"/>
  <c r="B318" i="7"/>
  <c r="D318" i="7" s="1"/>
  <c r="C317" i="7"/>
  <c r="B317" i="7"/>
  <c r="D317" i="7" s="1"/>
  <c r="C316" i="7"/>
  <c r="B316" i="7"/>
  <c r="D316" i="7" s="1"/>
  <c r="C315" i="7"/>
  <c r="B315" i="7"/>
  <c r="D315" i="7" s="1"/>
  <c r="C314" i="7"/>
  <c r="B314" i="7"/>
  <c r="D314" i="7" s="1"/>
  <c r="C313" i="7"/>
  <c r="B313" i="7"/>
  <c r="D313" i="7" s="1"/>
  <c r="C312" i="7"/>
  <c r="B312" i="7"/>
  <c r="D312" i="7" s="1"/>
  <c r="C311" i="7"/>
  <c r="B311" i="7"/>
  <c r="D311" i="7" s="1"/>
  <c r="C310" i="7"/>
  <c r="B310" i="7"/>
  <c r="D310" i="7" s="1"/>
  <c r="C309" i="7"/>
  <c r="B309" i="7"/>
  <c r="D309" i="7" s="1"/>
  <c r="C308" i="7"/>
  <c r="B308" i="7"/>
  <c r="D308" i="7" s="1"/>
  <c r="C307" i="7"/>
  <c r="B307" i="7"/>
  <c r="D307" i="7" s="1"/>
  <c r="C306" i="7"/>
  <c r="B306" i="7"/>
  <c r="D306" i="7" s="1"/>
  <c r="C305" i="7"/>
  <c r="B305" i="7"/>
  <c r="D305" i="7" s="1"/>
  <c r="C304" i="7"/>
  <c r="B304" i="7"/>
  <c r="D304" i="7" s="1"/>
  <c r="C303" i="7"/>
  <c r="B303" i="7"/>
  <c r="D303" i="7" s="1"/>
  <c r="C302" i="7"/>
  <c r="B302" i="7"/>
  <c r="D302" i="7" s="1"/>
  <c r="C301" i="7"/>
  <c r="B301" i="7"/>
  <c r="D301" i="7" s="1"/>
  <c r="C300" i="7"/>
  <c r="B300" i="7"/>
  <c r="D300" i="7" s="1"/>
  <c r="C299" i="7"/>
  <c r="B299" i="7"/>
  <c r="D299" i="7" s="1"/>
  <c r="C298" i="7"/>
  <c r="B298" i="7"/>
  <c r="D298" i="7" s="1"/>
  <c r="C297" i="7"/>
  <c r="B297" i="7"/>
  <c r="D297" i="7" s="1"/>
  <c r="C296" i="7"/>
  <c r="B296" i="7"/>
  <c r="D296" i="7" s="1"/>
  <c r="C295" i="7"/>
  <c r="B295" i="7"/>
  <c r="D295" i="7" s="1"/>
  <c r="C294" i="7"/>
  <c r="B294" i="7"/>
  <c r="D294" i="7" s="1"/>
  <c r="C293" i="7"/>
  <c r="B293" i="7"/>
  <c r="D293" i="7" s="1"/>
  <c r="C292" i="7"/>
  <c r="B292" i="7"/>
  <c r="D292" i="7" s="1"/>
  <c r="C291" i="7"/>
  <c r="B291" i="7"/>
  <c r="D291" i="7" s="1"/>
  <c r="C290" i="7"/>
  <c r="B290" i="7"/>
  <c r="D290" i="7" s="1"/>
  <c r="C289" i="7"/>
  <c r="B289" i="7"/>
  <c r="D289" i="7" s="1"/>
  <c r="C288" i="7"/>
  <c r="B288" i="7"/>
  <c r="D288" i="7" s="1"/>
  <c r="C287" i="7"/>
  <c r="B287" i="7"/>
  <c r="D287" i="7" s="1"/>
  <c r="C286" i="7"/>
  <c r="B286" i="7"/>
  <c r="D286" i="7" s="1"/>
  <c r="C285" i="7"/>
  <c r="B285" i="7"/>
  <c r="D285" i="7" s="1"/>
  <c r="C281" i="7"/>
  <c r="B281" i="7"/>
  <c r="D281" i="7" s="1"/>
  <c r="C280" i="7"/>
  <c r="B280" i="7"/>
  <c r="D280" i="7" s="1"/>
  <c r="C279" i="7"/>
  <c r="B279" i="7"/>
  <c r="D279" i="7" s="1"/>
  <c r="C278" i="7"/>
  <c r="B278" i="7"/>
  <c r="D278" i="7" s="1"/>
  <c r="C277" i="7"/>
  <c r="B277" i="7"/>
  <c r="D277" i="7" s="1"/>
  <c r="C276" i="7"/>
  <c r="B276" i="7"/>
  <c r="D276" i="7" s="1"/>
  <c r="C275" i="7"/>
  <c r="B275" i="7"/>
  <c r="D275" i="7" s="1"/>
  <c r="C274" i="7"/>
  <c r="B274" i="7"/>
  <c r="D274" i="7" s="1"/>
  <c r="C273" i="7"/>
  <c r="B273" i="7"/>
  <c r="D273" i="7" s="1"/>
  <c r="C272" i="7"/>
  <c r="B272" i="7"/>
  <c r="D272" i="7" s="1"/>
  <c r="C271" i="7"/>
  <c r="B271" i="7"/>
  <c r="D271" i="7" s="1"/>
  <c r="C270" i="7"/>
  <c r="B270" i="7"/>
  <c r="D270" i="7" s="1"/>
  <c r="C269" i="7"/>
  <c r="B269" i="7"/>
  <c r="D269" i="7" s="1"/>
  <c r="C268" i="7"/>
  <c r="B268" i="7"/>
  <c r="D268" i="7" s="1"/>
  <c r="C267" i="7"/>
  <c r="B267" i="7"/>
  <c r="D267" i="7" s="1"/>
  <c r="C266" i="7"/>
  <c r="B266" i="7"/>
  <c r="D266" i="7" s="1"/>
  <c r="C265" i="7"/>
  <c r="B265" i="7"/>
  <c r="D265" i="7" s="1"/>
  <c r="C264" i="7"/>
  <c r="B264" i="7"/>
  <c r="D264" i="7" s="1"/>
  <c r="C263" i="7"/>
  <c r="B263" i="7"/>
  <c r="D263" i="7" s="1"/>
  <c r="C262" i="7"/>
  <c r="B262" i="7"/>
  <c r="D262" i="7" s="1"/>
  <c r="C261" i="7"/>
  <c r="B261" i="7"/>
  <c r="D261" i="7" s="1"/>
  <c r="C260" i="7"/>
  <c r="B260" i="7"/>
  <c r="D260" i="7" s="1"/>
  <c r="C259" i="7"/>
  <c r="B259" i="7"/>
  <c r="D259" i="7" s="1"/>
  <c r="C258" i="7"/>
  <c r="B258" i="7"/>
  <c r="D258" i="7" s="1"/>
  <c r="C257" i="7"/>
  <c r="B257" i="7"/>
  <c r="D257" i="7" s="1"/>
  <c r="C256" i="7"/>
  <c r="B256" i="7"/>
  <c r="D256" i="7" s="1"/>
  <c r="C255" i="7"/>
  <c r="B255" i="7"/>
  <c r="D255" i="7" s="1"/>
  <c r="C254" i="7"/>
  <c r="B254" i="7"/>
  <c r="D254" i="7" s="1"/>
  <c r="C253" i="7"/>
  <c r="B253" i="7"/>
  <c r="D253" i="7" s="1"/>
  <c r="C252" i="7"/>
  <c r="B252" i="7"/>
  <c r="D252" i="7" s="1"/>
  <c r="C251" i="7"/>
  <c r="B251" i="7"/>
  <c r="D251" i="7" s="1"/>
  <c r="C250" i="7"/>
  <c r="B250" i="7"/>
  <c r="D250" i="7" s="1"/>
  <c r="C249" i="7"/>
  <c r="B249" i="7"/>
  <c r="D249" i="7" s="1"/>
  <c r="C248" i="7"/>
  <c r="B248" i="7"/>
  <c r="D248" i="7" s="1"/>
  <c r="C247" i="7"/>
  <c r="B247" i="7"/>
  <c r="D247" i="7" s="1"/>
  <c r="AD19" i="9" s="1"/>
  <c r="AC3" i="11" s="1"/>
  <c r="D243" i="7"/>
  <c r="T94" i="9" s="1"/>
  <c r="BA22" i="11" s="1"/>
  <c r="C243" i="7"/>
  <c r="B243" i="7"/>
  <c r="C242" i="7"/>
  <c r="D242" i="7" s="1"/>
  <c r="T93" i="9" s="1"/>
  <c r="B242" i="7"/>
  <c r="C241" i="7"/>
  <c r="B241" i="7"/>
  <c r="D241" i="7" s="1"/>
  <c r="T92" i="9" s="1"/>
  <c r="C240" i="7"/>
  <c r="B240" i="7"/>
  <c r="D240" i="7" s="1"/>
  <c r="T91" i="9" s="1"/>
  <c r="C239" i="7"/>
  <c r="B239" i="7"/>
  <c r="D239" i="7" s="1"/>
  <c r="T90" i="9" s="1"/>
  <c r="C238" i="7"/>
  <c r="D238" i="7" s="1"/>
  <c r="T89" i="9" s="1"/>
  <c r="B238" i="7"/>
  <c r="D237" i="7"/>
  <c r="T88" i="9" s="1"/>
  <c r="BA20" i="11" s="1"/>
  <c r="C237" i="7"/>
  <c r="B237" i="7"/>
  <c r="C236" i="7"/>
  <c r="B236" i="7"/>
  <c r="D236" i="7" s="1"/>
  <c r="T87" i="9" s="1"/>
  <c r="BA19" i="11" s="1"/>
  <c r="D235" i="7"/>
  <c r="T86" i="9" s="1"/>
  <c r="BA18" i="11" s="1"/>
  <c r="C235" i="7"/>
  <c r="B235" i="7"/>
  <c r="C234" i="7"/>
  <c r="D234" i="7" s="1"/>
  <c r="T85" i="9" s="1"/>
  <c r="BA17" i="11" s="1"/>
  <c r="B234" i="7"/>
  <c r="C233" i="7"/>
  <c r="B233" i="7"/>
  <c r="D233" i="7" s="1"/>
  <c r="T84" i="9" s="1"/>
  <c r="BA16" i="11" s="1"/>
  <c r="C232" i="7"/>
  <c r="B232" i="7"/>
  <c r="D232" i="7" s="1"/>
  <c r="T83" i="9" s="1"/>
  <c r="BA15" i="11" s="1"/>
  <c r="C231" i="7"/>
  <c r="B231" i="7"/>
  <c r="D231" i="7" s="1"/>
  <c r="T82" i="9" s="1"/>
  <c r="C230" i="7"/>
  <c r="D230" i="7" s="1"/>
  <c r="T81" i="9" s="1"/>
  <c r="B230" i="7"/>
  <c r="D229" i="7"/>
  <c r="T80" i="9" s="1"/>
  <c r="C229" i="7"/>
  <c r="B229" i="7"/>
  <c r="C228" i="7"/>
  <c r="B228" i="7"/>
  <c r="D228" i="7" s="1"/>
  <c r="T79" i="9" s="1"/>
  <c r="D227" i="7"/>
  <c r="T78" i="9" s="1"/>
  <c r="C227" i="7"/>
  <c r="B227" i="7"/>
  <c r="C226" i="7"/>
  <c r="D226" i="7" s="1"/>
  <c r="T77" i="9" s="1"/>
  <c r="B226" i="7"/>
  <c r="C225" i="7"/>
  <c r="B225" i="7"/>
  <c r="D225" i="7" s="1"/>
  <c r="T76" i="9" s="1"/>
  <c r="C224" i="7"/>
  <c r="B224" i="7"/>
  <c r="D224" i="7" s="1"/>
  <c r="T75" i="9" s="1"/>
  <c r="C223" i="7"/>
  <c r="B223" i="7"/>
  <c r="D223" i="7" s="1"/>
  <c r="T74" i="9" s="1"/>
  <c r="C222" i="7"/>
  <c r="D222" i="7" s="1"/>
  <c r="T73" i="9" s="1"/>
  <c r="B222" i="7"/>
  <c r="D221" i="7"/>
  <c r="T72" i="9" s="1"/>
  <c r="C221" i="7"/>
  <c r="B221" i="7"/>
  <c r="C220" i="7"/>
  <c r="B220" i="7"/>
  <c r="D220" i="7" s="1"/>
  <c r="T71" i="9" s="1"/>
  <c r="BA14" i="11" s="1"/>
  <c r="D219" i="7"/>
  <c r="T70" i="9" s="1"/>
  <c r="BA13" i="11" s="1"/>
  <c r="C219" i="7"/>
  <c r="B219" i="7"/>
  <c r="C218" i="7"/>
  <c r="D218" i="7" s="1"/>
  <c r="T69" i="9" s="1"/>
  <c r="BA12" i="11" s="1"/>
  <c r="B218" i="7"/>
  <c r="C217" i="7"/>
  <c r="B217" i="7"/>
  <c r="D217" i="7" s="1"/>
  <c r="T68" i="9" s="1"/>
  <c r="BA11" i="11" s="1"/>
  <c r="C216" i="7"/>
  <c r="B216" i="7"/>
  <c r="D216" i="7" s="1"/>
  <c r="T67" i="9" s="1"/>
  <c r="BA10" i="11" s="1"/>
  <c r="C215" i="7"/>
  <c r="B215" i="7"/>
  <c r="D215" i="7" s="1"/>
  <c r="T66" i="9" s="1"/>
  <c r="BA9" i="11" s="1"/>
  <c r="C214" i="7"/>
  <c r="D214" i="7" s="1"/>
  <c r="T65" i="9" s="1"/>
  <c r="BA8" i="11" s="1"/>
  <c r="B214" i="7"/>
  <c r="D213" i="7"/>
  <c r="T64" i="9" s="1"/>
  <c r="BA7" i="11" s="1"/>
  <c r="C213" i="7"/>
  <c r="B213" i="7"/>
  <c r="C212" i="7"/>
  <c r="B212" i="7"/>
  <c r="D212" i="7" s="1"/>
  <c r="T63" i="9" s="1"/>
  <c r="BA6" i="11" s="1"/>
  <c r="C211" i="7"/>
  <c r="B211" i="7"/>
  <c r="C210" i="7"/>
  <c r="B210" i="7"/>
  <c r="D210" i="7" s="1"/>
  <c r="C209" i="7"/>
  <c r="B209" i="7"/>
  <c r="D209" i="7" s="1"/>
  <c r="D205" i="7"/>
  <c r="C205" i="7"/>
  <c r="B205" i="7"/>
  <c r="D204" i="7"/>
  <c r="C204" i="7"/>
  <c r="B204" i="7"/>
  <c r="C203" i="7"/>
  <c r="B203" i="7"/>
  <c r="D203" i="7" s="1"/>
  <c r="C202" i="7"/>
  <c r="B202" i="7"/>
  <c r="D202" i="7" s="1"/>
  <c r="C201" i="7"/>
  <c r="D201" i="7" s="1"/>
  <c r="B201" i="7"/>
  <c r="D200" i="7"/>
  <c r="C200" i="7"/>
  <c r="B200" i="7"/>
  <c r="C199" i="7"/>
  <c r="B199" i="7"/>
  <c r="D199" i="7" s="1"/>
  <c r="C198" i="7"/>
  <c r="B198" i="7"/>
  <c r="D198" i="7" s="1"/>
  <c r="C197" i="7"/>
  <c r="D197" i="7" s="1"/>
  <c r="B197" i="7"/>
  <c r="D196" i="7"/>
  <c r="C196" i="7"/>
  <c r="B196" i="7"/>
  <c r="C195" i="7"/>
  <c r="B195" i="7"/>
  <c r="D195" i="7" s="1"/>
  <c r="C194" i="7"/>
  <c r="B194" i="7"/>
  <c r="D194" i="7" s="1"/>
  <c r="C193" i="7"/>
  <c r="D193" i="7" s="1"/>
  <c r="B193" i="7"/>
  <c r="D192" i="7"/>
  <c r="C192" i="7"/>
  <c r="B192" i="7"/>
  <c r="C191" i="7"/>
  <c r="B191" i="7"/>
  <c r="D191" i="7" s="1"/>
  <c r="C190" i="7"/>
  <c r="B190" i="7"/>
  <c r="D190" i="7" s="1"/>
  <c r="C189" i="7"/>
  <c r="D189" i="7" s="1"/>
  <c r="B189" i="7"/>
  <c r="D188" i="7"/>
  <c r="C188" i="7"/>
  <c r="B188" i="7"/>
  <c r="C187" i="7"/>
  <c r="B187" i="7"/>
  <c r="D187" i="7" s="1"/>
  <c r="C186" i="7"/>
  <c r="B186" i="7"/>
  <c r="D186" i="7" s="1"/>
  <c r="C185" i="7"/>
  <c r="D185" i="7" s="1"/>
  <c r="B185" i="7"/>
  <c r="D184" i="7"/>
  <c r="C184" i="7"/>
  <c r="B184" i="7"/>
  <c r="C183" i="7"/>
  <c r="B183" i="7"/>
  <c r="D183" i="7" s="1"/>
  <c r="C182" i="7"/>
  <c r="B182" i="7"/>
  <c r="D182" i="7" s="1"/>
  <c r="C181" i="7"/>
  <c r="D181" i="7" s="1"/>
  <c r="B181" i="7"/>
  <c r="D180" i="7"/>
  <c r="C180" i="7"/>
  <c r="B180" i="7"/>
  <c r="C179" i="7"/>
  <c r="B179" i="7"/>
  <c r="D179" i="7" s="1"/>
  <c r="C178" i="7"/>
  <c r="B178" i="7"/>
  <c r="D178" i="7" s="1"/>
  <c r="C177" i="7"/>
  <c r="D177" i="7" s="1"/>
  <c r="B177" i="7"/>
  <c r="D176" i="7"/>
  <c r="C176" i="7"/>
  <c r="B176" i="7"/>
  <c r="D175" i="7"/>
  <c r="S64" i="9" s="1"/>
  <c r="AZ7" i="11" s="1"/>
  <c r="C175" i="7"/>
  <c r="B175" i="7"/>
  <c r="D174" i="7"/>
  <c r="S63" i="9" s="1"/>
  <c r="AZ6" i="11" s="1"/>
  <c r="C174" i="7"/>
  <c r="B174" i="7"/>
  <c r="C173" i="7"/>
  <c r="B173" i="7"/>
  <c r="D173" i="7" s="1"/>
  <c r="S62" i="9" s="1"/>
  <c r="AZ5" i="11" s="1"/>
  <c r="C172" i="7"/>
  <c r="D172" i="7" s="1"/>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D95" i="7"/>
  <c r="AB19" i="9" s="1"/>
  <c r="AA3" i="11" s="1"/>
  <c r="C95" i="7"/>
  <c r="B95" i="7"/>
  <c r="C91" i="7"/>
  <c r="B91" i="7"/>
  <c r="D91" i="7" s="1"/>
  <c r="R94" i="9" s="1"/>
  <c r="AY22" i="11" s="1"/>
  <c r="C90" i="7"/>
  <c r="B90" i="7"/>
  <c r="D90" i="7" s="1"/>
  <c r="R93" i="9" s="1"/>
  <c r="C89" i="7"/>
  <c r="D89" i="7" s="1"/>
  <c r="R92" i="9" s="1"/>
  <c r="B89" i="7"/>
  <c r="D88" i="7"/>
  <c r="R91" i="9" s="1"/>
  <c r="C88" i="7"/>
  <c r="B88" i="7"/>
  <c r="C87" i="7"/>
  <c r="B87" i="7"/>
  <c r="D87" i="7" s="1"/>
  <c r="R90" i="9" s="1"/>
  <c r="C86" i="7"/>
  <c r="B86" i="7"/>
  <c r="D86" i="7" s="1"/>
  <c r="R89" i="9" s="1"/>
  <c r="C85" i="7"/>
  <c r="D85" i="7" s="1"/>
  <c r="R88" i="9" s="1"/>
  <c r="AY20" i="11" s="1"/>
  <c r="B85" i="7"/>
  <c r="D84" i="7"/>
  <c r="R87" i="9" s="1"/>
  <c r="AY19" i="11" s="1"/>
  <c r="C84" i="7"/>
  <c r="B84" i="7"/>
  <c r="C83" i="7"/>
  <c r="B83" i="7"/>
  <c r="C82" i="7"/>
  <c r="B82" i="7"/>
  <c r="D82" i="7" s="1"/>
  <c r="R85" i="9" s="1"/>
  <c r="AY17" i="11" s="1"/>
  <c r="C81" i="7"/>
  <c r="D81" i="7" s="1"/>
  <c r="R84" i="9" s="1"/>
  <c r="AY16" i="11" s="1"/>
  <c r="B81" i="7"/>
  <c r="D80" i="7"/>
  <c r="R83" i="9" s="1"/>
  <c r="AY15" i="11" s="1"/>
  <c r="C80" i="7"/>
  <c r="B80" i="7"/>
  <c r="C79" i="7"/>
  <c r="B79" i="7"/>
  <c r="D79" i="7" s="1"/>
  <c r="R82" i="9" s="1"/>
  <c r="C78" i="7"/>
  <c r="B78" i="7"/>
  <c r="D78" i="7" s="1"/>
  <c r="R81" i="9" s="1"/>
  <c r="C77" i="7"/>
  <c r="D77" i="7" s="1"/>
  <c r="R80" i="9" s="1"/>
  <c r="B77" i="7"/>
  <c r="D76" i="7"/>
  <c r="R79" i="9" s="1"/>
  <c r="C76" i="7"/>
  <c r="B76" i="7"/>
  <c r="C75" i="7"/>
  <c r="B75" i="7"/>
  <c r="C74" i="7"/>
  <c r="B74" i="7"/>
  <c r="D74" i="7" s="1"/>
  <c r="R77" i="9" s="1"/>
  <c r="C73" i="7"/>
  <c r="D73" i="7" s="1"/>
  <c r="R76" i="9" s="1"/>
  <c r="B73" i="7"/>
  <c r="D72" i="7"/>
  <c r="R75" i="9" s="1"/>
  <c r="C72" i="7"/>
  <c r="B72" i="7"/>
  <c r="C71" i="7"/>
  <c r="B71" i="7"/>
  <c r="D71" i="7" s="1"/>
  <c r="R74" i="9" s="1"/>
  <c r="C70" i="7"/>
  <c r="B70" i="7"/>
  <c r="D70" i="7" s="1"/>
  <c r="R73" i="9" s="1"/>
  <c r="C69" i="7"/>
  <c r="D69" i="7" s="1"/>
  <c r="B69" i="7"/>
  <c r="D68" i="7"/>
  <c r="C68" i="7"/>
  <c r="B68" i="7"/>
  <c r="C67" i="7"/>
  <c r="B67" i="7"/>
  <c r="C66" i="7"/>
  <c r="B66" i="7"/>
  <c r="D66" i="7" s="1"/>
  <c r="C65" i="7"/>
  <c r="D65" i="7" s="1"/>
  <c r="B65" i="7"/>
  <c r="D64" i="7"/>
  <c r="C64" i="7"/>
  <c r="B64" i="7"/>
  <c r="C63" i="7"/>
  <c r="B63" i="7"/>
  <c r="D63" i="7" s="1"/>
  <c r="C62" i="7"/>
  <c r="B62" i="7"/>
  <c r="D62" i="7" s="1"/>
  <c r="C61" i="7"/>
  <c r="D61" i="7" s="1"/>
  <c r="B61" i="7"/>
  <c r="D60" i="7"/>
  <c r="C60" i="7"/>
  <c r="B60" i="7"/>
  <c r="C59" i="7"/>
  <c r="B59" i="7"/>
  <c r="D59" i="7" s="1"/>
  <c r="C58" i="7"/>
  <c r="D58" i="7" s="1"/>
  <c r="B58" i="7"/>
  <c r="E57" i="7"/>
  <c r="C57" i="7"/>
  <c r="D57" i="7" s="1"/>
  <c r="R60" i="9" s="1"/>
  <c r="AY3" i="11" s="1"/>
  <c r="B57" i="7"/>
  <c r="C53" i="7"/>
  <c r="D53" i="7" s="1"/>
  <c r="AA53" i="9" s="1"/>
  <c r="Z22" i="11" s="1"/>
  <c r="B53" i="7"/>
  <c r="E52" i="7"/>
  <c r="C52" i="7"/>
  <c r="D52" i="7" s="1"/>
  <c r="AA52" i="9" s="1"/>
  <c r="B52" i="7"/>
  <c r="C51" i="7"/>
  <c r="D51" i="7" s="1"/>
  <c r="AA51" i="9" s="1"/>
  <c r="B51" i="7"/>
  <c r="E50" i="7"/>
  <c r="C50" i="7"/>
  <c r="D50" i="7" s="1"/>
  <c r="AA50" i="9" s="1"/>
  <c r="B50" i="7"/>
  <c r="C49" i="7"/>
  <c r="D49" i="7" s="1"/>
  <c r="AA49" i="9" s="1"/>
  <c r="B49" i="7"/>
  <c r="E48" i="7"/>
  <c r="C48" i="7"/>
  <c r="D48" i="7" s="1"/>
  <c r="AA48" i="9" s="1"/>
  <c r="B48" i="7"/>
  <c r="C47" i="7"/>
  <c r="D47" i="7" s="1"/>
  <c r="AA47" i="9" s="1"/>
  <c r="B47" i="7"/>
  <c r="E46" i="7"/>
  <c r="C46" i="7"/>
  <c r="D46" i="7" s="1"/>
  <c r="AA46" i="9" s="1"/>
  <c r="Z19" i="11" s="1"/>
  <c r="B46" i="7"/>
  <c r="C45" i="7"/>
  <c r="D45" i="7" s="1"/>
  <c r="AA45" i="9" s="1"/>
  <c r="Z18" i="11" s="1"/>
  <c r="B45" i="7"/>
  <c r="E44" i="7"/>
  <c r="C44" i="7"/>
  <c r="D44" i="7" s="1"/>
  <c r="AA44" i="9" s="1"/>
  <c r="Z17" i="11" s="1"/>
  <c r="B44" i="7"/>
  <c r="C43" i="7"/>
  <c r="D43" i="7" s="1"/>
  <c r="AA43" i="9" s="1"/>
  <c r="Z16" i="11" s="1"/>
  <c r="B43" i="7"/>
  <c r="E42" i="7"/>
  <c r="C42" i="7"/>
  <c r="D42" i="7" s="1"/>
  <c r="AA42" i="9" s="1"/>
  <c r="Z15" i="11" s="1"/>
  <c r="B42" i="7"/>
  <c r="C41" i="7"/>
  <c r="D41" i="7" s="1"/>
  <c r="AA41" i="9" s="1"/>
  <c r="B41" i="7"/>
  <c r="E40" i="7"/>
  <c r="C40" i="7"/>
  <c r="D40" i="7" s="1"/>
  <c r="AA40" i="9" s="1"/>
  <c r="B40" i="7"/>
  <c r="C39" i="7"/>
  <c r="D39" i="7" s="1"/>
  <c r="AA39" i="9" s="1"/>
  <c r="B39" i="7"/>
  <c r="E38" i="7"/>
  <c r="C38" i="7"/>
  <c r="D38" i="7" s="1"/>
  <c r="AA38" i="9" s="1"/>
  <c r="B38" i="7"/>
  <c r="C37" i="7"/>
  <c r="D37" i="7" s="1"/>
  <c r="AA37" i="9" s="1"/>
  <c r="B37" i="7"/>
  <c r="E36" i="7"/>
  <c r="C36" i="7"/>
  <c r="D36" i="7" s="1"/>
  <c r="AA36" i="9" s="1"/>
  <c r="B36" i="7"/>
  <c r="C35" i="7"/>
  <c r="D35" i="7" s="1"/>
  <c r="AA35" i="9" s="1"/>
  <c r="B35" i="7"/>
  <c r="E34" i="7"/>
  <c r="C34" i="7"/>
  <c r="D34" i="7" s="1"/>
  <c r="AA34" i="9" s="1"/>
  <c r="B34" i="7"/>
  <c r="C33" i="7"/>
  <c r="D33" i="7" s="1"/>
  <c r="AA33" i="9" s="1"/>
  <c r="B33" i="7"/>
  <c r="E32" i="7"/>
  <c r="C32" i="7"/>
  <c r="D32" i="7" s="1"/>
  <c r="AA32" i="9" s="1"/>
  <c r="B32" i="7"/>
  <c r="C31" i="7"/>
  <c r="D31" i="7" s="1"/>
  <c r="AA31" i="9" s="1"/>
  <c r="B31" i="7"/>
  <c r="E30" i="7"/>
  <c r="C30" i="7"/>
  <c r="B30" i="7"/>
  <c r="D30" i="7" s="1"/>
  <c r="AA30" i="9" s="1"/>
  <c r="Z14" i="11" s="1"/>
  <c r="C29" i="7"/>
  <c r="B29" i="7"/>
  <c r="D29" i="7" s="1"/>
  <c r="AA29" i="9" s="1"/>
  <c r="Z13" i="11" s="1"/>
  <c r="C28" i="7"/>
  <c r="B28" i="7"/>
  <c r="D28" i="7" s="1"/>
  <c r="AA28" i="9" s="1"/>
  <c r="Z12" i="11" s="1"/>
  <c r="E27" i="7"/>
  <c r="C27" i="7"/>
  <c r="B27" i="7"/>
  <c r="D27" i="7" s="1"/>
  <c r="AA27" i="9" s="1"/>
  <c r="Z11" i="11" s="1"/>
  <c r="E26" i="7"/>
  <c r="C26" i="7"/>
  <c r="B26" i="7"/>
  <c r="D26" i="7" s="1"/>
  <c r="AA26" i="9" s="1"/>
  <c r="Z10" i="11" s="1"/>
  <c r="C25" i="7"/>
  <c r="B25" i="7"/>
  <c r="D25" i="7" s="1"/>
  <c r="AA25" i="9" s="1"/>
  <c r="Z9" i="11" s="1"/>
  <c r="C24" i="7"/>
  <c r="B24" i="7"/>
  <c r="D24" i="7" s="1"/>
  <c r="AA24" i="9" s="1"/>
  <c r="Z8" i="11" s="1"/>
  <c r="E23" i="7"/>
  <c r="C23" i="7"/>
  <c r="B23" i="7"/>
  <c r="D23" i="7" s="1"/>
  <c r="AA23" i="9" s="1"/>
  <c r="Z7" i="11" s="1"/>
  <c r="E22" i="7"/>
  <c r="C22" i="7"/>
  <c r="B22" i="7"/>
  <c r="D22" i="7" s="1"/>
  <c r="AA22" i="9" s="1"/>
  <c r="Z6" i="11" s="1"/>
  <c r="C21" i="7"/>
  <c r="B21" i="7"/>
  <c r="C20" i="7"/>
  <c r="B20" i="7"/>
  <c r="D20" i="7" s="1"/>
  <c r="C19" i="7"/>
  <c r="B19" i="7"/>
  <c r="C14" i="7"/>
  <c r="C661" i="6"/>
  <c r="B661" i="6"/>
  <c r="D661" i="6" s="1"/>
  <c r="C660" i="6"/>
  <c r="B660" i="6"/>
  <c r="C659" i="6"/>
  <c r="B659" i="6"/>
  <c r="C658" i="6"/>
  <c r="B658" i="6"/>
  <c r="D658" i="6" s="1"/>
  <c r="C657" i="6"/>
  <c r="B657" i="6"/>
  <c r="D657" i="6" s="1"/>
  <c r="C656" i="6"/>
  <c r="B656" i="6"/>
  <c r="C655" i="6"/>
  <c r="B655" i="6"/>
  <c r="C654" i="6"/>
  <c r="B654" i="6"/>
  <c r="C653" i="6"/>
  <c r="B653" i="6"/>
  <c r="D653" i="6" s="1"/>
  <c r="C652" i="6"/>
  <c r="B652" i="6"/>
  <c r="C651" i="6"/>
  <c r="B651" i="6"/>
  <c r="C650" i="6"/>
  <c r="B650" i="6"/>
  <c r="D650" i="6" s="1"/>
  <c r="C649" i="6"/>
  <c r="B649" i="6"/>
  <c r="D649" i="6" s="1"/>
  <c r="C648" i="6"/>
  <c r="B648" i="6"/>
  <c r="C647" i="6"/>
  <c r="B647" i="6"/>
  <c r="C646" i="6"/>
  <c r="B646" i="6"/>
  <c r="C645" i="6"/>
  <c r="B645" i="6"/>
  <c r="D645" i="6" s="1"/>
  <c r="C644" i="6"/>
  <c r="B644" i="6"/>
  <c r="C643" i="6"/>
  <c r="B643" i="6"/>
  <c r="C642" i="6"/>
  <c r="B642" i="6"/>
  <c r="D642" i="6" s="1"/>
  <c r="C641" i="6"/>
  <c r="B641" i="6"/>
  <c r="D641" i="6" s="1"/>
  <c r="C640" i="6"/>
  <c r="B640" i="6"/>
  <c r="C639" i="6"/>
  <c r="B639" i="6"/>
  <c r="C638" i="6"/>
  <c r="B638" i="6"/>
  <c r="C637" i="6"/>
  <c r="B637" i="6"/>
  <c r="D637" i="6" s="1"/>
  <c r="C636" i="6"/>
  <c r="B636" i="6"/>
  <c r="C635" i="6"/>
  <c r="B635" i="6"/>
  <c r="C634" i="6"/>
  <c r="B634" i="6"/>
  <c r="D634" i="6" s="1"/>
  <c r="C633" i="6"/>
  <c r="B633" i="6"/>
  <c r="D633" i="6" s="1"/>
  <c r="C632" i="6"/>
  <c r="B632" i="6"/>
  <c r="C631" i="6"/>
  <c r="B631" i="6"/>
  <c r="C630" i="6"/>
  <c r="B630" i="6"/>
  <c r="C629" i="6"/>
  <c r="B629" i="6"/>
  <c r="D629" i="6" s="1"/>
  <c r="C628" i="6"/>
  <c r="B628" i="6"/>
  <c r="D628" i="6" s="1"/>
  <c r="C627" i="6"/>
  <c r="B627" i="6"/>
  <c r="D627" i="6" s="1"/>
  <c r="B623" i="6"/>
  <c r="B622" i="6"/>
  <c r="B621" i="6"/>
  <c r="B620" i="6"/>
  <c r="D620" i="6" s="1"/>
  <c r="B619" i="6"/>
  <c r="B618" i="6"/>
  <c r="B617" i="6"/>
  <c r="B616" i="6"/>
  <c r="D616" i="6" s="1"/>
  <c r="B615" i="6"/>
  <c r="B614" i="6"/>
  <c r="B613" i="6"/>
  <c r="B612" i="6"/>
  <c r="D612" i="6" s="1"/>
  <c r="B611" i="6"/>
  <c r="B610" i="6"/>
  <c r="B609" i="6"/>
  <c r="B608" i="6"/>
  <c r="D608" i="6" s="1"/>
  <c r="B607" i="6"/>
  <c r="B606" i="6"/>
  <c r="B605" i="6"/>
  <c r="B604" i="6"/>
  <c r="D604" i="6" s="1"/>
  <c r="B603" i="6"/>
  <c r="B602" i="6"/>
  <c r="B601" i="6"/>
  <c r="B600" i="6"/>
  <c r="D600" i="6" s="1"/>
  <c r="B599" i="6"/>
  <c r="B598" i="6"/>
  <c r="B597" i="6"/>
  <c r="B596" i="6"/>
  <c r="D596" i="6" s="1"/>
  <c r="B595" i="6"/>
  <c r="B594" i="6"/>
  <c r="B593" i="6"/>
  <c r="B592" i="6"/>
  <c r="D592" i="6" s="1"/>
  <c r="B591" i="6"/>
  <c r="D590" i="6"/>
  <c r="Y20" i="9" s="1"/>
  <c r="X4" i="11" s="1"/>
  <c r="B590" i="6"/>
  <c r="B589" i="6"/>
  <c r="C585" i="6"/>
  <c r="B585" i="6"/>
  <c r="C584" i="6"/>
  <c r="B584" i="6"/>
  <c r="C583" i="6"/>
  <c r="B583" i="6"/>
  <c r="D583" i="6" s="1"/>
  <c r="C582" i="6"/>
  <c r="B582" i="6"/>
  <c r="C581" i="6"/>
  <c r="B581" i="6"/>
  <c r="C580" i="6"/>
  <c r="B580" i="6"/>
  <c r="C579" i="6"/>
  <c r="B579" i="6"/>
  <c r="D579" i="6" s="1"/>
  <c r="C578" i="6"/>
  <c r="B578" i="6"/>
  <c r="C577" i="6"/>
  <c r="B577" i="6"/>
  <c r="C576" i="6"/>
  <c r="B576" i="6"/>
  <c r="C575" i="6"/>
  <c r="B575" i="6"/>
  <c r="D575" i="6" s="1"/>
  <c r="C574" i="6"/>
  <c r="B574" i="6"/>
  <c r="C573" i="6"/>
  <c r="B573" i="6"/>
  <c r="C572" i="6"/>
  <c r="B572" i="6"/>
  <c r="C571" i="6"/>
  <c r="B571" i="6"/>
  <c r="D571" i="6" s="1"/>
  <c r="C570" i="6"/>
  <c r="B570" i="6"/>
  <c r="C569" i="6"/>
  <c r="B569" i="6"/>
  <c r="C568" i="6"/>
  <c r="B568" i="6"/>
  <c r="C567" i="6"/>
  <c r="B567" i="6"/>
  <c r="D567" i="6" s="1"/>
  <c r="C566" i="6"/>
  <c r="B566" i="6"/>
  <c r="C565" i="6"/>
  <c r="B565" i="6"/>
  <c r="C564" i="6"/>
  <c r="B564" i="6"/>
  <c r="D564" i="6" s="1"/>
  <c r="C563" i="6"/>
  <c r="B563" i="6"/>
  <c r="D563" i="6" s="1"/>
  <c r="C562" i="6"/>
  <c r="B562" i="6"/>
  <c r="C561" i="6"/>
  <c r="B561" i="6"/>
  <c r="C560" i="6"/>
  <c r="B560" i="6"/>
  <c r="C559" i="6"/>
  <c r="B559" i="6"/>
  <c r="D559" i="6" s="1"/>
  <c r="C558" i="6"/>
  <c r="B558" i="6"/>
  <c r="C557" i="6"/>
  <c r="B557" i="6"/>
  <c r="C556" i="6"/>
  <c r="B556" i="6"/>
  <c r="D556" i="6" s="1"/>
  <c r="C555" i="6"/>
  <c r="B555" i="6"/>
  <c r="D555" i="6" s="1"/>
  <c r="C554" i="6"/>
  <c r="B554" i="6"/>
  <c r="C553" i="6"/>
  <c r="B553" i="6"/>
  <c r="C552" i="6"/>
  <c r="B552" i="6"/>
  <c r="C551" i="6"/>
  <c r="B551" i="6"/>
  <c r="C547" i="6"/>
  <c r="B547" i="6"/>
  <c r="D547" i="6" s="1"/>
  <c r="C546" i="6"/>
  <c r="B546" i="6"/>
  <c r="D546" i="6" s="1"/>
  <c r="C545" i="6"/>
  <c r="B545" i="6"/>
  <c r="C544" i="6"/>
  <c r="B544" i="6"/>
  <c r="C543" i="6"/>
  <c r="B543" i="6"/>
  <c r="C542" i="6"/>
  <c r="B542" i="6"/>
  <c r="D542" i="6" s="1"/>
  <c r="C541" i="6"/>
  <c r="B541" i="6"/>
  <c r="E540" i="6"/>
  <c r="C540" i="6"/>
  <c r="B540" i="6"/>
  <c r="D540" i="6" s="1"/>
  <c r="W46" i="9" s="1"/>
  <c r="V19" i="11" s="1"/>
  <c r="C539" i="6"/>
  <c r="B539" i="6"/>
  <c r="D539" i="6" s="1"/>
  <c r="W45" i="9" s="1"/>
  <c r="V18" i="11" s="1"/>
  <c r="C538" i="6"/>
  <c r="B538" i="6"/>
  <c r="D538" i="6" s="1"/>
  <c r="W44" i="9" s="1"/>
  <c r="V17" i="11" s="1"/>
  <c r="C537" i="6"/>
  <c r="B537" i="6"/>
  <c r="C536" i="6"/>
  <c r="B536" i="6"/>
  <c r="D536" i="6" s="1"/>
  <c r="W42" i="9" s="1"/>
  <c r="V15" i="11" s="1"/>
  <c r="C535" i="6"/>
  <c r="B535" i="6"/>
  <c r="D535" i="6" s="1"/>
  <c r="W41" i="9" s="1"/>
  <c r="C534" i="6"/>
  <c r="B534" i="6"/>
  <c r="D534" i="6" s="1"/>
  <c r="W40" i="9" s="1"/>
  <c r="C533" i="6"/>
  <c r="B533" i="6"/>
  <c r="C532" i="6"/>
  <c r="B532" i="6"/>
  <c r="D532" i="6" s="1"/>
  <c r="W38" i="9" s="1"/>
  <c r="C531" i="6"/>
  <c r="B531" i="6"/>
  <c r="D531" i="6" s="1"/>
  <c r="W37" i="9" s="1"/>
  <c r="C530" i="6"/>
  <c r="B530" i="6"/>
  <c r="D530" i="6" s="1"/>
  <c r="W36" i="9" s="1"/>
  <c r="C529" i="6"/>
  <c r="B529" i="6"/>
  <c r="E528" i="6"/>
  <c r="C528" i="6"/>
  <c r="B528" i="6"/>
  <c r="D528" i="6" s="1"/>
  <c r="W34" i="9" s="1"/>
  <c r="C527" i="6"/>
  <c r="B527" i="6"/>
  <c r="D527" i="6" s="1"/>
  <c r="W33" i="9" s="1"/>
  <c r="C526" i="6"/>
  <c r="B526" i="6"/>
  <c r="D526" i="6" s="1"/>
  <c r="W32" i="9" s="1"/>
  <c r="C525" i="6"/>
  <c r="B525" i="6"/>
  <c r="E524" i="6"/>
  <c r="C524" i="6"/>
  <c r="B524" i="6"/>
  <c r="D524" i="6" s="1"/>
  <c r="W30" i="9" s="1"/>
  <c r="V14" i="11" s="1"/>
  <c r="C523" i="6"/>
  <c r="B523" i="6"/>
  <c r="D523" i="6" s="1"/>
  <c r="W29" i="9" s="1"/>
  <c r="V13" i="11" s="1"/>
  <c r="C522" i="6"/>
  <c r="B522" i="6"/>
  <c r="D522" i="6" s="1"/>
  <c r="W28" i="9" s="1"/>
  <c r="V12" i="11" s="1"/>
  <c r="C521" i="6"/>
  <c r="B521" i="6"/>
  <c r="C520" i="6"/>
  <c r="B520" i="6"/>
  <c r="D520" i="6" s="1"/>
  <c r="W26" i="9" s="1"/>
  <c r="V10" i="11" s="1"/>
  <c r="C519" i="6"/>
  <c r="B519" i="6"/>
  <c r="D519" i="6" s="1"/>
  <c r="W25" i="9" s="1"/>
  <c r="V9" i="11" s="1"/>
  <c r="C518" i="6"/>
  <c r="B518" i="6"/>
  <c r="D518" i="6" s="1"/>
  <c r="W24" i="9" s="1"/>
  <c r="V8" i="11" s="1"/>
  <c r="C517" i="6"/>
  <c r="B517" i="6"/>
  <c r="C516" i="6"/>
  <c r="B516" i="6"/>
  <c r="D516" i="6" s="1"/>
  <c r="W22" i="9" s="1"/>
  <c r="V6" i="11" s="1"/>
  <c r="C515" i="6"/>
  <c r="B515" i="6"/>
  <c r="D515" i="6" s="1"/>
  <c r="W21" i="9" s="1"/>
  <c r="V5" i="11" s="1"/>
  <c r="C514" i="6"/>
  <c r="B514" i="6"/>
  <c r="C513" i="6"/>
  <c r="B513" i="6"/>
  <c r="D513" i="6" s="1"/>
  <c r="W19" i="9" s="1"/>
  <c r="V3" i="11" s="1"/>
  <c r="C509" i="6"/>
  <c r="B509" i="6"/>
  <c r="C508" i="6"/>
  <c r="B508" i="6"/>
  <c r="C507" i="6"/>
  <c r="B507" i="6"/>
  <c r="C506" i="6"/>
  <c r="B506" i="6"/>
  <c r="D506" i="6" s="1"/>
  <c r="Q91" i="9" s="1"/>
  <c r="C505" i="6"/>
  <c r="B505" i="6"/>
  <c r="C504" i="6"/>
  <c r="B504" i="6"/>
  <c r="C503" i="6"/>
  <c r="B503" i="6"/>
  <c r="E502" i="6"/>
  <c r="C502" i="6"/>
  <c r="B502" i="6"/>
  <c r="D502" i="6" s="1"/>
  <c r="Q87" i="9" s="1"/>
  <c r="AX19" i="11" s="1"/>
  <c r="C501" i="6"/>
  <c r="B501" i="6"/>
  <c r="C500" i="6"/>
  <c r="B500" i="6"/>
  <c r="C499" i="6"/>
  <c r="B499" i="6"/>
  <c r="E498" i="6"/>
  <c r="C498" i="6"/>
  <c r="B498" i="6"/>
  <c r="D498" i="6" s="1"/>
  <c r="Q83" i="9" s="1"/>
  <c r="AX15" i="11" s="1"/>
  <c r="C497" i="6"/>
  <c r="B497" i="6"/>
  <c r="C496" i="6"/>
  <c r="B496" i="6"/>
  <c r="C495" i="6"/>
  <c r="B495" i="6"/>
  <c r="C494" i="6"/>
  <c r="B494" i="6"/>
  <c r="D494" i="6" s="1"/>
  <c r="Q79" i="9" s="1"/>
  <c r="C493" i="6"/>
  <c r="B493" i="6"/>
  <c r="C492" i="6"/>
  <c r="B492" i="6"/>
  <c r="C491" i="6"/>
  <c r="B491" i="6"/>
  <c r="C490" i="6"/>
  <c r="B490" i="6"/>
  <c r="D490" i="6" s="1"/>
  <c r="Q75" i="9" s="1"/>
  <c r="C489" i="6"/>
  <c r="B489" i="6"/>
  <c r="C488" i="6"/>
  <c r="B488" i="6"/>
  <c r="C487" i="6"/>
  <c r="B487" i="6"/>
  <c r="E486" i="6"/>
  <c r="C486" i="6"/>
  <c r="B486" i="6"/>
  <c r="D486" i="6" s="1"/>
  <c r="Q71" i="9" s="1"/>
  <c r="AX14" i="11" s="1"/>
  <c r="C485" i="6"/>
  <c r="B485" i="6"/>
  <c r="C484" i="6"/>
  <c r="B484" i="6"/>
  <c r="C483" i="6"/>
  <c r="B483" i="6"/>
  <c r="E482" i="6"/>
  <c r="C482" i="6"/>
  <c r="B482" i="6"/>
  <c r="D482" i="6" s="1"/>
  <c r="Q67" i="9" s="1"/>
  <c r="AX10" i="11" s="1"/>
  <c r="C481" i="6"/>
  <c r="B481" i="6"/>
  <c r="C480" i="6"/>
  <c r="B480" i="6"/>
  <c r="C479" i="6"/>
  <c r="B479" i="6"/>
  <c r="C478" i="6"/>
  <c r="B478" i="6"/>
  <c r="D478" i="6" s="1"/>
  <c r="Q63" i="9" s="1"/>
  <c r="AX6" i="11" s="1"/>
  <c r="C477" i="6"/>
  <c r="B477" i="6"/>
  <c r="D477" i="6" s="1"/>
  <c r="Q62" i="9" s="1"/>
  <c r="AX5" i="11" s="1"/>
  <c r="C476" i="6"/>
  <c r="B476" i="6"/>
  <c r="C475" i="6"/>
  <c r="B475" i="6"/>
  <c r="D475" i="6" s="1"/>
  <c r="Q60" i="9" s="1"/>
  <c r="AX3" i="11" s="1"/>
  <c r="C471" i="6"/>
  <c r="B471" i="6"/>
  <c r="C470" i="6"/>
  <c r="B470" i="6"/>
  <c r="D470" i="6" s="1"/>
  <c r="P93" i="9" s="1"/>
  <c r="C469" i="6"/>
  <c r="B469" i="6"/>
  <c r="D469" i="6" s="1"/>
  <c r="P92" i="9" s="1"/>
  <c r="C468" i="6"/>
  <c r="B468" i="6"/>
  <c r="D468" i="6" s="1"/>
  <c r="P91" i="9" s="1"/>
  <c r="C467" i="6"/>
  <c r="B467" i="6"/>
  <c r="E466" i="6"/>
  <c r="C466" i="6"/>
  <c r="B466" i="6"/>
  <c r="D466" i="6" s="1"/>
  <c r="P89" i="9" s="1"/>
  <c r="C465" i="6"/>
  <c r="B465" i="6"/>
  <c r="D465" i="6" s="1"/>
  <c r="P88" i="9" s="1"/>
  <c r="AW20" i="11" s="1"/>
  <c r="C464" i="6"/>
  <c r="B464" i="6"/>
  <c r="D464" i="6" s="1"/>
  <c r="P87" i="9" s="1"/>
  <c r="AW19" i="11" s="1"/>
  <c r="C463" i="6"/>
  <c r="B463" i="6"/>
  <c r="C462" i="6"/>
  <c r="B462" i="6"/>
  <c r="D462" i="6" s="1"/>
  <c r="P85" i="9" s="1"/>
  <c r="AW17" i="11" s="1"/>
  <c r="C461" i="6"/>
  <c r="B461" i="6"/>
  <c r="D461" i="6" s="1"/>
  <c r="P84" i="9" s="1"/>
  <c r="AW16" i="11" s="1"/>
  <c r="C460" i="6"/>
  <c r="B460" i="6"/>
  <c r="D460" i="6" s="1"/>
  <c r="P83" i="9" s="1"/>
  <c r="AW15" i="11" s="1"/>
  <c r="C459" i="6"/>
  <c r="B459" i="6"/>
  <c r="E458" i="6"/>
  <c r="C458" i="6"/>
  <c r="B458" i="6"/>
  <c r="D458" i="6" s="1"/>
  <c r="P81" i="9" s="1"/>
  <c r="C457" i="6"/>
  <c r="B457" i="6"/>
  <c r="D457" i="6" s="1"/>
  <c r="P80" i="9" s="1"/>
  <c r="C456" i="6"/>
  <c r="B456" i="6"/>
  <c r="D456" i="6" s="1"/>
  <c r="P79" i="9" s="1"/>
  <c r="C455" i="6"/>
  <c r="B455" i="6"/>
  <c r="C454" i="6"/>
  <c r="B454" i="6"/>
  <c r="D454" i="6" s="1"/>
  <c r="P77" i="9" s="1"/>
  <c r="C453" i="6"/>
  <c r="B453" i="6"/>
  <c r="D453" i="6" s="1"/>
  <c r="P76" i="9" s="1"/>
  <c r="C452" i="6"/>
  <c r="B452" i="6"/>
  <c r="D452" i="6" s="1"/>
  <c r="P75" i="9" s="1"/>
  <c r="C451" i="6"/>
  <c r="B451" i="6"/>
  <c r="E450" i="6"/>
  <c r="C450" i="6"/>
  <c r="B450" i="6"/>
  <c r="D450" i="6" s="1"/>
  <c r="P73" i="9" s="1"/>
  <c r="C449" i="6"/>
  <c r="B449" i="6"/>
  <c r="D449" i="6" s="1"/>
  <c r="P72" i="9" s="1"/>
  <c r="C448" i="6"/>
  <c r="B448" i="6"/>
  <c r="D448" i="6" s="1"/>
  <c r="P71" i="9" s="1"/>
  <c r="AW14" i="11" s="1"/>
  <c r="C447" i="6"/>
  <c r="B447" i="6"/>
  <c r="C446" i="6"/>
  <c r="B446" i="6"/>
  <c r="D446" i="6" s="1"/>
  <c r="P69" i="9" s="1"/>
  <c r="AW12" i="11" s="1"/>
  <c r="C445" i="6"/>
  <c r="B445" i="6"/>
  <c r="D445" i="6" s="1"/>
  <c r="P68" i="9" s="1"/>
  <c r="AW11" i="11" s="1"/>
  <c r="C444" i="6"/>
  <c r="B444" i="6"/>
  <c r="D444" i="6" s="1"/>
  <c r="P67" i="9" s="1"/>
  <c r="AW10" i="11" s="1"/>
  <c r="C443" i="6"/>
  <c r="B443" i="6"/>
  <c r="E442" i="6"/>
  <c r="C442" i="6"/>
  <c r="B442" i="6"/>
  <c r="D442" i="6" s="1"/>
  <c r="P65" i="9" s="1"/>
  <c r="AW8" i="11" s="1"/>
  <c r="C441" i="6"/>
  <c r="B441" i="6"/>
  <c r="D441" i="6" s="1"/>
  <c r="P64" i="9" s="1"/>
  <c r="AW7" i="11" s="1"/>
  <c r="C440" i="6"/>
  <c r="B440" i="6"/>
  <c r="D440" i="6" s="1"/>
  <c r="P63" i="9" s="1"/>
  <c r="AW6" i="11" s="1"/>
  <c r="C439" i="6"/>
  <c r="B439" i="6"/>
  <c r="D439" i="6" s="1"/>
  <c r="P62" i="9" s="1"/>
  <c r="AW5" i="11" s="1"/>
  <c r="C438" i="6"/>
  <c r="B438" i="6"/>
  <c r="C437" i="6"/>
  <c r="B437" i="6"/>
  <c r="D437" i="6" s="1"/>
  <c r="P60" i="9" s="1"/>
  <c r="AW3" i="11" s="1"/>
  <c r="C433" i="6"/>
  <c r="B433" i="6"/>
  <c r="E432" i="6"/>
  <c r="C432" i="6"/>
  <c r="B432" i="6"/>
  <c r="D432" i="6" s="1"/>
  <c r="O93" i="9" s="1"/>
  <c r="C431" i="6"/>
  <c r="B431" i="6"/>
  <c r="D431" i="6" s="1"/>
  <c r="O92" i="9" s="1"/>
  <c r="C430" i="6"/>
  <c r="B430" i="6"/>
  <c r="D430" i="6" s="1"/>
  <c r="O91" i="9" s="1"/>
  <c r="C429" i="6"/>
  <c r="B429" i="6"/>
  <c r="C428" i="6"/>
  <c r="B428" i="6"/>
  <c r="D428" i="6" s="1"/>
  <c r="O89" i="9" s="1"/>
  <c r="C427" i="6"/>
  <c r="B427" i="6"/>
  <c r="D427" i="6" s="1"/>
  <c r="O88" i="9" s="1"/>
  <c r="AV20" i="11" s="1"/>
  <c r="C426" i="6"/>
  <c r="B426" i="6"/>
  <c r="D426" i="6" s="1"/>
  <c r="O87" i="9" s="1"/>
  <c r="AV19" i="11" s="1"/>
  <c r="C425" i="6"/>
  <c r="B425" i="6"/>
  <c r="E424" i="6"/>
  <c r="C424" i="6"/>
  <c r="B424" i="6"/>
  <c r="D424" i="6" s="1"/>
  <c r="O85" i="9" s="1"/>
  <c r="AV17" i="11" s="1"/>
  <c r="C423" i="6"/>
  <c r="B423" i="6"/>
  <c r="D423" i="6" s="1"/>
  <c r="O84" i="9" s="1"/>
  <c r="AV16" i="11" s="1"/>
  <c r="C422" i="6"/>
  <c r="B422" i="6"/>
  <c r="D422" i="6" s="1"/>
  <c r="O83" i="9" s="1"/>
  <c r="AV15" i="11" s="1"/>
  <c r="C421" i="6"/>
  <c r="B421" i="6"/>
  <c r="C420" i="6"/>
  <c r="B420" i="6"/>
  <c r="D420" i="6" s="1"/>
  <c r="O81" i="9" s="1"/>
  <c r="C419" i="6"/>
  <c r="B419" i="6"/>
  <c r="D419" i="6" s="1"/>
  <c r="O80" i="9" s="1"/>
  <c r="C418" i="6"/>
  <c r="B418" i="6"/>
  <c r="D418" i="6" s="1"/>
  <c r="O79" i="9" s="1"/>
  <c r="C417" i="6"/>
  <c r="B417" i="6"/>
  <c r="E416" i="6"/>
  <c r="C416" i="6"/>
  <c r="B416" i="6"/>
  <c r="D416" i="6" s="1"/>
  <c r="O77" i="9" s="1"/>
  <c r="C415" i="6"/>
  <c r="B415" i="6"/>
  <c r="D415" i="6" s="1"/>
  <c r="O76" i="9" s="1"/>
  <c r="C414" i="6"/>
  <c r="B414" i="6"/>
  <c r="D414" i="6" s="1"/>
  <c r="O75" i="9" s="1"/>
  <c r="C413" i="6"/>
  <c r="B413" i="6"/>
  <c r="C412" i="6"/>
  <c r="B412" i="6"/>
  <c r="D412" i="6" s="1"/>
  <c r="O73" i="9" s="1"/>
  <c r="C411" i="6"/>
  <c r="B411" i="6"/>
  <c r="D411" i="6" s="1"/>
  <c r="O72" i="9" s="1"/>
  <c r="C410" i="6"/>
  <c r="B410" i="6"/>
  <c r="D410" i="6" s="1"/>
  <c r="O71" i="9" s="1"/>
  <c r="AV14" i="11" s="1"/>
  <c r="C409" i="6"/>
  <c r="B409" i="6"/>
  <c r="E408" i="6"/>
  <c r="C408" i="6"/>
  <c r="B408" i="6"/>
  <c r="D408" i="6" s="1"/>
  <c r="O69" i="9" s="1"/>
  <c r="AV12" i="11" s="1"/>
  <c r="C407" i="6"/>
  <c r="B407" i="6"/>
  <c r="D407" i="6" s="1"/>
  <c r="O68" i="9" s="1"/>
  <c r="AV11" i="11" s="1"/>
  <c r="C406" i="6"/>
  <c r="B406" i="6"/>
  <c r="D406" i="6" s="1"/>
  <c r="O67" i="9" s="1"/>
  <c r="AV10" i="11" s="1"/>
  <c r="C405" i="6"/>
  <c r="B405" i="6"/>
  <c r="C404" i="6"/>
  <c r="B404" i="6"/>
  <c r="D404" i="6" s="1"/>
  <c r="C403" i="6"/>
  <c r="B403" i="6"/>
  <c r="D403" i="6" s="1"/>
  <c r="O64" i="9" s="1"/>
  <c r="AV7" i="11" s="1"/>
  <c r="C402" i="6"/>
  <c r="B402" i="6"/>
  <c r="D402" i="6" s="1"/>
  <c r="O63" i="9" s="1"/>
  <c r="AV6" i="11" s="1"/>
  <c r="C401" i="6"/>
  <c r="B401" i="6"/>
  <c r="D401" i="6" s="1"/>
  <c r="O62" i="9" s="1"/>
  <c r="AV5" i="11" s="1"/>
  <c r="C400" i="6"/>
  <c r="B400" i="6"/>
  <c r="C399" i="6"/>
  <c r="B399" i="6"/>
  <c r="D399" i="6" s="1"/>
  <c r="O60" i="9" s="1"/>
  <c r="AV3" i="11" s="1"/>
  <c r="C395" i="6"/>
  <c r="B395" i="6"/>
  <c r="C394" i="6"/>
  <c r="B394" i="6"/>
  <c r="D394" i="6" s="1"/>
  <c r="C393" i="6"/>
  <c r="B393" i="6"/>
  <c r="D393" i="6" s="1"/>
  <c r="V51" i="9" s="1"/>
  <c r="C392" i="6"/>
  <c r="B392" i="6"/>
  <c r="D392" i="6" s="1"/>
  <c r="V50" i="9" s="1"/>
  <c r="C391" i="6"/>
  <c r="B391" i="6"/>
  <c r="E390" i="6"/>
  <c r="C390" i="6"/>
  <c r="B390" i="6"/>
  <c r="D390" i="6" s="1"/>
  <c r="V48" i="9" s="1"/>
  <c r="C389" i="6"/>
  <c r="B389" i="6"/>
  <c r="D389" i="6" s="1"/>
  <c r="V47" i="9" s="1"/>
  <c r="C388" i="6"/>
  <c r="B388" i="6"/>
  <c r="D388" i="6" s="1"/>
  <c r="V46" i="9" s="1"/>
  <c r="U19" i="11" s="1"/>
  <c r="C387" i="6"/>
  <c r="B387" i="6"/>
  <c r="C386" i="6"/>
  <c r="B386" i="6"/>
  <c r="D386" i="6" s="1"/>
  <c r="C385" i="6"/>
  <c r="B385" i="6"/>
  <c r="D385" i="6" s="1"/>
  <c r="V43" i="9" s="1"/>
  <c r="U16" i="11" s="1"/>
  <c r="C384" i="6"/>
  <c r="B384" i="6"/>
  <c r="D384" i="6" s="1"/>
  <c r="V42" i="9" s="1"/>
  <c r="U15" i="11" s="1"/>
  <c r="C383" i="6"/>
  <c r="B383" i="6"/>
  <c r="E382" i="6"/>
  <c r="C382" i="6"/>
  <c r="B382" i="6"/>
  <c r="D382" i="6" s="1"/>
  <c r="V40" i="9" s="1"/>
  <c r="C381" i="6"/>
  <c r="B381" i="6"/>
  <c r="D381" i="6" s="1"/>
  <c r="V39" i="9" s="1"/>
  <c r="C380" i="6"/>
  <c r="B380" i="6"/>
  <c r="D380" i="6" s="1"/>
  <c r="V38" i="9" s="1"/>
  <c r="C379" i="6"/>
  <c r="B379" i="6"/>
  <c r="C378" i="6"/>
  <c r="B378" i="6"/>
  <c r="D378" i="6" s="1"/>
  <c r="C377" i="6"/>
  <c r="B377" i="6"/>
  <c r="D377" i="6" s="1"/>
  <c r="V35" i="9" s="1"/>
  <c r="C376" i="6"/>
  <c r="B376" i="6"/>
  <c r="D376" i="6" s="1"/>
  <c r="V34" i="9" s="1"/>
  <c r="C375" i="6"/>
  <c r="B375" i="6"/>
  <c r="C374" i="6"/>
  <c r="B374" i="6"/>
  <c r="D374" i="6" s="1"/>
  <c r="V32" i="9" s="1"/>
  <c r="C373" i="6"/>
  <c r="B373" i="6"/>
  <c r="D373" i="6" s="1"/>
  <c r="V31" i="9" s="1"/>
  <c r="C372" i="6"/>
  <c r="B372" i="6"/>
  <c r="D372" i="6" s="1"/>
  <c r="V30" i="9" s="1"/>
  <c r="U14" i="11" s="1"/>
  <c r="C371" i="6"/>
  <c r="B371" i="6"/>
  <c r="E370" i="6"/>
  <c r="C370" i="6"/>
  <c r="B370" i="6"/>
  <c r="D370" i="6" s="1"/>
  <c r="V28" i="9" s="1"/>
  <c r="U12" i="11" s="1"/>
  <c r="C369" i="6"/>
  <c r="B369" i="6"/>
  <c r="D369" i="6" s="1"/>
  <c r="V27" i="9" s="1"/>
  <c r="U11" i="11" s="1"/>
  <c r="C368" i="6"/>
  <c r="B368" i="6"/>
  <c r="D368" i="6" s="1"/>
  <c r="V26" i="9" s="1"/>
  <c r="U10" i="11" s="1"/>
  <c r="C367" i="6"/>
  <c r="B367" i="6"/>
  <c r="C366" i="6"/>
  <c r="B366" i="6"/>
  <c r="D366" i="6" s="1"/>
  <c r="V24" i="9" s="1"/>
  <c r="U8" i="11" s="1"/>
  <c r="C365" i="6"/>
  <c r="B365" i="6"/>
  <c r="D365" i="6" s="1"/>
  <c r="V23" i="9" s="1"/>
  <c r="U7" i="11" s="1"/>
  <c r="C364" i="6"/>
  <c r="B364" i="6"/>
  <c r="D364" i="6" s="1"/>
  <c r="V22" i="9" s="1"/>
  <c r="U6" i="11" s="1"/>
  <c r="C363" i="6"/>
  <c r="B363" i="6"/>
  <c r="D363" i="6" s="1"/>
  <c r="V21" i="9" s="1"/>
  <c r="U5" i="11" s="1"/>
  <c r="C362" i="6"/>
  <c r="B362" i="6"/>
  <c r="C361" i="6"/>
  <c r="B361" i="6"/>
  <c r="D361" i="6" s="1"/>
  <c r="V19" i="9" s="1"/>
  <c r="U3" i="11" s="1"/>
  <c r="C357" i="6"/>
  <c r="B357" i="6"/>
  <c r="C356" i="6"/>
  <c r="B356" i="6"/>
  <c r="D356" i="6" s="1"/>
  <c r="U52" i="9" s="1"/>
  <c r="C355" i="6"/>
  <c r="B355" i="6"/>
  <c r="D355" i="6" s="1"/>
  <c r="U51" i="9" s="1"/>
  <c r="C354" i="6"/>
  <c r="B354" i="6"/>
  <c r="D354" i="6" s="1"/>
  <c r="U50" i="9" s="1"/>
  <c r="C353" i="6"/>
  <c r="B353" i="6"/>
  <c r="E352" i="6"/>
  <c r="C352" i="6"/>
  <c r="B352" i="6"/>
  <c r="D352" i="6" s="1"/>
  <c r="U48" i="9" s="1"/>
  <c r="C351" i="6"/>
  <c r="B351" i="6"/>
  <c r="D351" i="6" s="1"/>
  <c r="U47" i="9" s="1"/>
  <c r="C350" i="6"/>
  <c r="B350" i="6"/>
  <c r="D350" i="6" s="1"/>
  <c r="U46" i="9" s="1"/>
  <c r="T19" i="11" s="1"/>
  <c r="C349" i="6"/>
  <c r="B349" i="6"/>
  <c r="C348" i="6"/>
  <c r="B348" i="6"/>
  <c r="C347" i="6"/>
  <c r="B347" i="6"/>
  <c r="C346" i="6"/>
  <c r="B346" i="6"/>
  <c r="C345" i="6"/>
  <c r="B345" i="6"/>
  <c r="D345" i="6" s="1"/>
  <c r="U41" i="9" s="1"/>
  <c r="C344" i="6"/>
  <c r="B344" i="6"/>
  <c r="C343" i="6"/>
  <c r="B343" i="6"/>
  <c r="C342" i="6"/>
  <c r="B342" i="6"/>
  <c r="D342" i="6" s="1"/>
  <c r="U38" i="9" s="1"/>
  <c r="C341" i="6"/>
  <c r="B341" i="6"/>
  <c r="C340" i="6"/>
  <c r="B340" i="6"/>
  <c r="C339" i="6"/>
  <c r="B339" i="6"/>
  <c r="C338" i="6"/>
  <c r="B338" i="6"/>
  <c r="E337" i="6"/>
  <c r="C337" i="6"/>
  <c r="B337" i="6"/>
  <c r="D337" i="6" s="1"/>
  <c r="U33" i="9" s="1"/>
  <c r="C336" i="6"/>
  <c r="B336" i="6"/>
  <c r="C335" i="6"/>
  <c r="B335" i="6"/>
  <c r="C334" i="6"/>
  <c r="B334" i="6"/>
  <c r="D334" i="6" s="1"/>
  <c r="U30" i="9" s="1"/>
  <c r="T14" i="11" s="1"/>
  <c r="C333" i="6"/>
  <c r="B333" i="6"/>
  <c r="C332" i="6"/>
  <c r="B332" i="6"/>
  <c r="C331" i="6"/>
  <c r="B331" i="6"/>
  <c r="C330" i="6"/>
  <c r="B330" i="6"/>
  <c r="C329" i="6"/>
  <c r="B329" i="6"/>
  <c r="D329" i="6" s="1"/>
  <c r="U25" i="9" s="1"/>
  <c r="T9" i="11" s="1"/>
  <c r="C328" i="6"/>
  <c r="B328" i="6"/>
  <c r="C327" i="6"/>
  <c r="B327" i="6"/>
  <c r="C326" i="6"/>
  <c r="B326" i="6"/>
  <c r="D326" i="6" s="1"/>
  <c r="U22" i="9" s="1"/>
  <c r="T6" i="11" s="1"/>
  <c r="C325" i="6"/>
  <c r="B325" i="6"/>
  <c r="D325" i="6" s="1"/>
  <c r="U21" i="9" s="1"/>
  <c r="T5" i="11" s="1"/>
  <c r="D324" i="6"/>
  <c r="C324" i="6"/>
  <c r="B324" i="6"/>
  <c r="C323" i="6"/>
  <c r="B323" i="6"/>
  <c r="E320" i="6"/>
  <c r="C319" i="6"/>
  <c r="D319" i="6" s="1"/>
  <c r="B319" i="6"/>
  <c r="D318" i="6"/>
  <c r="C318" i="6"/>
  <c r="B318" i="6"/>
  <c r="C317" i="6"/>
  <c r="B317" i="6"/>
  <c r="D317" i="6" s="1"/>
  <c r="C316" i="6"/>
  <c r="B316" i="6"/>
  <c r="D316" i="6" s="1"/>
  <c r="C315" i="6"/>
  <c r="B315" i="6"/>
  <c r="D315" i="6" s="1"/>
  <c r="C314" i="6"/>
  <c r="B314" i="6"/>
  <c r="D314" i="6" s="1"/>
  <c r="C313" i="6"/>
  <c r="B313" i="6"/>
  <c r="D313" i="6" s="1"/>
  <c r="C312" i="6"/>
  <c r="B312" i="6"/>
  <c r="D312" i="6" s="1"/>
  <c r="C311" i="6"/>
  <c r="D311" i="6" s="1"/>
  <c r="B311" i="6"/>
  <c r="C310" i="6"/>
  <c r="B310" i="6"/>
  <c r="D310" i="6" s="1"/>
  <c r="C309" i="6"/>
  <c r="B309" i="6"/>
  <c r="D309" i="6" s="1"/>
  <c r="C308" i="6"/>
  <c r="B308" i="6"/>
  <c r="D308" i="6" s="1"/>
  <c r="C307" i="6"/>
  <c r="B307" i="6"/>
  <c r="D306" i="6"/>
  <c r="C306" i="6"/>
  <c r="B306" i="6"/>
  <c r="C305" i="6"/>
  <c r="B305" i="6"/>
  <c r="D305" i="6" s="1"/>
  <c r="C304" i="6"/>
  <c r="B304" i="6"/>
  <c r="D304" i="6" s="1"/>
  <c r="C303" i="6"/>
  <c r="D303" i="6" s="1"/>
  <c r="B303" i="6"/>
  <c r="D302" i="6"/>
  <c r="C302" i="6"/>
  <c r="B302" i="6"/>
  <c r="C301" i="6"/>
  <c r="B301" i="6"/>
  <c r="D301" i="6" s="1"/>
  <c r="C300" i="6"/>
  <c r="B300" i="6"/>
  <c r="D300" i="6" s="1"/>
  <c r="C299" i="6"/>
  <c r="B299" i="6"/>
  <c r="D299" i="6" s="1"/>
  <c r="C298" i="6"/>
  <c r="B298" i="6"/>
  <c r="D298" i="6" s="1"/>
  <c r="C297" i="6"/>
  <c r="B297" i="6"/>
  <c r="D297" i="6" s="1"/>
  <c r="C296" i="6"/>
  <c r="B296" i="6"/>
  <c r="D296" i="6" s="1"/>
  <c r="C295" i="6"/>
  <c r="D295" i="6" s="1"/>
  <c r="B295" i="6"/>
  <c r="C294" i="6"/>
  <c r="B294" i="6"/>
  <c r="D294" i="6" s="1"/>
  <c r="C293" i="6"/>
  <c r="B293" i="6"/>
  <c r="D293" i="6" s="1"/>
  <c r="C292" i="6"/>
  <c r="B292" i="6"/>
  <c r="D292" i="6" s="1"/>
  <c r="C291" i="6"/>
  <c r="B291" i="6"/>
  <c r="D290" i="6"/>
  <c r="C290" i="6"/>
  <c r="B290" i="6"/>
  <c r="C289" i="6"/>
  <c r="B289" i="6"/>
  <c r="D289" i="6" s="1"/>
  <c r="C288" i="6"/>
  <c r="B288" i="6"/>
  <c r="D288" i="6" s="1"/>
  <c r="C287" i="6"/>
  <c r="B287" i="6"/>
  <c r="D287" i="6" s="1"/>
  <c r="D286" i="6"/>
  <c r="C286" i="6"/>
  <c r="B286" i="6"/>
  <c r="C285" i="6"/>
  <c r="B285" i="6"/>
  <c r="C281" i="6"/>
  <c r="B281" i="6"/>
  <c r="D281" i="6" s="1"/>
  <c r="C280" i="6"/>
  <c r="B280" i="6"/>
  <c r="D280" i="6" s="1"/>
  <c r="C279" i="6"/>
  <c r="B279" i="6"/>
  <c r="D279" i="6" s="1"/>
  <c r="C278" i="6"/>
  <c r="D278" i="6" s="1"/>
  <c r="B278" i="6"/>
  <c r="C277" i="6"/>
  <c r="B277" i="6"/>
  <c r="D277" i="6" s="1"/>
  <c r="C276" i="6"/>
  <c r="B276" i="6"/>
  <c r="D276" i="6" s="1"/>
  <c r="C275" i="6"/>
  <c r="B275" i="6"/>
  <c r="D275" i="6" s="1"/>
  <c r="C274" i="6"/>
  <c r="B274" i="6"/>
  <c r="D273" i="6"/>
  <c r="C273" i="6"/>
  <c r="B273" i="6"/>
  <c r="C272" i="6"/>
  <c r="B272" i="6"/>
  <c r="D272" i="6" s="1"/>
  <c r="C271" i="6"/>
  <c r="B271" i="6"/>
  <c r="D271" i="6" s="1"/>
  <c r="C270" i="6"/>
  <c r="D270" i="6" s="1"/>
  <c r="B270" i="6"/>
  <c r="D269" i="6"/>
  <c r="C269" i="6"/>
  <c r="B269" i="6"/>
  <c r="C268" i="6"/>
  <c r="B268" i="6"/>
  <c r="D268" i="6" s="1"/>
  <c r="C267" i="6"/>
  <c r="B267" i="6"/>
  <c r="D267" i="6" s="1"/>
  <c r="C266" i="6"/>
  <c r="B266" i="6"/>
  <c r="D266" i="6" s="1"/>
  <c r="C265" i="6"/>
  <c r="B265" i="6"/>
  <c r="D265" i="6" s="1"/>
  <c r="C264" i="6"/>
  <c r="B264" i="6"/>
  <c r="D264" i="6" s="1"/>
  <c r="C263" i="6"/>
  <c r="B263" i="6"/>
  <c r="D263" i="6" s="1"/>
  <c r="C262" i="6"/>
  <c r="D262" i="6" s="1"/>
  <c r="B262" i="6"/>
  <c r="C261" i="6"/>
  <c r="B261" i="6"/>
  <c r="D261" i="6" s="1"/>
  <c r="C260" i="6"/>
  <c r="B260" i="6"/>
  <c r="D260" i="6" s="1"/>
  <c r="C259" i="6"/>
  <c r="B259" i="6"/>
  <c r="D259" i="6" s="1"/>
  <c r="C258" i="6"/>
  <c r="B258" i="6"/>
  <c r="D257" i="6"/>
  <c r="C257" i="6"/>
  <c r="B257" i="6"/>
  <c r="C256" i="6"/>
  <c r="B256" i="6"/>
  <c r="C255" i="6"/>
  <c r="B255" i="6"/>
  <c r="D255" i="6" s="1"/>
  <c r="C254" i="6"/>
  <c r="D254" i="6" s="1"/>
  <c r="B254" i="6"/>
  <c r="C253" i="6"/>
  <c r="D253" i="6" s="1"/>
  <c r="B253" i="6"/>
  <c r="C252" i="6"/>
  <c r="B252" i="6"/>
  <c r="C251" i="6"/>
  <c r="B251" i="6"/>
  <c r="C250" i="6"/>
  <c r="B250" i="6"/>
  <c r="D250" i="6" s="1"/>
  <c r="C249" i="6"/>
  <c r="B249" i="6"/>
  <c r="D249" i="6" s="1"/>
  <c r="C248" i="6"/>
  <c r="B248" i="6"/>
  <c r="D248" i="6" s="1"/>
  <c r="C247" i="6"/>
  <c r="D247" i="6" s="1"/>
  <c r="B247" i="6"/>
  <c r="C243" i="6"/>
  <c r="B243" i="6"/>
  <c r="C242" i="6"/>
  <c r="B242" i="6"/>
  <c r="D241" i="6"/>
  <c r="C241" i="6"/>
  <c r="B241" i="6"/>
  <c r="C240" i="6"/>
  <c r="B240" i="6"/>
  <c r="D240" i="6" s="1"/>
  <c r="C239" i="6"/>
  <c r="B239" i="6"/>
  <c r="C238" i="6"/>
  <c r="B238" i="6"/>
  <c r="D237" i="6"/>
  <c r="C237" i="6"/>
  <c r="B237" i="6"/>
  <c r="C236" i="6"/>
  <c r="B236" i="6"/>
  <c r="C235" i="6"/>
  <c r="B235" i="6"/>
  <c r="C234" i="6"/>
  <c r="B234" i="6"/>
  <c r="D234" i="6" s="1"/>
  <c r="C233" i="6"/>
  <c r="B233" i="6"/>
  <c r="D232" i="6"/>
  <c r="C232" i="6"/>
  <c r="B232" i="6"/>
  <c r="C231" i="6"/>
  <c r="B231" i="6"/>
  <c r="D231" i="6" s="1"/>
  <c r="C230" i="6"/>
  <c r="B230" i="6"/>
  <c r="D230" i="6" s="1"/>
  <c r="C229" i="6"/>
  <c r="D229" i="6" s="1"/>
  <c r="B229" i="6"/>
  <c r="C228" i="6"/>
  <c r="D228" i="6" s="1"/>
  <c r="B228" i="6"/>
  <c r="C227" i="6"/>
  <c r="B227" i="6"/>
  <c r="C226" i="6"/>
  <c r="B226" i="6"/>
  <c r="C225" i="6"/>
  <c r="B225" i="6"/>
  <c r="D225" i="6" s="1"/>
  <c r="C224" i="6"/>
  <c r="D224" i="6" s="1"/>
  <c r="B224" i="6"/>
  <c r="C223" i="6"/>
  <c r="B223" i="6"/>
  <c r="C222" i="6"/>
  <c r="B222" i="6"/>
  <c r="C221" i="6"/>
  <c r="B221" i="6"/>
  <c r="D221" i="6" s="1"/>
  <c r="C220" i="6"/>
  <c r="B220" i="6"/>
  <c r="C219" i="6"/>
  <c r="B219" i="6"/>
  <c r="C218" i="6"/>
  <c r="B218" i="6"/>
  <c r="D218" i="6" s="1"/>
  <c r="C217" i="6"/>
  <c r="D217" i="6" s="1"/>
  <c r="B217" i="6"/>
  <c r="C216" i="6"/>
  <c r="B216" i="6"/>
  <c r="D216" i="6" s="1"/>
  <c r="C215" i="6"/>
  <c r="B215" i="6"/>
  <c r="D215" i="6" s="1"/>
  <c r="C214" i="6"/>
  <c r="B214" i="6"/>
  <c r="D214" i="6" s="1"/>
  <c r="C213" i="6"/>
  <c r="B213" i="6"/>
  <c r="C212" i="6"/>
  <c r="D212" i="6" s="1"/>
  <c r="B212" i="6"/>
  <c r="C211" i="6"/>
  <c r="B211" i="6"/>
  <c r="C210" i="6"/>
  <c r="B210" i="6"/>
  <c r="C209" i="6"/>
  <c r="B209" i="6"/>
  <c r="C205" i="6"/>
  <c r="B205" i="6"/>
  <c r="C204" i="6"/>
  <c r="B204" i="6"/>
  <c r="D204" i="6" s="1"/>
  <c r="C203" i="6"/>
  <c r="B203" i="6"/>
  <c r="C202" i="6"/>
  <c r="B202" i="6"/>
  <c r="C201" i="6"/>
  <c r="B201" i="6"/>
  <c r="C200" i="6"/>
  <c r="B200" i="6"/>
  <c r="D200" i="6" s="1"/>
  <c r="C199" i="6"/>
  <c r="B199" i="6"/>
  <c r="C198" i="6"/>
  <c r="B198" i="6"/>
  <c r="C197" i="6"/>
  <c r="B197" i="6"/>
  <c r="D197" i="6" s="1"/>
  <c r="C196" i="6"/>
  <c r="B196" i="6"/>
  <c r="D196" i="6" s="1"/>
  <c r="C195" i="6"/>
  <c r="B195" i="6"/>
  <c r="D195" i="6" s="1"/>
  <c r="C194" i="6"/>
  <c r="B194" i="6"/>
  <c r="D194" i="6" s="1"/>
  <c r="C193" i="6"/>
  <c r="B193" i="6"/>
  <c r="D193" i="6" s="1"/>
  <c r="C192" i="6"/>
  <c r="D192" i="6" s="1"/>
  <c r="B192" i="6"/>
  <c r="C191" i="6"/>
  <c r="D191" i="6" s="1"/>
  <c r="B191" i="6"/>
  <c r="C190" i="6"/>
  <c r="B190" i="6"/>
  <c r="C189" i="6"/>
  <c r="B189" i="6"/>
  <c r="D188" i="6"/>
  <c r="C188" i="6"/>
  <c r="B188" i="6"/>
  <c r="C187" i="6"/>
  <c r="D187" i="6" s="1"/>
  <c r="B187" i="6"/>
  <c r="C186" i="6"/>
  <c r="B186" i="6"/>
  <c r="C185" i="6"/>
  <c r="B185" i="6"/>
  <c r="C184" i="6"/>
  <c r="B184" i="6"/>
  <c r="D184" i="6" s="1"/>
  <c r="C183" i="6"/>
  <c r="B183" i="6"/>
  <c r="C182" i="6"/>
  <c r="B182" i="6"/>
  <c r="C181" i="6"/>
  <c r="B181" i="6"/>
  <c r="D181" i="6" s="1"/>
  <c r="C180" i="6"/>
  <c r="D180" i="6" s="1"/>
  <c r="B180" i="6"/>
  <c r="D179" i="6"/>
  <c r="C179" i="6"/>
  <c r="B179" i="6"/>
  <c r="C178" i="6"/>
  <c r="B178" i="6"/>
  <c r="D178" i="6" s="1"/>
  <c r="C177" i="6"/>
  <c r="B177" i="6"/>
  <c r="D177" i="6" s="1"/>
  <c r="C176" i="6"/>
  <c r="B176" i="6"/>
  <c r="D176" i="6" s="1"/>
  <c r="C175" i="6"/>
  <c r="D175" i="6" s="1"/>
  <c r="B175" i="6"/>
  <c r="C174" i="6"/>
  <c r="B174" i="6"/>
  <c r="C173" i="6"/>
  <c r="B173" i="6"/>
  <c r="E172" i="6"/>
  <c r="C172" i="6"/>
  <c r="B172" i="6"/>
  <c r="D172" i="6" s="1"/>
  <c r="Q20" i="9" s="1"/>
  <c r="P4" i="11" s="1"/>
  <c r="C171" i="6"/>
  <c r="B171" i="6"/>
  <c r="D171" i="6" s="1"/>
  <c r="C167" i="6"/>
  <c r="D167" i="6" s="1"/>
  <c r="B167" i="6"/>
  <c r="C166" i="6"/>
  <c r="D166" i="6" s="1"/>
  <c r="B166" i="6"/>
  <c r="C165" i="6"/>
  <c r="B165" i="6"/>
  <c r="C164" i="6"/>
  <c r="B164" i="6"/>
  <c r="D163" i="6"/>
  <c r="C163" i="6"/>
  <c r="B163" i="6"/>
  <c r="C162" i="6"/>
  <c r="D162" i="6" s="1"/>
  <c r="B162" i="6"/>
  <c r="C161" i="6"/>
  <c r="B161" i="6"/>
  <c r="C160" i="6"/>
  <c r="B160" i="6"/>
  <c r="C159" i="6"/>
  <c r="B159" i="6"/>
  <c r="D159" i="6" s="1"/>
  <c r="C158" i="6"/>
  <c r="B158" i="6"/>
  <c r="C157" i="6"/>
  <c r="B157" i="6"/>
  <c r="C156" i="6"/>
  <c r="B156" i="6"/>
  <c r="D156" i="6" s="1"/>
  <c r="C155" i="6"/>
  <c r="B155" i="6"/>
  <c r="D155" i="6" s="1"/>
  <c r="D154" i="6"/>
  <c r="C154" i="6"/>
  <c r="B154" i="6"/>
  <c r="C153" i="6"/>
  <c r="B153" i="6"/>
  <c r="D153" i="6" s="1"/>
  <c r="C152" i="6"/>
  <c r="B152" i="6"/>
  <c r="D152" i="6" s="1"/>
  <c r="C151" i="6"/>
  <c r="B151" i="6"/>
  <c r="D151" i="6" s="1"/>
  <c r="C150" i="6"/>
  <c r="D150" i="6" s="1"/>
  <c r="B150" i="6"/>
  <c r="C149" i="6"/>
  <c r="B149" i="6"/>
  <c r="C148" i="6"/>
  <c r="B148" i="6"/>
  <c r="D147" i="6"/>
  <c r="C147" i="6"/>
  <c r="B147" i="6"/>
  <c r="C146" i="6"/>
  <c r="B146" i="6"/>
  <c r="D146" i="6" s="1"/>
  <c r="C145" i="6"/>
  <c r="B145" i="6"/>
  <c r="C144" i="6"/>
  <c r="B144" i="6"/>
  <c r="D143" i="6"/>
  <c r="C143" i="6"/>
  <c r="B143" i="6"/>
  <c r="C142" i="6"/>
  <c r="B142" i="6"/>
  <c r="C141" i="6"/>
  <c r="B141" i="6"/>
  <c r="C140" i="6"/>
  <c r="B140" i="6"/>
  <c r="D140" i="6" s="1"/>
  <c r="C139" i="6"/>
  <c r="D139" i="6" s="1"/>
  <c r="B139" i="6"/>
  <c r="D138" i="6"/>
  <c r="C138" i="6"/>
  <c r="B138" i="6"/>
  <c r="C137" i="6"/>
  <c r="B137" i="6"/>
  <c r="D137" i="6" s="1"/>
  <c r="C136" i="6"/>
  <c r="B136" i="6"/>
  <c r="D136" i="6" s="1"/>
  <c r="C135" i="6"/>
  <c r="B135" i="6"/>
  <c r="D135" i="6" s="1"/>
  <c r="D134" i="6"/>
  <c r="C134" i="6"/>
  <c r="B134" i="6"/>
  <c r="C133" i="6"/>
  <c r="D133" i="6" s="1"/>
  <c r="B133" i="6"/>
  <c r="C129" i="6"/>
  <c r="D129" i="6" s="1"/>
  <c r="B129" i="6"/>
  <c r="C128" i="6"/>
  <c r="B128" i="6"/>
  <c r="C127" i="6"/>
  <c r="B127" i="6"/>
  <c r="D126" i="6"/>
  <c r="C126" i="6"/>
  <c r="B126" i="6"/>
  <c r="C125" i="6"/>
  <c r="D125" i="6" s="1"/>
  <c r="B125" i="6"/>
  <c r="C124" i="6"/>
  <c r="B124" i="6"/>
  <c r="C123" i="6"/>
  <c r="B123" i="6"/>
  <c r="D123" i="6" s="1"/>
  <c r="C122" i="6"/>
  <c r="B122" i="6"/>
  <c r="D122" i="6" s="1"/>
  <c r="C121" i="6"/>
  <c r="D121" i="6" s="1"/>
  <c r="B121" i="6"/>
  <c r="C120" i="6"/>
  <c r="B120" i="6"/>
  <c r="D120" i="6" s="1"/>
  <c r="C119" i="6"/>
  <c r="B119" i="6"/>
  <c r="C118" i="6"/>
  <c r="B118" i="6"/>
  <c r="D118" i="6" s="1"/>
  <c r="C117" i="6"/>
  <c r="B117" i="6"/>
  <c r="D117" i="6" s="1"/>
  <c r="C116" i="6"/>
  <c r="B116" i="6"/>
  <c r="C115" i="6"/>
  <c r="B115" i="6"/>
  <c r="D115" i="6" s="1"/>
  <c r="D114" i="6"/>
  <c r="C114" i="6"/>
  <c r="B114" i="6"/>
  <c r="C113" i="6"/>
  <c r="D113" i="6" s="1"/>
  <c r="B113" i="6"/>
  <c r="C112" i="6"/>
  <c r="B112" i="6"/>
  <c r="C111" i="6"/>
  <c r="B111" i="6"/>
  <c r="C110" i="6"/>
  <c r="B110" i="6"/>
  <c r="D109" i="6"/>
  <c r="C109" i="6"/>
  <c r="B109" i="6"/>
  <c r="C108" i="6"/>
  <c r="B108" i="6"/>
  <c r="D108" i="6" s="1"/>
  <c r="C107" i="6"/>
  <c r="B107" i="6"/>
  <c r="C106" i="6"/>
  <c r="B106" i="6"/>
  <c r="C105" i="6"/>
  <c r="B105" i="6"/>
  <c r="D105" i="6" s="1"/>
  <c r="C104" i="6"/>
  <c r="D104" i="6" s="1"/>
  <c r="B104" i="6"/>
  <c r="C103" i="6"/>
  <c r="B103" i="6"/>
  <c r="D103" i="6" s="1"/>
  <c r="D102" i="6"/>
  <c r="C102" i="6"/>
  <c r="B102" i="6"/>
  <c r="C101" i="6"/>
  <c r="D101" i="6" s="1"/>
  <c r="B101" i="6"/>
  <c r="C100" i="6"/>
  <c r="B100" i="6"/>
  <c r="C99" i="6"/>
  <c r="B99" i="6"/>
  <c r="C98" i="6"/>
  <c r="B98" i="6"/>
  <c r="D98" i="6" s="1"/>
  <c r="C97" i="6"/>
  <c r="B97" i="6"/>
  <c r="D96" i="6"/>
  <c r="O20" i="9" s="1"/>
  <c r="N4" i="11" s="1"/>
  <c r="C96" i="6"/>
  <c r="B96" i="6"/>
  <c r="C95" i="6"/>
  <c r="B95" i="6"/>
  <c r="D95" i="6" s="1"/>
  <c r="C91" i="6"/>
  <c r="B91" i="6"/>
  <c r="D91" i="6" s="1"/>
  <c r="C90" i="6"/>
  <c r="B90" i="6"/>
  <c r="C89" i="6"/>
  <c r="B89" i="6"/>
  <c r="D89" i="6" s="1"/>
  <c r="D88" i="6"/>
  <c r="C88" i="6"/>
  <c r="B88" i="6"/>
  <c r="C87" i="6"/>
  <c r="D87" i="6" s="1"/>
  <c r="B87" i="6"/>
  <c r="C86" i="6"/>
  <c r="B86" i="6"/>
  <c r="D85" i="6"/>
  <c r="C85" i="6"/>
  <c r="B85" i="6"/>
  <c r="C84" i="6"/>
  <c r="B84" i="6"/>
  <c r="C83" i="6"/>
  <c r="B83" i="6"/>
  <c r="C82" i="6"/>
  <c r="B82" i="6"/>
  <c r="D81" i="6"/>
  <c r="C81" i="6"/>
  <c r="B81" i="6"/>
  <c r="C80" i="6"/>
  <c r="D80" i="6" s="1"/>
  <c r="B80" i="6"/>
  <c r="C79" i="6"/>
  <c r="B79" i="6"/>
  <c r="C78" i="6"/>
  <c r="B78" i="6"/>
  <c r="C77" i="6"/>
  <c r="B77" i="6"/>
  <c r="D76" i="6"/>
  <c r="C76" i="6"/>
  <c r="B76" i="6"/>
  <c r="C75" i="6"/>
  <c r="B75" i="6"/>
  <c r="D75" i="6" s="1"/>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s="1"/>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s="1"/>
  <c r="B20" i="6"/>
  <c r="C19" i="6"/>
  <c r="B19" i="6"/>
  <c r="C14" i="6"/>
  <c r="C775" i="5"/>
  <c r="B775" i="5"/>
  <c r="C774" i="5"/>
  <c r="B774" i="5"/>
  <c r="C773" i="5"/>
  <c r="B773" i="5"/>
  <c r="C772" i="5"/>
  <c r="B772" i="5"/>
  <c r="C771" i="5"/>
  <c r="B771" i="5"/>
  <c r="C770" i="5"/>
  <c r="B770" i="5"/>
  <c r="D770" i="5" s="1"/>
  <c r="C769" i="5"/>
  <c r="B769" i="5"/>
  <c r="C768" i="5"/>
  <c r="B768" i="5"/>
  <c r="D768" i="5" s="1"/>
  <c r="C767" i="5"/>
  <c r="B767" i="5"/>
  <c r="C766" i="5"/>
  <c r="B766" i="5"/>
  <c r="D766" i="5" s="1"/>
  <c r="C765" i="5"/>
  <c r="D765" i="5" s="1"/>
  <c r="B765" i="5"/>
  <c r="C764" i="5"/>
  <c r="B764" i="5"/>
  <c r="C763" i="5"/>
  <c r="B763" i="5"/>
  <c r="C762" i="5"/>
  <c r="B762" i="5"/>
  <c r="C761" i="5"/>
  <c r="B761" i="5"/>
  <c r="C760" i="5"/>
  <c r="B760" i="5"/>
  <c r="C759" i="5"/>
  <c r="B759" i="5"/>
  <c r="C758" i="5"/>
  <c r="B758" i="5"/>
  <c r="D757" i="5"/>
  <c r="C757" i="5"/>
  <c r="B757" i="5"/>
  <c r="C756" i="5"/>
  <c r="B756" i="5"/>
  <c r="C755" i="5"/>
  <c r="B755" i="5"/>
  <c r="C754" i="5"/>
  <c r="B754" i="5"/>
  <c r="C753" i="5"/>
  <c r="D753" i="5" s="1"/>
  <c r="B753" i="5"/>
  <c r="D752" i="5"/>
  <c r="C752" i="5"/>
  <c r="B752" i="5"/>
  <c r="C751" i="5"/>
  <c r="B751" i="5"/>
  <c r="D751" i="5" s="1"/>
  <c r="C750" i="5"/>
  <c r="B750" i="5"/>
  <c r="C749" i="5"/>
  <c r="B749" i="5"/>
  <c r="D749" i="5" s="1"/>
  <c r="C748" i="5"/>
  <c r="D748" i="5" s="1"/>
  <c r="B748" i="5"/>
  <c r="C747" i="5"/>
  <c r="B747" i="5"/>
  <c r="C746" i="5"/>
  <c r="B746" i="5"/>
  <c r="C745" i="5"/>
  <c r="B745" i="5"/>
  <c r="D745" i="5" s="1"/>
  <c r="C744" i="5"/>
  <c r="B744" i="5"/>
  <c r="C743" i="5"/>
  <c r="B743" i="5"/>
  <c r="C742" i="5"/>
  <c r="B742" i="5"/>
  <c r="C741" i="5"/>
  <c r="B741" i="5"/>
  <c r="C737" i="5"/>
  <c r="B737" i="5"/>
  <c r="C736" i="5"/>
  <c r="B736" i="5"/>
  <c r="C735" i="5"/>
  <c r="D735" i="5" s="1"/>
  <c r="B735" i="5"/>
  <c r="C734" i="5"/>
  <c r="B734" i="5"/>
  <c r="C733" i="5"/>
  <c r="B733" i="5"/>
  <c r="C732" i="5"/>
  <c r="B732" i="5"/>
  <c r="C731" i="5"/>
  <c r="B731" i="5"/>
  <c r="C730" i="5"/>
  <c r="B730" i="5"/>
  <c r="C729" i="5"/>
  <c r="B729" i="5"/>
  <c r="D728" i="5"/>
  <c r="C728" i="5"/>
  <c r="B728" i="5"/>
  <c r="C727" i="5"/>
  <c r="B727" i="5"/>
  <c r="C726" i="5"/>
  <c r="B726" i="5"/>
  <c r="C725" i="5"/>
  <c r="B725" i="5"/>
  <c r="D725" i="5" s="1"/>
  <c r="C724" i="5"/>
  <c r="B724" i="5"/>
  <c r="C723" i="5"/>
  <c r="B723" i="5"/>
  <c r="D723" i="5" s="1"/>
  <c r="C722" i="5"/>
  <c r="B722" i="5"/>
  <c r="C721" i="5"/>
  <c r="B721" i="5"/>
  <c r="C720" i="5"/>
  <c r="D720" i="5" s="1"/>
  <c r="B720" i="5"/>
  <c r="C719" i="5"/>
  <c r="B719" i="5"/>
  <c r="C718" i="5"/>
  <c r="B718" i="5"/>
  <c r="C717" i="5"/>
  <c r="B717" i="5"/>
  <c r="C716" i="5"/>
  <c r="B716" i="5"/>
  <c r="C715" i="5"/>
  <c r="B715" i="5"/>
  <c r="C714" i="5"/>
  <c r="B714" i="5"/>
  <c r="C713" i="5"/>
  <c r="B713" i="5"/>
  <c r="C712" i="5"/>
  <c r="B712" i="5"/>
  <c r="C711" i="5"/>
  <c r="D711" i="5" s="1"/>
  <c r="B711" i="5"/>
  <c r="C710" i="5"/>
  <c r="B710" i="5"/>
  <c r="C709" i="5"/>
  <c r="B709" i="5"/>
  <c r="C708" i="5"/>
  <c r="B708" i="5"/>
  <c r="C707" i="5"/>
  <c r="B707" i="5"/>
  <c r="C706" i="5"/>
  <c r="B706" i="5"/>
  <c r="C705" i="5"/>
  <c r="B705" i="5"/>
  <c r="C704" i="5"/>
  <c r="D704" i="5" s="1"/>
  <c r="M61" i="9" s="1"/>
  <c r="AT4" i="11" s="1"/>
  <c r="B704" i="5"/>
  <c r="C703" i="5"/>
  <c r="B703" i="5"/>
  <c r="C699" i="5"/>
  <c r="B699" i="5"/>
  <c r="C698" i="5"/>
  <c r="D698" i="5" s="1"/>
  <c r="B698" i="5"/>
  <c r="C697" i="5"/>
  <c r="B697" i="5"/>
  <c r="C696" i="5"/>
  <c r="B696" i="5"/>
  <c r="C695" i="5"/>
  <c r="B695" i="5"/>
  <c r="C694" i="5"/>
  <c r="B694" i="5"/>
  <c r="C693" i="5"/>
  <c r="B693" i="5"/>
  <c r="C692" i="5"/>
  <c r="B692" i="5"/>
  <c r="C691" i="5"/>
  <c r="D691" i="5" s="1"/>
  <c r="B691" i="5"/>
  <c r="C690" i="5"/>
  <c r="B690" i="5"/>
  <c r="C689" i="5"/>
  <c r="B689" i="5"/>
  <c r="C688" i="5"/>
  <c r="B688" i="5"/>
  <c r="C687" i="5"/>
  <c r="B687" i="5"/>
  <c r="C686" i="5"/>
  <c r="B686" i="5"/>
  <c r="C685" i="5"/>
  <c r="B685" i="5"/>
  <c r="C684" i="5"/>
  <c r="B684" i="5"/>
  <c r="C683" i="5"/>
  <c r="B683" i="5"/>
  <c r="C682" i="5"/>
  <c r="D682" i="5" s="1"/>
  <c r="B682" i="5"/>
  <c r="C681" i="5"/>
  <c r="B681" i="5"/>
  <c r="C680" i="5"/>
  <c r="B680" i="5"/>
  <c r="C679" i="5"/>
  <c r="B679" i="5"/>
  <c r="C678" i="5"/>
  <c r="B678" i="5"/>
  <c r="C677" i="5"/>
  <c r="B677" i="5"/>
  <c r="C676" i="5"/>
  <c r="B676" i="5"/>
  <c r="C675" i="5"/>
  <c r="D675" i="5" s="1"/>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D650" i="5" s="1"/>
  <c r="K83" i="9" s="1"/>
  <c r="AR15" i="11" s="1"/>
  <c r="C649" i="5"/>
  <c r="B649" i="5"/>
  <c r="C648" i="5"/>
  <c r="B648" i="5"/>
  <c r="C647" i="5"/>
  <c r="B647" i="5"/>
  <c r="C646" i="5"/>
  <c r="B646" i="5"/>
  <c r="C645" i="5"/>
  <c r="B645" i="5"/>
  <c r="C644" i="5"/>
  <c r="B644" i="5"/>
  <c r="C643" i="5"/>
  <c r="B643" i="5"/>
  <c r="C642" i="5"/>
  <c r="B642" i="5"/>
  <c r="D642" i="5" s="1"/>
  <c r="K75" i="9" s="1"/>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s="1"/>
  <c r="AR4" i="11" s="1"/>
  <c r="C628" i="5"/>
  <c r="B628" i="5"/>
  <c r="C627" i="5"/>
  <c r="B627" i="5"/>
  <c r="C623" i="5"/>
  <c r="B623" i="5"/>
  <c r="C622" i="5"/>
  <c r="B622" i="5"/>
  <c r="C621" i="5"/>
  <c r="B621" i="5"/>
  <c r="C620" i="5"/>
  <c r="B620" i="5"/>
  <c r="D620" i="5" s="1"/>
  <c r="J91" i="9" s="1"/>
  <c r="C619" i="5"/>
  <c r="B619" i="5"/>
  <c r="C618" i="5"/>
  <c r="B618" i="5"/>
  <c r="D618" i="5" s="1"/>
  <c r="J89" i="9" s="1"/>
  <c r="C617" i="5"/>
  <c r="B617" i="5"/>
  <c r="C616" i="5"/>
  <c r="B616" i="5"/>
  <c r="D616" i="5" s="1"/>
  <c r="C615" i="5"/>
  <c r="B615" i="5"/>
  <c r="C614" i="5"/>
  <c r="B614" i="5"/>
  <c r="D614" i="5" s="1"/>
  <c r="C613" i="5"/>
  <c r="B613" i="5"/>
  <c r="C612" i="5"/>
  <c r="B612" i="5"/>
  <c r="D612" i="5" s="1"/>
  <c r="C611" i="5"/>
  <c r="B611" i="5"/>
  <c r="C610" i="5"/>
  <c r="B610" i="5"/>
  <c r="D610" i="5" s="1"/>
  <c r="C609" i="5"/>
  <c r="B609" i="5"/>
  <c r="C608" i="5"/>
  <c r="B608" i="5"/>
  <c r="D608" i="5" s="1"/>
  <c r="C607" i="5"/>
  <c r="B607" i="5"/>
  <c r="C606" i="5"/>
  <c r="B606" i="5"/>
  <c r="D606" i="5" s="1"/>
  <c r="C605" i="5"/>
  <c r="B605" i="5"/>
  <c r="C604" i="5"/>
  <c r="B604" i="5"/>
  <c r="D604" i="5" s="1"/>
  <c r="C603" i="5"/>
  <c r="B603" i="5"/>
  <c r="C602" i="5"/>
  <c r="B602" i="5"/>
  <c r="D602" i="5" s="1"/>
  <c r="C601" i="5"/>
  <c r="B601" i="5"/>
  <c r="C600" i="5"/>
  <c r="B600" i="5"/>
  <c r="D600" i="5" s="1"/>
  <c r="C599" i="5"/>
  <c r="B599" i="5"/>
  <c r="C598" i="5"/>
  <c r="B598" i="5"/>
  <c r="D598" i="5" s="1"/>
  <c r="C597" i="5"/>
  <c r="B597" i="5"/>
  <c r="C596" i="5"/>
  <c r="B596" i="5"/>
  <c r="D596" i="5" s="1"/>
  <c r="C595" i="5"/>
  <c r="B595" i="5"/>
  <c r="C594" i="5"/>
  <c r="B594" i="5"/>
  <c r="D594" i="5" s="1"/>
  <c r="C593" i="5"/>
  <c r="B593" i="5"/>
  <c r="C592" i="5"/>
  <c r="B592" i="5"/>
  <c r="D592" i="5" s="1"/>
  <c r="C591" i="5"/>
  <c r="B591" i="5"/>
  <c r="C590" i="5"/>
  <c r="B590" i="5"/>
  <c r="C589" i="5"/>
  <c r="B589" i="5"/>
  <c r="C585" i="5"/>
  <c r="B585" i="5"/>
  <c r="D585" i="5" s="1"/>
  <c r="C584" i="5"/>
  <c r="B584" i="5"/>
  <c r="C583" i="5"/>
  <c r="B583" i="5"/>
  <c r="D583" i="5" s="1"/>
  <c r="C582" i="5"/>
  <c r="B582" i="5"/>
  <c r="C581" i="5"/>
  <c r="B581" i="5"/>
  <c r="D581" i="5" s="1"/>
  <c r="C580" i="5"/>
  <c r="B580" i="5"/>
  <c r="C579" i="5"/>
  <c r="B579" i="5"/>
  <c r="D579" i="5" s="1"/>
  <c r="C578" i="5"/>
  <c r="B578" i="5"/>
  <c r="C577" i="5"/>
  <c r="B577" i="5"/>
  <c r="D577" i="5" s="1"/>
  <c r="C576" i="5"/>
  <c r="B576" i="5"/>
  <c r="C575" i="5"/>
  <c r="B575" i="5"/>
  <c r="D575" i="5" s="1"/>
  <c r="C574" i="5"/>
  <c r="B574" i="5"/>
  <c r="D574" i="5" s="1"/>
  <c r="C573" i="5"/>
  <c r="B573" i="5"/>
  <c r="D573" i="5" s="1"/>
  <c r="C572" i="5"/>
  <c r="B572" i="5"/>
  <c r="D572" i="5" s="1"/>
  <c r="C571" i="5"/>
  <c r="B571" i="5"/>
  <c r="D571" i="5" s="1"/>
  <c r="C570" i="5"/>
  <c r="B570" i="5"/>
  <c r="D570" i="5" s="1"/>
  <c r="C569" i="5"/>
  <c r="B569" i="5"/>
  <c r="D569" i="5" s="1"/>
  <c r="C568" i="5"/>
  <c r="B568" i="5"/>
  <c r="D568" i="5" s="1"/>
  <c r="C567" i="5"/>
  <c r="B567" i="5"/>
  <c r="D567" i="5" s="1"/>
  <c r="C566" i="5"/>
  <c r="B566" i="5"/>
  <c r="D566" i="5" s="1"/>
  <c r="C565" i="5"/>
  <c r="B565" i="5"/>
  <c r="D565" i="5" s="1"/>
  <c r="C564" i="5"/>
  <c r="B564" i="5"/>
  <c r="D564" i="5" s="1"/>
  <c r="C563" i="5"/>
  <c r="B563" i="5"/>
  <c r="D563" i="5" s="1"/>
  <c r="C562" i="5"/>
  <c r="B562" i="5"/>
  <c r="D562" i="5" s="1"/>
  <c r="C561" i="5"/>
  <c r="B561" i="5"/>
  <c r="D561" i="5" s="1"/>
  <c r="C560" i="5"/>
  <c r="B560" i="5"/>
  <c r="D560" i="5" s="1"/>
  <c r="C559" i="5"/>
  <c r="B559" i="5"/>
  <c r="D559" i="5" s="1"/>
  <c r="C558" i="5"/>
  <c r="B558" i="5"/>
  <c r="D558" i="5" s="1"/>
  <c r="C557" i="5"/>
  <c r="B557" i="5"/>
  <c r="D557" i="5" s="1"/>
  <c r="C556" i="5"/>
  <c r="B556" i="5"/>
  <c r="D556" i="5" s="1"/>
  <c r="C555" i="5"/>
  <c r="B555" i="5"/>
  <c r="D555" i="5" s="1"/>
  <c r="C554" i="5"/>
  <c r="B554" i="5"/>
  <c r="D554" i="5" s="1"/>
  <c r="C553" i="5"/>
  <c r="B553" i="5"/>
  <c r="D553" i="5" s="1"/>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s="1"/>
  <c r="H61" i="9" s="1"/>
  <c r="AO4" i="11" s="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D476" i="5" s="1"/>
  <c r="L20" i="9" s="1"/>
  <c r="K4" i="11" s="1"/>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D438" i="5" s="1"/>
  <c r="K20" i="9" s="1"/>
  <c r="J4" i="11" s="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s="1"/>
  <c r="G61" i="9" s="1"/>
  <c r="AN4" i="11" s="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s="1"/>
  <c r="C381" i="5"/>
  <c r="B381" i="5"/>
  <c r="C380" i="5"/>
  <c r="B380" i="5"/>
  <c r="D380" i="5" s="1"/>
  <c r="C379" i="5"/>
  <c r="B379" i="5"/>
  <c r="C378" i="5"/>
  <c r="B378" i="5"/>
  <c r="D378" i="5" s="1"/>
  <c r="C377" i="5"/>
  <c r="B377" i="5"/>
  <c r="C376" i="5"/>
  <c r="B376" i="5"/>
  <c r="D376" i="5" s="1"/>
  <c r="C375" i="5"/>
  <c r="B375" i="5"/>
  <c r="C374" i="5"/>
  <c r="B374" i="5"/>
  <c r="D374" i="5" s="1"/>
  <c r="C373" i="5"/>
  <c r="B373" i="5"/>
  <c r="C372" i="5"/>
  <c r="B372" i="5"/>
  <c r="D372" i="5" s="1"/>
  <c r="C371" i="5"/>
  <c r="B371" i="5"/>
  <c r="C370" i="5"/>
  <c r="B370" i="5"/>
  <c r="D370" i="5" s="1"/>
  <c r="C369" i="5"/>
  <c r="B369" i="5"/>
  <c r="C368" i="5"/>
  <c r="B368" i="5"/>
  <c r="D368" i="5" s="1"/>
  <c r="C367" i="5"/>
  <c r="B367" i="5"/>
  <c r="C366" i="5"/>
  <c r="B366" i="5"/>
  <c r="D366" i="5" s="1"/>
  <c r="C365" i="5"/>
  <c r="B365" i="5"/>
  <c r="C364" i="5"/>
  <c r="B364" i="5"/>
  <c r="D364" i="5" s="1"/>
  <c r="C363" i="5"/>
  <c r="B363" i="5"/>
  <c r="C362" i="5"/>
  <c r="B362" i="5"/>
  <c r="D362" i="5" s="1"/>
  <c r="F61" i="9" s="1"/>
  <c r="AM4" i="11" s="1"/>
  <c r="C361" i="5"/>
  <c r="B361" i="5"/>
  <c r="C357" i="5"/>
  <c r="B357" i="5"/>
  <c r="D357" i="5" s="1"/>
  <c r="C356" i="5"/>
  <c r="B356" i="5"/>
  <c r="C355" i="5"/>
  <c r="B355" i="5"/>
  <c r="D355" i="5" s="1"/>
  <c r="C354" i="5"/>
  <c r="B354" i="5"/>
  <c r="C353" i="5"/>
  <c r="B353" i="5"/>
  <c r="D353" i="5" s="1"/>
  <c r="C352" i="5"/>
  <c r="B352" i="5"/>
  <c r="C351" i="5"/>
  <c r="B351" i="5"/>
  <c r="D351" i="5" s="1"/>
  <c r="C350" i="5"/>
  <c r="B350" i="5"/>
  <c r="C349" i="5"/>
  <c r="B349" i="5"/>
  <c r="D349" i="5" s="1"/>
  <c r="C348" i="5"/>
  <c r="B348" i="5"/>
  <c r="C347" i="5"/>
  <c r="B347" i="5"/>
  <c r="D347" i="5" s="1"/>
  <c r="C346" i="5"/>
  <c r="B346" i="5"/>
  <c r="C345" i="5"/>
  <c r="B345" i="5"/>
  <c r="D345" i="5" s="1"/>
  <c r="C344" i="5"/>
  <c r="B344" i="5"/>
  <c r="C343" i="5"/>
  <c r="B343" i="5"/>
  <c r="D343" i="5" s="1"/>
  <c r="C342" i="5"/>
  <c r="B342" i="5"/>
  <c r="C341" i="5"/>
  <c r="B341" i="5"/>
  <c r="D341" i="5" s="1"/>
  <c r="C340" i="5"/>
  <c r="B340" i="5"/>
  <c r="C339" i="5"/>
  <c r="B339" i="5"/>
  <c r="D339" i="5" s="1"/>
  <c r="C338" i="5"/>
  <c r="B338" i="5"/>
  <c r="C337" i="5"/>
  <c r="B337" i="5"/>
  <c r="D337" i="5" s="1"/>
  <c r="C336" i="5"/>
  <c r="B336" i="5"/>
  <c r="C335" i="5"/>
  <c r="B335" i="5"/>
  <c r="D335" i="5" s="1"/>
  <c r="C334" i="5"/>
  <c r="B334" i="5"/>
  <c r="C333" i="5"/>
  <c r="B333" i="5"/>
  <c r="D333" i="5" s="1"/>
  <c r="C332" i="5"/>
  <c r="B332" i="5"/>
  <c r="C331" i="5"/>
  <c r="B331" i="5"/>
  <c r="D331" i="5" s="1"/>
  <c r="C330" i="5"/>
  <c r="B330" i="5"/>
  <c r="C329" i="5"/>
  <c r="B329" i="5"/>
  <c r="D329" i="5" s="1"/>
  <c r="C328" i="5"/>
  <c r="B328" i="5"/>
  <c r="C327" i="5"/>
  <c r="B327" i="5"/>
  <c r="D327" i="5" s="1"/>
  <c r="C326" i="5"/>
  <c r="B326" i="5"/>
  <c r="C325" i="5"/>
  <c r="B325" i="5"/>
  <c r="D325" i="5" s="1"/>
  <c r="C324" i="5"/>
  <c r="B324" i="5"/>
  <c r="D324" i="5" s="1"/>
  <c r="J20" i="9" s="1"/>
  <c r="I4" i="11" s="1"/>
  <c r="C323" i="5"/>
  <c r="B323" i="5"/>
  <c r="C319" i="5"/>
  <c r="B319" i="5"/>
  <c r="C318" i="5"/>
  <c r="B318" i="5"/>
  <c r="C317" i="5"/>
  <c r="B317" i="5"/>
  <c r="C316" i="5"/>
  <c r="B316" i="5"/>
  <c r="C315" i="5"/>
  <c r="B315" i="5"/>
  <c r="C314" i="5"/>
  <c r="B314" i="5"/>
  <c r="D314" i="5" s="1"/>
  <c r="C313" i="5"/>
  <c r="B313" i="5"/>
  <c r="C312" i="5"/>
  <c r="B312" i="5"/>
  <c r="D312" i="5" s="1"/>
  <c r="C311" i="5"/>
  <c r="B311" i="5"/>
  <c r="C310" i="5"/>
  <c r="B310" i="5"/>
  <c r="D310" i="5" s="1"/>
  <c r="C309" i="5"/>
  <c r="B309" i="5"/>
  <c r="C308" i="5"/>
  <c r="B308" i="5"/>
  <c r="D308" i="5" s="1"/>
  <c r="C307" i="5"/>
  <c r="B307" i="5"/>
  <c r="C306" i="5"/>
  <c r="B306" i="5"/>
  <c r="D306" i="5" s="1"/>
  <c r="C305" i="5"/>
  <c r="B305" i="5"/>
  <c r="C304" i="5"/>
  <c r="B304" i="5"/>
  <c r="D304" i="5" s="1"/>
  <c r="C303" i="5"/>
  <c r="B303" i="5"/>
  <c r="C302" i="5"/>
  <c r="B302" i="5"/>
  <c r="D302" i="5" s="1"/>
  <c r="C301" i="5"/>
  <c r="B301" i="5"/>
  <c r="C300" i="5"/>
  <c r="B300" i="5"/>
  <c r="D300" i="5" s="1"/>
  <c r="C299" i="5"/>
  <c r="B299" i="5"/>
  <c r="C298" i="5"/>
  <c r="B298" i="5"/>
  <c r="D298" i="5" s="1"/>
  <c r="C297" i="5"/>
  <c r="B297" i="5"/>
  <c r="C296" i="5"/>
  <c r="B296" i="5"/>
  <c r="D296" i="5" s="1"/>
  <c r="C295" i="5"/>
  <c r="B295" i="5"/>
  <c r="C294" i="5"/>
  <c r="B294" i="5"/>
  <c r="D294" i="5" s="1"/>
  <c r="C293" i="5"/>
  <c r="B293" i="5"/>
  <c r="C292" i="5"/>
  <c r="B292" i="5"/>
  <c r="D292" i="5" s="1"/>
  <c r="C291" i="5"/>
  <c r="B291" i="5"/>
  <c r="C290" i="5"/>
  <c r="B290" i="5"/>
  <c r="D290" i="5" s="1"/>
  <c r="C289" i="5"/>
  <c r="B289" i="5"/>
  <c r="C288" i="5"/>
  <c r="B288" i="5"/>
  <c r="D288" i="5" s="1"/>
  <c r="C287" i="5"/>
  <c r="B287" i="5"/>
  <c r="C286" i="5"/>
  <c r="B286" i="5"/>
  <c r="D286" i="5" s="1"/>
  <c r="I20" i="9" s="1"/>
  <c r="H4" i="11" s="1"/>
  <c r="C285" i="5"/>
  <c r="B285" i="5"/>
  <c r="C281" i="5"/>
  <c r="B281" i="5"/>
  <c r="D281" i="5" s="1"/>
  <c r="C280" i="5"/>
  <c r="B280" i="5"/>
  <c r="C279" i="5"/>
  <c r="B279" i="5"/>
  <c r="D279" i="5" s="1"/>
  <c r="C278" i="5"/>
  <c r="B278" i="5"/>
  <c r="C277" i="5"/>
  <c r="B277" i="5"/>
  <c r="D277" i="5" s="1"/>
  <c r="C276" i="5"/>
  <c r="B276" i="5"/>
  <c r="C275" i="5"/>
  <c r="B275" i="5"/>
  <c r="D275" i="5" s="1"/>
  <c r="C274" i="5"/>
  <c r="B274" i="5"/>
  <c r="C273" i="5"/>
  <c r="B273" i="5"/>
  <c r="D273" i="5" s="1"/>
  <c r="C272" i="5"/>
  <c r="B272" i="5"/>
  <c r="C271" i="5"/>
  <c r="B271" i="5"/>
  <c r="D271" i="5" s="1"/>
  <c r="C270" i="5"/>
  <c r="B270" i="5"/>
  <c r="C269" i="5"/>
  <c r="B269" i="5"/>
  <c r="D269" i="5" s="1"/>
  <c r="C268" i="5"/>
  <c r="B268" i="5"/>
  <c r="C267" i="5"/>
  <c r="B267" i="5"/>
  <c r="D267" i="5" s="1"/>
  <c r="C266" i="5"/>
  <c r="B266" i="5"/>
  <c r="C265" i="5"/>
  <c r="B265" i="5"/>
  <c r="D265" i="5" s="1"/>
  <c r="C264" i="5"/>
  <c r="B264" i="5"/>
  <c r="C263" i="5"/>
  <c r="B263" i="5"/>
  <c r="D263" i="5" s="1"/>
  <c r="C262" i="5"/>
  <c r="B262" i="5"/>
  <c r="C261" i="5"/>
  <c r="B261" i="5"/>
  <c r="D261" i="5" s="1"/>
  <c r="C260" i="5"/>
  <c r="B260" i="5"/>
  <c r="C259" i="5"/>
  <c r="B259" i="5"/>
  <c r="D259" i="5" s="1"/>
  <c r="C258" i="5"/>
  <c r="B258" i="5"/>
  <c r="C257" i="5"/>
  <c r="B257" i="5"/>
  <c r="D257" i="5" s="1"/>
  <c r="C256" i="5"/>
  <c r="B256" i="5"/>
  <c r="C255" i="5"/>
  <c r="B255" i="5"/>
  <c r="D255" i="5" s="1"/>
  <c r="C254" i="5"/>
  <c r="B254" i="5"/>
  <c r="C253" i="5"/>
  <c r="B253" i="5"/>
  <c r="D253" i="5" s="1"/>
  <c r="C252" i="5"/>
  <c r="B252" i="5"/>
  <c r="C251" i="5"/>
  <c r="B251" i="5"/>
  <c r="D251" i="5" s="1"/>
  <c r="C250" i="5"/>
  <c r="B250" i="5"/>
  <c r="C249" i="5"/>
  <c r="B249" i="5"/>
  <c r="D249" i="5" s="1"/>
  <c r="C248" i="5"/>
  <c r="B248" i="5"/>
  <c r="D248" i="5" s="1"/>
  <c r="H20" i="9" s="1"/>
  <c r="G4" i="11" s="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s="1"/>
  <c r="D61" i="9" s="1"/>
  <c r="AK4" i="11" s="1"/>
  <c r="C171" i="5"/>
  <c r="B171" i="5"/>
  <c r="D171" i="5" s="1"/>
  <c r="C167" i="5"/>
  <c r="B167" i="5"/>
  <c r="C166" i="5"/>
  <c r="B166" i="5"/>
  <c r="D166" i="5" s="1"/>
  <c r="C165" i="5"/>
  <c r="B165" i="5"/>
  <c r="C164" i="5"/>
  <c r="B164" i="5"/>
  <c r="D164" i="5" s="1"/>
  <c r="C163" i="5"/>
  <c r="B163" i="5"/>
  <c r="C162" i="5"/>
  <c r="B162" i="5"/>
  <c r="D162" i="5" s="1"/>
  <c r="C161" i="5"/>
  <c r="B161" i="5"/>
  <c r="C160" i="5"/>
  <c r="B160" i="5"/>
  <c r="D160" i="5" s="1"/>
  <c r="C159" i="5"/>
  <c r="B159" i="5"/>
  <c r="C158" i="5"/>
  <c r="B158" i="5"/>
  <c r="D158" i="5" s="1"/>
  <c r="C157" i="5"/>
  <c r="B157" i="5"/>
  <c r="C156" i="5"/>
  <c r="B156" i="5"/>
  <c r="D156" i="5" s="1"/>
  <c r="C155" i="5"/>
  <c r="B155" i="5"/>
  <c r="C154" i="5"/>
  <c r="B154" i="5"/>
  <c r="D154" i="5" s="1"/>
  <c r="C153" i="5"/>
  <c r="B153" i="5"/>
  <c r="C152" i="5"/>
  <c r="B152" i="5"/>
  <c r="D152" i="5" s="1"/>
  <c r="C151" i="5"/>
  <c r="B151" i="5"/>
  <c r="C150" i="5"/>
  <c r="B150" i="5"/>
  <c r="D150" i="5" s="1"/>
  <c r="C149" i="5"/>
  <c r="B149" i="5"/>
  <c r="C148" i="5"/>
  <c r="B148" i="5"/>
  <c r="D148" i="5" s="1"/>
  <c r="C147" i="5"/>
  <c r="B147" i="5"/>
  <c r="C146" i="5"/>
  <c r="B146" i="5"/>
  <c r="D146" i="5" s="1"/>
  <c r="C145" i="5"/>
  <c r="B145" i="5"/>
  <c r="C144" i="5"/>
  <c r="B144" i="5"/>
  <c r="D144" i="5" s="1"/>
  <c r="C143" i="5"/>
  <c r="B143" i="5"/>
  <c r="C142" i="5"/>
  <c r="B142" i="5"/>
  <c r="D142" i="5" s="1"/>
  <c r="C141" i="5"/>
  <c r="B141" i="5"/>
  <c r="C140" i="5"/>
  <c r="B140" i="5"/>
  <c r="D140" i="5" s="1"/>
  <c r="C139" i="5"/>
  <c r="B139" i="5"/>
  <c r="C138" i="5"/>
  <c r="B138" i="5"/>
  <c r="D138" i="5" s="1"/>
  <c r="C137" i="5"/>
  <c r="B137" i="5"/>
  <c r="C136" i="5"/>
  <c r="B136" i="5"/>
  <c r="D136" i="5" s="1"/>
  <c r="C135" i="5"/>
  <c r="B135" i="5"/>
  <c r="C134" i="5"/>
  <c r="B134" i="5"/>
  <c r="D134" i="5" s="1"/>
  <c r="G20" i="9" s="1"/>
  <c r="F4" i="11" s="1"/>
  <c r="C133" i="5"/>
  <c r="B133" i="5"/>
  <c r="C129" i="5"/>
  <c r="B129" i="5"/>
  <c r="D129" i="5" s="1"/>
  <c r="C128" i="5"/>
  <c r="B128" i="5"/>
  <c r="C127" i="5"/>
  <c r="B127" i="5"/>
  <c r="D127" i="5" s="1"/>
  <c r="C126" i="5"/>
  <c r="B126" i="5"/>
  <c r="C125" i="5"/>
  <c r="B125" i="5"/>
  <c r="D125" i="5" s="1"/>
  <c r="C124" i="5"/>
  <c r="B124" i="5"/>
  <c r="C123" i="5"/>
  <c r="B123" i="5"/>
  <c r="D123" i="5" s="1"/>
  <c r="C122" i="5"/>
  <c r="B122" i="5"/>
  <c r="C121" i="5"/>
  <c r="B121" i="5"/>
  <c r="D121" i="5" s="1"/>
  <c r="C120" i="5"/>
  <c r="B120" i="5"/>
  <c r="C119" i="5"/>
  <c r="B119" i="5"/>
  <c r="D119" i="5" s="1"/>
  <c r="C118" i="5"/>
  <c r="B118" i="5"/>
  <c r="C117" i="5"/>
  <c r="B117" i="5"/>
  <c r="D117" i="5" s="1"/>
  <c r="C116" i="5"/>
  <c r="B116" i="5"/>
  <c r="C115" i="5"/>
  <c r="B115" i="5"/>
  <c r="D115" i="5" s="1"/>
  <c r="C114" i="5"/>
  <c r="B114" i="5"/>
  <c r="C113" i="5"/>
  <c r="B113" i="5"/>
  <c r="D113" i="5" s="1"/>
  <c r="C112" i="5"/>
  <c r="B112" i="5"/>
  <c r="C111" i="5"/>
  <c r="B111" i="5"/>
  <c r="D111" i="5" s="1"/>
  <c r="C110" i="5"/>
  <c r="B110" i="5"/>
  <c r="C109" i="5"/>
  <c r="B109" i="5"/>
  <c r="D109" i="5" s="1"/>
  <c r="C108" i="5"/>
  <c r="B108" i="5"/>
  <c r="C107" i="5"/>
  <c r="B107" i="5"/>
  <c r="D107" i="5" s="1"/>
  <c r="C106" i="5"/>
  <c r="B106" i="5"/>
  <c r="C105" i="5"/>
  <c r="B105" i="5"/>
  <c r="D105" i="5" s="1"/>
  <c r="C104" i="5"/>
  <c r="B104" i="5"/>
  <c r="C103" i="5"/>
  <c r="B103" i="5"/>
  <c r="D103" i="5" s="1"/>
  <c r="C102" i="5"/>
  <c r="B102" i="5"/>
  <c r="C101" i="5"/>
  <c r="B101" i="5"/>
  <c r="D101" i="5" s="1"/>
  <c r="C100" i="5"/>
  <c r="B100" i="5"/>
  <c r="C99" i="5"/>
  <c r="B99" i="5"/>
  <c r="D99" i="5" s="1"/>
  <c r="C98" i="5"/>
  <c r="B98" i="5"/>
  <c r="C97" i="5"/>
  <c r="B97" i="5"/>
  <c r="D97" i="5" s="1"/>
  <c r="C96" i="5"/>
  <c r="D96" i="5" s="1"/>
  <c r="F20" i="9" s="1"/>
  <c r="E4" i="11" s="1"/>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s="1"/>
  <c r="D20" i="9" s="1"/>
  <c r="C4" i="11" s="1"/>
  <c r="B20" i="5"/>
  <c r="C19" i="5"/>
  <c r="B19" i="5"/>
  <c r="C14" i="5"/>
  <c r="D49" i="4"/>
  <c r="D47" i="4"/>
  <c r="D45" i="4"/>
  <c r="H172" i="5"/>
  <c r="W95" i="9" l="1"/>
  <c r="S95" i="9"/>
  <c r="O95" i="9"/>
  <c r="K95" i="9"/>
  <c r="G95" i="9"/>
  <c r="AF54" i="9"/>
  <c r="AB54" i="9"/>
  <c r="X54" i="9"/>
  <c r="T54" i="9"/>
  <c r="P54" i="9"/>
  <c r="L54" i="9"/>
  <c r="G54" i="9"/>
  <c r="F23" i="11" s="1"/>
  <c r="V54" i="9"/>
  <c r="E54" i="9"/>
  <c r="T95" i="9"/>
  <c r="H95" i="9"/>
  <c r="AO23" i="11" s="1"/>
  <c r="Y54" i="9"/>
  <c r="M54" i="9"/>
  <c r="V95" i="9"/>
  <c r="R95" i="9"/>
  <c r="AY23" i="11" s="1"/>
  <c r="N95" i="9"/>
  <c r="J95" i="9"/>
  <c r="F95" i="9"/>
  <c r="AE54" i="9"/>
  <c r="AD23" i="11" s="1"/>
  <c r="AA54" i="9"/>
  <c r="W54" i="9"/>
  <c r="S54" i="9"/>
  <c r="O54" i="9"/>
  <c r="K54" i="9"/>
  <c r="F54" i="9"/>
  <c r="Z54" i="9"/>
  <c r="N54" i="9"/>
  <c r="P95" i="9"/>
  <c r="AG54" i="9"/>
  <c r="U54" i="9"/>
  <c r="D54" i="9"/>
  <c r="U95" i="9"/>
  <c r="Q95" i="9"/>
  <c r="M95" i="9"/>
  <c r="I95" i="9"/>
  <c r="AP23" i="11" s="1"/>
  <c r="E95" i="9"/>
  <c r="AD54" i="9"/>
  <c r="R54" i="9"/>
  <c r="J54" i="9"/>
  <c r="I23" i="11" s="1"/>
  <c r="L95" i="9"/>
  <c r="AC54" i="9"/>
  <c r="Q54" i="9"/>
  <c r="H54" i="9"/>
  <c r="G23" i="11" s="1"/>
  <c r="D95" i="9"/>
  <c r="I54" i="9"/>
  <c r="D43" i="5"/>
  <c r="D45" i="5"/>
  <c r="D47" i="5"/>
  <c r="D49" i="5"/>
  <c r="D51" i="5"/>
  <c r="D53" i="5"/>
  <c r="D58" i="5"/>
  <c r="E20" i="9" s="1"/>
  <c r="D4" i="11" s="1"/>
  <c r="D60" i="5"/>
  <c r="D62" i="5"/>
  <c r="D64" i="5"/>
  <c r="D66" i="5"/>
  <c r="D68" i="5"/>
  <c r="D70" i="5"/>
  <c r="D72" i="5"/>
  <c r="D74" i="5"/>
  <c r="D76" i="5"/>
  <c r="D78" i="5"/>
  <c r="D80" i="5"/>
  <c r="D82" i="5"/>
  <c r="D84" i="5"/>
  <c r="D86" i="5"/>
  <c r="D88" i="5"/>
  <c r="D90" i="5"/>
  <c r="D95" i="5"/>
  <c r="D52" i="4"/>
  <c r="D22" i="5"/>
  <c r="D24" i="5"/>
  <c r="D26" i="5"/>
  <c r="D173" i="5"/>
  <c r="E173" i="5" s="1"/>
  <c r="D175" i="5"/>
  <c r="D177" i="5"/>
  <c r="D179" i="5"/>
  <c r="D181" i="5"/>
  <c r="D183" i="5"/>
  <c r="D185" i="5"/>
  <c r="D187" i="5"/>
  <c r="D189" i="5"/>
  <c r="D191" i="5"/>
  <c r="D193" i="5"/>
  <c r="D195" i="5"/>
  <c r="D197" i="5"/>
  <c r="D199" i="5"/>
  <c r="D201" i="5"/>
  <c r="D203" i="5"/>
  <c r="D205" i="5"/>
  <c r="D210" i="5"/>
  <c r="E61" i="9" s="1"/>
  <c r="AL4" i="11" s="1"/>
  <c r="D212" i="5"/>
  <c r="D214" i="5"/>
  <c r="D216" i="5"/>
  <c r="D218" i="5"/>
  <c r="D220" i="5"/>
  <c r="D222" i="5"/>
  <c r="D224" i="5"/>
  <c r="D226" i="5"/>
  <c r="D228" i="5"/>
  <c r="D230" i="5"/>
  <c r="D232" i="5"/>
  <c r="D234" i="5"/>
  <c r="D236" i="5"/>
  <c r="D238" i="5"/>
  <c r="D240" i="5"/>
  <c r="D242" i="5"/>
  <c r="D247" i="5"/>
  <c r="D384" i="5"/>
  <c r="D386" i="5"/>
  <c r="D388" i="5"/>
  <c r="D390" i="5"/>
  <c r="D392" i="5"/>
  <c r="D394" i="5"/>
  <c r="D399" i="5"/>
  <c r="D316" i="5"/>
  <c r="D318" i="5"/>
  <c r="D323" i="5"/>
  <c r="D478" i="5"/>
  <c r="D480" i="5"/>
  <c r="D482" i="5"/>
  <c r="D484" i="5"/>
  <c r="D486" i="5"/>
  <c r="D488" i="5"/>
  <c r="D490" i="5"/>
  <c r="D492" i="5"/>
  <c r="D494" i="5"/>
  <c r="D496" i="5"/>
  <c r="D498" i="5"/>
  <c r="D500" i="5"/>
  <c r="D502" i="5"/>
  <c r="D504" i="5"/>
  <c r="D506" i="5"/>
  <c r="D508" i="5"/>
  <c r="D513" i="5"/>
  <c r="D635" i="5"/>
  <c r="K68" i="9" s="1"/>
  <c r="AR11" i="11" s="1"/>
  <c r="D637" i="5"/>
  <c r="D658" i="5"/>
  <c r="K91" i="9" s="1"/>
  <c r="D667" i="5"/>
  <c r="D677" i="5"/>
  <c r="D679" i="5"/>
  <c r="D693" i="5"/>
  <c r="D695" i="5"/>
  <c r="D706" i="5"/>
  <c r="D708" i="5"/>
  <c r="D722" i="5"/>
  <c r="D731" i="5"/>
  <c r="D737" i="5"/>
  <c r="D744" i="5"/>
  <c r="D755" i="5"/>
  <c r="D760" i="5"/>
  <c r="D764" i="5"/>
  <c r="D19" i="6"/>
  <c r="D21" i="6"/>
  <c r="M21" i="9" s="1"/>
  <c r="L5" i="11" s="1"/>
  <c r="D25" i="6"/>
  <c r="D29" i="6"/>
  <c r="D33" i="6"/>
  <c r="D37" i="6"/>
  <c r="D41" i="6"/>
  <c r="D45" i="6"/>
  <c r="D49" i="6"/>
  <c r="D53" i="6"/>
  <c r="D62" i="6"/>
  <c r="N24" i="9" s="1"/>
  <c r="M8" i="11" s="1"/>
  <c r="D66" i="6"/>
  <c r="N28" i="9" s="1"/>
  <c r="M12" i="11" s="1"/>
  <c r="D70" i="6"/>
  <c r="N32" i="9" s="1"/>
  <c r="D74" i="6"/>
  <c r="D77" i="6"/>
  <c r="D79" i="6"/>
  <c r="D84" i="6"/>
  <c r="D86" i="6"/>
  <c r="E96" i="6"/>
  <c r="D100" i="6"/>
  <c r="D107" i="6"/>
  <c r="D110" i="6"/>
  <c r="D112" i="6"/>
  <c r="D213" i="6"/>
  <c r="D233" i="6"/>
  <c r="D258" i="6"/>
  <c r="D274" i="6"/>
  <c r="D291" i="6"/>
  <c r="D307" i="6"/>
  <c r="E374" i="6"/>
  <c r="V44" i="9"/>
  <c r="U17" i="11" s="1"/>
  <c r="E386" i="6"/>
  <c r="Z20" i="9"/>
  <c r="Y4" i="11" s="1"/>
  <c r="E628" i="6"/>
  <c r="D576" i="5"/>
  <c r="D578" i="5"/>
  <c r="D580" i="5"/>
  <c r="D582" i="5"/>
  <c r="D584" i="5"/>
  <c r="D589" i="5"/>
  <c r="D591" i="5"/>
  <c r="D593" i="5"/>
  <c r="D595" i="5"/>
  <c r="D597" i="5"/>
  <c r="D599" i="5"/>
  <c r="D601" i="5"/>
  <c r="D603" i="5"/>
  <c r="D605" i="5"/>
  <c r="D607" i="5"/>
  <c r="D609" i="5"/>
  <c r="D611" i="5"/>
  <c r="D613" i="5"/>
  <c r="D615" i="5"/>
  <c r="D617" i="5"/>
  <c r="J88" i="9" s="1"/>
  <c r="AQ20" i="11" s="1"/>
  <c r="D643" i="5"/>
  <c r="K76" i="9" s="1"/>
  <c r="D645" i="5"/>
  <c r="D651" i="5"/>
  <c r="K84" i="9" s="1"/>
  <c r="AR16" i="11" s="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D479" i="5"/>
  <c r="D481" i="5"/>
  <c r="D483" i="5"/>
  <c r="D485" i="5"/>
  <c r="D487" i="5"/>
  <c r="D489" i="5"/>
  <c r="D491" i="5"/>
  <c r="D493" i="5"/>
  <c r="D495" i="5"/>
  <c r="D497" i="5"/>
  <c r="D499" i="5"/>
  <c r="D501" i="5"/>
  <c r="D503" i="5"/>
  <c r="D505" i="5"/>
  <c r="D507" i="5"/>
  <c r="D509" i="5"/>
  <c r="D634" i="5"/>
  <c r="K67" i="9" s="1"/>
  <c r="AR10" i="11" s="1"/>
  <c r="D659" i="5"/>
  <c r="K92" i="9" s="1"/>
  <c r="D661" i="5"/>
  <c r="D668" i="5"/>
  <c r="L63" i="9" s="1"/>
  <c r="AS6" i="11" s="1"/>
  <c r="D670" i="5"/>
  <c r="D672" i="5"/>
  <c r="D676" i="5"/>
  <c r="D684" i="5"/>
  <c r="D686" i="5"/>
  <c r="D688" i="5"/>
  <c r="D692" i="5"/>
  <c r="D703" i="5"/>
  <c r="D705" i="5"/>
  <c r="M62" i="9" s="1"/>
  <c r="AT5" i="11" s="1"/>
  <c r="D713" i="5"/>
  <c r="D715" i="5"/>
  <c r="D717" i="5"/>
  <c r="D721" i="5"/>
  <c r="D732" i="5"/>
  <c r="D736" i="5"/>
  <c r="D741" i="5"/>
  <c r="D754" i="5"/>
  <c r="D24" i="6"/>
  <c r="D28" i="6"/>
  <c r="D32" i="6"/>
  <c r="M32" i="9" s="1"/>
  <c r="D36" i="6"/>
  <c r="M36" i="9" s="1"/>
  <c r="D40" i="6"/>
  <c r="M40" i="9" s="1"/>
  <c r="D44" i="6"/>
  <c r="M44" i="9" s="1"/>
  <c r="L17" i="11" s="1"/>
  <c r="D48" i="6"/>
  <c r="M48" i="9" s="1"/>
  <c r="D52" i="6"/>
  <c r="M52" i="9" s="1"/>
  <c r="D61" i="6"/>
  <c r="N23" i="9" s="1"/>
  <c r="M7" i="11" s="1"/>
  <c r="D65" i="6"/>
  <c r="N27" i="9" s="1"/>
  <c r="M11" i="11" s="1"/>
  <c r="D69" i="6"/>
  <c r="N31" i="9" s="1"/>
  <c r="D73" i="6"/>
  <c r="N35" i="9" s="1"/>
  <c r="D106" i="6"/>
  <c r="D111" i="6"/>
  <c r="P20" i="9"/>
  <c r="O4" i="11" s="1"/>
  <c r="E134" i="6"/>
  <c r="D285" i="6"/>
  <c r="T20" i="9"/>
  <c r="S4" i="11" s="1"/>
  <c r="E286" i="6"/>
  <c r="U20" i="9"/>
  <c r="T4" i="11" s="1"/>
  <c r="E324" i="6"/>
  <c r="E366" i="6"/>
  <c r="E345" i="6"/>
  <c r="E356" i="6"/>
  <c r="V36" i="9"/>
  <c r="E378" i="6"/>
  <c r="O65" i="9"/>
  <c r="AV8" i="11" s="1"/>
  <c r="E404" i="6"/>
  <c r="D128" i="6"/>
  <c r="D142" i="6"/>
  <c r="D144" i="6"/>
  <c r="D161" i="6"/>
  <c r="D164" i="6"/>
  <c r="D186" i="6"/>
  <c r="D189" i="6"/>
  <c r="D199" i="6"/>
  <c r="D201" i="6"/>
  <c r="D223" i="6"/>
  <c r="D226" i="6"/>
  <c r="D236" i="6"/>
  <c r="D238" i="6"/>
  <c r="D251" i="6"/>
  <c r="D330" i="6"/>
  <c r="U26" i="9" s="1"/>
  <c r="T10" i="11" s="1"/>
  <c r="D341" i="6"/>
  <c r="D346" i="6"/>
  <c r="U42" i="9" s="1"/>
  <c r="T15" i="11" s="1"/>
  <c r="D353" i="6"/>
  <c r="D362" i="6"/>
  <c r="D371" i="6"/>
  <c r="D379" i="6"/>
  <c r="D387" i="6"/>
  <c r="D395" i="6"/>
  <c r="D405" i="6"/>
  <c r="D413" i="6"/>
  <c r="D421" i="6"/>
  <c r="D429" i="6"/>
  <c r="D438" i="6"/>
  <c r="D447" i="6"/>
  <c r="D455" i="6"/>
  <c r="D463" i="6"/>
  <c r="D471" i="6"/>
  <c r="D479" i="6"/>
  <c r="Q64" i="9" s="1"/>
  <c r="AX7" i="11" s="1"/>
  <c r="D481" i="6"/>
  <c r="D514" i="6"/>
  <c r="E31" i="7"/>
  <c r="E35" i="7"/>
  <c r="E39" i="7"/>
  <c r="E43" i="7"/>
  <c r="E47" i="7"/>
  <c r="E51" i="7"/>
  <c r="D75" i="7"/>
  <c r="R78" i="9" s="1"/>
  <c r="S67" i="9"/>
  <c r="AZ10" i="11" s="1"/>
  <c r="E178" i="7"/>
  <c r="S70" i="9"/>
  <c r="AZ13" i="11" s="1"/>
  <c r="E181" i="7"/>
  <c r="S76" i="9"/>
  <c r="E187" i="7"/>
  <c r="S83" i="9"/>
  <c r="AZ15" i="11" s="1"/>
  <c r="E194" i="7"/>
  <c r="S86" i="9"/>
  <c r="AZ18" i="11" s="1"/>
  <c r="E197" i="7"/>
  <c r="S92" i="9"/>
  <c r="E203" i="7"/>
  <c r="T60" i="9"/>
  <c r="BA3" i="11" s="1"/>
  <c r="E209" i="7"/>
  <c r="S71" i="9"/>
  <c r="AZ14" i="11" s="1"/>
  <c r="E182" i="7"/>
  <c r="S74" i="9"/>
  <c r="E185" i="7"/>
  <c r="S80" i="9"/>
  <c r="E191" i="7"/>
  <c r="S87" i="9"/>
  <c r="AZ19" i="11" s="1"/>
  <c r="E198" i="7"/>
  <c r="S90" i="9"/>
  <c r="E201" i="7"/>
  <c r="D127" i="6"/>
  <c r="D145" i="6"/>
  <c r="D148" i="6"/>
  <c r="D158" i="6"/>
  <c r="D160" i="6"/>
  <c r="D173" i="6"/>
  <c r="D183" i="6"/>
  <c r="D185" i="6"/>
  <c r="D202" i="6"/>
  <c r="D205" i="6"/>
  <c r="D210" i="6"/>
  <c r="D220" i="6"/>
  <c r="D222" i="6"/>
  <c r="D239" i="6"/>
  <c r="D242" i="6"/>
  <c r="D252" i="6"/>
  <c r="D323" i="6"/>
  <c r="D333" i="6"/>
  <c r="D338" i="6"/>
  <c r="U34" i="9" s="1"/>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s="1"/>
  <c r="AY18" i="11" s="1"/>
  <c r="S68" i="9"/>
  <c r="AZ11" i="11" s="1"/>
  <c r="E179" i="7"/>
  <c r="S75" i="9"/>
  <c r="E186" i="7"/>
  <c r="S78" i="9"/>
  <c r="E189" i="7"/>
  <c r="S84" i="9"/>
  <c r="AZ16" i="11" s="1"/>
  <c r="E195" i="7"/>
  <c r="S91" i="9"/>
  <c r="E202" i="7"/>
  <c r="E412" i="6"/>
  <c r="E420" i="6"/>
  <c r="E428" i="6"/>
  <c r="E446" i="6"/>
  <c r="E454" i="6"/>
  <c r="E462" i="6"/>
  <c r="E470" i="6"/>
  <c r="E478" i="6"/>
  <c r="E494" i="6"/>
  <c r="E513" i="6"/>
  <c r="E520" i="6"/>
  <c r="E536" i="6"/>
  <c r="E24" i="7"/>
  <c r="E28" i="7"/>
  <c r="S66" i="9"/>
  <c r="AZ9" i="11" s="1"/>
  <c r="E177" i="7"/>
  <c r="S72" i="9"/>
  <c r="E183" i="7"/>
  <c r="S79" i="9"/>
  <c r="E190" i="7"/>
  <c r="S82" i="9"/>
  <c r="E193" i="7"/>
  <c r="S88" i="9"/>
  <c r="AZ20" i="11" s="1"/>
  <c r="E199" i="7"/>
  <c r="U65" i="9"/>
  <c r="BB8" i="11" s="1"/>
  <c r="E328" i="7"/>
  <c r="U69" i="9"/>
  <c r="BB12" i="11" s="1"/>
  <c r="E332" i="7"/>
  <c r="U73" i="9"/>
  <c r="E336" i="7"/>
  <c r="D484" i="6"/>
  <c r="Q69" i="9" s="1"/>
  <c r="AX12" i="11" s="1"/>
  <c r="D487" i="6"/>
  <c r="Q72" i="9" s="1"/>
  <c r="D489" i="6"/>
  <c r="D492" i="6"/>
  <c r="Q77" i="9" s="1"/>
  <c r="D495" i="6"/>
  <c r="Q80" i="9" s="1"/>
  <c r="D497" i="6"/>
  <c r="D500" i="6"/>
  <c r="Q85" i="9" s="1"/>
  <c r="AX17" i="11" s="1"/>
  <c r="D503" i="6"/>
  <c r="Q88" i="9" s="1"/>
  <c r="AX20" i="11" s="1"/>
  <c r="D505" i="6"/>
  <c r="D508" i="6"/>
  <c r="Q93" i="9" s="1"/>
  <c r="D517" i="6"/>
  <c r="D525" i="6"/>
  <c r="D533" i="6"/>
  <c r="D541" i="6"/>
  <c r="D21" i="7"/>
  <c r="AA21" i="9" s="1"/>
  <c r="Z5" i="11" s="1"/>
  <c r="D97" i="7"/>
  <c r="AB21" i="9" s="1"/>
  <c r="AA5" i="11" s="1"/>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s="1"/>
  <c r="E205" i="7"/>
  <c r="U64" i="9"/>
  <c r="BB7" i="11" s="1"/>
  <c r="E327" i="7"/>
  <c r="U68" i="9"/>
  <c r="BB11" i="11" s="1"/>
  <c r="E331" i="7"/>
  <c r="U72" i="9"/>
  <c r="E335" i="7"/>
  <c r="S65" i="9"/>
  <c r="AZ8" i="11" s="1"/>
  <c r="E176" i="7"/>
  <c r="S69" i="9"/>
  <c r="AZ12" i="11" s="1"/>
  <c r="E180" i="7"/>
  <c r="S73" i="9"/>
  <c r="E184" i="7"/>
  <c r="S77" i="9"/>
  <c r="E188" i="7"/>
  <c r="S81" i="9"/>
  <c r="E192" i="7"/>
  <c r="S85" i="9"/>
  <c r="AZ17" i="11" s="1"/>
  <c r="E196" i="7"/>
  <c r="S89" i="9"/>
  <c r="E200" i="7"/>
  <c r="S93" i="9"/>
  <c r="E204" i="7"/>
  <c r="U63" i="9"/>
  <c r="BB6" i="11" s="1"/>
  <c r="E326" i="7"/>
  <c r="U67" i="9"/>
  <c r="BB10" i="11" s="1"/>
  <c r="E330" i="7"/>
  <c r="U71" i="9"/>
  <c r="BB14" i="11" s="1"/>
  <c r="E334" i="7"/>
  <c r="D476" i="6"/>
  <c r="D480" i="6"/>
  <c r="Q65" i="9" s="1"/>
  <c r="AX8" i="11" s="1"/>
  <c r="D483" i="6"/>
  <c r="Q68" i="9" s="1"/>
  <c r="AX11" i="11" s="1"/>
  <c r="D485" i="6"/>
  <c r="D488" i="6"/>
  <c r="Q73" i="9" s="1"/>
  <c r="D491" i="6"/>
  <c r="Q76" i="9" s="1"/>
  <c r="D493" i="6"/>
  <c r="D496" i="6"/>
  <c r="Q81" i="9" s="1"/>
  <c r="D499" i="6"/>
  <c r="Q84" i="9" s="1"/>
  <c r="AX16" i="11" s="1"/>
  <c r="D501" i="6"/>
  <c r="D504" i="6"/>
  <c r="Q89" i="9" s="1"/>
  <c r="D507" i="6"/>
  <c r="Q92" i="9" s="1"/>
  <c r="D509" i="6"/>
  <c r="D521" i="6"/>
  <c r="D529" i="6"/>
  <c r="D537" i="6"/>
  <c r="D552" i="6"/>
  <c r="AA19" i="9"/>
  <c r="Z3" i="11" s="1"/>
  <c r="D19" i="7"/>
  <c r="E19" i="7" s="1"/>
  <c r="D96" i="7"/>
  <c r="D98" i="7"/>
  <c r="D100" i="7"/>
  <c r="D102" i="7"/>
  <c r="D104" i="7"/>
  <c r="D106" i="7"/>
  <c r="D108" i="7"/>
  <c r="D110" i="7"/>
  <c r="D112" i="7"/>
  <c r="D114" i="7"/>
  <c r="D116" i="7"/>
  <c r="D118" i="7"/>
  <c r="D120" i="7"/>
  <c r="D122" i="7"/>
  <c r="D124" i="7"/>
  <c r="D126" i="7"/>
  <c r="D128" i="7"/>
  <c r="D133" i="7"/>
  <c r="D135" i="7"/>
  <c r="E135" i="7" s="1"/>
  <c r="D137" i="7"/>
  <c r="D139" i="7"/>
  <c r="D141" i="7"/>
  <c r="D143" i="7"/>
  <c r="D145" i="7"/>
  <c r="D147" i="7"/>
  <c r="D149" i="7"/>
  <c r="D151" i="7"/>
  <c r="D153" i="7"/>
  <c r="D155" i="7"/>
  <c r="D157" i="7"/>
  <c r="D159" i="7"/>
  <c r="D161" i="7"/>
  <c r="D163" i="7"/>
  <c r="D165" i="7"/>
  <c r="D167" i="7"/>
  <c r="E174" i="7"/>
  <c r="E175" i="7"/>
  <c r="U66" i="9"/>
  <c r="BB9" i="11" s="1"/>
  <c r="E329" i="7"/>
  <c r="U70" i="9"/>
  <c r="BB13" i="11" s="1"/>
  <c r="E333" i="7"/>
  <c r="D211" i="7"/>
  <c r="T62" i="9" s="1"/>
  <c r="BA5" i="11" s="1"/>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3" i="5"/>
  <c r="D25" i="5"/>
  <c r="D27" i="5"/>
  <c r="D29" i="5"/>
  <c r="D31" i="5"/>
  <c r="D33" i="5"/>
  <c r="D35" i="5"/>
  <c r="D37" i="5"/>
  <c r="D39" i="5"/>
  <c r="D41" i="5"/>
  <c r="D28" i="5"/>
  <c r="D30" i="5"/>
  <c r="D32" i="5"/>
  <c r="D34" i="5"/>
  <c r="D36" i="5"/>
  <c r="D38" i="5"/>
  <c r="D40" i="5"/>
  <c r="D42" i="5"/>
  <c r="D44" i="5"/>
  <c r="D46" i="5"/>
  <c r="D48" i="5"/>
  <c r="D50" i="5"/>
  <c r="D52" i="5"/>
  <c r="D57" i="5"/>
  <c r="D59" i="5"/>
  <c r="E21" i="9" s="1"/>
  <c r="D5" i="11" s="1"/>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E211" i="5" s="1"/>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s="1"/>
  <c r="AP4" i="11" s="1"/>
  <c r="K94" i="9"/>
  <c r="AR22" i="11" s="1"/>
  <c r="E661" i="5"/>
  <c r="D401" i="5"/>
  <c r="E401" i="5" s="1"/>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s="1"/>
  <c r="D629" i="5"/>
  <c r="K62" i="9" s="1"/>
  <c r="AR5" i="11" s="1"/>
  <c r="D631" i="5"/>
  <c r="K64" i="9" s="1"/>
  <c r="AR7" i="11" s="1"/>
  <c r="D633" i="5"/>
  <c r="D638" i="5"/>
  <c r="K71" i="9" s="1"/>
  <c r="AR14" i="11" s="1"/>
  <c r="D647" i="5"/>
  <c r="K80" i="9" s="1"/>
  <c r="D649" i="5"/>
  <c r="D654" i="5"/>
  <c r="K87" i="9" s="1"/>
  <c r="AR19" i="11" s="1"/>
  <c r="D666" i="5"/>
  <c r="D674" i="5"/>
  <c r="D681" i="5"/>
  <c r="D690" i="5"/>
  <c r="D697" i="5"/>
  <c r="D710" i="5"/>
  <c r="D719" i="5"/>
  <c r="D727" i="5"/>
  <c r="D729" i="5"/>
  <c r="D734" i="5"/>
  <c r="D742" i="5"/>
  <c r="D747" i="5"/>
  <c r="D759" i="5"/>
  <c r="D762" i="5"/>
  <c r="D772" i="5"/>
  <c r="D774" i="5"/>
  <c r="D470" i="5"/>
  <c r="D475" i="5"/>
  <c r="D515" i="5"/>
  <c r="D517" i="5"/>
  <c r="D519" i="5"/>
  <c r="D521" i="5"/>
  <c r="D523" i="5"/>
  <c r="D525" i="5"/>
  <c r="D527" i="5"/>
  <c r="D529" i="5"/>
  <c r="D531" i="5"/>
  <c r="D533" i="5"/>
  <c r="D535" i="5"/>
  <c r="D537" i="5"/>
  <c r="D539" i="5"/>
  <c r="D541" i="5"/>
  <c r="D543" i="5"/>
  <c r="D545" i="5"/>
  <c r="D547" i="5"/>
  <c r="D590" i="5"/>
  <c r="D622" i="5"/>
  <c r="J93" i="9" s="1"/>
  <c r="D627" i="5"/>
  <c r="D630" i="5"/>
  <c r="K63" i="9" s="1"/>
  <c r="AR6" i="11" s="1"/>
  <c r="D639" i="5"/>
  <c r="K72" i="9" s="1"/>
  <c r="D641" i="5"/>
  <c r="D646" i="5"/>
  <c r="K79" i="9" s="1"/>
  <c r="D655" i="5"/>
  <c r="K88" i="9" s="1"/>
  <c r="AR20" i="11" s="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401" i="6"/>
  <c r="E325" i="6"/>
  <c r="E325" i="7"/>
  <c r="E363" i="6"/>
  <c r="E173" i="7"/>
  <c r="D97" i="6"/>
  <c r="O21" i="9" s="1"/>
  <c r="N5" i="11" s="1"/>
  <c r="E439" i="6"/>
  <c r="D24" i="9"/>
  <c r="C8" i="11" s="1"/>
  <c r="E24" i="5"/>
  <c r="D34" i="9"/>
  <c r="E34" i="5"/>
  <c r="D44" i="9"/>
  <c r="C17" i="11" s="1"/>
  <c r="E44" i="5"/>
  <c r="D52" i="9"/>
  <c r="E52" i="5"/>
  <c r="E59" i="5"/>
  <c r="E29" i="9"/>
  <c r="D13" i="11" s="1"/>
  <c r="E67" i="5"/>
  <c r="E39" i="9"/>
  <c r="E77" i="5"/>
  <c r="E47" i="9"/>
  <c r="E85" i="5"/>
  <c r="F30" i="9"/>
  <c r="E14" i="11" s="1"/>
  <c r="E106" i="5"/>
  <c r="F36" i="9"/>
  <c r="E112" i="5"/>
  <c r="F44" i="9"/>
  <c r="E17" i="11" s="1"/>
  <c r="E120" i="5"/>
  <c r="F50" i="9"/>
  <c r="E126" i="5"/>
  <c r="G27" i="9"/>
  <c r="F11" i="11" s="1"/>
  <c r="E141" i="5"/>
  <c r="G33" i="9"/>
  <c r="E147" i="5"/>
  <c r="G39" i="9"/>
  <c r="E153" i="5"/>
  <c r="G45" i="9"/>
  <c r="F18" i="11" s="1"/>
  <c r="E159" i="5"/>
  <c r="D25" i="9"/>
  <c r="C9" i="11" s="1"/>
  <c r="E25" i="5"/>
  <c r="D29" i="9"/>
  <c r="C13" i="11" s="1"/>
  <c r="E29" i="5"/>
  <c r="D33" i="9"/>
  <c r="E33" i="5"/>
  <c r="D37" i="9"/>
  <c r="E37" i="5"/>
  <c r="D41" i="9"/>
  <c r="E41" i="5"/>
  <c r="D45" i="9"/>
  <c r="C18" i="11" s="1"/>
  <c r="E45" i="5"/>
  <c r="D49" i="9"/>
  <c r="E49" i="5"/>
  <c r="D53" i="9"/>
  <c r="C22" i="11" s="1"/>
  <c r="E53" i="5"/>
  <c r="E22" i="9"/>
  <c r="D6" i="11" s="1"/>
  <c r="E60" i="5"/>
  <c r="E26" i="9"/>
  <c r="D10" i="11" s="1"/>
  <c r="E64" i="5"/>
  <c r="E30" i="9"/>
  <c r="D14" i="11" s="1"/>
  <c r="E68"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F53" i="9"/>
  <c r="E22" i="11" s="1"/>
  <c r="E129" i="5"/>
  <c r="G22" i="9"/>
  <c r="F6" i="11" s="1"/>
  <c r="E136" i="5"/>
  <c r="G26" i="9"/>
  <c r="F10" i="11" s="1"/>
  <c r="E140" i="5"/>
  <c r="G30" i="9"/>
  <c r="F14" i="11" s="1"/>
  <c r="E144" i="5"/>
  <c r="G34" i="9"/>
  <c r="E148" i="5"/>
  <c r="G38" i="9"/>
  <c r="E152" i="5"/>
  <c r="G42" i="9"/>
  <c r="F15" i="11" s="1"/>
  <c r="E156" i="5"/>
  <c r="G46" i="9"/>
  <c r="F19" i="11" s="1"/>
  <c r="E160" i="5"/>
  <c r="G50" i="9"/>
  <c r="E164" i="5"/>
  <c r="D60" i="9"/>
  <c r="AK3" i="11" s="1"/>
  <c r="E171" i="5"/>
  <c r="D62" i="9"/>
  <c r="AK5" i="11" s="1"/>
  <c r="D66" i="9"/>
  <c r="AK9" i="11" s="1"/>
  <c r="E177" i="5"/>
  <c r="D70" i="9"/>
  <c r="AK13" i="11" s="1"/>
  <c r="E181" i="5"/>
  <c r="D74" i="9"/>
  <c r="E185" i="5"/>
  <c r="D78" i="9"/>
  <c r="E189" i="5"/>
  <c r="D80" i="9"/>
  <c r="E191" i="5"/>
  <c r="D84" i="9"/>
  <c r="AK16" i="11" s="1"/>
  <c r="E195" i="5"/>
  <c r="D88" i="9"/>
  <c r="AK20" i="11" s="1"/>
  <c r="E199" i="5"/>
  <c r="D92" i="9"/>
  <c r="E203" i="5"/>
  <c r="E65" i="9"/>
  <c r="AL8" i="11" s="1"/>
  <c r="E214" i="5"/>
  <c r="E69" i="9"/>
  <c r="AL12" i="11" s="1"/>
  <c r="E218" i="5"/>
  <c r="E73" i="9"/>
  <c r="E222" i="5"/>
  <c r="E77" i="9"/>
  <c r="E226" i="5"/>
  <c r="E81" i="9"/>
  <c r="E230" i="5"/>
  <c r="E85" i="9"/>
  <c r="AL17" i="11" s="1"/>
  <c r="E234" i="5"/>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89" i="9"/>
  <c r="E390" i="5"/>
  <c r="F91" i="9"/>
  <c r="E392" i="5"/>
  <c r="F93" i="9"/>
  <c r="E394" i="5"/>
  <c r="G60" i="9"/>
  <c r="AN3" i="11" s="1"/>
  <c r="E399" i="5"/>
  <c r="G64" i="9"/>
  <c r="AN7" i="11" s="1"/>
  <c r="E403" i="5"/>
  <c r="G66" i="9"/>
  <c r="AN9" i="11" s="1"/>
  <c r="E405" i="5"/>
  <c r="G68" i="9"/>
  <c r="AN11" i="11" s="1"/>
  <c r="E407" i="5"/>
  <c r="G70" i="9"/>
  <c r="AN13" i="11" s="1"/>
  <c r="E409" i="5"/>
  <c r="G72" i="9"/>
  <c r="E411" i="5"/>
  <c r="G74" i="9"/>
  <c r="E413" i="5"/>
  <c r="G76" i="9"/>
  <c r="E415" i="5"/>
  <c r="G78" i="9"/>
  <c r="E417" i="5"/>
  <c r="G80" i="9"/>
  <c r="E419" i="5"/>
  <c r="G82" i="9"/>
  <c r="E421" i="5"/>
  <c r="G84" i="9"/>
  <c r="AN16" i="11" s="1"/>
  <c r="E423" i="5"/>
  <c r="G86" i="9"/>
  <c r="AN18" i="11" s="1"/>
  <c r="E425" i="5"/>
  <c r="G88" i="9"/>
  <c r="AN20" i="11" s="1"/>
  <c r="E427" i="5"/>
  <c r="G90" i="9"/>
  <c r="E429" i="5"/>
  <c r="G92" i="9"/>
  <c r="E431" i="5"/>
  <c r="G94" i="9"/>
  <c r="AN22" i="11" s="1"/>
  <c r="E433" i="5"/>
  <c r="K22" i="9"/>
  <c r="J6" i="11" s="1"/>
  <c r="E440" i="5"/>
  <c r="K24" i="9"/>
  <c r="J8" i="11" s="1"/>
  <c r="E442" i="5"/>
  <c r="K26" i="9"/>
  <c r="J10" i="11" s="1"/>
  <c r="E444" i="5"/>
  <c r="K28" i="9"/>
  <c r="J12" i="11" s="1"/>
  <c r="E446" i="5"/>
  <c r="K30" i="9"/>
  <c r="J14" i="11" s="1"/>
  <c r="E448" i="5"/>
  <c r="K32" i="9"/>
  <c r="E450" i="5"/>
  <c r="K34" i="9"/>
  <c r="E452" i="5"/>
  <c r="K36" i="9"/>
  <c r="E454" i="5"/>
  <c r="K38" i="9"/>
  <c r="E456" i="5"/>
  <c r="K40" i="9"/>
  <c r="E458" i="5"/>
  <c r="K42" i="9"/>
  <c r="J15" i="11" s="1"/>
  <c r="E460" i="5"/>
  <c r="K44" i="9"/>
  <c r="J17" i="11" s="1"/>
  <c r="E462" i="5"/>
  <c r="K46" i="9"/>
  <c r="J19" i="11" s="1"/>
  <c r="E464" i="5"/>
  <c r="K48" i="9"/>
  <c r="E466" i="5"/>
  <c r="K50" i="9"/>
  <c r="E468" i="5"/>
  <c r="K52" i="9"/>
  <c r="E470" i="5"/>
  <c r="L19" i="9"/>
  <c r="K3" i="11" s="1"/>
  <c r="E475" i="5"/>
  <c r="H62" i="9"/>
  <c r="AO5" i="11" s="1"/>
  <c r="E515" i="5"/>
  <c r="H64" i="9"/>
  <c r="AO7" i="11" s="1"/>
  <c r="E517" i="5"/>
  <c r="H66" i="9"/>
  <c r="AO9" i="11" s="1"/>
  <c r="E519" i="5"/>
  <c r="H68" i="9"/>
  <c r="AO11" i="11" s="1"/>
  <c r="E521" i="5"/>
  <c r="H70" i="9"/>
  <c r="AO13" i="11" s="1"/>
  <c r="E523" i="5"/>
  <c r="H72" i="9"/>
  <c r="E525" i="5"/>
  <c r="H74" i="9"/>
  <c r="E527" i="5"/>
  <c r="H76" i="9"/>
  <c r="E529" i="5"/>
  <c r="H78" i="9"/>
  <c r="E531" i="5"/>
  <c r="H80" i="9"/>
  <c r="E533" i="5"/>
  <c r="H82" i="9"/>
  <c r="E535" i="5"/>
  <c r="H84" i="9"/>
  <c r="AO16" i="11" s="1"/>
  <c r="E537" i="5"/>
  <c r="H86" i="9"/>
  <c r="AO18" i="11" s="1"/>
  <c r="E539" i="5"/>
  <c r="H88" i="9"/>
  <c r="AO20" i="11" s="1"/>
  <c r="E541" i="5"/>
  <c r="H90" i="9"/>
  <c r="E543" i="5"/>
  <c r="H92" i="9"/>
  <c r="E545" i="5"/>
  <c r="H94" i="9"/>
  <c r="AO22" i="11" s="1"/>
  <c r="E547" i="5"/>
  <c r="J61" i="9"/>
  <c r="AQ4" i="11" s="1"/>
  <c r="E590" i="5"/>
  <c r="M76" i="9"/>
  <c r="E719" i="5"/>
  <c r="M84" i="9"/>
  <c r="AT16" i="11" s="1"/>
  <c r="E727" i="5"/>
  <c r="N91" i="9"/>
  <c r="E772" i="5"/>
  <c r="D26" i="9"/>
  <c r="C10" i="11" s="1"/>
  <c r="E26" i="5"/>
  <c r="D32" i="9"/>
  <c r="E32" i="5"/>
  <c r="D40" i="9"/>
  <c r="E40" i="5"/>
  <c r="D46" i="9"/>
  <c r="C19" i="11" s="1"/>
  <c r="E46" i="5"/>
  <c r="E19" i="9"/>
  <c r="D3" i="11" s="1"/>
  <c r="E57" i="5"/>
  <c r="E25" i="9"/>
  <c r="D9" i="11" s="1"/>
  <c r="E63" i="5"/>
  <c r="E33" i="9"/>
  <c r="E71" i="5"/>
  <c r="E41" i="9"/>
  <c r="E79" i="5"/>
  <c r="E49" i="9"/>
  <c r="E87" i="5"/>
  <c r="F22" i="9"/>
  <c r="E6" i="11" s="1"/>
  <c r="E98" i="5"/>
  <c r="F28" i="9"/>
  <c r="E12" i="11" s="1"/>
  <c r="E104" i="5"/>
  <c r="F40" i="9"/>
  <c r="E116" i="5"/>
  <c r="F46" i="9"/>
  <c r="E19" i="11" s="1"/>
  <c r="E122" i="5"/>
  <c r="G19" i="9"/>
  <c r="F3" i="11" s="1"/>
  <c r="E133" i="5"/>
  <c r="G25" i="9"/>
  <c r="F9" i="11" s="1"/>
  <c r="E139" i="5"/>
  <c r="G51" i="9"/>
  <c r="E165" i="5"/>
  <c r="D19" i="9"/>
  <c r="C3" i="11" s="1"/>
  <c r="E19" i="5"/>
  <c r="D23" i="9"/>
  <c r="C7" i="11" s="1"/>
  <c r="E23" i="5"/>
  <c r="D27" i="9"/>
  <c r="C11" i="11" s="1"/>
  <c r="E27" i="5"/>
  <c r="D31" i="9"/>
  <c r="E31" i="5"/>
  <c r="D35" i="9"/>
  <c r="E35" i="5"/>
  <c r="D39" i="9"/>
  <c r="E39" i="5"/>
  <c r="D43" i="9"/>
  <c r="C16" i="11" s="1"/>
  <c r="E43" i="5"/>
  <c r="D47" i="9"/>
  <c r="E47" i="5"/>
  <c r="D51" i="9"/>
  <c r="E51" i="5"/>
  <c r="E24" i="9"/>
  <c r="D8" i="11" s="1"/>
  <c r="E62" i="5"/>
  <c r="E28" i="9"/>
  <c r="D12" i="11" s="1"/>
  <c r="E66" i="5"/>
  <c r="E34" i="9"/>
  <c r="E72" i="5"/>
  <c r="E38" i="9"/>
  <c r="E76" i="5"/>
  <c r="E40" i="9"/>
  <c r="E78" i="5"/>
  <c r="E44" i="9"/>
  <c r="D17" i="11" s="1"/>
  <c r="E82" i="5"/>
  <c r="E48" i="9"/>
  <c r="E86" i="5"/>
  <c r="E50" i="9"/>
  <c r="E88" i="5"/>
  <c r="F19" i="9"/>
  <c r="E3" i="11" s="1"/>
  <c r="E95" i="5"/>
  <c r="F21" i="9"/>
  <c r="E5" i="11" s="1"/>
  <c r="E97" i="5"/>
  <c r="F25" i="9"/>
  <c r="E9" i="11" s="1"/>
  <c r="E101" i="5"/>
  <c r="F29" i="9"/>
  <c r="E13" i="11" s="1"/>
  <c r="E105" i="5"/>
  <c r="F33" i="9"/>
  <c r="E109" i="5"/>
  <c r="F37" i="9"/>
  <c r="E113" i="5"/>
  <c r="F39" i="9"/>
  <c r="E115" i="5"/>
  <c r="F43" i="9"/>
  <c r="E16" i="11" s="1"/>
  <c r="E119" i="5"/>
  <c r="F47" i="9"/>
  <c r="E123" i="5"/>
  <c r="F51" i="9"/>
  <c r="E127" i="5"/>
  <c r="G24" i="9"/>
  <c r="F8" i="11" s="1"/>
  <c r="E138" i="5"/>
  <c r="G28" i="9"/>
  <c r="F12" i="11" s="1"/>
  <c r="E142" i="5"/>
  <c r="G32" i="9"/>
  <c r="E146" i="5"/>
  <c r="G36" i="9"/>
  <c r="E150" i="5"/>
  <c r="G40" i="9"/>
  <c r="E154" i="5"/>
  <c r="G44" i="9"/>
  <c r="F17" i="11" s="1"/>
  <c r="E158" i="5"/>
  <c r="G48" i="9"/>
  <c r="E162" i="5"/>
  <c r="G52" i="9"/>
  <c r="E166" i="5"/>
  <c r="D64" i="9"/>
  <c r="AK7" i="11" s="1"/>
  <c r="E175" i="5"/>
  <c r="D68" i="9"/>
  <c r="AK11" i="11" s="1"/>
  <c r="E179" i="5"/>
  <c r="D72" i="9"/>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236" i="5"/>
  <c r="E91" i="9"/>
  <c r="E240" i="5"/>
  <c r="H19" i="9"/>
  <c r="G3" i="11" s="1"/>
  <c r="E247"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J19" i="9"/>
  <c r="I3" i="11" s="1"/>
  <c r="E323" i="5"/>
  <c r="J23" i="9"/>
  <c r="I7" i="11" s="1"/>
  <c r="E327" i="5"/>
  <c r="J27" i="9"/>
  <c r="I11" i="11" s="1"/>
  <c r="E331" i="5"/>
  <c r="J31" i="9"/>
  <c r="E335" i="5"/>
  <c r="J35" i="9"/>
  <c r="E339" i="5"/>
  <c r="J39" i="9"/>
  <c r="E343" i="5"/>
  <c r="J43" i="9"/>
  <c r="I16" i="11" s="1"/>
  <c r="E347" i="5"/>
  <c r="J47" i="9"/>
  <c r="E351" i="5"/>
  <c r="J51" i="9"/>
  <c r="E355" i="5"/>
  <c r="F65" i="9"/>
  <c r="AM8" i="11" s="1"/>
  <c r="E366" i="5"/>
  <c r="F69" i="9"/>
  <c r="AM12" i="11" s="1"/>
  <c r="E370" i="5"/>
  <c r="F73" i="9"/>
  <c r="E374" i="5"/>
  <c r="F77" i="9"/>
  <c r="E378" i="5"/>
  <c r="F81" i="9"/>
  <c r="E382" i="5"/>
  <c r="F87" i="9"/>
  <c r="AM19" i="11" s="1"/>
  <c r="E388" i="5"/>
  <c r="G62" i="9"/>
  <c r="AN5" i="11" s="1"/>
  <c r="L21" i="9"/>
  <c r="K5" i="11" s="1"/>
  <c r="E477" i="5"/>
  <c r="L23" i="9"/>
  <c r="K7" i="11" s="1"/>
  <c r="E479" i="5"/>
  <c r="L25" i="9"/>
  <c r="K9" i="11" s="1"/>
  <c r="E481" i="5"/>
  <c r="L27" i="9"/>
  <c r="K11" i="11" s="1"/>
  <c r="E483" i="5"/>
  <c r="L29" i="9"/>
  <c r="K13" i="11" s="1"/>
  <c r="E485" i="5"/>
  <c r="L31" i="9"/>
  <c r="E487" i="5"/>
  <c r="L33" i="9"/>
  <c r="E489" i="5"/>
  <c r="L35" i="9"/>
  <c r="E491" i="5"/>
  <c r="L37" i="9"/>
  <c r="E493" i="5"/>
  <c r="L39" i="9"/>
  <c r="E495" i="5"/>
  <c r="L41" i="9"/>
  <c r="E497" i="5"/>
  <c r="L43" i="9"/>
  <c r="K16" i="11" s="1"/>
  <c r="E499" i="5"/>
  <c r="L45" i="9"/>
  <c r="K18" i="11" s="1"/>
  <c r="E501" i="5"/>
  <c r="L47" i="9"/>
  <c r="E503" i="5"/>
  <c r="L49" i="9"/>
  <c r="E505" i="5"/>
  <c r="L51" i="9"/>
  <c r="E507" i="5"/>
  <c r="L53" i="9"/>
  <c r="K22" i="11" s="1"/>
  <c r="E509" i="5"/>
  <c r="I63" i="9"/>
  <c r="AP6" i="11" s="1"/>
  <c r="E554" i="5"/>
  <c r="I65" i="9"/>
  <c r="AP8" i="11" s="1"/>
  <c r="E556" i="5"/>
  <c r="I67" i="9"/>
  <c r="AP10" i="11" s="1"/>
  <c r="E558" i="5"/>
  <c r="I69" i="9"/>
  <c r="AP12" i="11" s="1"/>
  <c r="E560" i="5"/>
  <c r="I71" i="9"/>
  <c r="AP14" i="11" s="1"/>
  <c r="E562" i="5"/>
  <c r="I73" i="9"/>
  <c r="E564" i="5"/>
  <c r="I75" i="9"/>
  <c r="E566" i="5"/>
  <c r="I77" i="9"/>
  <c r="E568" i="5"/>
  <c r="I79" i="9"/>
  <c r="E570" i="5"/>
  <c r="I81" i="9"/>
  <c r="E572" i="5"/>
  <c r="I83" i="9"/>
  <c r="AP15" i="11" s="1"/>
  <c r="E574" i="5"/>
  <c r="I85" i="9"/>
  <c r="AP17" i="11" s="1"/>
  <c r="E576" i="5"/>
  <c r="I87" i="9"/>
  <c r="AP19" i="11" s="1"/>
  <c r="E578" i="5"/>
  <c r="I89" i="9"/>
  <c r="E580" i="5"/>
  <c r="I91" i="9"/>
  <c r="E582" i="5"/>
  <c r="I93" i="9"/>
  <c r="E584" i="5"/>
  <c r="J60" i="9"/>
  <c r="AQ3" i="11" s="1"/>
  <c r="E589" i="5"/>
  <c r="J62" i="9"/>
  <c r="AQ5" i="11" s="1"/>
  <c r="E591" i="5"/>
  <c r="J64" i="9"/>
  <c r="AQ7" i="11" s="1"/>
  <c r="E593" i="5"/>
  <c r="J66" i="9"/>
  <c r="AQ9" i="11" s="1"/>
  <c r="E595" i="5"/>
  <c r="J68" i="9"/>
  <c r="AQ11" i="11" s="1"/>
  <c r="E597" i="5"/>
  <c r="J70" i="9"/>
  <c r="AQ13" i="11" s="1"/>
  <c r="E599" i="5"/>
  <c r="J72" i="9"/>
  <c r="E601" i="5"/>
  <c r="J74" i="9"/>
  <c r="E603" i="5"/>
  <c r="J76" i="9"/>
  <c r="E605" i="5"/>
  <c r="J78" i="9"/>
  <c r="E607" i="5"/>
  <c r="J80" i="9"/>
  <c r="E609" i="5"/>
  <c r="J82" i="9"/>
  <c r="E611" i="5"/>
  <c r="J84" i="9"/>
  <c r="AQ16" i="11" s="1"/>
  <c r="E613" i="5"/>
  <c r="J86" i="9"/>
  <c r="AQ18" i="11" s="1"/>
  <c r="E615" i="5"/>
  <c r="L66" i="9"/>
  <c r="AS9" i="11" s="1"/>
  <c r="E671" i="5"/>
  <c r="L73" i="9"/>
  <c r="E678" i="5"/>
  <c r="L75" i="9"/>
  <c r="E680" i="5"/>
  <c r="L78" i="9"/>
  <c r="E683" i="5"/>
  <c r="L82" i="9"/>
  <c r="E687" i="5"/>
  <c r="L89" i="9"/>
  <c r="E694" i="5"/>
  <c r="L91" i="9"/>
  <c r="E696" i="5"/>
  <c r="L94" i="9"/>
  <c r="AS22" i="11" s="1"/>
  <c r="E699" i="5"/>
  <c r="N83" i="9"/>
  <c r="AU15" i="11" s="1"/>
  <c r="E764" i="5"/>
  <c r="D28" i="9"/>
  <c r="C12" i="11" s="1"/>
  <c r="E28" i="5"/>
  <c r="D38" i="9"/>
  <c r="E38" i="5"/>
  <c r="D48" i="9"/>
  <c r="E48" i="5"/>
  <c r="E27" i="9"/>
  <c r="D11" i="11" s="1"/>
  <c r="E65" i="5"/>
  <c r="E35" i="9"/>
  <c r="E73" i="5"/>
  <c r="E43" i="9"/>
  <c r="D16" i="11" s="1"/>
  <c r="E81" i="5"/>
  <c r="E51" i="9"/>
  <c r="E89" i="5"/>
  <c r="F24" i="9"/>
  <c r="E8" i="11" s="1"/>
  <c r="E100" i="5"/>
  <c r="F32" i="9"/>
  <c r="E108" i="5"/>
  <c r="F38" i="9"/>
  <c r="E114" i="5"/>
  <c r="F48" i="9"/>
  <c r="E124" i="5"/>
  <c r="G21" i="9"/>
  <c r="F5" i="11" s="1"/>
  <c r="E135" i="5"/>
  <c r="G29" i="9"/>
  <c r="F13" i="11" s="1"/>
  <c r="E143" i="5"/>
  <c r="G35" i="9"/>
  <c r="E149" i="5"/>
  <c r="G41" i="9"/>
  <c r="E155" i="5"/>
  <c r="G49" i="9"/>
  <c r="E163" i="5"/>
  <c r="D65" i="9"/>
  <c r="AK8" i="11" s="1"/>
  <c r="E176" i="5"/>
  <c r="D69" i="9"/>
  <c r="AK12" i="11" s="1"/>
  <c r="E180" i="5"/>
  <c r="D73" i="9"/>
  <c r="E184" i="5"/>
  <c r="D77" i="9"/>
  <c r="E188" i="5"/>
  <c r="D81" i="9"/>
  <c r="E192" i="5"/>
  <c r="D85" i="9"/>
  <c r="AK17" i="11" s="1"/>
  <c r="E196" i="5"/>
  <c r="D89" i="9"/>
  <c r="E200" i="5"/>
  <c r="D93" i="9"/>
  <c r="E204" i="5"/>
  <c r="E64" i="9"/>
  <c r="AL7" i="11" s="1"/>
  <c r="E213" i="5"/>
  <c r="E70" i="9"/>
  <c r="AL13" i="11" s="1"/>
  <c r="E219" i="5"/>
  <c r="E74" i="9"/>
  <c r="E223" i="5"/>
  <c r="E78" i="9"/>
  <c r="E227" i="5"/>
  <c r="E84" i="9"/>
  <c r="AL16" i="11" s="1"/>
  <c r="E233" i="5"/>
  <c r="E88" i="9"/>
  <c r="AL20" i="11" s="1"/>
  <c r="E237" i="5"/>
  <c r="E90" i="9"/>
  <c r="E239" i="5"/>
  <c r="E94" i="9"/>
  <c r="AL22" i="11" s="1"/>
  <c r="E243" i="5"/>
  <c r="H22" i="9"/>
  <c r="G6" i="11" s="1"/>
  <c r="E250" i="5"/>
  <c r="H26" i="9"/>
  <c r="G10" i="11" s="1"/>
  <c r="E254" i="5"/>
  <c r="H30" i="9"/>
  <c r="G14" i="11" s="1"/>
  <c r="E258" i="5"/>
  <c r="H34" i="9"/>
  <c r="E262" i="5"/>
  <c r="H38" i="9"/>
  <c r="E266" i="5"/>
  <c r="H42" i="9"/>
  <c r="G15" i="11" s="1"/>
  <c r="E270" i="5"/>
  <c r="H46" i="9"/>
  <c r="G19" i="11" s="1"/>
  <c r="E274" i="5"/>
  <c r="H50" i="9"/>
  <c r="E278" i="5"/>
  <c r="H52" i="9"/>
  <c r="E280" i="5"/>
  <c r="I21" i="9"/>
  <c r="H5" i="11" s="1"/>
  <c r="E287" i="5"/>
  <c r="I25" i="9"/>
  <c r="H9" i="11" s="1"/>
  <c r="E291" i="5"/>
  <c r="I29" i="9"/>
  <c r="H13" i="11" s="1"/>
  <c r="E295" i="5"/>
  <c r="I33" i="9"/>
  <c r="E299" i="5"/>
  <c r="I37" i="9"/>
  <c r="E303" i="5"/>
  <c r="I41" i="9"/>
  <c r="E307" i="5"/>
  <c r="I45" i="9"/>
  <c r="H18" i="11" s="1"/>
  <c r="E311" i="5"/>
  <c r="I49" i="9"/>
  <c r="E315" i="5"/>
  <c r="I53" i="9"/>
  <c r="H22" i="11" s="1"/>
  <c r="E319" i="5"/>
  <c r="J22" i="9"/>
  <c r="I6" i="11" s="1"/>
  <c r="E326" i="5"/>
  <c r="J26" i="9"/>
  <c r="I10" i="11" s="1"/>
  <c r="E330" i="5"/>
  <c r="J30" i="9"/>
  <c r="I14" i="11" s="1"/>
  <c r="E334" i="5"/>
  <c r="J34" i="9"/>
  <c r="E338" i="5"/>
  <c r="J38" i="9"/>
  <c r="E342" i="5"/>
  <c r="J42" i="9"/>
  <c r="I15" i="11" s="1"/>
  <c r="E346" i="5"/>
  <c r="J46" i="9"/>
  <c r="I19" i="11" s="1"/>
  <c r="E350" i="5"/>
  <c r="J50" i="9"/>
  <c r="E354" i="5"/>
  <c r="F60" i="9"/>
  <c r="AM3" i="11" s="1"/>
  <c r="E361" i="5"/>
  <c r="F62" i="9"/>
  <c r="AM5" i="11" s="1"/>
  <c r="E363" i="5"/>
  <c r="F66" i="9"/>
  <c r="AM9" i="11" s="1"/>
  <c r="E367" i="5"/>
  <c r="F70" i="9"/>
  <c r="AM13" i="11" s="1"/>
  <c r="E371" i="5"/>
  <c r="F74" i="9"/>
  <c r="E375" i="5"/>
  <c r="F78" i="9"/>
  <c r="E379" i="5"/>
  <c r="F82" i="9"/>
  <c r="E383" i="5"/>
  <c r="F86" i="9"/>
  <c r="AM18" i="11" s="1"/>
  <c r="E387" i="5"/>
  <c r="F90" i="9"/>
  <c r="E391" i="5"/>
  <c r="F94" i="9"/>
  <c r="AM22" i="11" s="1"/>
  <c r="E395" i="5"/>
  <c r="G63" i="9"/>
  <c r="AN6" i="11" s="1"/>
  <c r="E402" i="5"/>
  <c r="G67" i="9"/>
  <c r="AN10" i="11" s="1"/>
  <c r="E406" i="5"/>
  <c r="G71" i="9"/>
  <c r="AN14" i="11" s="1"/>
  <c r="E410" i="5"/>
  <c r="G73" i="9"/>
  <c r="E412" i="5"/>
  <c r="G75" i="9"/>
  <c r="E414" i="5"/>
  <c r="G77" i="9"/>
  <c r="E416" i="5"/>
  <c r="G81" i="9"/>
  <c r="E420" i="5"/>
  <c r="G83" i="9"/>
  <c r="AN15" i="11" s="1"/>
  <c r="E422" i="5"/>
  <c r="G85" i="9"/>
  <c r="AN17" i="11" s="1"/>
  <c r="E424" i="5"/>
  <c r="G87" i="9"/>
  <c r="AN19" i="11" s="1"/>
  <c r="E426" i="5"/>
  <c r="G89" i="9"/>
  <c r="E428" i="5"/>
  <c r="G91" i="9"/>
  <c r="E430" i="5"/>
  <c r="G93" i="9"/>
  <c r="E432" i="5"/>
  <c r="K19" i="9"/>
  <c r="J3" i="11" s="1"/>
  <c r="E437" i="5"/>
  <c r="K21" i="9"/>
  <c r="J5" i="11" s="1"/>
  <c r="E439" i="5"/>
  <c r="K23" i="9"/>
  <c r="J7" i="11" s="1"/>
  <c r="E441" i="5"/>
  <c r="K25" i="9"/>
  <c r="J9" i="11" s="1"/>
  <c r="E443" i="5"/>
  <c r="K27" i="9"/>
  <c r="J11" i="11" s="1"/>
  <c r="E445" i="5"/>
  <c r="K29" i="9"/>
  <c r="J13" i="11" s="1"/>
  <c r="E447" i="5"/>
  <c r="K31" i="9"/>
  <c r="E449" i="5"/>
  <c r="K33" i="9"/>
  <c r="E451" i="5"/>
  <c r="K35" i="9"/>
  <c r="E453" i="5"/>
  <c r="K37" i="9"/>
  <c r="E455" i="5"/>
  <c r="K39" i="9"/>
  <c r="E457" i="5"/>
  <c r="K41" i="9"/>
  <c r="E459" i="5"/>
  <c r="K43" i="9"/>
  <c r="J16" i="11" s="1"/>
  <c r="E461" i="5"/>
  <c r="K45" i="9"/>
  <c r="J18" i="11" s="1"/>
  <c r="E463" i="5"/>
  <c r="K47" i="9"/>
  <c r="E465" i="5"/>
  <c r="K49" i="9"/>
  <c r="E467" i="5"/>
  <c r="K51" i="9"/>
  <c r="E469" i="5"/>
  <c r="K53" i="9"/>
  <c r="J22" i="11" s="1"/>
  <c r="E471" i="5"/>
  <c r="H63" i="9"/>
  <c r="AO6" i="11" s="1"/>
  <c r="E516" i="5"/>
  <c r="H65" i="9"/>
  <c r="AO8" i="11" s="1"/>
  <c r="E518" i="5"/>
  <c r="H67" i="9"/>
  <c r="AO10" i="11" s="1"/>
  <c r="E520" i="5"/>
  <c r="H69" i="9"/>
  <c r="AO12" i="11" s="1"/>
  <c r="E522" i="5"/>
  <c r="H71" i="9"/>
  <c r="AO14" i="11" s="1"/>
  <c r="E524" i="5"/>
  <c r="H73" i="9"/>
  <c r="E526" i="5"/>
  <c r="H75" i="9"/>
  <c r="E528" i="5"/>
  <c r="H77" i="9"/>
  <c r="E530" i="5"/>
  <c r="H79" i="9"/>
  <c r="E532" i="5"/>
  <c r="H81" i="9"/>
  <c r="E534" i="5"/>
  <c r="H83" i="9"/>
  <c r="AO15" i="11" s="1"/>
  <c r="E536" i="5"/>
  <c r="H85" i="9"/>
  <c r="AO17" i="11" s="1"/>
  <c r="E538" i="5"/>
  <c r="H87" i="9"/>
  <c r="AO19" i="11" s="1"/>
  <c r="E540" i="5"/>
  <c r="H89" i="9"/>
  <c r="E542" i="5"/>
  <c r="H91" i="9"/>
  <c r="E544" i="5"/>
  <c r="H93" i="9"/>
  <c r="E546" i="5"/>
  <c r="I60" i="9"/>
  <c r="AP3" i="11" s="1"/>
  <c r="E551" i="5"/>
  <c r="L65" i="9"/>
  <c r="AS8" i="11" s="1"/>
  <c r="E670" i="5"/>
  <c r="L70" i="9"/>
  <c r="AS13" i="11" s="1"/>
  <c r="E675" i="5"/>
  <c r="L79" i="9"/>
  <c r="E684" i="5"/>
  <c r="L81" i="9"/>
  <c r="E686" i="5"/>
  <c r="L86" i="9"/>
  <c r="AS18" i="11" s="1"/>
  <c r="E691" i="5"/>
  <c r="M60" i="9"/>
  <c r="AT3" i="11" s="1"/>
  <c r="E703" i="5"/>
  <c r="M64" i="9"/>
  <c r="AT7" i="11" s="1"/>
  <c r="E707" i="5"/>
  <c r="M66" i="9"/>
  <c r="AT9" i="11" s="1"/>
  <c r="E709" i="5"/>
  <c r="M69" i="9"/>
  <c r="AT12" i="11" s="1"/>
  <c r="E712" i="5"/>
  <c r="M73" i="9"/>
  <c r="E716" i="5"/>
  <c r="N75" i="9"/>
  <c r="E756" i="5"/>
  <c r="D22" i="9"/>
  <c r="C6" i="11" s="1"/>
  <c r="E22" i="5"/>
  <c r="D30" i="9"/>
  <c r="C14" i="11" s="1"/>
  <c r="E30" i="5"/>
  <c r="D36" i="9"/>
  <c r="E36" i="5"/>
  <c r="D42" i="9"/>
  <c r="C15" i="11" s="1"/>
  <c r="E42" i="5"/>
  <c r="D50" i="9"/>
  <c r="E50" i="5"/>
  <c r="E23" i="9"/>
  <c r="D7" i="11" s="1"/>
  <c r="E61" i="5"/>
  <c r="E31" i="9"/>
  <c r="E69" i="5"/>
  <c r="E37" i="9"/>
  <c r="E75" i="5"/>
  <c r="E45" i="9"/>
  <c r="D18" i="11" s="1"/>
  <c r="E83" i="5"/>
  <c r="E53" i="9"/>
  <c r="D22" i="11" s="1"/>
  <c r="E91" i="5"/>
  <c r="F26" i="9"/>
  <c r="E10" i="11" s="1"/>
  <c r="E102" i="5"/>
  <c r="F34" i="9"/>
  <c r="E110" i="5"/>
  <c r="F42" i="9"/>
  <c r="E15" i="11" s="1"/>
  <c r="E118" i="5"/>
  <c r="F52" i="9"/>
  <c r="E128" i="5"/>
  <c r="G23" i="9"/>
  <c r="F7" i="11" s="1"/>
  <c r="E137" i="5"/>
  <c r="G31" i="9"/>
  <c r="E145" i="5"/>
  <c r="G37" i="9"/>
  <c r="E151" i="5"/>
  <c r="G43" i="9"/>
  <c r="F16" i="11" s="1"/>
  <c r="E157" i="5"/>
  <c r="G47" i="9"/>
  <c r="E161" i="5"/>
  <c r="G53" i="9"/>
  <c r="F22" i="11" s="1"/>
  <c r="E167" i="5"/>
  <c r="D63" i="9"/>
  <c r="AK6" i="11" s="1"/>
  <c r="E174" i="5"/>
  <c r="D67" i="9"/>
  <c r="AK10" i="11" s="1"/>
  <c r="E178" i="5"/>
  <c r="D71" i="9"/>
  <c r="AK14" i="11" s="1"/>
  <c r="E182" i="5"/>
  <c r="D75" i="9"/>
  <c r="E186" i="5"/>
  <c r="D79" i="9"/>
  <c r="E190" i="5"/>
  <c r="D83" i="9"/>
  <c r="AK15" i="11" s="1"/>
  <c r="E194" i="5"/>
  <c r="D87" i="9"/>
  <c r="AK19" i="11" s="1"/>
  <c r="E198" i="5"/>
  <c r="D91" i="9"/>
  <c r="E202" i="5"/>
  <c r="E60" i="9"/>
  <c r="AL3" i="11" s="1"/>
  <c r="E209" i="5"/>
  <c r="E62" i="9"/>
  <c r="AL5" i="11" s="1"/>
  <c r="E66" i="9"/>
  <c r="AL9" i="11" s="1"/>
  <c r="E215" i="5"/>
  <c r="E68" i="9"/>
  <c r="AL11" i="11" s="1"/>
  <c r="E217" i="5"/>
  <c r="E72" i="9"/>
  <c r="E221" i="5"/>
  <c r="E76" i="9"/>
  <c r="E225" i="5"/>
  <c r="E80" i="9"/>
  <c r="E229" i="5"/>
  <c r="E82" i="9"/>
  <c r="E231" i="5"/>
  <c r="E86" i="9"/>
  <c r="AL18" i="11" s="1"/>
  <c r="E235" i="5"/>
  <c r="E92" i="9"/>
  <c r="E241" i="5"/>
  <c r="H24" i="9"/>
  <c r="G8" i="11" s="1"/>
  <c r="E252" i="5"/>
  <c r="H28" i="9"/>
  <c r="G12" i="11" s="1"/>
  <c r="E256" i="5"/>
  <c r="H32" i="9"/>
  <c r="E260" i="5"/>
  <c r="H36" i="9"/>
  <c r="E264" i="5"/>
  <c r="H40" i="9"/>
  <c r="E268" i="5"/>
  <c r="H44" i="9"/>
  <c r="G17" i="11" s="1"/>
  <c r="E272" i="5"/>
  <c r="H48" i="9"/>
  <c r="E276" i="5"/>
  <c r="I19" i="9"/>
  <c r="H3" i="11" s="1"/>
  <c r="E285" i="5"/>
  <c r="I23" i="9"/>
  <c r="H7" i="11" s="1"/>
  <c r="E289" i="5"/>
  <c r="I27" i="9"/>
  <c r="H11" i="11" s="1"/>
  <c r="E293" i="5"/>
  <c r="I31" i="9"/>
  <c r="E297" i="5"/>
  <c r="I35" i="9"/>
  <c r="E301" i="5"/>
  <c r="I39" i="9"/>
  <c r="E305" i="5"/>
  <c r="I43" i="9"/>
  <c r="H16" i="11" s="1"/>
  <c r="E309" i="5"/>
  <c r="I47" i="9"/>
  <c r="E313" i="5"/>
  <c r="I51" i="9"/>
  <c r="E317" i="5"/>
  <c r="J24" i="9"/>
  <c r="I8" i="11" s="1"/>
  <c r="E328" i="5"/>
  <c r="J28" i="9"/>
  <c r="I12" i="11" s="1"/>
  <c r="E332" i="5"/>
  <c r="J32" i="9"/>
  <c r="E336" i="5"/>
  <c r="J36" i="9"/>
  <c r="E340" i="5"/>
  <c r="J40" i="9"/>
  <c r="E344" i="5"/>
  <c r="J44" i="9"/>
  <c r="I17" i="11" s="1"/>
  <c r="E348" i="5"/>
  <c r="J48" i="9"/>
  <c r="E352" i="5"/>
  <c r="J52" i="9"/>
  <c r="E356" i="5"/>
  <c r="F64" i="9"/>
  <c r="AM7" i="11" s="1"/>
  <c r="E365" i="5"/>
  <c r="F68" i="9"/>
  <c r="AM11" i="11" s="1"/>
  <c r="E369" i="5"/>
  <c r="F72" i="9"/>
  <c r="E373" i="5"/>
  <c r="F76" i="9"/>
  <c r="E377" i="5"/>
  <c r="F80" i="9"/>
  <c r="E381" i="5"/>
  <c r="F84" i="9"/>
  <c r="AM16" i="11" s="1"/>
  <c r="E385" i="5"/>
  <c r="F88" i="9"/>
  <c r="AM20" i="11" s="1"/>
  <c r="E389" i="5"/>
  <c r="F92" i="9"/>
  <c r="E393" i="5"/>
  <c r="G65" i="9"/>
  <c r="AN8" i="11" s="1"/>
  <c r="E404" i="5"/>
  <c r="G69" i="9"/>
  <c r="AN12" i="11" s="1"/>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L52" i="9"/>
  <c r="E508" i="5"/>
  <c r="H60" i="9"/>
  <c r="AO3" i="11" s="1"/>
  <c r="E513" i="5"/>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E575" i="5"/>
  <c r="I86" i="9"/>
  <c r="AP18" i="11" s="1"/>
  <c r="E577" i="5"/>
  <c r="I88" i="9"/>
  <c r="AP20" i="11" s="1"/>
  <c r="E579" i="5"/>
  <c r="I90" i="9"/>
  <c r="E581" i="5"/>
  <c r="I92" i="9"/>
  <c r="E583"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61" i="9"/>
  <c r="AS4" i="11" s="1"/>
  <c r="E666" i="5"/>
  <c r="L69" i="9"/>
  <c r="AS12" i="11" s="1"/>
  <c r="E674" i="5"/>
  <c r="L85" i="9"/>
  <c r="AS17" i="11" s="1"/>
  <c r="E690" i="5"/>
  <c r="M70" i="9"/>
  <c r="AT13" i="11" s="1"/>
  <c r="E713" i="5"/>
  <c r="M72" i="9"/>
  <c r="E715" i="5"/>
  <c r="M92" i="9"/>
  <c r="E735" i="5"/>
  <c r="N67" i="9"/>
  <c r="AU10" i="11" s="1"/>
  <c r="E748" i="5"/>
  <c r="E172" i="5"/>
  <c r="E210" i="5"/>
  <c r="E286" i="5"/>
  <c r="E552" i="5"/>
  <c r="E618" i="5"/>
  <c r="E622" i="5"/>
  <c r="E631" i="5"/>
  <c r="E635" i="5"/>
  <c r="E639" i="5"/>
  <c r="E643" i="5"/>
  <c r="E647" i="5"/>
  <c r="E651" i="5"/>
  <c r="E655" i="5"/>
  <c r="E659" i="5"/>
  <c r="E668" i="5"/>
  <c r="L68" i="9"/>
  <c r="AS11" i="11" s="1"/>
  <c r="E673" i="5"/>
  <c r="L84" i="9"/>
  <c r="AS16" i="11" s="1"/>
  <c r="E689" i="5"/>
  <c r="E704" i="5"/>
  <c r="M75" i="9"/>
  <c r="E718" i="5"/>
  <c r="M78" i="9"/>
  <c r="E721" i="5"/>
  <c r="M83" i="9"/>
  <c r="AT15" i="11" s="1"/>
  <c r="E726" i="5"/>
  <c r="M86" i="9"/>
  <c r="AT18" i="11" s="1"/>
  <c r="E729" i="5"/>
  <c r="M91" i="9"/>
  <c r="E734" i="5"/>
  <c r="M94" i="9"/>
  <c r="AT22" i="11" s="1"/>
  <c r="E737" i="5"/>
  <c r="N66" i="9"/>
  <c r="AU9" i="11" s="1"/>
  <c r="E747" i="5"/>
  <c r="N69" i="9"/>
  <c r="AU12" i="11" s="1"/>
  <c r="E750" i="5"/>
  <c r="N74" i="9"/>
  <c r="E755" i="5"/>
  <c r="N77" i="9"/>
  <c r="E758" i="5"/>
  <c r="N82" i="9"/>
  <c r="E763" i="5"/>
  <c r="N85" i="9"/>
  <c r="AU17" i="11" s="1"/>
  <c r="E766" i="5"/>
  <c r="N90" i="9"/>
  <c r="E771"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P36" i="9"/>
  <c r="E150" i="6"/>
  <c r="Q39" i="9"/>
  <c r="E191" i="6"/>
  <c r="R46" i="9"/>
  <c r="Q19" i="11" s="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O25" i="9"/>
  <c r="N9" i="11" s="1"/>
  <c r="E101" i="6"/>
  <c r="O37" i="9"/>
  <c r="E113" i="6"/>
  <c r="P28" i="9"/>
  <c r="O12" i="11" s="1"/>
  <c r="E142" i="6"/>
  <c r="Q31" i="9"/>
  <c r="E183" i="6"/>
  <c r="R38" i="9"/>
  <c r="E228" i="6"/>
  <c r="E20" i="5"/>
  <c r="E134" i="5"/>
  <c r="E248" i="5"/>
  <c r="K96" i="8"/>
  <c r="K58" i="8"/>
  <c r="K20" i="8"/>
  <c r="K362" i="7"/>
  <c r="O10" i="9"/>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s="1"/>
  <c r="E676" i="5"/>
  <c r="L74" i="9"/>
  <c r="E679" i="5"/>
  <c r="L76" i="9"/>
  <c r="E681" i="5"/>
  <c r="L77" i="9"/>
  <c r="E682" i="5"/>
  <c r="L87" i="9"/>
  <c r="AS19" i="11" s="1"/>
  <c r="E692" i="5"/>
  <c r="L90" i="9"/>
  <c r="E695" i="5"/>
  <c r="L92" i="9"/>
  <c r="E697" i="5"/>
  <c r="L93" i="9"/>
  <c r="E698" i="5"/>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0" i="9"/>
  <c r="AU3" i="11" s="1"/>
  <c r="E741" i="5"/>
  <c r="N61" i="9"/>
  <c r="AU4" i="11" s="1"/>
  <c r="E742"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E21" i="6"/>
  <c r="M24" i="9"/>
  <c r="L8" i="11" s="1"/>
  <c r="E24" i="6"/>
  <c r="M29" i="9"/>
  <c r="L13" i="11" s="1"/>
  <c r="E29" i="6"/>
  <c r="M45" i="9"/>
  <c r="L18" i="11" s="1"/>
  <c r="E45" i="6"/>
  <c r="N45" i="9"/>
  <c r="M18" i="11" s="1"/>
  <c r="E83" i="6"/>
  <c r="O24" i="9"/>
  <c r="N8" i="11" s="1"/>
  <c r="E100" i="6"/>
  <c r="O34" i="9"/>
  <c r="E110" i="6"/>
  <c r="P52" i="9"/>
  <c r="E166" i="6"/>
  <c r="Q23" i="9"/>
  <c r="P7" i="11" s="1"/>
  <c r="E175" i="6"/>
  <c r="R30" i="9"/>
  <c r="Q14" i="11" s="1"/>
  <c r="E220" i="6"/>
  <c r="E628" i="5"/>
  <c r="K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84" i="9"/>
  <c r="AU16" i="11" s="1"/>
  <c r="E765" i="5"/>
  <c r="N92" i="9"/>
  <c r="E773" i="5"/>
  <c r="M20" i="9"/>
  <c r="L4" i="11" s="1"/>
  <c r="E20" i="6"/>
  <c r="M33" i="9"/>
  <c r="E33" i="6"/>
  <c r="M49" i="9"/>
  <c r="E49" i="6"/>
  <c r="O53" i="9"/>
  <c r="N22" i="11" s="1"/>
  <c r="E129" i="6"/>
  <c r="P44" i="9"/>
  <c r="O17" i="11" s="1"/>
  <c r="E158" i="6"/>
  <c r="Q47" i="9"/>
  <c r="E199" i="6"/>
  <c r="R22" i="9"/>
  <c r="Q6" i="11" s="1"/>
  <c r="E212" i="6"/>
  <c r="S19" i="9"/>
  <c r="R3" i="11" s="1"/>
  <c r="E247" i="6"/>
  <c r="S25" i="9"/>
  <c r="R9" i="11" s="1"/>
  <c r="E253" i="6"/>
  <c r="D23" i="6"/>
  <c r="D27" i="6"/>
  <c r="D31" i="6"/>
  <c r="D35" i="6"/>
  <c r="D39" i="6"/>
  <c r="D43" i="6"/>
  <c r="D47" i="6"/>
  <c r="D51" i="6"/>
  <c r="D60" i="6"/>
  <c r="E62" i="6"/>
  <c r="D64" i="6"/>
  <c r="E66" i="6"/>
  <c r="D68" i="6"/>
  <c r="E70" i="6"/>
  <c r="D72" i="6"/>
  <c r="D82" i="6"/>
  <c r="D99" i="6"/>
  <c r="O42" i="9"/>
  <c r="N15" i="11" s="1"/>
  <c r="E118" i="6"/>
  <c r="O50" i="9"/>
  <c r="E126" i="6"/>
  <c r="P22" i="9"/>
  <c r="O6" i="11" s="1"/>
  <c r="E136" i="6"/>
  <c r="D141" i="6"/>
  <c r="P30" i="9"/>
  <c r="O14" i="11" s="1"/>
  <c r="E144" i="6"/>
  <c r="D149" i="6"/>
  <c r="P38" i="9"/>
  <c r="E152" i="6"/>
  <c r="D157" i="6"/>
  <c r="P46" i="9"/>
  <c r="O19" i="11" s="1"/>
  <c r="E160" i="6"/>
  <c r="D165" i="6"/>
  <c r="Q19" i="9"/>
  <c r="P3" i="11" s="1"/>
  <c r="E171" i="6"/>
  <c r="D174" i="6"/>
  <c r="Q25" i="9"/>
  <c r="P9" i="11" s="1"/>
  <c r="E177" i="6"/>
  <c r="D182" i="6"/>
  <c r="Q33" i="9"/>
  <c r="E185" i="6"/>
  <c r="D190" i="6"/>
  <c r="Q41" i="9"/>
  <c r="E193" i="6"/>
  <c r="D198" i="6"/>
  <c r="Q49" i="9"/>
  <c r="E201" i="6"/>
  <c r="D209" i="6"/>
  <c r="R20" i="9"/>
  <c r="Q4" i="11" s="1"/>
  <c r="E210" i="6"/>
  <c r="D211" i="6"/>
  <c r="R24" i="9"/>
  <c r="Q8" i="11" s="1"/>
  <c r="E214" i="6"/>
  <c r="D219" i="6"/>
  <c r="R32" i="9"/>
  <c r="E222" i="6"/>
  <c r="D227" i="6"/>
  <c r="R40" i="9"/>
  <c r="E230" i="6"/>
  <c r="D235" i="6"/>
  <c r="R48" i="9"/>
  <c r="E238" i="6"/>
  <c r="D243"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s="1"/>
  <c r="E95" i="6"/>
  <c r="O33" i="9"/>
  <c r="E109" i="6"/>
  <c r="O35" i="9"/>
  <c r="E111" i="6"/>
  <c r="D116" i="6"/>
  <c r="O41" i="9"/>
  <c r="E117" i="6"/>
  <c r="O43" i="9"/>
  <c r="N16" i="11" s="1"/>
  <c r="E119" i="6"/>
  <c r="D124" i="6"/>
  <c r="O49" i="9"/>
  <c r="E125"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D256" i="6"/>
  <c r="S29" i="9"/>
  <c r="R13" i="11" s="1"/>
  <c r="E257" i="6"/>
  <c r="S31" i="9"/>
  <c r="E259" i="6"/>
  <c r="S36" i="9"/>
  <c r="E264" i="6"/>
  <c r="S39" i="9"/>
  <c r="E267" i="6"/>
  <c r="S44" i="9"/>
  <c r="R17" i="11" s="1"/>
  <c r="E272" i="6"/>
  <c r="S47" i="9"/>
  <c r="E275" i="6"/>
  <c r="S52" i="9"/>
  <c r="E280" i="6"/>
  <c r="N36" i="9"/>
  <c r="E74" i="6"/>
  <c r="N37" i="9"/>
  <c r="E75" i="6"/>
  <c r="N47" i="9"/>
  <c r="E85" i="6"/>
  <c r="N50" i="9"/>
  <c r="E88" i="6"/>
  <c r="N52" i="9"/>
  <c r="E90" i="6"/>
  <c r="N53" i="9"/>
  <c r="M22" i="11" s="1"/>
  <c r="E91" i="6"/>
  <c r="O26" i="9"/>
  <c r="N10" i="11" s="1"/>
  <c r="E102" i="6"/>
  <c r="O29" i="9"/>
  <c r="N13" i="11" s="1"/>
  <c r="E105" i="6"/>
  <c r="O31" i="9"/>
  <c r="E107" i="6"/>
  <c r="O32" i="9"/>
  <c r="E108" i="6"/>
  <c r="O38" i="9"/>
  <c r="E114" i="6"/>
  <c r="O46" i="9"/>
  <c r="N19" i="11" s="1"/>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P47" i="9"/>
  <c r="E161" i="6"/>
  <c r="P48" i="9"/>
  <c r="E162" i="6"/>
  <c r="P50" i="9"/>
  <c r="E164" i="6"/>
  <c r="Q21" i="9"/>
  <c r="P5" i="11" s="1"/>
  <c r="E173" i="6"/>
  <c r="Q26" i="9"/>
  <c r="P10" i="11" s="1"/>
  <c r="E178" i="6"/>
  <c r="Q27" i="9"/>
  <c r="P11" i="11" s="1"/>
  <c r="E179" i="6"/>
  <c r="Q29" i="9"/>
  <c r="P13" i="11" s="1"/>
  <c r="E181" i="6"/>
  <c r="Q34" i="9"/>
  <c r="E186" i="6"/>
  <c r="Q35" i="9"/>
  <c r="E187" i="6"/>
  <c r="Q37" i="9"/>
  <c r="E189" i="6"/>
  <c r="Q42" i="9"/>
  <c r="P15" i="11" s="1"/>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R36" i="9"/>
  <c r="E226" i="6"/>
  <c r="R41" i="9"/>
  <c r="E231" i="6"/>
  <c r="R42" i="9"/>
  <c r="Q15" i="11" s="1"/>
  <c r="E232" i="6"/>
  <c r="R44" i="9"/>
  <c r="Q17" i="11" s="1"/>
  <c r="E234" i="6"/>
  <c r="R49" i="9"/>
  <c r="E239" i="6"/>
  <c r="R50" i="9"/>
  <c r="E240" i="6"/>
  <c r="R52" i="9"/>
  <c r="E242" i="6"/>
  <c r="S26" i="9"/>
  <c r="R10" i="11" s="1"/>
  <c r="E254" i="6"/>
  <c r="T23" i="9"/>
  <c r="S7" i="11" s="1"/>
  <c r="E289" i="6"/>
  <c r="T26" i="9"/>
  <c r="S10" i="11" s="1"/>
  <c r="E292" i="6"/>
  <c r="T31" i="9"/>
  <c r="E297" i="6"/>
  <c r="T34" i="9"/>
  <c r="E300" i="6"/>
  <c r="T39" i="9"/>
  <c r="E305" i="6"/>
  <c r="T42" i="9"/>
  <c r="S15" i="11" s="1"/>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S24" i="9"/>
  <c r="R8" i="11" s="1"/>
  <c r="E252" i="6"/>
  <c r="S27" i="9"/>
  <c r="R11" i="11" s="1"/>
  <c r="E255" i="6"/>
  <c r="S32" i="9"/>
  <c r="E260" i="6"/>
  <c r="S33" i="9"/>
  <c r="E261" i="6"/>
  <c r="S35" i="9"/>
  <c r="E263" i="6"/>
  <c r="S40" i="9"/>
  <c r="E268" i="6"/>
  <c r="S43" i="9"/>
  <c r="R16" i="11" s="1"/>
  <c r="E271" i="6"/>
  <c r="S48" i="9"/>
  <c r="E276" i="6"/>
  <c r="S51" i="9"/>
  <c r="E279" i="6"/>
  <c r="O61" i="9"/>
  <c r="AV4" i="11" s="1"/>
  <c r="E400" i="6"/>
  <c r="X20" i="9"/>
  <c r="W4" i="11" s="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X24" i="9"/>
  <c r="W8" i="11" s="1"/>
  <c r="E556" i="6"/>
  <c r="X27" i="9"/>
  <c r="W11" i="11" s="1"/>
  <c r="E559" i="6"/>
  <c r="X32" i="9"/>
  <c r="E564" i="6"/>
  <c r="X35" i="9"/>
  <c r="E567" i="6"/>
  <c r="D572" i="6"/>
  <c r="X43" i="9"/>
  <c r="W16" i="11" s="1"/>
  <c r="E575" i="6"/>
  <c r="D580" i="6"/>
  <c r="X51" i="9"/>
  <c r="E583" i="6"/>
  <c r="Y22" i="9"/>
  <c r="X6" i="11" s="1"/>
  <c r="E592" i="6"/>
  <c r="D597" i="6"/>
  <c r="Y30" i="9"/>
  <c r="X14" i="11" s="1"/>
  <c r="E600" i="6"/>
  <c r="D605" i="6"/>
  <c r="Y38" i="9"/>
  <c r="E608" i="6"/>
  <c r="D613" i="6"/>
  <c r="Y46" i="9"/>
  <c r="X19" i="11" s="1"/>
  <c r="E616" i="6"/>
  <c r="D621" i="6"/>
  <c r="Z19" i="9"/>
  <c r="Y3" i="11" s="1"/>
  <c r="E627" i="6"/>
  <c r="R64" i="9"/>
  <c r="AY7" i="11" s="1"/>
  <c r="E61" i="7"/>
  <c r="R68" i="9"/>
  <c r="AY11" i="11" s="1"/>
  <c r="E65" i="7"/>
  <c r="R72" i="9"/>
  <c r="E69" i="7"/>
  <c r="AC21" i="9"/>
  <c r="AB5" i="11" s="1"/>
  <c r="AC23" i="9"/>
  <c r="AB7" i="11" s="1"/>
  <c r="E137" i="7"/>
  <c r="AC25" i="9"/>
  <c r="AB9" i="11" s="1"/>
  <c r="E139" i="7"/>
  <c r="AC27" i="9"/>
  <c r="AB11" i="11" s="1"/>
  <c r="E141" i="7"/>
  <c r="AC29" i="9"/>
  <c r="AB13" i="11" s="1"/>
  <c r="E143" i="7"/>
  <c r="AC31" i="9"/>
  <c r="E145" i="7"/>
  <c r="AC33" i="9"/>
  <c r="E147" i="7"/>
  <c r="AC35" i="9"/>
  <c r="E149" i="7"/>
  <c r="AC37" i="9"/>
  <c r="E151" i="7"/>
  <c r="AC39" i="9"/>
  <c r="E153" i="7"/>
  <c r="AC41" i="9"/>
  <c r="E155" i="7"/>
  <c r="AC43" i="9"/>
  <c r="AB16" i="11" s="1"/>
  <c r="E157" i="7"/>
  <c r="AC45" i="9"/>
  <c r="AB18" i="11" s="1"/>
  <c r="E159" i="7"/>
  <c r="AC47" i="9"/>
  <c r="E161" i="7"/>
  <c r="AC49" i="9"/>
  <c r="E163" i="7"/>
  <c r="AC51" i="9"/>
  <c r="E165" i="7"/>
  <c r="AC53" i="9"/>
  <c r="AB22" i="11" s="1"/>
  <c r="E167" i="7"/>
  <c r="AE21" i="9"/>
  <c r="AD5" i="11" s="1"/>
  <c r="E287" i="7"/>
  <c r="AE23" i="9"/>
  <c r="AD7" i="11" s="1"/>
  <c r="E289" i="7"/>
  <c r="AE25" i="9"/>
  <c r="AD9" i="11" s="1"/>
  <c r="E291" i="7"/>
  <c r="AE27" i="9"/>
  <c r="AD11" i="11" s="1"/>
  <c r="E293" i="7"/>
  <c r="AE29" i="9"/>
  <c r="AD13" i="11" s="1"/>
  <c r="E295" i="7"/>
  <c r="AE31" i="9"/>
  <c r="E297" i="7"/>
  <c r="AE33" i="9"/>
  <c r="E299" i="7"/>
  <c r="AE35" i="9"/>
  <c r="E301" i="7"/>
  <c r="AE37" i="9"/>
  <c r="E303" i="7"/>
  <c r="AE39" i="9"/>
  <c r="E305"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s="1"/>
  <c r="E633" i="6"/>
  <c r="D638" i="6"/>
  <c r="Z33" i="9"/>
  <c r="E641" i="6"/>
  <c r="D646" i="6"/>
  <c r="Z41" i="9"/>
  <c r="E649" i="6"/>
  <c r="D654" i="6"/>
  <c r="Z49" i="9"/>
  <c r="E657" i="6"/>
  <c r="R63" i="9"/>
  <c r="AY6" i="11" s="1"/>
  <c r="E60" i="7"/>
  <c r="R67" i="9"/>
  <c r="AY10" i="11" s="1"/>
  <c r="E64" i="7"/>
  <c r="R71" i="9"/>
  <c r="AY14" i="11" s="1"/>
  <c r="E68" i="7"/>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B53" i="9"/>
  <c r="AA22" i="11" s="1"/>
  <c r="E129"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62" i="9"/>
  <c r="BC5" i="11" s="1"/>
  <c r="E363" i="7"/>
  <c r="V79" i="9"/>
  <c r="E380" i="7"/>
  <c r="V87" i="9"/>
  <c r="BC19" i="11" s="1"/>
  <c r="E388" i="7"/>
  <c r="S30" i="9"/>
  <c r="R14" i="11" s="1"/>
  <c r="E258" i="6"/>
  <c r="S34" i="9"/>
  <c r="E262" i="6"/>
  <c r="S38" i="9"/>
  <c r="E266" i="6"/>
  <c r="S42" i="9"/>
  <c r="R15" i="11" s="1"/>
  <c r="E270" i="6"/>
  <c r="S46" i="9"/>
  <c r="R19" i="11" s="1"/>
  <c r="E274" i="6"/>
  <c r="S50" i="9"/>
  <c r="E278" i="6"/>
  <c r="T19" i="9"/>
  <c r="S3" i="11" s="1"/>
  <c r="E285" i="6"/>
  <c r="T21" i="9"/>
  <c r="S5" i="11" s="1"/>
  <c r="E287" i="6"/>
  <c r="T25" i="9"/>
  <c r="S9" i="11" s="1"/>
  <c r="E291" i="6"/>
  <c r="T29" i="9"/>
  <c r="S13" i="11" s="1"/>
  <c r="E295" i="6"/>
  <c r="T33" i="9"/>
  <c r="E299" i="6"/>
  <c r="T37" i="9"/>
  <c r="E303" i="6"/>
  <c r="T41" i="9"/>
  <c r="E307" i="6"/>
  <c r="T45" i="9"/>
  <c r="S18" i="11" s="1"/>
  <c r="E311" i="6"/>
  <c r="T49" i="9"/>
  <c r="E315" i="6"/>
  <c r="T53" i="9"/>
  <c r="S22" i="11" s="1"/>
  <c r="E319" i="6"/>
  <c r="D327" i="6"/>
  <c r="D331" i="6"/>
  <c r="D335" i="6"/>
  <c r="D339" i="6"/>
  <c r="D343" i="6"/>
  <c r="D347" i="6"/>
  <c r="T21" i="11"/>
  <c r="T20" i="11"/>
  <c r="U20" i="11"/>
  <c r="U21" i="11"/>
  <c r="W20" i="9"/>
  <c r="V4" i="11" s="1"/>
  <c r="E514" i="6"/>
  <c r="X23" i="9"/>
  <c r="W7" i="11" s="1"/>
  <c r="E555" i="6"/>
  <c r="D560" i="6"/>
  <c r="X31" i="9"/>
  <c r="E563" i="6"/>
  <c r="D568" i="6"/>
  <c r="X39" i="9"/>
  <c r="E571" i="6"/>
  <c r="D576" i="6"/>
  <c r="X47" i="9"/>
  <c r="E579" i="6"/>
  <c r="D584" i="6"/>
  <c r="D593" i="6"/>
  <c r="Y26" i="9"/>
  <c r="X10" i="11" s="1"/>
  <c r="E596" i="6"/>
  <c r="D601" i="6"/>
  <c r="Y34" i="9"/>
  <c r="E604" i="6"/>
  <c r="D609" i="6"/>
  <c r="Y42" i="9"/>
  <c r="X15" i="11" s="1"/>
  <c r="E612" i="6"/>
  <c r="D617"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61" i="9"/>
  <c r="BB4" i="11" s="1"/>
  <c r="E324" i="7"/>
  <c r="U83" i="9"/>
  <c r="BB15" i="11" s="1"/>
  <c r="E346" i="7"/>
  <c r="U85" i="9"/>
  <c r="BB17" i="11" s="1"/>
  <c r="E348" i="7"/>
  <c r="U88" i="9"/>
  <c r="BB20" i="11" s="1"/>
  <c r="E351" i="7"/>
  <c r="V78" i="9"/>
  <c r="E379" i="7"/>
  <c r="S37" i="9"/>
  <c r="E265" i="6"/>
  <c r="S41" i="9"/>
  <c r="E269" i="6"/>
  <c r="S45" i="9"/>
  <c r="R18" i="11" s="1"/>
  <c r="E273" i="6"/>
  <c r="S49" i="9"/>
  <c r="E277" i="6"/>
  <c r="S53" i="9"/>
  <c r="R22" i="11" s="1"/>
  <c r="E281" i="6"/>
  <c r="T24" i="9"/>
  <c r="S8" i="11" s="1"/>
  <c r="E290" i="6"/>
  <c r="T28" i="9"/>
  <c r="S12" i="11" s="1"/>
  <c r="E294" i="6"/>
  <c r="S23" i="11" s="1"/>
  <c r="T32" i="9"/>
  <c r="E298" i="6"/>
  <c r="T36" i="9"/>
  <c r="E302" i="6"/>
  <c r="T40" i="9"/>
  <c r="E306" i="6"/>
  <c r="T44" i="9"/>
  <c r="S17" i="11" s="1"/>
  <c r="E310" i="6"/>
  <c r="T48" i="9"/>
  <c r="E314" i="6"/>
  <c r="T52" i="9"/>
  <c r="E318" i="6"/>
  <c r="W48" i="9"/>
  <c r="E542" i="6"/>
  <c r="W53" i="9"/>
  <c r="V22" i="11" s="1"/>
  <c r="E547" i="6"/>
  <c r="Z21" i="9"/>
  <c r="Y5" i="11" s="1"/>
  <c r="E629"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A23" i="11" s="1"/>
  <c r="AB22" i="9"/>
  <c r="AA6" i="11" s="1"/>
  <c r="E98" i="7"/>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4" i="9"/>
  <c r="AA17" i="11" s="1"/>
  <c r="E120" i="7"/>
  <c r="AB46" i="9"/>
  <c r="AA19" i="11" s="1"/>
  <c r="E122" i="7"/>
  <c r="AB48" i="9"/>
  <c r="E124" i="7"/>
  <c r="AB50" i="9"/>
  <c r="E126" i="7"/>
  <c r="AB52" i="9"/>
  <c r="E128" i="7"/>
  <c r="AC19" i="9"/>
  <c r="AB3" i="11" s="1"/>
  <c r="E133" i="7"/>
  <c r="AB2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D52" i="9"/>
  <c r="E280" i="7"/>
  <c r="AE19" i="9"/>
  <c r="AD3" i="11" s="1"/>
  <c r="E285" i="7"/>
  <c r="U80" i="9"/>
  <c r="E343" i="7"/>
  <c r="U89" i="9"/>
  <c r="E352" i="7"/>
  <c r="U91" i="9"/>
  <c r="E354" i="7"/>
  <c r="V66" i="9"/>
  <c r="BC9" i="11" s="1"/>
  <c r="E367" i="7"/>
  <c r="V68" i="9"/>
  <c r="BC11" i="11" s="1"/>
  <c r="E369" i="7"/>
  <c r="V71" i="9"/>
  <c r="BC14" i="11" s="1"/>
  <c r="E372" i="7"/>
  <c r="T61" i="9"/>
  <c r="BA4" i="11" s="1"/>
  <c r="E210" i="7"/>
  <c r="U78" i="9"/>
  <c r="E341" i="7"/>
  <c r="U92" i="9"/>
  <c r="E355" i="7"/>
  <c r="U94" i="9"/>
  <c r="BB22" i="11" s="1"/>
  <c r="E357" i="7"/>
  <c r="V75" i="9"/>
  <c r="E376" i="7"/>
  <c r="V77" i="9"/>
  <c r="E378" i="7"/>
  <c r="V81" i="9"/>
  <c r="E382" i="7"/>
  <c r="V88" i="9"/>
  <c r="BC20" i="11" s="1"/>
  <c r="E389" i="7"/>
  <c r="V91" i="9"/>
  <c r="E392" i="7"/>
  <c r="V94" i="9"/>
  <c r="BC22" i="11" s="1"/>
  <c r="E395" i="7"/>
  <c r="E19" i="8"/>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21" i="9"/>
  <c r="AF5" i="11" s="1"/>
  <c r="E59" i="8"/>
  <c r="AF23" i="11" s="1"/>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7" i="9"/>
  <c r="E85" i="8"/>
  <c r="AG49" i="9"/>
  <c r="E87" i="8"/>
  <c r="AG51" i="9"/>
  <c r="E89" i="8"/>
  <c r="AG53" i="9"/>
  <c r="AF22" i="11" s="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s="1"/>
  <c r="D353" i="7"/>
  <c r="D374" i="7"/>
  <c r="V84" i="9"/>
  <c r="BC16" i="11" s="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s="1"/>
  <c r="E347" i="7"/>
  <c r="U86" i="9"/>
  <c r="BB18" i="11" s="1"/>
  <c r="E349" i="7"/>
  <c r="U87" i="9"/>
  <c r="BB19" i="11" s="1"/>
  <c r="E350" i="7"/>
  <c r="V61" i="9"/>
  <c r="BC4" i="11" s="1"/>
  <c r="E362" i="7"/>
  <c r="V64" i="9"/>
  <c r="BC7" i="11" s="1"/>
  <c r="E365" i="7"/>
  <c r="V67" i="9"/>
  <c r="BC10" i="11" s="1"/>
  <c r="E368" i="7"/>
  <c r="V69" i="9"/>
  <c r="BC12" i="11" s="1"/>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E37" i="8"/>
  <c r="AF37" i="9"/>
  <c r="AF39" i="9"/>
  <c r="E39" i="8"/>
  <c r="AF41" i="9"/>
  <c r="E41" i="8"/>
  <c r="AF43" i="9"/>
  <c r="AE16" i="11" s="1"/>
  <c r="E43" i="8"/>
  <c r="AF45" i="9"/>
  <c r="AE18" i="11" s="1"/>
  <c r="E45" i="8"/>
  <c r="AF47" i="9"/>
  <c r="E47" i="8"/>
  <c r="AF49" i="9"/>
  <c r="E49" i="8"/>
  <c r="AF51" i="9"/>
  <c r="E51" i="8"/>
  <c r="AF53" i="9"/>
  <c r="AE22" i="11" s="1"/>
  <c r="E53" i="8"/>
  <c r="Z20" i="11"/>
  <c r="Z21" i="11"/>
  <c r="S61" i="9"/>
  <c r="AZ4" i="11" s="1"/>
  <c r="E172" i="7"/>
  <c r="U77" i="9"/>
  <c r="E340" i="7"/>
  <c r="D345" i="7"/>
  <c r="U93" i="9"/>
  <c r="E356" i="7"/>
  <c r="D36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2" i="9"/>
  <c r="AF6" i="11" s="1"/>
  <c r="E60"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AG44" i="9"/>
  <c r="AF17" i="11" s="1"/>
  <c r="E82" i="8"/>
  <c r="AG46" i="9"/>
  <c r="AF19" i="11" s="1"/>
  <c r="E84" i="8"/>
  <c r="AG48" i="9"/>
  <c r="E86" i="8"/>
  <c r="AG50" i="9"/>
  <c r="E88" i="8"/>
  <c r="AG52" i="9"/>
  <c r="E90" i="8"/>
  <c r="W60" i="9"/>
  <c r="BD3" i="11" s="1"/>
  <c r="E95" i="8"/>
  <c r="W63" i="9"/>
  <c r="BD6" i="11" s="1"/>
  <c r="E98" i="8"/>
  <c r="W65" i="9"/>
  <c r="BD8" i="11" s="1"/>
  <c r="E100"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AE23" i="11"/>
  <c r="K23" i="11"/>
  <c r="Z23" i="11"/>
  <c r="J23" i="11"/>
  <c r="U23" i="11"/>
  <c r="E23" i="11"/>
  <c r="H23" i="11"/>
  <c r="D23" i="11"/>
  <c r="B20" i="11"/>
  <c r="B21" i="11"/>
  <c r="AZ23" i="11"/>
  <c r="AV23" i="11"/>
  <c r="AN23" i="11"/>
  <c r="AJ3" i="11"/>
  <c r="AU23" i="11"/>
  <c r="AM23" i="11"/>
  <c r="AX23" i="11"/>
  <c r="AL23" i="11"/>
  <c r="AW23" i="11"/>
  <c r="A21" i="11"/>
  <c r="A20" i="11"/>
  <c r="I552" i="6"/>
  <c r="H20" i="5"/>
  <c r="J590" i="6"/>
  <c r="F96" i="7"/>
  <c r="J666" i="5"/>
  <c r="I58" i="8"/>
  <c r="G58" i="8"/>
  <c r="G58" i="6"/>
  <c r="J286" i="6"/>
  <c r="F324" i="7"/>
  <c r="G704" i="5"/>
  <c r="G210" i="5"/>
  <c r="H704" i="5"/>
  <c r="F286" i="5"/>
  <c r="I590" i="6"/>
  <c r="G590" i="6"/>
  <c r="F134" i="6"/>
  <c r="F172" i="5"/>
  <c r="J324" i="7"/>
  <c r="G666" i="5"/>
  <c r="H210" i="6"/>
  <c r="F210" i="7"/>
  <c r="I324" i="6"/>
  <c r="I58" i="7"/>
  <c r="F172" i="7"/>
  <c r="J58" i="5"/>
  <c r="J210" i="5"/>
  <c r="I172" i="6"/>
  <c r="H590" i="6"/>
  <c r="J58" i="8"/>
  <c r="F514" i="6"/>
  <c r="H248" i="5"/>
  <c r="I20" i="6"/>
  <c r="G20" i="6"/>
  <c r="F400" i="5"/>
  <c r="J96" i="5"/>
  <c r="J58" i="6"/>
  <c r="I210" i="6"/>
  <c r="F362" i="5"/>
  <c r="I362" i="7"/>
  <c r="F704" i="5"/>
  <c r="H210" i="5"/>
  <c r="H476" i="5"/>
  <c r="F20" i="7"/>
  <c r="J134" i="5"/>
  <c r="G742" i="5"/>
  <c r="I20" i="8"/>
  <c r="H324" i="7"/>
  <c r="J286" i="5"/>
  <c r="I210" i="5"/>
  <c r="H742" i="5"/>
  <c r="H172" i="7"/>
  <c r="H552" i="5"/>
  <c r="J96" i="7"/>
  <c r="J248" i="7"/>
  <c r="I210" i="7"/>
  <c r="H248" i="6"/>
  <c r="H324" i="5"/>
  <c r="J552" i="6"/>
  <c r="G248" i="7"/>
  <c r="H96" i="6"/>
  <c r="H96" i="5"/>
  <c r="G324" i="6"/>
  <c r="G476" i="5"/>
  <c r="J172" i="7"/>
  <c r="H362" i="7"/>
  <c r="F58" i="7"/>
  <c r="H210" i="7"/>
  <c r="F134" i="7"/>
  <c r="I514" i="5"/>
  <c r="I134" i="7"/>
  <c r="F628" i="6"/>
  <c r="H96" i="7"/>
  <c r="J514" i="5"/>
  <c r="I324" i="7"/>
  <c r="I400" i="5"/>
  <c r="G248" i="5"/>
  <c r="G210" i="7"/>
  <c r="H362" i="5"/>
  <c r="J20" i="6"/>
  <c r="J362" i="5"/>
  <c r="F248" i="6"/>
  <c r="G134" i="5"/>
  <c r="H438" i="6"/>
  <c r="G58" i="5"/>
  <c r="G286" i="7"/>
  <c r="I58" i="5"/>
  <c r="I96" i="5"/>
  <c r="G514" i="5"/>
  <c r="G58" i="7"/>
  <c r="G362" i="7"/>
  <c r="H628" i="5"/>
  <c r="H286" i="6"/>
  <c r="I96" i="8"/>
  <c r="G514" i="6"/>
  <c r="G324" i="5"/>
  <c r="G286" i="6"/>
  <c r="J210" i="7"/>
  <c r="H172" i="6"/>
  <c r="G476" i="6"/>
  <c r="G362" i="6"/>
  <c r="G96" i="5"/>
  <c r="J324" i="5"/>
  <c r="H134" i="7"/>
  <c r="I666" i="5"/>
  <c r="F666" i="5"/>
  <c r="J438" i="6"/>
  <c r="F514" i="5"/>
  <c r="J96" i="8"/>
  <c r="I20" i="5"/>
  <c r="I134" i="6"/>
  <c r="J324" i="6"/>
  <c r="G20" i="7"/>
  <c r="F20" i="6"/>
  <c r="J134" i="7"/>
  <c r="G400" i="5"/>
  <c r="F590" i="6"/>
  <c r="H400" i="6"/>
  <c r="F400" i="6"/>
  <c r="F742" i="5"/>
  <c r="J134" i="6"/>
  <c r="F58" i="5"/>
  <c r="F58" i="6"/>
  <c r="I96" i="6"/>
  <c r="H362" i="6"/>
  <c r="J172" i="6"/>
  <c r="G134" i="6"/>
  <c r="F286" i="6"/>
  <c r="H514" i="6"/>
  <c r="F134" i="5"/>
  <c r="G172" i="7"/>
  <c r="I248" i="6"/>
  <c r="I58" i="6"/>
  <c r="I172" i="5"/>
  <c r="G96" i="6"/>
  <c r="G590" i="5"/>
  <c r="I514" i="6"/>
  <c r="I438" i="6"/>
  <c r="G552" i="6"/>
  <c r="I362" i="6"/>
  <c r="G628" i="5"/>
  <c r="G96" i="8"/>
  <c r="H20" i="6"/>
  <c r="J476" i="5"/>
  <c r="J628" i="6"/>
  <c r="H476" i="6"/>
  <c r="F476" i="6"/>
  <c r="H58" i="5"/>
  <c r="J476" i="6"/>
  <c r="G248" i="6"/>
  <c r="H58" i="6"/>
  <c r="H248" i="7"/>
  <c r="I400" i="6"/>
  <c r="J400" i="5"/>
  <c r="F590" i="5"/>
  <c r="I324" i="5"/>
  <c r="I742" i="5"/>
  <c r="F438" i="6"/>
  <c r="I476" i="6"/>
  <c r="J248" i="6"/>
  <c r="J20" i="8"/>
  <c r="G552" i="5"/>
  <c r="I286" i="7"/>
  <c r="H134" i="5"/>
  <c r="F324" i="5"/>
  <c r="G172" i="5"/>
  <c r="H286" i="5"/>
  <c r="I96" i="7"/>
  <c r="F210" i="5"/>
  <c r="F248" i="5"/>
  <c r="F476" i="5"/>
  <c r="F552" i="5"/>
  <c r="J400" i="6"/>
  <c r="I438" i="5"/>
  <c r="G134" i="7"/>
  <c r="F172" i="6"/>
  <c r="F210" i="6"/>
  <c r="H58" i="7"/>
  <c r="H286" i="7"/>
  <c r="H590" i="5"/>
  <c r="J438" i="5"/>
  <c r="I286" i="6"/>
  <c r="F628" i="5"/>
  <c r="J590" i="5"/>
  <c r="I552" i="5"/>
  <c r="F286" i="7"/>
  <c r="G362" i="5"/>
  <c r="G20" i="5"/>
  <c r="G210" i="6"/>
  <c r="F96" i="6"/>
  <c r="F20" i="8"/>
  <c r="H438" i="5"/>
  <c r="H628" i="6"/>
  <c r="J58" i="7"/>
  <c r="I134" i="5"/>
  <c r="F58" i="8"/>
  <c r="I20" i="7"/>
  <c r="J514" i="6"/>
  <c r="J248" i="5"/>
  <c r="H324" i="6"/>
  <c r="I248" i="7"/>
  <c r="H666" i="5"/>
  <c r="G172" i="6"/>
  <c r="J286" i="7"/>
  <c r="F362" i="6"/>
  <c r="H134" i="6"/>
  <c r="F20" i="5"/>
  <c r="G400" i="6"/>
  <c r="J20" i="7"/>
  <c r="I704" i="5"/>
  <c r="J362" i="7"/>
  <c r="I476" i="5"/>
  <c r="G96" i="7"/>
  <c r="H20" i="7"/>
  <c r="J552" i="5"/>
  <c r="G628" i="6"/>
  <c r="H58" i="8"/>
  <c r="J742" i="5"/>
  <c r="I362" i="5"/>
  <c r="H514" i="5"/>
  <c r="G324" i="7"/>
  <c r="I286" i="5"/>
  <c r="G286" i="5"/>
  <c r="G20" i="8"/>
  <c r="G438" i="6"/>
  <c r="F438" i="5"/>
  <c r="F96" i="8"/>
  <c r="J210" i="6"/>
  <c r="H552" i="6"/>
  <c r="J362" i="6"/>
  <c r="I590" i="5"/>
  <c r="F248" i="7"/>
  <c r="F96" i="5"/>
  <c r="F362" i="7"/>
  <c r="H20" i="8"/>
  <c r="H96" i="8"/>
  <c r="I628" i="6"/>
  <c r="F324" i="6"/>
  <c r="I248" i="5"/>
  <c r="J172" i="5"/>
  <c r="I172" i="7"/>
  <c r="J96" i="6"/>
  <c r="H400" i="5"/>
  <c r="J628" i="5"/>
  <c r="F552" i="6"/>
  <c r="J20" i="5"/>
  <c r="G438" i="5"/>
  <c r="J704" i="5"/>
  <c r="I628" i="5"/>
  <c r="D21" i="9" l="1"/>
  <c r="C5" i="11" s="1"/>
  <c r="E21" i="5"/>
  <c r="L62" i="9"/>
  <c r="AS5" i="11" s="1"/>
  <c r="E667" i="5"/>
  <c r="E629" i="5"/>
  <c r="E21" i="7"/>
  <c r="W35" i="9"/>
  <c r="E529" i="6"/>
  <c r="Q78" i="9"/>
  <c r="E493" i="6"/>
  <c r="W23" i="9"/>
  <c r="V7" i="11" s="1"/>
  <c r="E517" i="6"/>
  <c r="Q74" i="9"/>
  <c r="E489" i="6"/>
  <c r="P66" i="9"/>
  <c r="AW9" i="11" s="1"/>
  <c r="E443" i="6"/>
  <c r="O70" i="9"/>
  <c r="AV13" i="11" s="1"/>
  <c r="E409" i="6"/>
  <c r="V33" i="9"/>
  <c r="E375" i="6"/>
  <c r="P70" i="9"/>
  <c r="AW13" i="11" s="1"/>
  <c r="E447" i="6"/>
  <c r="O74" i="9"/>
  <c r="E413" i="6"/>
  <c r="V37" i="9"/>
  <c r="E379" i="6"/>
  <c r="W27" i="9"/>
  <c r="V11" i="11" s="1"/>
  <c r="E521" i="6"/>
  <c r="Q86" i="9"/>
  <c r="AX18" i="11" s="1"/>
  <c r="E501" i="6"/>
  <c r="W47" i="9"/>
  <c r="E541" i="6"/>
  <c r="Q82" i="9"/>
  <c r="E497" i="6"/>
  <c r="P90" i="9"/>
  <c r="E467" i="6"/>
  <c r="O94" i="9"/>
  <c r="AV22" i="11" s="1"/>
  <c r="E433" i="6"/>
  <c r="V25" i="9"/>
  <c r="U9" i="11" s="1"/>
  <c r="E367" i="6"/>
  <c r="U29" i="9"/>
  <c r="T13" i="11" s="1"/>
  <c r="E333" i="6"/>
  <c r="P94" i="9"/>
  <c r="AW22" i="11" s="1"/>
  <c r="E471" i="6"/>
  <c r="O66" i="9"/>
  <c r="AV9" i="11" s="1"/>
  <c r="E405" i="6"/>
  <c r="V29" i="9"/>
  <c r="U13" i="11" s="1"/>
  <c r="E371" i="6"/>
  <c r="U37" i="9"/>
  <c r="E341" i="6"/>
  <c r="K86" i="9"/>
  <c r="AR18" i="11" s="1"/>
  <c r="E653" i="5"/>
  <c r="Q94" i="9"/>
  <c r="AX22" i="11" s="1"/>
  <c r="E509" i="6"/>
  <c r="W39" i="9"/>
  <c r="E533" i="6"/>
  <c r="Q90" i="9"/>
  <c r="E505" i="6"/>
  <c r="P82" i="9"/>
  <c r="E459" i="6"/>
  <c r="O86" i="9"/>
  <c r="AV18" i="11" s="1"/>
  <c r="E425" i="6"/>
  <c r="V49" i="9"/>
  <c r="E391" i="6"/>
  <c r="U53" i="9"/>
  <c r="T22" i="11" s="1"/>
  <c r="E357" i="6"/>
  <c r="U19" i="9"/>
  <c r="T3" i="11" s="1"/>
  <c r="E323" i="6"/>
  <c r="P86" i="9"/>
  <c r="AW18" i="11" s="1"/>
  <c r="E463" i="6"/>
  <c r="O90" i="9"/>
  <c r="E429" i="6"/>
  <c r="V53" i="9"/>
  <c r="U22" i="11" s="1"/>
  <c r="E395" i="6"/>
  <c r="K70" i="9"/>
  <c r="AR13" i="11" s="1"/>
  <c r="E637" i="5"/>
  <c r="W43" i="9"/>
  <c r="V16" i="11" s="1"/>
  <c r="E537" i="6"/>
  <c r="Q70" i="9"/>
  <c r="AX13" i="11" s="1"/>
  <c r="E485" i="6"/>
  <c r="W31" i="9"/>
  <c r="E525" i="6"/>
  <c r="P74" i="9"/>
  <c r="E451" i="6"/>
  <c r="O78" i="9"/>
  <c r="E417" i="6"/>
  <c r="V41" i="9"/>
  <c r="E383" i="6"/>
  <c r="U45" i="9"/>
  <c r="T18" i="11" s="1"/>
  <c r="E349" i="6"/>
  <c r="Q66" i="9"/>
  <c r="AX9" i="11" s="1"/>
  <c r="E481" i="6"/>
  <c r="P78" i="9"/>
  <c r="E455" i="6"/>
  <c r="O82" i="9"/>
  <c r="E421" i="6"/>
  <c r="V45" i="9"/>
  <c r="U18" i="11" s="1"/>
  <c r="E387" i="6"/>
  <c r="U49" i="9"/>
  <c r="E353" i="6"/>
  <c r="L60" i="9"/>
  <c r="AS3" i="11" s="1"/>
  <c r="K74" i="9"/>
  <c r="E641" i="5"/>
  <c r="K90" i="9"/>
  <c r="E657" i="5"/>
  <c r="K66" i="9"/>
  <c r="AR9" i="11" s="1"/>
  <c r="E633" i="5"/>
  <c r="K60" i="9"/>
  <c r="AR3" i="11" s="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O9" i="9"/>
  <c r="K10" i="9"/>
  <c r="K8" i="9"/>
  <c r="K9" i="9"/>
  <c r="O8" i="9"/>
  <c r="V21" i="11" l="1"/>
  <c r="V20" i="11"/>
  <c r="K15" i="6"/>
  <c r="K11" i="9"/>
  <c r="O11" i="9"/>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E10" i="9" l="1"/>
  <c r="D10" i="9"/>
  <c r="E14" i="9" s="1"/>
  <c r="F10" i="9"/>
  <c r="H15" i="5"/>
  <c r="L11" i="9"/>
  <c r="L15" i="5"/>
  <c r="H15" i="6"/>
  <c r="L15" i="6"/>
  <c r="L15" i="8"/>
  <c r="L15" i="7"/>
  <c r="H10" i="9"/>
  <c r="H15" i="7"/>
  <c r="P11" i="9"/>
  <c r="H15" i="8"/>
  <c r="G10" i="9"/>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Indicar el código DIR3 (Directorio Común de Unidades Orgánicas y Oficinas) de la URA indicada en el campo anterior. Esto es, si la URA es la Subdirección General XXX, indicar el código DIR3 de la Subdirección General XXX. En el siguiente enlace del Portal de Administración electrónica, se indica como acceder a la aplicación DIR3-Directorio común donde poder buscar los códigos DIR3 necesarios para rellenar este informe:
https://administracionelectronica.gob.es/ctt/dir3</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13" authorId="1">
      <text>
        <r>
          <rPr>
            <b/>
            <sz val="9"/>
            <color indexed="81"/>
            <rFont val="Tahoma"/>
            <charset val="1"/>
          </rPr>
          <t>Indicar el código DIR3 (Directorio Común de Unidades Orgánicas y Oficinas) del ámbito competencial de la URA indicada en el campo anterior.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charset val="1"/>
          </rPr>
          <t xml:space="preserve">
</t>
        </r>
      </text>
    </comment>
    <comment ref="C17" authorId="1">
      <text>
        <r>
          <rPr>
            <b/>
            <sz val="9"/>
            <color indexed="81"/>
            <rFont val="Tahoma"/>
            <charset val="1"/>
          </rPr>
          <t>Indicar el nombre de la Entidad responsable del sitio web, p.e. la Subdirección General XXX</t>
        </r>
      </text>
    </comment>
    <comment ref="C19" authorId="1">
      <text>
        <r>
          <rPr>
            <b/>
            <sz val="9"/>
            <color indexed="81"/>
            <rFont val="Tahoma"/>
            <charset val="1"/>
          </rPr>
          <t>Indicar el código DIR3 de la Entidad responsable del Sitio web indicada en el campo anterior.</t>
        </r>
      </text>
    </comment>
    <comment ref="C21" authorId="1">
      <text>
        <r>
          <rPr>
            <b/>
            <sz val="9"/>
            <color indexed="81"/>
            <rFont val="Tahoma"/>
            <charset val="1"/>
          </rPr>
          <t>Indicar el correo electrónico de contacto de la entidad o de la persona responsable del sitio web</t>
        </r>
      </text>
    </comment>
    <comment ref="C29" authorId="1">
      <text>
        <r>
          <rPr>
            <b/>
            <sz val="9"/>
            <color indexed="81"/>
            <rFont val="Tahoma"/>
            <charset val="1"/>
          </rPr>
          <t>Identifica la URL del sitio web</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33" authorId="1">
      <text>
        <r>
          <rPr>
            <b/>
            <sz val="9"/>
            <color indexed="81"/>
            <rFont val="Tahoma"/>
            <family val="2"/>
          </rPr>
          <t xml:space="preserve">Información resumida sobre las funcionalidades incluidas en el sitio web. </t>
        </r>
        <r>
          <rPr>
            <sz val="9"/>
            <color indexed="81"/>
            <rFont val="Tahoma"/>
            <family val="2"/>
          </rPr>
          <t xml:space="preserve">
</t>
        </r>
      </text>
    </comment>
    <comment ref="C35" authorId="1">
      <text>
        <r>
          <rPr>
            <b/>
            <sz val="9"/>
            <color indexed="81"/>
            <rFont val="Tahoma"/>
            <charset val="1"/>
          </rPr>
          <t>Indicar la fecha en la que se realiza la revisión de accesibilidad en formato dd/mm/aaaa</t>
        </r>
        <r>
          <rPr>
            <sz val="9"/>
            <color indexed="81"/>
            <rFont val="Tahoma"/>
            <charset val="1"/>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 ref="C62" authorId="1">
      <text>
        <r>
          <rPr>
            <b/>
            <sz val="9"/>
            <color indexed="81"/>
            <rFont val="Tahoma"/>
            <charset val="1"/>
          </rPr>
          <t>Nombre de la empresa que ha realizado la evaluación</t>
        </r>
        <r>
          <rPr>
            <sz val="9"/>
            <color indexed="81"/>
            <rFont val="Tahoma"/>
            <charset val="1"/>
          </rPr>
          <t xml:space="preserve">
</t>
        </r>
      </text>
    </comment>
    <comment ref="C64" authorId="1">
      <text>
        <r>
          <rPr>
            <b/>
            <sz val="9"/>
            <color indexed="81"/>
            <rFont val="Tahoma"/>
            <charset val="1"/>
          </rPr>
          <t>Datos relacionados con la revisión</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<sst xmlns="http://schemas.openxmlformats.org/spreadsheetml/2006/main" count="836" uniqueCount="275">
  <si>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</si>
  <si>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</si>
  <si>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</si>
  <si>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</si>
  <si>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</si>
  <si>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</si>
  <si>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r>
      <rPr>
        <b/>
        <sz val="11"/>
        <color rgb="FF000000"/>
        <rFont val="Helvetica Neue"/>
      </rPr>
      <t xml:space="preserve">UNE-EN 301549 : 2019 - AA WCAG 2.1 </t>
    </r>
    <r>
      <rPr>
        <sz val="11"/>
        <color rgb="FF000000"/>
        <rFont val="Helvetica Neue"/>
      </rPr>
      <t>(excluyendo el contenido excluido por el RD 1112/2018)</t>
    </r>
  </si>
  <si>
    <t xml:space="preserve"> </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</si>
  <si>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</si>
  <si>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</si>
  <si>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</si>
  <si>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</si>
  <si>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</si>
  <si>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</si>
  <si>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</si>
  <si>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</si>
  <si>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</si>
  <si>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</si>
  <si>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</si>
  <si>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</si>
  <si>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</si>
  <si>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</si>
  <si>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Observaciones</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</si>
  <si>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</si>
  <si>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</si>
  <si>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</si>
  <si>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</si>
  <si>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</si>
  <si>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</si>
  <si>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</si>
  <si>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</si>
  <si>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</si>
  <si>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</si>
  <si>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</si>
  <si>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</si>
  <si>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</si>
  <si>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</si>
  <si>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</si>
  <si>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</si>
  <si>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</si>
  <si>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</si>
  <si>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</si>
  <si>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</si>
  <si>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</si>
  <si>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</si>
  <si>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</si>
  <si>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</si>
  <si>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</si>
  <si>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</si>
  <si>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</si>
  <si>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</si>
  <si>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</si>
  <si>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</si>
  <si>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</si>
  <si>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</si>
  <si>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</si>
  <si>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</si>
  <si>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</si>
  <si>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</si>
  <si>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</si>
  <si>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</si>
  <si>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</si>
  <si>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</si>
  <si>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</si>
  <si>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</si>
  <si>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</si>
  <si>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</si>
  <si>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</si>
  <si>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</si>
  <si>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</si>
  <si>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</si>
  <si>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</si>
  <si>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</si>
  <si>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</si>
  <si>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</si>
  <si>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</si>
  <si>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</si>
  <si>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</si>
  <si>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</si>
  <si>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</si>
  <si>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</si>
  <si>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</si>
  <si>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</si>
  <si>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</si>
  <si>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</si>
  <si>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</si>
  <si>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</si>
  <si>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</si>
  <si>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</si>
  <si>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</si>
  <si>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</si>
  <si>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</si>
  <si>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</si>
  <si>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</si>
  <si>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</si>
  <si>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</si>
  <si>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</si>
  <si>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</si>
  <si>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</si>
  <si>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</si>
  <si>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</si>
  <si>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</si>
  <si>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</si>
  <si>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</si>
  <si>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</si>
  <si>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</si>
  <si>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</si>
  <si>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</si>
  <si>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</si>
  <si>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</si>
  <si>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</si>
  <si>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</si>
  <si>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</si>
  <si>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</si>
  <si>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</si>
  <si>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</si>
  <si>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</si>
  <si>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</si>
  <si>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</si>
  <si>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</si>
  <si>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</si>
  <si>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</si>
  <si>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</si>
  <si>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</si>
  <si>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</si>
  <si>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</si>
  <si>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</si>
  <si>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</si>
  <si>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</si>
  <si>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</si>
  <si>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</si>
  <si>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</si>
  <si>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</si>
  <si>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</si>
  <si>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</si>
  <si>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</si>
  <si>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</si>
  <si>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</si>
  <si>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</si>
  <si>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</si>
  <si>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</si>
  <si>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</si>
  <si>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</si>
  <si>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</si>
  <si>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</si>
  <si>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</si>
  <si>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</si>
  <si>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</si>
  <si>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</si>
  <si>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</si>
  <si>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</si>
  <si>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</si>
  <si>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</si>
  <si>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</si>
  <si>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</si>
  <si>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</si>
  <si>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</si>
  <si>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</si>
  <si>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</si>
  <si>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</si>
  <si>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</si>
  <si>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</si>
  <si>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</si>
  <si>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</si>
  <si>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</si>
  <si>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</si>
  <si>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</si>
  <si>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</si>
  <si>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</si>
  <si>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</si>
  <si>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</si>
  <si>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</si>
  <si>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</si>
  <si>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</si>
  <si>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</si>
  <si>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</si>
  <si>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</si>
  <si>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</si>
  <si>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</si>
  <si>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</si>
  <si>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</si>
  <si>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</si>
  <si>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</si>
  <si>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</si>
  <si>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</si>
  <si>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</si>
  <si>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</si>
  <si>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</si>
  <si>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</si>
  <si>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</si>
  <si>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</si>
  <si>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</si>
  <si>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</si>
  <si>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</si>
  <si>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</si>
  <si>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</si>
  <si>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</si>
  <si>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</si>
  <si>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</si>
  <si>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</si>
  <si>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</si>
  <si>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</si>
  <si>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</si>
  <si>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</si>
  <si>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</si>
  <si>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</si>
  <si>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</si>
  <si>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</si>
  <si>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</si>
  <si>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</si>
  <si>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</si>
  <si>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</si>
  <si>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</si>
  <si>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</si>
  <si>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</si>
  <si>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</si>
  <si>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</si>
  <si>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</si>
  <si>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</si>
  <si>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</si>
  <si>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</si>
  <si>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</si>
  <si>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</si>
  <si>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</si>
  <si>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</si>
  <si>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</si>
  <si>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</si>
  <si>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</si>
  <si>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</si>
  <si>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</si>
  <si>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</si>
  <si>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</si>
  <si>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</si>
  <si>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</si>
  <si>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</si>
  <si>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</si>
  <si>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</si>
  <si>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</si>
  <si>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</si>
  <si>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</si>
  <si>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</si>
  <si>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</si>
  <si>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</si>
  <si>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</si>
  <si>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</si>
  <si>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</si>
  <si>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</si>
  <si>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</si>
  <si>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</si>
  <si>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URL página*</t>
  </si>
  <si>
    <t>Indicar las tecnologías web en las que se basa la conformidad de la accesibilidad</t>
  </si>
  <si>
    <t>Change Log</t>
  </si>
  <si>
    <t>Versión: 1.0.3</t>
  </si>
  <si>
    <t>Puntuación Media del Sitio Web</t>
  </si>
  <si>
    <t>Nombre de la URA*</t>
  </si>
  <si>
    <t>DIR3 de la URA*</t>
  </si>
  <si>
    <t>Ámbito competencial de la URA*</t>
  </si>
  <si>
    <t>DIR3 del ámbito competencial de la URA*</t>
  </si>
  <si>
    <t>Entidad responsable del Sitio web*</t>
  </si>
  <si>
    <t>DIR3 de la Entidad responsable*</t>
  </si>
  <si>
    <t>Correo electrónico de la Entidad/Persona responsable del Sitio web*</t>
  </si>
  <si>
    <t>Tipología del sitio web*</t>
  </si>
  <si>
    <t>Nombre Sitio Web*</t>
  </si>
  <si>
    <t>URL del Sitio Web*</t>
  </si>
  <si>
    <t>Alcance de la revisión*</t>
  </si>
  <si>
    <t>Funcionalidad esencial del sitio web*</t>
  </si>
  <si>
    <t>Fecha de la revisión*</t>
  </si>
  <si>
    <t>Nivel de conformidad a analizar*</t>
  </si>
  <si>
    <t>Soporte de accesibilidad mínimo*</t>
  </si>
  <si>
    <t>Ámbito territorial*</t>
  </si>
  <si>
    <t>Ámbito temático*</t>
  </si>
  <si>
    <t>Tipo de evaluación*</t>
  </si>
  <si>
    <t>* Es obligatorio rellenar esta pestaña</t>
  </si>
  <si>
    <t>Los ámbitos temáticos que se muestran a continuación son los indicados en la Decisión de ejecución 2018/1524.
Los sitios web que no pertenezcan a ninguno de los ámbitos temáticos indicados no seleccionarán ningún ámbito.</t>
  </si>
  <si>
    <r>
      <t xml:space="preserve">Versión 1.0.3
- 01. Definición de ámbito. </t>
    </r>
    <r>
      <rPr>
        <sz val="12"/>
        <color rgb="FF000000"/>
        <rFont val="Arial"/>
        <family val="2"/>
      </rPr>
      <t>Añadidas las marcas a los campos obligatorios y varios comentarios que faltaban, como por ejemplo el relacionado con el campo “Funcionalidad esencial del sitio web”</t>
    </r>
    <r>
      <rPr>
        <b/>
        <sz val="12"/>
        <color rgb="FF000000"/>
        <rFont val="Arial"/>
        <family val="2"/>
      </rPr>
      <t xml:space="preserve">
- 02. Tecnologías. </t>
    </r>
    <r>
      <rPr>
        <sz val="12"/>
        <color rgb="FF000000"/>
        <rFont val="Arial"/>
        <family val="2"/>
      </rPr>
      <t>Añadido el texto “Es obligatorio rellenar esta pestaña”</t>
    </r>
    <r>
      <rPr>
        <b/>
        <sz val="12"/>
        <color rgb="FF000000"/>
        <rFont val="Arial"/>
        <family val="2"/>
      </rPr>
      <t xml:space="preserve">
- RESULTADOS. </t>
    </r>
    <r>
      <rPr>
        <sz val="12"/>
        <color rgb="FF000000"/>
        <rFont val="Arial"/>
        <family val="2"/>
      </rPr>
      <t>Añadida la puntuación media del sitio web (PMSW) y los porcentajes de cumplimiento de los criterios e nivel web en los totales.</t>
    </r>
    <r>
      <rPr>
        <b/>
        <sz val="12"/>
        <color rgb="FF000000"/>
        <rFont val="Arial"/>
        <family val="2"/>
      </rPr>
      <t xml:space="preserve">
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</si>
</sst>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70">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
      <sz val="17"/>
      <color rgb="FF000000"/>
      <name val="Arial"/>
      <family val="2"/>
    </font>
    <font>
      <b/>
      <sz val="16"/>
      <color rgb="FF000000"/>
      <name val="Arial"/>
      <family val="2"/>
    </font>
    <font>
      <sz val="14"/>
      <color rgb="FF000000"/>
      <name val="Arial"/>
      <family val="2"/>
    </font>
    <font>
      <sz val="9"/>
      <color indexed="81"/>
      <name val="Tahoma"/>
      <charset val="1"/>
    </font>
    <font>
      <b/>
      <sz val="9"/>
      <color indexed="81"/>
      <name val="Tahoma"/>
      <charset val="1"/>
    </font>
  </fonts>
  <fills count="31">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
      <patternFill patternType="solid">
        <fgColor theme="0" tint="-4.9989318521683403E-2"/>
        <bgColor rgb="FFEDF9F4"/>
      </patternFill>
    </fill>
  </fills>
  <borders count="46">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2" borderId="0"/>
    <xf numFmtId="164" fontId="57"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7" fillId="3" borderId="0" applyBorder="0" applyProtection="0">
      <alignment horizontal="right"/>
    </xf>
    <xf numFmtId="164" fontId="57" fillId="0" borderId="1">
      <protection locked="0"/>
    </xf>
    <xf numFmtId="0" fontId="57" fillId="3" borderId="2" applyProtection="0">
      <alignment horizontal="right"/>
    </xf>
    <xf numFmtId="0" fontId="57" fillId="3" borderId="3" applyProtection="0">
      <alignment horizontal="right"/>
    </xf>
    <xf numFmtId="0" fontId="57" fillId="3" borderId="4" applyProtection="0">
      <alignment horizontal="right"/>
    </xf>
    <xf numFmtId="0" fontId="57" fillId="3" borderId="5" applyProtection="0">
      <alignment horizontal="right"/>
    </xf>
    <xf numFmtId="0" fontId="57" fillId="3" borderId="6" applyProtection="0">
      <alignment horizontal="right"/>
    </xf>
    <xf numFmtId="0" fontId="57" fillId="3" borderId="7" applyProtection="0">
      <alignment horizontal="right"/>
    </xf>
    <xf numFmtId="0" fontId="57" fillId="3" borderId="8" applyProtection="0">
      <alignment horizontal="right"/>
    </xf>
    <xf numFmtId="0" fontId="57" fillId="3" borderId="9" applyProtection="0">
      <alignment horizontal="right"/>
    </xf>
    <xf numFmtId="165" fontId="57"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7" fillId="2" borderId="0" applyBorder="0" applyProtection="0">
      <alignment horizontal="center" vertical="center"/>
    </xf>
    <xf numFmtId="0" fontId="9" fillId="7" borderId="10" applyProtection="0">
      <alignment horizontal="center"/>
    </xf>
    <xf numFmtId="0" fontId="8" fillId="8" borderId="0" applyBorder="0" applyProtection="0"/>
  </cellStyleXfs>
  <cellXfs count="214">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7"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1"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0" fillId="15" borderId="10" xfId="0" applyFont="1" applyFill="1" applyBorder="1" applyAlignment="1">
      <alignment horizontal="center" vertical="center"/>
    </xf>
    <xf numFmtId="0" fontId="45"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5" fillId="24" borderId="10" xfId="0" applyFont="1" applyFill="1" applyBorder="1" applyAlignment="1">
      <alignment horizontal="center" vertical="center"/>
    </xf>
    <xf numFmtId="0" fontId="41" fillId="15" borderId="1" xfId="0" applyFont="1" applyFill="1" applyBorder="1" applyAlignment="1">
      <alignment horizontal="center" vertical="center"/>
    </xf>
    <xf numFmtId="0" fontId="45"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0"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4" fillId="2" borderId="0" xfId="0" applyFont="1"/>
    <xf numFmtId="0" fontId="20" fillId="2" borderId="10" xfId="0" applyFont="1" applyBorder="1"/>
    <xf numFmtId="166" fontId="55" fillId="27" borderId="10" xfId="0" applyNumberFormat="1" applyFont="1" applyFill="1" applyBorder="1"/>
    <xf numFmtId="166" fontId="0" fillId="2" borderId="0" xfId="0" applyNumberFormat="1"/>
    <xf numFmtId="0" fontId="56" fillId="2" borderId="0" xfId="0" applyFont="1"/>
    <xf numFmtId="166" fontId="42" fillId="2" borderId="0" xfId="0" applyNumberFormat="1" applyFont="1"/>
    <xf numFmtId="0" fontId="42"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8" fillId="2" borderId="17" xfId="0" applyFont="1" applyBorder="1" applyAlignment="1">
      <alignment horizontal="center" vertical="center"/>
    </xf>
    <xf numFmtId="0" fontId="26" fillId="2" borderId="0" xfId="0" applyFont="1" applyAlignment="1">
      <alignment vertical="center"/>
    </xf>
    <xf numFmtId="0" fontId="59" fillId="29" borderId="17" xfId="0" applyFont="1" applyFill="1" applyBorder="1" applyAlignment="1">
      <alignment horizontal="center" vertical="center"/>
    </xf>
    <xf numFmtId="0" fontId="39" fillId="14" borderId="19" xfId="0" applyFont="1" applyFill="1" applyBorder="1" applyAlignment="1">
      <alignment horizontal="center" vertical="center"/>
    </xf>
    <xf numFmtId="0" fontId="39"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39" fillId="2" borderId="24" xfId="0" applyFont="1" applyBorder="1" applyAlignment="1">
      <alignment horizontal="center" vertical="center"/>
    </xf>
    <xf numFmtId="0" fontId="39" fillId="2" borderId="25" xfId="0" applyFont="1" applyBorder="1" applyAlignment="1">
      <alignment horizontal="center" vertical="center"/>
    </xf>
    <xf numFmtId="0" fontId="39" fillId="26" borderId="18" xfId="0" applyFont="1" applyFill="1" applyBorder="1" applyAlignment="1">
      <alignment horizontal="center" vertical="center"/>
    </xf>
    <xf numFmtId="0" fontId="39" fillId="26" borderId="19" xfId="0" applyFont="1" applyFill="1" applyBorder="1" applyAlignment="1">
      <alignment horizontal="center" vertical="center" wrapText="1"/>
    </xf>
    <xf numFmtId="0" fontId="39"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39" fillId="2" borderId="25" xfId="0" applyNumberFormat="1" applyFont="1" applyBorder="1" applyAlignment="1">
      <alignment horizontal="center" vertical="center"/>
    </xf>
    <xf numFmtId="0" fontId="0" fillId="2" borderId="21" xfId="0" applyFont="1" applyBorder="1" applyAlignment="1">
      <alignment vertical="center"/>
    </xf>
    <xf numFmtId="0" fontId="39" fillId="2" borderId="21" xfId="0" applyFont="1" applyBorder="1" applyAlignment="1">
      <alignment horizontal="center" vertical="center"/>
    </xf>
    <xf numFmtId="0" fontId="39" fillId="2" borderId="22" xfId="0" applyFont="1" applyBorder="1" applyAlignment="1">
      <alignment vertical="center"/>
    </xf>
    <xf numFmtId="0" fontId="39" fillId="2" borderId="23" xfId="0" applyFont="1" applyBorder="1" applyAlignment="1">
      <alignment horizontal="center" vertical="center"/>
    </xf>
    <xf numFmtId="0" fontId="39" fillId="2" borderId="25" xfId="0" applyFont="1" applyBorder="1" applyAlignment="1">
      <alignment vertical="center"/>
    </xf>
    <xf numFmtId="0" fontId="39" fillId="14" borderId="19" xfId="0" applyFont="1" applyFill="1" applyBorder="1" applyAlignment="1">
      <alignment horizontal="center" vertical="center" wrapText="1"/>
    </xf>
    <xf numFmtId="0" fontId="39" fillId="2" borderId="21" xfId="0" applyFont="1" applyBorder="1" applyAlignment="1">
      <alignment vertical="center"/>
    </xf>
    <xf numFmtId="0" fontId="39" fillId="2" borderId="10" xfId="0" applyFont="1" applyBorder="1" applyAlignment="1">
      <alignment horizontal="center" vertical="center"/>
    </xf>
    <xf numFmtId="0" fontId="39" fillId="2" borderId="23" xfId="0" applyFont="1" applyBorder="1" applyAlignment="1">
      <alignment vertical="center"/>
    </xf>
    <xf numFmtId="0" fontId="39" fillId="2" borderId="21" xfId="0" applyFont="1" applyBorder="1" applyAlignment="1">
      <alignment horizontal="left" vertical="center"/>
    </xf>
    <xf numFmtId="0" fontId="36"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5"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1" fillId="15" borderId="26" xfId="0" applyFont="1" applyFill="1" applyBorder="1" applyAlignment="1" applyProtection="1">
      <alignment horizontal="center" vertical="center"/>
    </xf>
    <xf numFmtId="0" fontId="52" fillId="27" borderId="10" xfId="0" applyFont="1" applyFill="1" applyBorder="1" applyAlignment="1" applyProtection="1">
      <alignment vertical="center"/>
    </xf>
    <xf numFmtId="0" fontId="53" fillId="27" borderId="10" xfId="0" applyFont="1" applyFill="1" applyBorder="1" applyAlignment="1" applyProtection="1">
      <alignment horizontal="center" vertical="center"/>
    </xf>
    <xf numFmtId="0" fontId="45" fillId="22" borderId="26" xfId="0" applyFont="1" applyFill="1" applyBorder="1" applyAlignment="1" applyProtection="1">
      <alignment horizontal="center" vertical="center"/>
    </xf>
    <xf numFmtId="0" fontId="46"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6" fillId="2" borderId="0" xfId="0" applyFont="1" applyAlignment="1" applyProtection="1">
      <alignment vertical="center"/>
    </xf>
    <xf numFmtId="0" fontId="47" fillId="2" borderId="15" xfId="0" applyFont="1" applyBorder="1" applyAlignment="1" applyProtection="1">
      <alignment horizontal="center" vertical="center"/>
    </xf>
    <xf numFmtId="0" fontId="12" fillId="2" borderId="0" xfId="0" applyFont="1" applyAlignment="1" applyProtection="1">
      <alignment vertical="center"/>
    </xf>
    <xf numFmtId="4" fontId="48" fillId="27" borderId="16" xfId="0" applyNumberFormat="1" applyFont="1" applyFill="1" applyBorder="1" applyAlignment="1" applyProtection="1">
      <alignment horizontal="center" vertical="center"/>
    </xf>
    <xf numFmtId="4" fontId="48"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49" fillId="2" borderId="10" xfId="0" applyFont="1" applyBorder="1" applyAlignment="1" applyProtection="1">
      <alignment horizontal="center" vertical="center"/>
    </xf>
    <xf numFmtId="0" fontId="50" fillId="2" borderId="0" xfId="0" applyFont="1" applyAlignment="1" applyProtection="1">
      <alignment horizontal="center" vertical="center"/>
    </xf>
    <xf numFmtId="167" fontId="51"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38"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0"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0" fillId="16" borderId="10" xfId="0" applyFont="1" applyFill="1" applyBorder="1" applyAlignment="1">
      <alignment horizontal="center" vertical="center"/>
    </xf>
    <xf numFmtId="0" fontId="40" fillId="17" borderId="10" xfId="0" applyFont="1" applyFill="1" applyBorder="1" applyAlignment="1">
      <alignment horizontal="center" vertical="center"/>
    </xf>
    <xf numFmtId="0" fontId="40" fillId="18" borderId="10" xfId="0" applyFont="1" applyFill="1" applyBorder="1" applyAlignment="1">
      <alignment horizontal="center" vertical="center"/>
    </xf>
    <xf numFmtId="0" fontId="40" fillId="19" borderId="10" xfId="0" applyFont="1" applyFill="1" applyBorder="1" applyAlignment="1">
      <alignment horizontal="center" vertical="center"/>
    </xf>
    <xf numFmtId="0" fontId="40" fillId="20" borderId="10" xfId="0" applyFont="1" applyFill="1" applyBorder="1" applyAlignment="1">
      <alignment horizontal="center" vertical="center"/>
    </xf>
    <xf numFmtId="0" fontId="40" fillId="2" borderId="10" xfId="0" applyFont="1" applyBorder="1" applyAlignment="1">
      <alignment horizontal="center" vertical="center"/>
    </xf>
    <xf numFmtId="0" fontId="12" fillId="2" borderId="10" xfId="0" applyFont="1" applyBorder="1" applyAlignment="1">
      <alignment horizontal="center" vertical="center"/>
    </xf>
    <xf numFmtId="0" fontId="40" fillId="21" borderId="0" xfId="0" applyFont="1" applyFill="1" applyAlignment="1">
      <alignment vertical="center"/>
    </xf>
    <xf numFmtId="0" fontId="40" fillId="2" borderId="0" xfId="0" applyFont="1" applyAlignment="1">
      <alignment vertical="center"/>
    </xf>
    <xf numFmtId="0" fontId="42" fillId="2" borderId="0" xfId="0" applyFont="1" applyAlignment="1">
      <alignment vertical="center"/>
    </xf>
    <xf numFmtId="0" fontId="42" fillId="2" borderId="0" xfId="17" applyFont="1" applyAlignment="1">
      <alignment vertical="center"/>
    </xf>
    <xf numFmtId="0" fontId="43" fillId="2" borderId="0" xfId="0" applyFont="1" applyAlignment="1">
      <alignment horizontal="center" vertical="center"/>
    </xf>
    <xf numFmtId="0" fontId="44"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2" fillId="2" borderId="0" xfId="0" applyFont="1" applyAlignment="1">
      <alignment vertical="center"/>
    </xf>
    <xf numFmtId="0" fontId="0" fillId="2" borderId="1" xfId="0" applyBorder="1" applyAlignment="1" applyProtection="1">
      <alignment horizontal="left" vertical="center"/>
      <protection locked="0"/>
    </xf>
    <xf numFmtId="0" fontId="57" fillId="2" borderId="10" xfId="21" applyBorder="1" applyProtection="1">
      <alignment horizontal="center" vertical="center"/>
      <protection locked="0"/>
    </xf>
    <xf numFmtId="0" fontId="26" fillId="2" borderId="28" xfId="0" applyFont="1" applyBorder="1" applyAlignment="1">
      <alignment vertical="center"/>
    </xf>
    <xf numFmtId="0" fontId="17" fillId="9" borderId="0" xfId="0" applyFont="1" applyFill="1" applyAlignment="1">
      <alignment horizontal="left" vertical="center"/>
    </xf>
    <xf numFmtId="0" fontId="58"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1" fillId="2" borderId="27" xfId="0" applyFont="1" applyBorder="1" applyAlignment="1" applyProtection="1"/>
    <xf numFmtId="0" fontId="1" fillId="2" borderId="10" xfId="0" applyFont="1" applyBorder="1" applyAlignment="1" applyProtection="1"/>
    <xf numFmtId="0" fontId="49" fillId="2" borderId="10" xfId="0" applyFont="1" applyBorder="1" applyAlignment="1" applyProtection="1">
      <alignment horizontal="center"/>
    </xf>
    <xf numFmtId="0" fontId="0" fillId="2" borderId="0" xfId="0" applyAlignment="1" applyProtection="1">
      <alignment horizontal="right"/>
    </xf>
    <xf numFmtId="0" fontId="52" fillId="27" borderId="10" xfId="0" applyFont="1" applyFill="1" applyBorder="1" applyAlignment="1" applyProtection="1"/>
    <xf numFmtId="0" fontId="53" fillId="27" borderId="10" xfId="0" applyFont="1" applyFill="1" applyBorder="1" applyAlignment="1" applyProtection="1">
      <alignment horizont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9" fillId="2" borderId="12" xfId="0" applyFont="1" applyBorder="1" applyAlignment="1">
      <alignment horizontal="left" vertical="center"/>
    </xf>
    <xf numFmtId="0" fontId="20" fillId="2" borderId="0" xfId="0" applyFont="1" applyAlignment="1">
      <alignment horizontal="left" vertical="center" wrapText="1"/>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65" fillId="2" borderId="31" xfId="0" applyFont="1" applyBorder="1" applyAlignment="1" applyProtection="1">
      <alignment horizontal="center" vertical="center"/>
    </xf>
    <xf numFmtId="0" fontId="65" fillId="2" borderId="32" xfId="0" applyFont="1" applyBorder="1" applyAlignment="1" applyProtection="1">
      <alignment horizontal="center" vertical="center"/>
    </xf>
    <xf numFmtId="0" fontId="65" fillId="2" borderId="33" xfId="0" applyFont="1" applyBorder="1" applyAlignment="1" applyProtection="1">
      <alignment horizontal="center" vertical="center"/>
    </xf>
    <xf numFmtId="2" fontId="66" fillId="30" borderId="34" xfId="0" applyNumberFormat="1" applyFont="1" applyFill="1" applyBorder="1" applyAlignment="1" applyProtection="1">
      <alignment horizontal="center" vertical="center"/>
    </xf>
    <xf numFmtId="2" fontId="66" fillId="30" borderId="35" xfId="0" applyNumberFormat="1" applyFont="1" applyFill="1" applyBorder="1" applyAlignment="1" applyProtection="1">
      <alignment horizontal="center" vertical="center"/>
    </xf>
    <xf numFmtId="2" fontId="66" fillId="30" borderId="36" xfId="0" applyNumberFormat="1" applyFont="1" applyFill="1" applyBorder="1" applyAlignment="1" applyProtection="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39"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xf numFmtId="0" fontId="12" fillId="2" borderId="0" xfId="0" applyFont="1" applyAlignment="1" applyProtection="1">
      <alignment vertical="center" wrapText="1"/>
      <protection locked="0"/>
    </xf>
    <xf numFmtId="0" fontId="25" fillId="10" borderId="11" xfId="0" applyFont="1" applyFill="1" applyBorder="1" applyAlignment="1" applyProtection="1">
      <alignment horizontal="center" vertical="center"/>
      <protection locked="0"/>
    </xf>
    <xf numFmtId="0" fontId="67" fillId="29" borderId="38" xfId="0" applyFont="1" applyFill="1" applyBorder="1" applyAlignment="1">
      <alignment horizontal="center" vertical="center"/>
    </xf>
    <xf numFmtId="0" fontId="67" fillId="29" borderId="39" xfId="0" applyFont="1" applyFill="1" applyBorder="1" applyAlignment="1">
      <alignment horizontal="center" vertical="center"/>
    </xf>
    <xf numFmtId="0" fontId="67" fillId="29" borderId="40" xfId="0" applyFont="1" applyFill="1" applyBorder="1" applyAlignment="1">
      <alignment horizontal="center" vertical="center"/>
    </xf>
    <xf numFmtId="0" fontId="67" fillId="29" borderId="41" xfId="0" applyFont="1" applyFill="1" applyBorder="1" applyAlignment="1">
      <alignment horizontal="center" vertical="center"/>
    </xf>
    <xf numFmtId="0" fontId="67" fillId="29" borderId="0" xfId="0" applyFont="1" applyFill="1" applyBorder="1" applyAlignment="1">
      <alignment horizontal="center" vertical="center"/>
    </xf>
    <xf numFmtId="0" fontId="67" fillId="29" borderId="42" xfId="0" applyFont="1" applyFill="1" applyBorder="1" applyAlignment="1">
      <alignment horizontal="center" vertical="center"/>
    </xf>
    <xf numFmtId="0" fontId="67" fillId="29" borderId="43" xfId="0" applyFont="1" applyFill="1" applyBorder="1" applyAlignment="1">
      <alignment horizontal="center" vertical="center"/>
    </xf>
    <xf numFmtId="0" fontId="67" fillId="29" borderId="44" xfId="0" applyFont="1" applyFill="1" applyBorder="1" applyAlignment="1">
      <alignment horizontal="center" vertical="center"/>
    </xf>
    <xf numFmtId="0" fontId="67" fillId="29" borderId="45" xfId="0" applyFont="1" applyFill="1" applyBorder="1" applyAlignment="1">
      <alignment horizontal="center" vertical="center"/>
    </xf>
    <xf numFmtId="0" fontId="36" fillId="29" borderId="27" xfId="0" applyFont="1" applyFill="1" applyBorder="1" applyAlignment="1">
      <alignment horizontal="center" vertical="center"/>
    </xf>
    <xf numFmtId="0" fontId="36" fillId="29" borderId="37" xfId="0" applyFont="1" applyFill="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alternativo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95250</xdr:rowOff>
    </xdr:to>
    <xdr:sp macro="" textlink="">
      <xdr:nvSpPr>
        <xdr:cNvPr id="83" name="TextShape 1"/>
        <xdr:cNvSpPr txBox="1"/>
      </xdr:nvSpPr>
      <xdr:spPr>
        <a:xfrm>
          <a:off x="6853340" y="17297563"/>
          <a:ext cx="5515853" cy="1212687"/>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zoomScale="85" zoomScaleNormal="85" workbookViewId="0">
      <selection activeCell="N2" sqref="N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252</v>
      </c>
      <c r="O2" s="3"/>
      <c r="P2" s="3"/>
      <c r="Q2" s="3"/>
      <c r="R2" s="3"/>
      <c r="S2" s="3"/>
      <c r="T2" s="3"/>
      <c r="U2" s="3"/>
      <c r="V2" s="3"/>
      <c r="W2" s="3"/>
      <c r="X2" s="3"/>
      <c r="Y2" s="3"/>
      <c r="Z2" s="3"/>
    </row>
    <row r="3" spans="1:64" ht="23.65" customHeight="1" thickTop="1">
      <c r="A3" s="1"/>
      <c r="B3" s="5" t="s">
        <v>245</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80" t="s">
        <v>246</v>
      </c>
      <c r="C9" s="181"/>
      <c r="D9" s="181"/>
      <c r="E9" s="181"/>
      <c r="F9" s="181"/>
      <c r="G9" s="181"/>
      <c r="H9" s="181"/>
      <c r="I9" s="181"/>
      <c r="J9" s="181"/>
      <c r="K9" s="181"/>
      <c r="L9" s="181"/>
      <c r="M9" s="181"/>
      <c r="N9" s="181"/>
    </row>
    <row r="10" spans="1:64" ht="28.7" customHeight="1"/>
    <row r="11" spans="1:64" ht="86.25" customHeight="1">
      <c r="B11" s="181" t="s">
        <v>3</v>
      </c>
      <c r="C11" s="181"/>
      <c r="D11" s="181"/>
      <c r="E11" s="181"/>
      <c r="F11" s="181"/>
      <c r="G11" s="181"/>
      <c r="H11" s="181"/>
      <c r="I11" s="181"/>
      <c r="J11" s="181"/>
      <c r="K11" s="181"/>
      <c r="L11" s="181"/>
      <c r="M11" s="181"/>
      <c r="N11" s="181"/>
    </row>
    <row r="13" spans="1:64" ht="269.25" customHeight="1">
      <c r="B13" s="182" t="s">
        <v>247</v>
      </c>
      <c r="C13" s="182"/>
      <c r="D13" s="182"/>
      <c r="E13" s="182"/>
      <c r="F13" s="182"/>
      <c r="G13" s="182"/>
      <c r="H13" s="182"/>
      <c r="I13" s="182"/>
      <c r="J13" s="182"/>
      <c r="K13" s="182"/>
      <c r="L13" s="182"/>
      <c r="M13" s="182"/>
      <c r="N13" s="182"/>
    </row>
    <row r="15" spans="1:64" ht="87.75" customHeight="1">
      <c r="B15" s="182" t="s">
        <v>248</v>
      </c>
      <c r="C15" s="183"/>
      <c r="D15" s="183"/>
      <c r="E15" s="183"/>
      <c r="F15" s="183"/>
      <c r="G15" s="183"/>
      <c r="H15" s="183"/>
      <c r="I15" s="183"/>
      <c r="J15" s="183"/>
      <c r="K15" s="183"/>
      <c r="L15" s="183"/>
      <c r="M15" s="183"/>
      <c r="N15" s="183"/>
    </row>
    <row r="17" spans="2:14" ht="29.25" customHeight="1">
      <c r="B17" s="183" t="s">
        <v>4</v>
      </c>
      <c r="C17" s="183"/>
      <c r="D17" s="183"/>
      <c r="E17" s="183"/>
      <c r="F17" s="183"/>
      <c r="G17" s="183"/>
      <c r="H17" s="183"/>
      <c r="I17" s="183"/>
      <c r="J17" s="183"/>
      <c r="K17" s="183"/>
      <c r="L17" s="183"/>
      <c r="M17" s="183"/>
      <c r="N17" s="183"/>
    </row>
    <row r="22" spans="2:14" ht="15">
      <c r="B22" s="12"/>
    </row>
  </sheetData>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197</v>
      </c>
      <c r="E7" s="41" t="s">
        <v>198</v>
      </c>
      <c r="G7" s="41" t="s">
        <v>20</v>
      </c>
      <c r="I7" s="41" t="s">
        <v>199</v>
      </c>
      <c r="K7" s="41" t="s">
        <v>200</v>
      </c>
      <c r="M7" s="41" t="s">
        <v>200</v>
      </c>
      <c r="O7" s="41" t="s">
        <v>201</v>
      </c>
      <c r="Q7" s="41" t="s">
        <v>202</v>
      </c>
      <c r="S7" s="41" t="s">
        <v>203</v>
      </c>
      <c r="U7" s="41" t="s">
        <v>72</v>
      </c>
    </row>
    <row r="9" spans="3:22" ht="12.2" customHeight="1">
      <c r="C9" s="3" t="s">
        <v>204</v>
      </c>
      <c r="E9" s="17" t="s">
        <v>8</v>
      </c>
      <c r="G9" t="s">
        <v>205</v>
      </c>
      <c r="I9" t="s">
        <v>206</v>
      </c>
      <c r="K9" t="s">
        <v>207</v>
      </c>
      <c r="M9" t="s">
        <v>208</v>
      </c>
      <c r="O9" t="s">
        <v>209</v>
      </c>
      <c r="Q9" t="s">
        <v>210</v>
      </c>
      <c r="S9" t="s">
        <v>211</v>
      </c>
      <c r="U9" s="24" t="s">
        <v>73</v>
      </c>
      <c r="V9" s="24" t="s">
        <v>212</v>
      </c>
    </row>
    <row r="10" spans="3:22" ht="15">
      <c r="C10" s="3" t="s">
        <v>213</v>
      </c>
      <c r="E10" s="17" t="s">
        <v>10</v>
      </c>
      <c r="G10" t="s">
        <v>214</v>
      </c>
      <c r="I10" t="s">
        <v>215</v>
      </c>
      <c r="K10" t="s">
        <v>9</v>
      </c>
      <c r="M10" t="s">
        <v>216</v>
      </c>
      <c r="O10" t="s">
        <v>217</v>
      </c>
      <c r="Q10" t="s">
        <v>218</v>
      </c>
      <c r="S10" t="s">
        <v>219</v>
      </c>
      <c r="U10" s="24" t="s">
        <v>77</v>
      </c>
      <c r="V10" s="24" t="s">
        <v>77</v>
      </c>
    </row>
    <row r="11" spans="3:22" ht="15">
      <c r="C11" s="3" t="s">
        <v>220</v>
      </c>
      <c r="E11" s="17" t="s">
        <v>11</v>
      </c>
      <c r="G11" t="s">
        <v>221</v>
      </c>
      <c r="O11" t="s">
        <v>222</v>
      </c>
      <c r="U11" s="24" t="s">
        <v>75</v>
      </c>
      <c r="V11" s="24" t="s">
        <v>75</v>
      </c>
    </row>
    <row r="12" spans="3:22" ht="15">
      <c r="C12" s="3" t="s">
        <v>223</v>
      </c>
      <c r="E12" s="17" t="s">
        <v>224</v>
      </c>
      <c r="O12" t="s">
        <v>225</v>
      </c>
      <c r="U12" s="24" t="s">
        <v>66</v>
      </c>
      <c r="V12" s="24" t="s">
        <v>66</v>
      </c>
    </row>
    <row r="13" spans="3:22" ht="15">
      <c r="E13" s="17" t="s">
        <v>226</v>
      </c>
      <c r="O13" t="s">
        <v>227</v>
      </c>
      <c r="U13" s="24" t="s">
        <v>63</v>
      </c>
      <c r="V13" s="24" t="s">
        <v>63</v>
      </c>
    </row>
    <row r="14" spans="3:22">
      <c r="E14" s="17" t="s">
        <v>14</v>
      </c>
      <c r="O14" t="s">
        <v>228</v>
      </c>
    </row>
    <row r="15" spans="3:22">
      <c r="E15" s="17" t="s">
        <v>15</v>
      </c>
      <c r="O15" t="s">
        <v>229</v>
      </c>
    </row>
    <row r="16" spans="3:22" ht="24">
      <c r="E16" s="17" t="s">
        <v>230</v>
      </c>
      <c r="O16" t="s">
        <v>231</v>
      </c>
    </row>
    <row r="17" spans="2:15" ht="24">
      <c r="E17" s="17" t="s">
        <v>232</v>
      </c>
      <c r="O17" t="s">
        <v>233</v>
      </c>
    </row>
    <row r="18" spans="2:15">
      <c r="E18" s="42" t="s">
        <v>18</v>
      </c>
      <c r="O18" t="s">
        <v>234</v>
      </c>
    </row>
    <row r="19" spans="2:15">
      <c r="E19" s="18" t="s">
        <v>19</v>
      </c>
      <c r="O19" t="s">
        <v>235</v>
      </c>
    </row>
    <row r="20" spans="2:15">
      <c r="O20" t="s">
        <v>236</v>
      </c>
    </row>
    <row r="21" spans="2:15">
      <c r="O21" t="s">
        <v>237</v>
      </c>
    </row>
    <row r="22" spans="2:15">
      <c r="O22" t="s">
        <v>216</v>
      </c>
    </row>
    <row r="23" spans="2:15" ht="15.75">
      <c r="B23" s="43" t="s">
        <v>238</v>
      </c>
    </row>
    <row r="25" spans="2:15" ht="15.75">
      <c r="B25" s="44" t="s">
        <v>239</v>
      </c>
      <c r="C25" s="45">
        <v>0.1</v>
      </c>
    </row>
    <row r="26" spans="2:15" ht="15.75">
      <c r="B26" s="44" t="s">
        <v>240</v>
      </c>
      <c r="C26" s="45">
        <v>0.5</v>
      </c>
    </row>
    <row r="27" spans="2:15" ht="15.75">
      <c r="B27" s="44" t="s">
        <v>241</v>
      </c>
      <c r="C27" s="45">
        <v>1</v>
      </c>
    </row>
    <row r="28" spans="2:15">
      <c r="C28" s="46"/>
      <c r="D28" s="46"/>
    </row>
    <row r="29" spans="2:15">
      <c r="C29" s="46"/>
      <c r="D29" s="46"/>
    </row>
    <row r="30" spans="2:15" ht="15">
      <c r="B30" s="47" t="s">
        <v>242</v>
      </c>
      <c r="C30" s="48"/>
      <c r="D30" s="48"/>
    </row>
    <row r="31" spans="2:15" ht="14.25">
      <c r="B31" s="49"/>
      <c r="C31" s="48"/>
      <c r="D31" s="48"/>
    </row>
    <row r="32" spans="2:15" ht="14.25">
      <c r="B32" s="49" t="s">
        <v>243</v>
      </c>
      <c r="C32" s="49">
        <v>30</v>
      </c>
      <c r="D32" s="49"/>
    </row>
    <row r="33" spans="2:4" ht="14.25">
      <c r="B33" s="49" t="s">
        <v>244</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tabSelected="1" workbookViewId="0">
      <selection activeCell="BL6" sqref="BL6"/>
    </sheetView>
  </sheetViews>
  <sheetFormatPr baseColWidth="10" defaultRowHeight="12.75"/>
  <sheetData>
    <row r="1" spans="1:64" s="51" customFormat="1" ht="25.35" customHeight="1">
      <c r="A1" s="31"/>
      <c r="B1" s="4" t="s">
        <v>0</v>
      </c>
      <c r="C1" s="3"/>
      <c r="D1" s="3"/>
      <c r="E1" s="3"/>
      <c r="F1" s="3"/>
      <c r="G1" s="3"/>
      <c r="H1" s="3"/>
      <c r="I1" s="3"/>
      <c r="J1" s="3"/>
      <c r="K1" s="3"/>
      <c r="L1" s="3"/>
      <c r="M1" s="3"/>
      <c r="N1" s="167"/>
      <c r="O1" s="3"/>
      <c r="P1" s="3"/>
      <c r="Q1" s="3"/>
      <c r="R1" s="3"/>
      <c r="S1" s="3"/>
      <c r="T1" s="3"/>
      <c r="U1" s="3"/>
      <c r="V1" s="3"/>
      <c r="W1" s="3"/>
      <c r="X1" s="3"/>
      <c r="Y1" s="3"/>
      <c r="Z1" s="3"/>
    </row>
    <row r="2" spans="1:64" s="51" customFormat="1" ht="23.65" customHeight="1">
      <c r="A2" s="31"/>
      <c r="B2" s="5" t="s">
        <v>245</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6" t="s">
        <v>251</v>
      </c>
      <c r="C4" s="166"/>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309" customHeight="1">
      <c r="B6" s="181" t="s">
        <v>274</v>
      </c>
      <c r="C6" s="181"/>
      <c r="D6" s="181"/>
      <c r="E6" s="181"/>
      <c r="F6" s="181"/>
      <c r="G6" s="181"/>
      <c r="H6" s="181"/>
      <c r="I6" s="181"/>
      <c r="J6" s="181"/>
      <c r="K6" s="181"/>
      <c r="L6" s="181"/>
      <c r="M6" s="181"/>
      <c r="N6" s="181"/>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33.285156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245</v>
      </c>
      <c r="C3" s="19"/>
      <c r="D3" s="212" t="s">
        <v>41</v>
      </c>
      <c r="E3" s="213"/>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19"/>
      <c r="E5" s="19"/>
      <c r="F5" s="19"/>
      <c r="G5" s="19"/>
      <c r="H5" s="19"/>
      <c r="I5" s="19"/>
      <c r="J5" s="19"/>
      <c r="K5" s="19"/>
      <c r="L5" s="19"/>
      <c r="M5" s="19"/>
      <c r="N5" s="19"/>
      <c r="O5" s="19"/>
      <c r="P5" s="19"/>
      <c r="Q5" s="19"/>
      <c r="R5" s="19"/>
      <c r="S5" s="19"/>
      <c r="T5" s="19"/>
      <c r="U5" s="19"/>
      <c r="V5" s="19"/>
      <c r="W5" s="19"/>
      <c r="X5" s="19"/>
      <c r="Y5" s="19"/>
      <c r="Z5" s="19"/>
      <c r="AA5" s="19"/>
      <c r="AB5" s="19"/>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254</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255</v>
      </c>
      <c r="C9" s="98"/>
      <c r="D9" s="19"/>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256</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257</v>
      </c>
      <c r="C13" s="98"/>
      <c r="D13" s="19"/>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9"/>
      <c r="E15" s="19"/>
      <c r="F15" s="19"/>
      <c r="G15" s="19"/>
      <c r="H15" s="19"/>
      <c r="I15" s="19"/>
      <c r="J15" s="19"/>
      <c r="K15" s="19"/>
      <c r="L15" s="19"/>
      <c r="M15" s="19"/>
      <c r="N15" s="1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258</v>
      </c>
      <c r="C17" s="98"/>
      <c r="D17" s="162"/>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259</v>
      </c>
      <c r="C19" s="98"/>
      <c r="D19" s="162"/>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260</v>
      </c>
      <c r="C21" s="98"/>
      <c r="D21" s="162"/>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9"/>
      <c r="E23" s="19"/>
      <c r="F23" s="19"/>
      <c r="G23" s="19"/>
      <c r="H23" s="19"/>
      <c r="I23" s="19"/>
      <c r="J23" s="19"/>
      <c r="K23" s="19"/>
      <c r="L23" s="19"/>
      <c r="M23" s="19"/>
      <c r="N23" s="1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261</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262</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263</v>
      </c>
      <c r="C29" s="98"/>
      <c r="D29" s="85"/>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264</v>
      </c>
      <c r="C31" s="98"/>
      <c r="D31" s="160"/>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265</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266</v>
      </c>
      <c r="C35" s="98"/>
      <c r="D35" s="160"/>
      <c r="E35" s="160"/>
      <c r="F35" s="160"/>
      <c r="G35" s="160"/>
      <c r="H35" s="160"/>
      <c r="I35" s="160"/>
      <c r="J35" s="160"/>
      <c r="K35" s="160"/>
      <c r="L35" s="160"/>
      <c r="M35" s="160"/>
    </row>
    <row r="36" spans="2:26" ht="11.45" customHeight="1">
      <c r="B36" s="16"/>
      <c r="C36" s="16"/>
    </row>
    <row r="37" spans="2:26" ht="14.1" customHeight="1">
      <c r="B37" s="159"/>
      <c r="C37" s="159"/>
      <c r="D37" s="19"/>
      <c r="E37" s="19"/>
      <c r="F37" s="19"/>
      <c r="G37" s="19"/>
      <c r="H37" s="19"/>
      <c r="I37" s="19"/>
      <c r="J37" s="19"/>
      <c r="K37" s="19"/>
      <c r="L37" s="19"/>
      <c r="M37" s="19"/>
      <c r="N37" s="19"/>
      <c r="O37" s="1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267</v>
      </c>
      <c r="C39" s="202" t="s">
        <v>6</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268</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9"/>
      <c r="E43" s="19"/>
      <c r="F43" s="19"/>
      <c r="G43" s="19"/>
      <c r="H43" s="19"/>
      <c r="I43" s="19"/>
      <c r="J43" s="19"/>
      <c r="K43" s="19"/>
      <c r="L43" s="19"/>
      <c r="M43" s="19"/>
      <c r="N43" s="1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269</v>
      </c>
      <c r="C45" s="98"/>
      <c r="D45" s="54" t="s">
        <v>7</v>
      </c>
      <c r="E45" s="19"/>
      <c r="F45" s="19"/>
      <c r="G45" s="19"/>
      <c r="H45" s="19"/>
      <c r="I45" s="19"/>
      <c r="J45" s="19"/>
      <c r="K45" s="19"/>
      <c r="L45" s="19"/>
      <c r="M45" s="19"/>
      <c r="N45" s="19"/>
      <c r="O45" s="19"/>
      <c r="R45" s="19"/>
      <c r="S45" s="19"/>
      <c r="U45" s="19"/>
      <c r="V45" s="19"/>
      <c r="W45" s="19"/>
      <c r="X45" s="19"/>
      <c r="Y45" s="19"/>
      <c r="Z45" s="19"/>
    </row>
    <row r="46" spans="2:26" ht="10.5" customHeight="1"/>
    <row r="47" spans="2:26" ht="41.25" customHeight="1">
      <c r="B47" s="13" t="s">
        <v>270</v>
      </c>
      <c r="C47" s="201" t="s">
        <v>273</v>
      </c>
      <c r="D47" s="165"/>
      <c r="M47" s="19"/>
      <c r="N47" s="19"/>
      <c r="O47" s="19"/>
      <c r="Q47" s="19"/>
      <c r="R47" s="19"/>
      <c r="S47" s="19"/>
      <c r="U47" s="19"/>
      <c r="V47" s="19"/>
      <c r="W47" s="19"/>
      <c r="X47" s="19"/>
      <c r="Y47" s="19"/>
      <c r="Z47" s="19"/>
    </row>
    <row r="48" spans="2:26" ht="14.85" customHeight="1">
      <c r="C48" s="100"/>
      <c r="D48" s="21" t="s">
        <v>9</v>
      </c>
      <c r="G48" s="99"/>
    </row>
    <row r="49" spans="2:26" ht="14.85" customHeight="1">
      <c r="C49" s="100" t="s">
        <v>10</v>
      </c>
      <c r="D49" s="21" t="s">
        <v>9</v>
      </c>
      <c r="G49" s="99"/>
    </row>
    <row r="50" spans="2:26" ht="14.85" customHeight="1">
      <c r="C50" s="100" t="s">
        <v>11</v>
      </c>
      <c r="D50" s="21" t="s">
        <v>9</v>
      </c>
      <c r="G50" s="99"/>
    </row>
    <row r="51" spans="2:26" ht="14.85" customHeight="1">
      <c r="C51" s="100" t="s">
        <v>12</v>
      </c>
      <c r="D51" s="21" t="s">
        <v>9</v>
      </c>
      <c r="G51" s="99"/>
    </row>
    <row r="52" spans="2:26" ht="14.85" customHeight="1">
      <c r="C52" s="100" t="s">
        <v>13</v>
      </c>
      <c r="D52" s="21" t="s">
        <v>9</v>
      </c>
      <c r="G52" s="99"/>
    </row>
    <row r="53" spans="2:26" ht="14.85" customHeight="1">
      <c r="C53" s="100" t="s">
        <v>14</v>
      </c>
      <c r="D53" s="21" t="s">
        <v>9</v>
      </c>
      <c r="G53" s="99"/>
    </row>
    <row r="54" spans="2:26" ht="14.85" customHeight="1">
      <c r="C54" s="100" t="s">
        <v>15</v>
      </c>
      <c r="D54" s="21" t="s">
        <v>9</v>
      </c>
      <c r="G54" s="99"/>
    </row>
    <row r="55" spans="2:26" ht="14.85" customHeight="1">
      <c r="C55" s="100" t="s">
        <v>16</v>
      </c>
      <c r="D55" s="21" t="s">
        <v>9</v>
      </c>
      <c r="G55" s="99"/>
    </row>
    <row r="56" spans="2:26" ht="14.85" customHeight="1">
      <c r="C56" s="100" t="s">
        <v>17</v>
      </c>
      <c r="D56" s="21" t="s">
        <v>9</v>
      </c>
      <c r="G56" s="99"/>
    </row>
    <row r="57" spans="2:26" ht="14.85" customHeight="1">
      <c r="C57" s="100" t="s">
        <v>18</v>
      </c>
      <c r="D57" s="21" t="s">
        <v>9</v>
      </c>
      <c r="G57" s="99"/>
    </row>
    <row r="58" spans="2:26" ht="14.85" customHeight="1">
      <c r="C58" s="100" t="s">
        <v>19</v>
      </c>
      <c r="D58" s="21" t="s">
        <v>9</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271</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21</v>
      </c>
      <c r="C62" s="98"/>
      <c r="D62" s="54"/>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22</v>
      </c>
      <c r="C64" s="102"/>
      <c r="D64" s="54"/>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mergeCells count="1">
    <mergeCell ref="D3:E3"/>
  </mergeCells>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245</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23</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4" t="s">
        <v>250</v>
      </c>
      <c r="C6" s="184"/>
      <c r="D6" s="184"/>
      <c r="E6" s="184"/>
      <c r="F6" s="184"/>
      <c r="G6" s="184"/>
      <c r="H6" s="184"/>
      <c r="I6" s="184"/>
      <c r="J6" s="184"/>
      <c r="K6" s="184"/>
      <c r="L6" s="184"/>
    </row>
    <row r="7" spans="1:60" ht="33.200000000000003" customHeight="1">
      <c r="B7" s="185" t="s">
        <v>24</v>
      </c>
      <c r="C7" s="185"/>
      <c r="D7" s="185"/>
      <c r="E7" s="185"/>
      <c r="F7" s="185"/>
      <c r="G7" s="185"/>
      <c r="H7" s="185"/>
      <c r="I7" s="185"/>
      <c r="J7" s="185"/>
      <c r="K7" s="185"/>
      <c r="L7" s="185"/>
    </row>
    <row r="8" spans="1:60" ht="21.6" customHeight="1"/>
    <row r="9" spans="1:60" ht="17.100000000000001" customHeight="1">
      <c r="B9" s="20" t="s">
        <v>25</v>
      </c>
      <c r="C9" s="21" t="s">
        <v>9</v>
      </c>
      <c r="E9" s="20" t="s">
        <v>26</v>
      </c>
      <c r="F9" s="21" t="s">
        <v>9</v>
      </c>
      <c r="H9" s="20" t="s">
        <v>27</v>
      </c>
      <c r="I9" s="21" t="s">
        <v>9</v>
      </c>
    </row>
    <row r="10" spans="1:60" ht="17.100000000000001" customHeight="1">
      <c r="B10" s="20" t="s">
        <v>28</v>
      </c>
      <c r="C10" s="21" t="s">
        <v>9</v>
      </c>
      <c r="E10" s="20" t="s">
        <v>29</v>
      </c>
      <c r="F10" s="21" t="s">
        <v>9</v>
      </c>
      <c r="H10" s="20" t="s">
        <v>30</v>
      </c>
      <c r="I10" s="21" t="s">
        <v>9</v>
      </c>
    </row>
    <row r="11" spans="1:60" ht="17.100000000000001" customHeight="1">
      <c r="B11" s="20" t="s">
        <v>31</v>
      </c>
      <c r="C11" s="21" t="s">
        <v>9</v>
      </c>
      <c r="E11" s="20" t="s">
        <v>32</v>
      </c>
      <c r="F11" s="21" t="s">
        <v>9</v>
      </c>
      <c r="H11" s="20" t="s">
        <v>33</v>
      </c>
      <c r="I11" s="21" t="s">
        <v>9</v>
      </c>
    </row>
    <row r="12" spans="1:60" ht="17.100000000000001" customHeight="1">
      <c r="B12" s="20" t="s">
        <v>34</v>
      </c>
      <c r="C12" s="21" t="s">
        <v>9</v>
      </c>
      <c r="E12" s="20" t="s">
        <v>35</v>
      </c>
      <c r="F12" s="21" t="s">
        <v>9</v>
      </c>
      <c r="H12" s="20" t="s">
        <v>36</v>
      </c>
      <c r="I12" s="21" t="s">
        <v>9</v>
      </c>
      <c r="K12" s="22" t="s">
        <v>37</v>
      </c>
      <c r="L12" s="22" t="s">
        <v>38</v>
      </c>
    </row>
    <row r="13" spans="1:60" ht="17.100000000000001" customHeight="1">
      <c r="B13" s="20" t="s">
        <v>39</v>
      </c>
      <c r="C13" s="21" t="s">
        <v>9</v>
      </c>
      <c r="E13" s="20" t="s">
        <v>40</v>
      </c>
      <c r="F13" s="21" t="s">
        <v>9</v>
      </c>
      <c r="K13" s="163"/>
      <c r="L13" s="163"/>
    </row>
    <row r="14" spans="1:60" ht="17.100000000000001" customHeight="1">
      <c r="K14" s="163"/>
      <c r="L14" s="163"/>
    </row>
    <row r="15" spans="1:60" ht="17.100000000000001" customHeight="1">
      <c r="K15" s="163"/>
      <c r="L15" s="163"/>
    </row>
    <row r="16" spans="1:60" ht="17.100000000000001" customHeight="1">
      <c r="C16" s="51"/>
      <c r="K16" s="163"/>
      <c r="L16" s="163"/>
    </row>
    <row r="17" spans="3:12">
      <c r="C17" s="203" t="s">
        <v>272</v>
      </c>
      <c r="D17" s="204"/>
      <c r="E17" s="204"/>
      <c r="F17" s="204"/>
      <c r="G17" s="205"/>
      <c r="K17" s="163"/>
      <c r="L17" s="163"/>
    </row>
    <row r="18" spans="3:12">
      <c r="C18" s="206"/>
      <c r="D18" s="207"/>
      <c r="E18" s="207"/>
      <c r="F18" s="207"/>
      <c r="G18" s="208"/>
      <c r="K18" s="163"/>
      <c r="L18" s="163"/>
    </row>
    <row r="19" spans="3:12">
      <c r="C19" s="209"/>
      <c r="D19" s="210"/>
      <c r="E19" s="210"/>
      <c r="F19" s="210"/>
      <c r="G19" s="211"/>
      <c r="K19" s="163"/>
      <c r="L19" s="163"/>
    </row>
    <row r="20" spans="3:12">
      <c r="K20" s="163"/>
      <c r="L20" s="163"/>
    </row>
    <row r="21" spans="3:12">
      <c r="K21" s="163"/>
      <c r="L21" s="163"/>
    </row>
    <row r="22" spans="3:12">
      <c r="K22" s="163"/>
      <c r="L22" s="163"/>
    </row>
    <row r="23" spans="3:12">
      <c r="K23" s="163"/>
      <c r="L23" s="163"/>
    </row>
  </sheetData>
  <mergeCells count="3">
    <mergeCell ref="B6:L6"/>
    <mergeCell ref="B7:L7"/>
    <mergeCell ref="C17:G19"/>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245</v>
      </c>
      <c r="C3" s="19"/>
      <c r="D3" s="19"/>
      <c r="E3" s="19"/>
      <c r="F3" s="55" t="s">
        <v>41</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86" t="s">
        <v>42</v>
      </c>
      <c r="C5" s="186"/>
      <c r="D5" s="186"/>
      <c r="E5" s="186"/>
      <c r="F5" s="186"/>
      <c r="G5" s="186"/>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3" t="s">
        <v>43</v>
      </c>
      <c r="C7" s="173" t="s">
        <v>44</v>
      </c>
      <c r="D7" s="173" t="s">
        <v>45</v>
      </c>
      <c r="E7" s="173" t="s">
        <v>249</v>
      </c>
      <c r="F7" s="173" t="s">
        <v>46</v>
      </c>
      <c r="G7" s="173" t="s">
        <v>47</v>
      </c>
      <c r="H7" s="19"/>
      <c r="I7" s="19"/>
      <c r="J7" s="19"/>
      <c r="K7" s="19"/>
      <c r="L7" s="19"/>
      <c r="M7" s="19"/>
      <c r="N7" s="19"/>
      <c r="O7" s="19"/>
      <c r="P7" s="19"/>
      <c r="Q7" s="19"/>
      <c r="R7" s="19"/>
      <c r="S7" s="19"/>
      <c r="T7" s="19"/>
      <c r="U7" s="19"/>
      <c r="V7" s="19"/>
      <c r="W7" s="19"/>
      <c r="X7" s="19"/>
    </row>
    <row r="8" spans="1:64" ht="18.2" customHeight="1">
      <c r="B8" s="169">
        <v>1</v>
      </c>
      <c r="C8" s="170"/>
      <c r="D8" s="171"/>
      <c r="E8" s="172"/>
      <c r="F8" s="89" t="s">
        <v>48</v>
      </c>
      <c r="G8" s="168" t="s">
        <v>49</v>
      </c>
      <c r="H8" s="19"/>
      <c r="I8" s="19"/>
      <c r="J8" s="19"/>
      <c r="K8" s="19"/>
      <c r="L8" s="19"/>
      <c r="M8" s="19"/>
      <c r="N8" s="19"/>
      <c r="O8" s="19"/>
      <c r="P8" s="19"/>
      <c r="Q8" s="19"/>
      <c r="R8" s="19"/>
      <c r="S8" s="19"/>
      <c r="T8" s="19"/>
      <c r="U8" s="19"/>
      <c r="V8" s="19"/>
      <c r="W8" s="19"/>
      <c r="X8" s="19"/>
    </row>
    <row r="9" spans="1:64" ht="18.2" customHeight="1">
      <c r="B9" s="87">
        <v>2</v>
      </c>
      <c r="C9" s="88"/>
      <c r="D9" s="89"/>
      <c r="E9" s="90"/>
      <c r="F9" s="89"/>
      <c r="G9" s="168"/>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8"/>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8" t="s">
        <v>7</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8"/>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8"/>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8"/>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8"/>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8"/>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8"/>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8"/>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8"/>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8"/>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8"/>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8"/>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8"/>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8"/>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8"/>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8"/>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8"/>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8"/>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8"/>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8"/>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8"/>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8"/>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8"/>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8"/>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8"/>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8"/>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8"/>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8"/>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8"/>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8"/>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8"/>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8"/>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50</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51</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52</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53</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245</v>
      </c>
      <c r="C3" s="32"/>
      <c r="D3" s="132"/>
      <c r="E3" s="133"/>
    </row>
    <row r="4" spans="1:64" ht="26.1" customHeight="1">
      <c r="B4" s="31"/>
      <c r="C4" s="83"/>
      <c r="D4" s="14"/>
      <c r="E4" s="14"/>
      <c r="K4" s="19"/>
      <c r="N4" s="19"/>
      <c r="O4" s="19"/>
    </row>
    <row r="5" spans="1:64" ht="27.95" customHeight="1">
      <c r="B5" s="129" t="s">
        <v>54</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55</v>
      </c>
      <c r="C8" s="19"/>
      <c r="D8" s="133"/>
      <c r="E8" s="133"/>
      <c r="F8" s="19"/>
      <c r="G8" s="19"/>
      <c r="H8" s="19"/>
      <c r="I8" s="19"/>
      <c r="J8" s="19"/>
      <c r="K8" s="19"/>
      <c r="L8" s="19"/>
      <c r="M8" s="19"/>
      <c r="N8" s="19"/>
      <c r="O8" s="19"/>
    </row>
    <row r="9" spans="1:64" ht="21.6" customHeight="1">
      <c r="B9" s="137" t="s">
        <v>56</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187" t="s">
        <v>57</v>
      </c>
      <c r="C11" s="188"/>
      <c r="D11" s="32"/>
      <c r="E11" s="14"/>
      <c r="F11" s="130" t="s">
        <v>58</v>
      </c>
      <c r="G11" s="75" t="s">
        <v>59</v>
      </c>
      <c r="H11" s="131" t="s">
        <v>60</v>
      </c>
      <c r="I11" s="25"/>
      <c r="J11" s="130" t="s">
        <v>61</v>
      </c>
      <c r="K11" s="75" t="s">
        <v>59</v>
      </c>
      <c r="L11" s="131" t="s">
        <v>60</v>
      </c>
      <c r="M11" s="19"/>
      <c r="N11" s="19"/>
      <c r="O11" s="19"/>
      <c r="P11" s="19"/>
      <c r="Q11" s="19"/>
      <c r="R11" s="19"/>
      <c r="U11" s="19"/>
      <c r="V11" s="19"/>
      <c r="W11" s="19"/>
      <c r="X11" s="19"/>
      <c r="Y11" s="19"/>
    </row>
    <row r="12" spans="1:64" ht="12" customHeight="1">
      <c r="B12" s="71" t="s">
        <v>62</v>
      </c>
      <c r="C12" s="72">
        <v>9</v>
      </c>
      <c r="D12" s="32"/>
      <c r="E12" s="14"/>
      <c r="F12" s="79" t="s">
        <v>63</v>
      </c>
      <c r="G12" s="77">
        <f ca="1">J20+J58+J96+J134+J172+J210+J248+J286+J324+J362+J400+J438+J476+J514+J552+J590+J628+J666+J704+J742</f>
        <v>0</v>
      </c>
      <c r="H12" s="67">
        <f ca="1">IF(($G$15+$K$15)=0,0,G12/($G$15+$K$15))</f>
        <v>0</v>
      </c>
      <c r="I12" s="32"/>
      <c r="J12" s="76" t="s">
        <v>64</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65</v>
      </c>
      <c r="C13" s="72">
        <v>11</v>
      </c>
      <c r="D13" s="32"/>
      <c r="E13" s="14"/>
      <c r="F13" s="79" t="s">
        <v>66</v>
      </c>
      <c r="G13" s="77">
        <f ca="1">I20+I58+I96+I134+I172+I210+I248+I286+I324+I362+I400+I438+I476+I514+I552+I590+I628+I666+I704+I742</f>
        <v>0</v>
      </c>
      <c r="H13" s="67">
        <f ca="1">IF(($G$15+$K$15)=0,0,G13/($G$15+$K$15))</f>
        <v>0</v>
      </c>
      <c r="I13" s="32"/>
      <c r="J13" s="76" t="s">
        <v>67</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68</v>
      </c>
      <c r="C14" s="74">
        <f>C12+C13</f>
        <v>20</v>
      </c>
      <c r="D14" s="32"/>
      <c r="E14" s="14"/>
      <c r="F14" s="79" t="s">
        <v>69</v>
      </c>
      <c r="G14" s="77">
        <f ca="1">H20+H58+H96+H134+H172+H210+H248+H286+H324+H362+H400+H438+H476+H514+H552+H590+H628+H666+H704+H742</f>
        <v>0</v>
      </c>
      <c r="H14" s="67">
        <f ca="1">IF(($G$15+$K$15)=0,0,G14/($G$15+$K$15))</f>
        <v>0</v>
      </c>
      <c r="I14" s="32"/>
      <c r="J14" s="76" t="s">
        <v>70</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68</v>
      </c>
      <c r="G15" s="61">
        <f ca="1">SUM(G12:G14)</f>
        <v>0</v>
      </c>
      <c r="H15" s="69">
        <f ca="1">SUM(H12:H14)</f>
        <v>0</v>
      </c>
      <c r="I15" s="32"/>
      <c r="J15" s="73" t="s">
        <v>68</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62</v>
      </c>
      <c r="C18" s="27" t="s">
        <v>71</v>
      </c>
      <c r="D18" s="28" t="s">
        <v>72</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73</v>
      </c>
      <c r="G19" s="142" t="s">
        <v>77</v>
      </c>
      <c r="H19" s="143" t="s">
        <v>75</v>
      </c>
      <c r="I19" s="144" t="s">
        <v>66</v>
      </c>
      <c r="J19" s="145" t="s">
        <v>63</v>
      </c>
      <c r="K19" s="146" t="s">
        <v>70</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73</v>
      </c>
      <c r="L22" s="149" t="s">
        <v>74</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75</v>
      </c>
      <c r="L23" s="149" t="s">
        <v>76</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77</v>
      </c>
      <c r="L24" s="149" t="s">
        <v>78</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62</v>
      </c>
      <c r="C56" s="27" t="s">
        <v>79</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62</v>
      </c>
      <c r="C94" s="27" t="s">
        <v>80</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62</v>
      </c>
      <c r="C132" s="27" t="s">
        <v>81</v>
      </c>
      <c r="D132" s="28" t="s">
        <v>72</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73</v>
      </c>
      <c r="G133" s="142" t="s">
        <v>77</v>
      </c>
      <c r="H133" s="143" t="s">
        <v>75</v>
      </c>
      <c r="I133" s="144" t="s">
        <v>66</v>
      </c>
      <c r="J133" s="145" t="s">
        <v>63</v>
      </c>
      <c r="K133" s="146" t="s">
        <v>70</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65</v>
      </c>
      <c r="C170" s="27" t="s">
        <v>82</v>
      </c>
      <c r="D170" s="28" t="s">
        <v>72</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73</v>
      </c>
      <c r="G171" s="142" t="s">
        <v>77</v>
      </c>
      <c r="H171" s="143" t="s">
        <v>75</v>
      </c>
      <c r="I171" s="144" t="s">
        <v>66</v>
      </c>
      <c r="J171" s="145" t="s">
        <v>63</v>
      </c>
      <c r="K171" s="146" t="s">
        <v>70</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65</v>
      </c>
      <c r="C208" s="27" t="s">
        <v>83</v>
      </c>
      <c r="D208" s="28" t="s">
        <v>72</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73</v>
      </c>
      <c r="G209" s="142" t="s">
        <v>77</v>
      </c>
      <c r="H209" s="143" t="s">
        <v>75</v>
      </c>
      <c r="I209" s="144" t="s">
        <v>66</v>
      </c>
      <c r="J209" s="145" t="s">
        <v>63</v>
      </c>
      <c r="K209" s="146" t="s">
        <v>70</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62</v>
      </c>
      <c r="C246" s="27" t="s">
        <v>84</v>
      </c>
      <c r="D246" s="28" t="s">
        <v>72</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73</v>
      </c>
      <c r="G247" s="142" t="s">
        <v>77</v>
      </c>
      <c r="H247" s="143" t="s">
        <v>75</v>
      </c>
      <c r="I247" s="144" t="s">
        <v>66</v>
      </c>
      <c r="J247" s="145" t="s">
        <v>63</v>
      </c>
      <c r="K247" s="146" t="s">
        <v>70</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62</v>
      </c>
      <c r="C284" s="27" t="s">
        <v>85</v>
      </c>
      <c r="D284" s="28" t="s">
        <v>72</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73</v>
      </c>
      <c r="G285" s="142" t="s">
        <v>77</v>
      </c>
      <c r="H285" s="143" t="s">
        <v>75</v>
      </c>
      <c r="I285" s="144" t="s">
        <v>66</v>
      </c>
      <c r="J285" s="145" t="s">
        <v>63</v>
      </c>
      <c r="K285" s="146" t="s">
        <v>70</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62</v>
      </c>
      <c r="C322" s="30" t="s">
        <v>86</v>
      </c>
      <c r="D322" s="28" t="s">
        <v>72</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73</v>
      </c>
      <c r="G323" s="142" t="s">
        <v>77</v>
      </c>
      <c r="H323" s="143" t="s">
        <v>75</v>
      </c>
      <c r="I323" s="144" t="s">
        <v>66</v>
      </c>
      <c r="J323" s="145" t="s">
        <v>63</v>
      </c>
      <c r="K323" s="146" t="s">
        <v>70</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65</v>
      </c>
      <c r="C360" s="27" t="s">
        <v>87</v>
      </c>
      <c r="D360" s="28" t="s">
        <v>72</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73</v>
      </c>
      <c r="G361" s="142" t="s">
        <v>77</v>
      </c>
      <c r="H361" s="143" t="s">
        <v>75</v>
      </c>
      <c r="I361" s="144" t="s">
        <v>66</v>
      </c>
      <c r="J361" s="145" t="s">
        <v>63</v>
      </c>
      <c r="K361" s="146" t="s">
        <v>70</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65</v>
      </c>
      <c r="C398" s="27" t="s">
        <v>88</v>
      </c>
      <c r="D398" s="28" t="s">
        <v>72</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73</v>
      </c>
      <c r="G399" s="142" t="s">
        <v>77</v>
      </c>
      <c r="H399" s="143" t="s">
        <v>75</v>
      </c>
      <c r="I399" s="144" t="s">
        <v>66</v>
      </c>
      <c r="J399" s="145" t="s">
        <v>63</v>
      </c>
      <c r="K399" s="146" t="s">
        <v>70</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62</v>
      </c>
      <c r="C436" s="27" t="s">
        <v>89</v>
      </c>
      <c r="D436" s="28" t="s">
        <v>72</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73</v>
      </c>
      <c r="G437" s="142" t="s">
        <v>77</v>
      </c>
      <c r="H437" s="143" t="s">
        <v>75</v>
      </c>
      <c r="I437" s="144" t="s">
        <v>66</v>
      </c>
      <c r="J437" s="145" t="s">
        <v>63</v>
      </c>
      <c r="K437" s="146" t="s">
        <v>70</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62</v>
      </c>
      <c r="C474" s="27" t="s">
        <v>90</v>
      </c>
      <c r="D474" s="28" t="s">
        <v>72</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73</v>
      </c>
      <c r="G475" s="142" t="s">
        <v>77</v>
      </c>
      <c r="H475" s="143" t="s">
        <v>75</v>
      </c>
      <c r="I475" s="144" t="s">
        <v>66</v>
      </c>
      <c r="J475" s="145" t="s">
        <v>63</v>
      </c>
      <c r="K475" s="146" t="s">
        <v>70</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65</v>
      </c>
      <c r="C512" s="27" t="s">
        <v>91</v>
      </c>
      <c r="D512" s="28" t="s">
        <v>72</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73</v>
      </c>
      <c r="G513" s="142" t="s">
        <v>77</v>
      </c>
      <c r="H513" s="143" t="s">
        <v>75</v>
      </c>
      <c r="I513" s="144" t="s">
        <v>66</v>
      </c>
      <c r="J513" s="145" t="s">
        <v>63</v>
      </c>
      <c r="K513" s="146" t="s">
        <v>70</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65</v>
      </c>
      <c r="C550" s="27" t="s">
        <v>92</v>
      </c>
      <c r="D550" s="28" t="s">
        <v>72</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73</v>
      </c>
      <c r="G551" s="142" t="s">
        <v>77</v>
      </c>
      <c r="H551" s="143" t="s">
        <v>75</v>
      </c>
      <c r="I551" s="144" t="s">
        <v>66</v>
      </c>
      <c r="J551" s="145" t="s">
        <v>63</v>
      </c>
      <c r="K551" s="146" t="s">
        <v>70</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65</v>
      </c>
      <c r="C588" s="27" t="s">
        <v>93</v>
      </c>
      <c r="D588" s="28" t="s">
        <v>72</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73</v>
      </c>
      <c r="G589" s="142" t="s">
        <v>77</v>
      </c>
      <c r="H589" s="143" t="s">
        <v>75</v>
      </c>
      <c r="I589" s="144" t="s">
        <v>66</v>
      </c>
      <c r="J589" s="145" t="s">
        <v>63</v>
      </c>
      <c r="K589" s="146" t="s">
        <v>70</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65</v>
      </c>
      <c r="C626" s="27" t="s">
        <v>94</v>
      </c>
      <c r="D626" s="28" t="s">
        <v>72</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73</v>
      </c>
      <c r="G627" s="142" t="s">
        <v>77</v>
      </c>
      <c r="H627" s="143" t="s">
        <v>75</v>
      </c>
      <c r="I627" s="144" t="s">
        <v>66</v>
      </c>
      <c r="J627" s="145" t="s">
        <v>63</v>
      </c>
      <c r="K627" s="146" t="s">
        <v>70</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65</v>
      </c>
      <c r="C664" s="27" t="s">
        <v>95</v>
      </c>
      <c r="D664" s="28" t="s">
        <v>72</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73</v>
      </c>
      <c r="G665" s="142" t="s">
        <v>77</v>
      </c>
      <c r="H665" s="143" t="s">
        <v>75</v>
      </c>
      <c r="I665" s="144" t="s">
        <v>66</v>
      </c>
      <c r="J665" s="145" t="s">
        <v>63</v>
      </c>
      <c r="K665" s="146" t="s">
        <v>70</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65</v>
      </c>
      <c r="C702" s="27" t="s">
        <v>96</v>
      </c>
      <c r="D702" s="28" t="s">
        <v>72</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73</v>
      </c>
      <c r="G703" s="142" t="s">
        <v>77</v>
      </c>
      <c r="H703" s="143" t="s">
        <v>75</v>
      </c>
      <c r="I703" s="144" t="s">
        <v>66</v>
      </c>
      <c r="J703" s="145" t="s">
        <v>63</v>
      </c>
      <c r="K703" s="146" t="s">
        <v>70</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65</v>
      </c>
      <c r="C740" s="27" t="s">
        <v>97</v>
      </c>
      <c r="D740" s="28" t="s">
        <v>72</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73</v>
      </c>
      <c r="G741" s="142" t="s">
        <v>77</v>
      </c>
      <c r="H741" s="143" t="s">
        <v>75</v>
      </c>
      <c r="I741" s="144" t="s">
        <v>66</v>
      </c>
      <c r="J741" s="145" t="s">
        <v>63</v>
      </c>
      <c r="K741" s="146" t="s">
        <v>70</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245</v>
      </c>
      <c r="D3" s="19"/>
      <c r="E3" s="19"/>
      <c r="Z3" s="19"/>
    </row>
    <row r="4" spans="1:26" ht="26.1" customHeight="1">
      <c r="B4" s="108"/>
      <c r="D4" s="19"/>
      <c r="E4" s="19"/>
      <c r="Z4" s="19"/>
    </row>
    <row r="5" spans="1:26" ht="27.95" customHeight="1">
      <c r="B5" s="129" t="s">
        <v>54</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98</v>
      </c>
      <c r="C8" s="19"/>
      <c r="D8" s="133"/>
      <c r="E8" s="19"/>
      <c r="F8" s="19"/>
      <c r="G8" s="19"/>
      <c r="H8" s="19"/>
      <c r="I8" s="19"/>
      <c r="J8" s="19"/>
      <c r="K8" s="19"/>
      <c r="L8" s="19"/>
      <c r="M8" s="19"/>
      <c r="N8" s="19"/>
      <c r="O8" s="19"/>
    </row>
    <row r="9" spans="1:26" ht="21.6" customHeight="1">
      <c r="B9" s="156" t="s">
        <v>99</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187" t="s">
        <v>57</v>
      </c>
      <c r="C11" s="188"/>
      <c r="D11" s="32"/>
      <c r="F11" s="130" t="s">
        <v>58</v>
      </c>
      <c r="G11" s="75" t="s">
        <v>59</v>
      </c>
      <c r="H11" s="131" t="s">
        <v>60</v>
      </c>
      <c r="I11" s="25"/>
      <c r="J11" s="130" t="s">
        <v>61</v>
      </c>
      <c r="K11" s="75" t="s">
        <v>59</v>
      </c>
      <c r="L11" s="131" t="s">
        <v>60</v>
      </c>
      <c r="M11" s="19"/>
      <c r="N11" s="19"/>
      <c r="O11" s="19"/>
      <c r="P11" s="19"/>
      <c r="Q11" s="19"/>
      <c r="R11" s="19"/>
      <c r="S11" s="19"/>
      <c r="T11" s="19"/>
      <c r="U11" s="19"/>
      <c r="V11" s="19"/>
      <c r="W11" s="19"/>
      <c r="X11" s="19"/>
      <c r="Y11" s="19"/>
    </row>
    <row r="12" spans="1:26" ht="12" customHeight="1">
      <c r="B12" s="71" t="s">
        <v>62</v>
      </c>
      <c r="C12" s="72">
        <v>14</v>
      </c>
      <c r="D12" s="32"/>
      <c r="F12" s="76" t="s">
        <v>63</v>
      </c>
      <c r="G12" s="77">
        <f ca="1">J20+J58+J96+J134+J172+J210+J248+J286+J324+J362+J400+J438+J476+J514+J552+J590+J628</f>
        <v>0</v>
      </c>
      <c r="H12" s="67">
        <f ca="1">IF(($G$15+$K$15)=0,0,G12/($G$15+$K$15))</f>
        <v>0</v>
      </c>
      <c r="I12" s="32"/>
      <c r="J12" s="76" t="s">
        <v>64</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65</v>
      </c>
      <c r="C13" s="72">
        <v>3</v>
      </c>
      <c r="D13" s="32"/>
      <c r="F13" s="76" t="s">
        <v>66</v>
      </c>
      <c r="G13" s="77">
        <f ca="1">I20+I58+I96+I134+I172+I210+I248+I286+I324+I362+I400+I438+I476+I514+I552+I590+I628</f>
        <v>0</v>
      </c>
      <c r="H13" s="67">
        <f ca="1">IF(($G$15+$K$15)=0,0,G13/($G$15+$K$15))</f>
        <v>0</v>
      </c>
      <c r="I13" s="32"/>
      <c r="J13" s="76" t="s">
        <v>67</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68</v>
      </c>
      <c r="C14" s="74">
        <f>SUM(C12:C13)</f>
        <v>17</v>
      </c>
      <c r="D14" s="32"/>
      <c r="F14" s="76" t="s">
        <v>69</v>
      </c>
      <c r="G14" s="77">
        <f ca="1">H20+H58+H96+H134+H172+H210+H248+H286+H324+H362+H400+H438+H476+H514+H552+H590+H628</f>
        <v>0</v>
      </c>
      <c r="H14" s="67">
        <f ca="1">IF(($G$15+$K$15)=0,0,G14/($G$15+$K$15))</f>
        <v>0</v>
      </c>
      <c r="I14" s="32"/>
      <c r="J14" s="76" t="s">
        <v>70</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68</v>
      </c>
      <c r="G15" s="61">
        <f ca="1">SUM(G12:G14)</f>
        <v>0</v>
      </c>
      <c r="H15" s="69">
        <f ca="1">SUM(H12:H14)</f>
        <v>0</v>
      </c>
      <c r="I15" s="32"/>
      <c r="J15" s="78" t="s">
        <v>68</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62</v>
      </c>
      <c r="C18" s="27" t="s">
        <v>100</v>
      </c>
      <c r="D18" s="28" t="s">
        <v>72</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73</v>
      </c>
      <c r="G19" s="142" t="s">
        <v>77</v>
      </c>
      <c r="H19" s="143" t="s">
        <v>75</v>
      </c>
      <c r="I19" s="144" t="s">
        <v>66</v>
      </c>
      <c r="J19" s="145" t="s">
        <v>63</v>
      </c>
      <c r="K19" s="146" t="s">
        <v>70</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73</v>
      </c>
      <c r="L22" s="149" t="s">
        <v>74</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75</v>
      </c>
      <c r="L23" s="149" t="s">
        <v>76</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77</v>
      </c>
      <c r="L24" s="149" t="s">
        <v>78</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62</v>
      </c>
      <c r="C56" s="27" t="s">
        <v>101</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62</v>
      </c>
      <c r="C94" s="27" t="s">
        <v>102</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62</v>
      </c>
      <c r="C132" s="27" t="s">
        <v>103</v>
      </c>
      <c r="D132" s="28" t="s">
        <v>72</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73</v>
      </c>
      <c r="G133" s="142" t="s">
        <v>77</v>
      </c>
      <c r="H133" s="143" t="s">
        <v>75</v>
      </c>
      <c r="I133" s="144" t="s">
        <v>66</v>
      </c>
      <c r="J133" s="145" t="s">
        <v>63</v>
      </c>
      <c r="K133" s="146" t="s">
        <v>70</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62</v>
      </c>
      <c r="C170" s="27" t="s">
        <v>104</v>
      </c>
      <c r="D170" s="28" t="s">
        <v>72</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73</v>
      </c>
      <c r="G171" s="142" t="s">
        <v>77</v>
      </c>
      <c r="H171" s="143" t="s">
        <v>75</v>
      </c>
      <c r="I171" s="144" t="s">
        <v>66</v>
      </c>
      <c r="J171" s="145" t="s">
        <v>63</v>
      </c>
      <c r="K171" s="146" t="s">
        <v>70</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62</v>
      </c>
      <c r="C208" s="27" t="s">
        <v>105</v>
      </c>
      <c r="D208" s="28" t="s">
        <v>72</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73</v>
      </c>
      <c r="G209" s="142" t="s">
        <v>77</v>
      </c>
      <c r="H209" s="143" t="s">
        <v>75</v>
      </c>
      <c r="I209" s="144" t="s">
        <v>66</v>
      </c>
      <c r="J209" s="145" t="s">
        <v>63</v>
      </c>
      <c r="K209" s="146" t="s">
        <v>70</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62</v>
      </c>
      <c r="C246" s="27" t="s">
        <v>106</v>
      </c>
      <c r="D246" s="28" t="s">
        <v>72</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73</v>
      </c>
      <c r="G247" s="142" t="s">
        <v>77</v>
      </c>
      <c r="H247" s="143" t="s">
        <v>75</v>
      </c>
      <c r="I247" s="144" t="s">
        <v>66</v>
      </c>
      <c r="J247" s="145" t="s">
        <v>63</v>
      </c>
      <c r="K247" s="146" t="s">
        <v>70</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62</v>
      </c>
      <c r="C284" s="27" t="s">
        <v>107</v>
      </c>
      <c r="D284" s="28" t="s">
        <v>72</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73</v>
      </c>
      <c r="G285" s="142" t="s">
        <v>77</v>
      </c>
      <c r="H285" s="143" t="s">
        <v>75</v>
      </c>
      <c r="I285" s="144" t="s">
        <v>66</v>
      </c>
      <c r="J285" s="145" t="s">
        <v>63</v>
      </c>
      <c r="K285" s="146" t="s">
        <v>70</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62</v>
      </c>
      <c r="C322" s="27" t="s">
        <v>108</v>
      </c>
      <c r="D322" s="28" t="s">
        <v>72</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73</v>
      </c>
      <c r="G323" s="142" t="s">
        <v>77</v>
      </c>
      <c r="H323" s="143" t="s">
        <v>75</v>
      </c>
      <c r="I323" s="144" t="s">
        <v>66</v>
      </c>
      <c r="J323" s="145" t="s">
        <v>63</v>
      </c>
      <c r="K323" s="146" t="s">
        <v>70</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62</v>
      </c>
      <c r="C360" s="27" t="s">
        <v>109</v>
      </c>
      <c r="D360" s="28" t="s">
        <v>72</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73</v>
      </c>
      <c r="G361" s="142" t="s">
        <v>77</v>
      </c>
      <c r="H361" s="143" t="s">
        <v>75</v>
      </c>
      <c r="I361" s="144" t="s">
        <v>66</v>
      </c>
      <c r="J361" s="145" t="s">
        <v>63</v>
      </c>
      <c r="K361" s="146" t="s">
        <v>70</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65</v>
      </c>
      <c r="C398" s="27" t="s">
        <v>110</v>
      </c>
      <c r="D398" s="28" t="s">
        <v>72</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73</v>
      </c>
      <c r="G399" s="142" t="s">
        <v>77</v>
      </c>
      <c r="H399" s="143" t="s">
        <v>75</v>
      </c>
      <c r="I399" s="144" t="s">
        <v>66</v>
      </c>
      <c r="J399" s="145" t="s">
        <v>63</v>
      </c>
      <c r="K399" s="146" t="s">
        <v>70</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65</v>
      </c>
      <c r="C436" s="27" t="s">
        <v>111</v>
      </c>
      <c r="D436" s="28" t="s">
        <v>72</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73</v>
      </c>
      <c r="G437" s="142" t="s">
        <v>77</v>
      </c>
      <c r="H437" s="143" t="s">
        <v>75</v>
      </c>
      <c r="I437" s="144" t="s">
        <v>66</v>
      </c>
      <c r="J437" s="145" t="s">
        <v>63</v>
      </c>
      <c r="K437" s="146" t="s">
        <v>70</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65</v>
      </c>
      <c r="C474" s="27" t="s">
        <v>112</v>
      </c>
      <c r="D474" s="28" t="s">
        <v>72</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73</v>
      </c>
      <c r="G475" s="142" t="s">
        <v>77</v>
      </c>
      <c r="H475" s="143" t="s">
        <v>75</v>
      </c>
      <c r="I475" s="144" t="s">
        <v>66</v>
      </c>
      <c r="J475" s="145" t="s">
        <v>63</v>
      </c>
      <c r="K475" s="146" t="s">
        <v>70</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62</v>
      </c>
      <c r="C512" s="27" t="s">
        <v>113</v>
      </c>
      <c r="D512" s="28" t="s">
        <v>72</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73</v>
      </c>
      <c r="G513" s="142" t="s">
        <v>77</v>
      </c>
      <c r="H513" s="143" t="s">
        <v>75</v>
      </c>
      <c r="I513" s="144" t="s">
        <v>66</v>
      </c>
      <c r="J513" s="145" t="s">
        <v>63</v>
      </c>
      <c r="K513" s="146" t="s">
        <v>70</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62</v>
      </c>
      <c r="C550" s="27" t="s">
        <v>114</v>
      </c>
      <c r="D550" s="28" t="s">
        <v>72</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73</v>
      </c>
      <c r="G551" s="142" t="s">
        <v>77</v>
      </c>
      <c r="H551" s="143" t="s">
        <v>75</v>
      </c>
      <c r="I551" s="144" t="s">
        <v>66</v>
      </c>
      <c r="J551" s="145" t="s">
        <v>63</v>
      </c>
      <c r="K551" s="146" t="s">
        <v>70</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62</v>
      </c>
      <c r="C588" s="27" t="s">
        <v>115</v>
      </c>
      <c r="D588" s="28" t="s">
        <v>72</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73</v>
      </c>
      <c r="G589" s="142" t="s">
        <v>77</v>
      </c>
      <c r="H589" s="143" t="s">
        <v>75</v>
      </c>
      <c r="I589" s="144" t="s">
        <v>66</v>
      </c>
      <c r="J589" s="145" t="s">
        <v>63</v>
      </c>
      <c r="K589" s="146" t="s">
        <v>70</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62</v>
      </c>
      <c r="C626" s="27" t="s">
        <v>116</v>
      </c>
      <c r="D626" s="28" t="s">
        <v>72</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73</v>
      </c>
      <c r="G627" s="142" t="s">
        <v>77</v>
      </c>
      <c r="H627" s="143" t="s">
        <v>75</v>
      </c>
      <c r="I627" s="144" t="s">
        <v>66</v>
      </c>
      <c r="J627" s="145" t="s">
        <v>63</v>
      </c>
      <c r="K627" s="146" t="s">
        <v>70</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245</v>
      </c>
      <c r="D3" s="19"/>
      <c r="E3" s="19"/>
      <c r="Z3" s="19"/>
    </row>
    <row r="4" spans="1:26" ht="26.1" customHeight="1">
      <c r="B4" s="108"/>
      <c r="D4" s="19"/>
      <c r="E4" s="19"/>
      <c r="Z4" s="19"/>
    </row>
    <row r="5" spans="1:26" ht="27.95" customHeight="1">
      <c r="B5" s="129" t="s">
        <v>54</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117</v>
      </c>
      <c r="C8" s="19"/>
      <c r="D8" s="133"/>
      <c r="E8" s="19"/>
      <c r="F8" s="19"/>
      <c r="G8" s="19"/>
      <c r="H8" s="19"/>
      <c r="I8" s="19"/>
      <c r="J8" s="19"/>
      <c r="K8" s="19"/>
      <c r="L8" s="19"/>
      <c r="M8" s="19"/>
      <c r="N8" s="19"/>
      <c r="O8" s="19"/>
    </row>
    <row r="9" spans="1:26" ht="21.6" customHeight="1">
      <c r="B9" s="137" t="s">
        <v>118</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187" t="s">
        <v>57</v>
      </c>
      <c r="C11" s="188"/>
      <c r="D11" s="32"/>
      <c r="F11" s="130" t="s">
        <v>58</v>
      </c>
      <c r="G11" s="75" t="s">
        <v>59</v>
      </c>
      <c r="H11" s="131" t="s">
        <v>60</v>
      </c>
      <c r="I11" s="25"/>
      <c r="J11" s="130" t="s">
        <v>61</v>
      </c>
      <c r="K11" s="75" t="s">
        <v>59</v>
      </c>
      <c r="L11" s="131" t="s">
        <v>60</v>
      </c>
      <c r="M11" s="19"/>
      <c r="N11" s="19"/>
      <c r="O11" s="19"/>
    </row>
    <row r="12" spans="1:26" ht="12" customHeight="1">
      <c r="B12" s="71" t="s">
        <v>62</v>
      </c>
      <c r="C12" s="72">
        <v>5</v>
      </c>
      <c r="D12" s="32"/>
      <c r="F12" s="76" t="s">
        <v>63</v>
      </c>
      <c r="G12" s="77">
        <f ca="1">J20+J58+J96+J134+J172+J210+J248+J286+J324+J362</f>
        <v>0</v>
      </c>
      <c r="H12" s="67">
        <f ca="1">IF(($G$15+$K$15)=0,0,G12/($G$15+$K$15))</f>
        <v>0</v>
      </c>
      <c r="I12" s="32"/>
      <c r="J12" s="76" t="s">
        <v>64</v>
      </c>
      <c r="K12" s="77">
        <f ca="1">G20+G58+G96+G134+G172+G210+G248+G286+G324+G362</f>
        <v>0</v>
      </c>
      <c r="L12" s="67">
        <f ca="1">IF(($G$15+$K$15)=0,0,K12/($G$15+$K$15))</f>
        <v>0</v>
      </c>
      <c r="M12" s="19"/>
      <c r="N12" s="19"/>
      <c r="O12" s="19"/>
    </row>
    <row r="13" spans="1:26" ht="12" customHeight="1">
      <c r="B13" s="71" t="s">
        <v>65</v>
      </c>
      <c r="C13" s="72">
        <v>5</v>
      </c>
      <c r="D13" s="32"/>
      <c r="F13" s="76" t="s">
        <v>66</v>
      </c>
      <c r="G13" s="77">
        <f ca="1">I20+I58+I96+I134+I172+I210+I248+I286+I324+I362</f>
        <v>0</v>
      </c>
      <c r="H13" s="67">
        <f ca="1">IF(($G$15+$K$15)=0,0,G13/($G$15+$K$15))</f>
        <v>0</v>
      </c>
      <c r="I13" s="32"/>
      <c r="J13" s="76" t="s">
        <v>67</v>
      </c>
      <c r="K13" s="77">
        <f ca="1">F20+F58+F96+F134+F172+F210+F248+F286+F324+F362</f>
        <v>0</v>
      </c>
      <c r="L13" s="67">
        <f ca="1">IF(($G$15+$K$15)=0,0,K13/($G$15+$K$15))</f>
        <v>0</v>
      </c>
      <c r="M13" s="19"/>
      <c r="N13" s="19"/>
      <c r="O13" s="19"/>
    </row>
    <row r="14" spans="1:26" ht="12" customHeight="1" thickBot="1">
      <c r="B14" s="73" t="s">
        <v>68</v>
      </c>
      <c r="C14" s="74">
        <f>SUM(C12:C13)</f>
        <v>10</v>
      </c>
      <c r="D14" s="32"/>
      <c r="F14" s="76" t="s">
        <v>69</v>
      </c>
      <c r="G14" s="77">
        <f ca="1">H20+H58+H96+H134+H172+H210+H248+H286+H324+H362</f>
        <v>0</v>
      </c>
      <c r="H14" s="67">
        <f ca="1">IF(($G$15+$K$15)=0,0,G14/($G$15+$K$15))</f>
        <v>0</v>
      </c>
      <c r="I14" s="32"/>
      <c r="J14" s="76" t="s">
        <v>70</v>
      </c>
      <c r="K14" s="77">
        <f ca="1">K20+K58+K96+K134+K172+K210+K248+K286+K324+K362</f>
        <v>0</v>
      </c>
      <c r="L14" s="67">
        <f ca="1">IF(($G$15+$K$15)=0,0,K14/($G$15+$K$15))</f>
        <v>0</v>
      </c>
      <c r="M14" s="19"/>
      <c r="N14" s="19"/>
      <c r="O14" s="19"/>
    </row>
    <row r="15" spans="1:26" ht="12" customHeight="1" thickBot="1">
      <c r="B15" s="32"/>
      <c r="C15" s="32"/>
      <c r="D15" s="32"/>
      <c r="F15" s="78" t="s">
        <v>68</v>
      </c>
      <c r="G15" s="61">
        <f ca="1">SUM(G12:G14)</f>
        <v>0</v>
      </c>
      <c r="H15" s="69">
        <f ca="1">SUM(H12:H14)</f>
        <v>0</v>
      </c>
      <c r="I15" s="32"/>
      <c r="J15" s="78" t="s">
        <v>68</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62</v>
      </c>
      <c r="C18" s="27" t="s">
        <v>119</v>
      </c>
      <c r="D18" s="28" t="s">
        <v>72</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73</v>
      </c>
      <c r="G19" s="142" t="s">
        <v>77</v>
      </c>
      <c r="H19" s="143" t="s">
        <v>75</v>
      </c>
      <c r="I19" s="144" t="s">
        <v>66</v>
      </c>
      <c r="J19" s="145" t="s">
        <v>63</v>
      </c>
      <c r="K19" s="146" t="s">
        <v>70</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73</v>
      </c>
      <c r="L22" s="149" t="s">
        <v>74</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75</v>
      </c>
      <c r="L23" s="149" t="s">
        <v>76</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77</v>
      </c>
      <c r="L24" s="149" t="s">
        <v>78</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65</v>
      </c>
      <c r="C56" s="27" t="s">
        <v>120</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62</v>
      </c>
      <c r="C94" s="27" t="s">
        <v>121</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62</v>
      </c>
      <c r="C132" s="27" t="s">
        <v>122</v>
      </c>
      <c r="D132" s="28" t="s">
        <v>72</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73</v>
      </c>
      <c r="G133" s="142" t="s">
        <v>77</v>
      </c>
      <c r="H133" s="143" t="s">
        <v>75</v>
      </c>
      <c r="I133" s="144" t="s">
        <v>66</v>
      </c>
      <c r="J133" s="145" t="s">
        <v>63</v>
      </c>
      <c r="K133" s="146" t="s">
        <v>70</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65</v>
      </c>
      <c r="C170" s="27" t="s">
        <v>123</v>
      </c>
      <c r="D170" s="28" t="s">
        <v>72</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73</v>
      </c>
      <c r="G171" s="142" t="s">
        <v>77</v>
      </c>
      <c r="H171" s="143" t="s">
        <v>75</v>
      </c>
      <c r="I171" s="144" t="s">
        <v>66</v>
      </c>
      <c r="J171" s="145" t="s">
        <v>63</v>
      </c>
      <c r="K171" s="146" t="s">
        <v>70</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65</v>
      </c>
      <c r="C208" s="27" t="s">
        <v>124</v>
      </c>
      <c r="D208" s="28" t="s">
        <v>72</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73</v>
      </c>
      <c r="G209" s="142" t="s">
        <v>77</v>
      </c>
      <c r="H209" s="143" t="s">
        <v>75</v>
      </c>
      <c r="I209" s="144" t="s">
        <v>66</v>
      </c>
      <c r="J209" s="145" t="s">
        <v>63</v>
      </c>
      <c r="K209" s="146" t="s">
        <v>70</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62</v>
      </c>
      <c r="C246" s="27" t="s">
        <v>125</v>
      </c>
      <c r="D246" s="28" t="s">
        <v>72</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73</v>
      </c>
      <c r="G247" s="142" t="s">
        <v>77</v>
      </c>
      <c r="H247" s="143" t="s">
        <v>75</v>
      </c>
      <c r="I247" s="144" t="s">
        <v>66</v>
      </c>
      <c r="J247" s="145" t="s">
        <v>63</v>
      </c>
      <c r="K247" s="146" t="s">
        <v>70</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62</v>
      </c>
      <c r="C284" s="27" t="s">
        <v>126</v>
      </c>
      <c r="D284" s="28" t="s">
        <v>72</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73</v>
      </c>
      <c r="G285" s="142" t="s">
        <v>77</v>
      </c>
      <c r="H285" s="143" t="s">
        <v>75</v>
      </c>
      <c r="I285" s="144" t="s">
        <v>66</v>
      </c>
      <c r="J285" s="145" t="s">
        <v>63</v>
      </c>
      <c r="K285" s="146" t="s">
        <v>70</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65</v>
      </c>
      <c r="C322" s="27" t="s">
        <v>127</v>
      </c>
      <c r="D322" s="28" t="s">
        <v>72</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73</v>
      </c>
      <c r="G323" s="142" t="s">
        <v>77</v>
      </c>
      <c r="H323" s="143" t="s">
        <v>75</v>
      </c>
      <c r="I323" s="144" t="s">
        <v>66</v>
      </c>
      <c r="J323" s="145" t="s">
        <v>63</v>
      </c>
      <c r="K323" s="146" t="s">
        <v>70</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65</v>
      </c>
      <c r="C360" s="27" t="s">
        <v>128</v>
      </c>
      <c r="D360" s="28" t="s">
        <v>72</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73</v>
      </c>
      <c r="G361" s="142" t="s">
        <v>77</v>
      </c>
      <c r="H361" s="143" t="s">
        <v>75</v>
      </c>
      <c r="I361" s="144" t="s">
        <v>66</v>
      </c>
      <c r="J361" s="145" t="s">
        <v>63</v>
      </c>
      <c r="K361" s="146" t="s">
        <v>70</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topLeftCell="A67"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245</v>
      </c>
      <c r="D3" s="19"/>
      <c r="E3" s="19"/>
      <c r="Z3" s="19"/>
    </row>
    <row r="4" spans="1:26" ht="25.5" customHeight="1">
      <c r="B4" s="108"/>
      <c r="D4" s="19"/>
      <c r="E4" s="19"/>
      <c r="Z4" s="19"/>
    </row>
    <row r="5" spans="1:26" ht="28.35" customHeight="1">
      <c r="B5" s="129" t="s">
        <v>54</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129</v>
      </c>
      <c r="C8" s="19"/>
      <c r="D8" s="133"/>
      <c r="E8" s="19"/>
      <c r="F8" s="19"/>
      <c r="G8" s="19"/>
      <c r="H8" s="19"/>
      <c r="I8" s="19"/>
      <c r="J8" s="19"/>
      <c r="K8" s="19"/>
      <c r="L8" s="19"/>
      <c r="M8" s="19"/>
      <c r="N8" s="19"/>
      <c r="O8" s="19"/>
    </row>
    <row r="9" spans="1:26" ht="23.25" customHeight="1">
      <c r="B9" s="137" t="s">
        <v>130</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187" t="s">
        <v>57</v>
      </c>
      <c r="C11" s="188"/>
      <c r="D11" s="25"/>
      <c r="E11" s="139"/>
      <c r="F11" s="130" t="s">
        <v>58</v>
      </c>
      <c r="G11" s="75" t="s">
        <v>59</v>
      </c>
      <c r="H11" s="131" t="s">
        <v>60</v>
      </c>
      <c r="I11" s="25"/>
      <c r="J11" s="130" t="s">
        <v>61</v>
      </c>
      <c r="K11" s="75" t="s">
        <v>59</v>
      </c>
      <c r="L11" s="131" t="s">
        <v>60</v>
      </c>
      <c r="M11" s="19"/>
      <c r="N11" s="19"/>
      <c r="O11" s="19"/>
      <c r="P11" s="19"/>
      <c r="Q11" s="19"/>
      <c r="R11" s="19"/>
      <c r="S11" s="19"/>
      <c r="T11" s="19"/>
      <c r="U11" s="19"/>
      <c r="V11" s="19"/>
      <c r="W11" s="19"/>
      <c r="X11" s="19"/>
      <c r="Y11" s="19"/>
    </row>
    <row r="12" spans="1:26" ht="12" customHeight="1">
      <c r="B12" s="71" t="s">
        <v>62</v>
      </c>
      <c r="C12" s="72">
        <v>2</v>
      </c>
      <c r="D12" s="32"/>
      <c r="F12" s="76" t="s">
        <v>63</v>
      </c>
      <c r="G12" s="77">
        <f ca="1">J20+J58+J96</f>
        <v>0</v>
      </c>
      <c r="H12" s="67">
        <f ca="1">IF(($G$15+$K$15)=0,0,G12/($G$15+$K$15))</f>
        <v>0</v>
      </c>
      <c r="I12" s="32"/>
      <c r="J12" s="76" t="s">
        <v>64</v>
      </c>
      <c r="K12" s="77">
        <f ca="1">G20+G58+G96</f>
        <v>0</v>
      </c>
      <c r="L12" s="67">
        <f ca="1">IF(($G$15+$K$15)=0,0,K12/($G$15+$K$15))</f>
        <v>0</v>
      </c>
      <c r="M12" s="19"/>
      <c r="N12" s="19"/>
      <c r="O12" s="19"/>
      <c r="P12" s="19"/>
      <c r="Q12" s="19"/>
      <c r="R12" s="19"/>
      <c r="S12" s="19"/>
      <c r="T12" s="19"/>
      <c r="U12" s="19"/>
      <c r="V12" s="19"/>
      <c r="W12" s="19"/>
      <c r="X12" s="19"/>
      <c r="Y12" s="19"/>
    </row>
    <row r="13" spans="1:26" ht="12" customHeight="1">
      <c r="B13" s="71" t="s">
        <v>65</v>
      </c>
      <c r="C13" s="72">
        <v>1</v>
      </c>
      <c r="D13" s="32"/>
      <c r="F13" s="76" t="s">
        <v>66</v>
      </c>
      <c r="G13" s="77">
        <f ca="1">I20+I58+I96</f>
        <v>0</v>
      </c>
      <c r="H13" s="67">
        <f ca="1">IF(($G$15+$K$15)=0,0,G13/($G$15+$K$15))</f>
        <v>0</v>
      </c>
      <c r="I13" s="32"/>
      <c r="J13" s="76" t="s">
        <v>67</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68</v>
      </c>
      <c r="C14" s="74">
        <f>SUM(C12:C13)</f>
        <v>3</v>
      </c>
      <c r="D14" s="32"/>
      <c r="F14" s="76" t="s">
        <v>69</v>
      </c>
      <c r="G14" s="77">
        <f ca="1">H20+H58+H96</f>
        <v>0</v>
      </c>
      <c r="H14" s="67">
        <f ca="1">IF(($G$15+$K$15)=0,0,G14/($G$15+$K$15))</f>
        <v>0</v>
      </c>
      <c r="I14" s="32"/>
      <c r="J14" s="76" t="s">
        <v>70</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68</v>
      </c>
      <c r="G15" s="61">
        <f ca="1">SUM(G12:G14)</f>
        <v>0</v>
      </c>
      <c r="H15" s="69">
        <f ca="1">SUM(H12:H14)</f>
        <v>0</v>
      </c>
      <c r="I15" s="32"/>
      <c r="J15" s="78" t="s">
        <v>68</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62</v>
      </c>
      <c r="C18" s="27" t="s">
        <v>131</v>
      </c>
      <c r="D18" s="28" t="s">
        <v>72</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73</v>
      </c>
      <c r="G19" s="142" t="s">
        <v>77</v>
      </c>
      <c r="H19" s="143" t="s">
        <v>75</v>
      </c>
      <c r="I19" s="144" t="s">
        <v>66</v>
      </c>
      <c r="J19" s="145" t="s">
        <v>63</v>
      </c>
      <c r="K19" s="146" t="s">
        <v>70</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73</v>
      </c>
      <c r="L22" s="149" t="s">
        <v>74</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75</v>
      </c>
      <c r="L23" s="149" t="s">
        <v>76</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77</v>
      </c>
      <c r="L24" s="149" t="s">
        <v>78</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62</v>
      </c>
      <c r="C56" s="27" t="s">
        <v>132</v>
      </c>
      <c r="D56" s="28" t="s">
        <v>72</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73</v>
      </c>
      <c r="G57" s="142" t="s">
        <v>77</v>
      </c>
      <c r="H57" s="143" t="s">
        <v>75</v>
      </c>
      <c r="I57" s="144" t="s">
        <v>66</v>
      </c>
      <c r="J57" s="145" t="s">
        <v>63</v>
      </c>
      <c r="K57" s="146" t="s">
        <v>70</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65</v>
      </c>
      <c r="C94" s="27" t="s">
        <v>133</v>
      </c>
      <c r="D94" s="28" t="s">
        <v>72</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73</v>
      </c>
      <c r="G95" s="142" t="s">
        <v>77</v>
      </c>
      <c r="H95" s="143" t="s">
        <v>75</v>
      </c>
      <c r="I95" s="144" t="s">
        <v>66</v>
      </c>
      <c r="J95" s="145" t="s">
        <v>63</v>
      </c>
      <c r="K95" s="146" t="s">
        <v>70</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6" sqref="BM6"/>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245</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134</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197" t="s">
        <v>135</v>
      </c>
      <c r="K6" s="197"/>
      <c r="L6" s="197"/>
      <c r="M6" s="84"/>
      <c r="N6" s="197" t="s">
        <v>136</v>
      </c>
      <c r="O6" s="197"/>
      <c r="P6" s="197"/>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187" t="s">
        <v>57</v>
      </c>
      <c r="C7" s="198"/>
      <c r="D7" s="56" t="s">
        <v>137</v>
      </c>
      <c r="E7" s="56" t="s">
        <v>138</v>
      </c>
      <c r="F7" s="56" t="s">
        <v>69</v>
      </c>
      <c r="G7" s="56" t="s">
        <v>139</v>
      </c>
      <c r="H7" s="57" t="s">
        <v>140</v>
      </c>
      <c r="J7" s="63" t="s">
        <v>141</v>
      </c>
      <c r="K7" s="64" t="s">
        <v>59</v>
      </c>
      <c r="L7" s="65" t="s">
        <v>60</v>
      </c>
      <c r="N7" s="63" t="s">
        <v>141</v>
      </c>
      <c r="O7" s="64" t="s">
        <v>59</v>
      </c>
      <c r="P7" s="65" t="s">
        <v>60</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199" t="s">
        <v>62</v>
      </c>
      <c r="C8" s="200"/>
      <c r="D8" s="58">
        <f>COUNTIF(D54:AG54,"CONFORME")</f>
        <v>0</v>
      </c>
      <c r="E8" s="58">
        <f>COUNTIF(D54:AG54,"NO CONFORME")</f>
        <v>0</v>
      </c>
      <c r="F8" s="59">
        <f>COUNTIF(D54:AG54,"N/A")</f>
        <v>0</v>
      </c>
      <c r="G8" s="59">
        <f>COUNTIF(D54:AG54,"ERROR")</f>
        <v>0</v>
      </c>
      <c r="H8" s="60">
        <f>COUNTIF(D54:AG54,"EN CURSO")</f>
        <v>0</v>
      </c>
      <c r="J8" s="66" t="s">
        <v>142</v>
      </c>
      <c r="K8" s="58">
        <f ca="1">COUNTIF( $D$19:INDIRECT("$AG$" &amp;  SUM(18,'03.Muestra'!$D$45)),"Pasa")+ COUNTIF($D$60:INDIRECT("$W$" &amp;  SUM(59,'03.Muestra'!$D$45)),"Pasa")</f>
        <v>0</v>
      </c>
      <c r="L8" s="67">
        <f ca="1">IF(($K$11+$O$11)=0,0,K8/($K$11+$O$11))</f>
        <v>0</v>
      </c>
      <c r="M8" s="32"/>
      <c r="N8" s="66" t="s">
        <v>64</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199" t="s">
        <v>65</v>
      </c>
      <c r="C9" s="200"/>
      <c r="D9" s="58">
        <f>COUNTIF(D95:W95,"CONFORME")</f>
        <v>0</v>
      </c>
      <c r="E9" s="58">
        <f>COUNTIF(D95:W95,"NO CONFORME")</f>
        <v>0</v>
      </c>
      <c r="F9" s="59">
        <f>COUNTIF(D95:W95,"N/A")</f>
        <v>0</v>
      </c>
      <c r="G9" s="59">
        <f>COUNTIF(D95:W95,"ERROR")</f>
        <v>0</v>
      </c>
      <c r="H9" s="60">
        <f>COUNTIF(D95:W95,"EN CURSO")</f>
        <v>0</v>
      </c>
      <c r="J9" s="66" t="s">
        <v>66</v>
      </c>
      <c r="K9" s="58">
        <f ca="1">COUNTIF( $D$19:INDIRECT("$AG$" &amp;  SUM(18,'03.Muestra'!$D$45)),"Falla")+ COUNTIF($D$60:INDIRECT("$W$" &amp;  SUM(59,'03.Muestra'!$D$45)),"Falla")</f>
        <v>0</v>
      </c>
      <c r="L9" s="67">
        <f ca="1">IF(($K$11+$O$11)=0,0,K9/($K$11+$O$11))</f>
        <v>0</v>
      </c>
      <c r="M9" s="32"/>
      <c r="N9" s="66" t="s">
        <v>67</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195" t="s">
        <v>143</v>
      </c>
      <c r="C10" s="196"/>
      <c r="D10" s="61" t="str">
        <f>CONCATENATE(SUM(D8,D9)," (",ROUND(SUM(D8,D9)*100/50,2)," %)")</f>
        <v>0 (0 %)</v>
      </c>
      <c r="E10" s="61" t="str">
        <f t="shared" ref="E10:F10" si="0">CONCATENATE(SUM(E8,E9)," (",ROUND(SUM(E8,E9)*100/50,2)," %)")</f>
        <v>0 (0 %)</v>
      </c>
      <c r="F10" s="61" t="str">
        <f t="shared" si="0"/>
        <v>0 (0 %)</v>
      </c>
      <c r="G10" s="61">
        <f>SUM(G8:G9)</f>
        <v>0</v>
      </c>
      <c r="H10" s="62">
        <f>SUM(H8:H9)</f>
        <v>0</v>
      </c>
      <c r="J10" s="66" t="s">
        <v>69</v>
      </c>
      <c r="K10" s="58">
        <f ca="1">COUNTIF( $D$19:INDIRECT("$AG$" &amp;  SUM(18,'03.Muestra'!$D$45)),"N/A")+ COUNTIF($D$60:INDIRECT("$W$" &amp;  SUM(59,'03.Muestra'!$D$45)),"N/A")</f>
        <v>0</v>
      </c>
      <c r="L10" s="67">
        <f ca="1">IF(($K$11+$O$11)=0,0,K10/($K$11+$O$11))</f>
        <v>0</v>
      </c>
      <c r="M10" s="32"/>
      <c r="N10" s="70" t="s">
        <v>70</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143</v>
      </c>
      <c r="K11" s="61">
        <f ca="1">SUM(K8:K10)</f>
        <v>0</v>
      </c>
      <c r="L11" s="69">
        <f ca="1">SUM(L8:L10)</f>
        <v>0</v>
      </c>
      <c r="M11" s="32"/>
      <c r="N11" s="68" t="s">
        <v>143</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thickTop="1">
      <c r="A13" s="37"/>
      <c r="B13" s="111"/>
      <c r="C13" s="112" t="s">
        <v>144</v>
      </c>
      <c r="D13" s="113"/>
      <c r="E13" s="189" t="s">
        <v>253</v>
      </c>
      <c r="F13" s="190"/>
      <c r="G13" s="190"/>
      <c r="H13" s="191"/>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thickBot="1">
      <c r="A14" s="37"/>
      <c r="B14" s="113"/>
      <c r="C14" s="114" t="str">
        <f>IF('03.Muestra'!$D$45=0,"",IF(G10&gt;0,"Evaluación con errores",IF(H10&gt;0,"Evaluación en curso",IF(VALUE(LEFT(D10,FIND(" ",D10)-1))&gt;=VALUE((LEFT(D10,FIND(" ",D10)-1)+LEFT(E10,FIND(" ",E10)-1))*'DATA - Oculta'!$C$27),"Plenamente Conforme",IF(VALUE(LEFT(E10,FIND(" ",E10)-1))&gt;=VALUE((LEFT(D10,FIND(" ",D10)-1)+LEFT(E10,FIND(" ",E10)-1))*'DATA - Oculta'!$C$26),"No Conforme","Parcialmente Conforme")))))</f>
        <v/>
      </c>
      <c r="D14" s="38"/>
      <c r="E14" s="192" t="str">
        <f>IF((LEFT(D10,FIND(" ",D10)-1)+LEFT(E10,FIND(" ",E10)-1))=0,"",ROUND((LEFT(D10,FIND(" ",D10)-1)/(LEFT(D10,FIND(" ",D10)-1)+(LEFT(E10,FIND(" ",E10)-1))))*10,2))</f>
        <v/>
      </c>
      <c r="F14" s="193"/>
      <c r="G14" s="193"/>
      <c r="H14" s="194"/>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thickTop="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62</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145</v>
      </c>
      <c r="D18" s="121" t="s">
        <v>146</v>
      </c>
      <c r="E18" s="121" t="s">
        <v>147</v>
      </c>
      <c r="F18" s="121" t="s">
        <v>148</v>
      </c>
      <c r="G18" s="121" t="s">
        <v>149</v>
      </c>
      <c r="H18" s="121" t="s">
        <v>150</v>
      </c>
      <c r="I18" s="121" t="s">
        <v>151</v>
      </c>
      <c r="J18" s="121" t="s">
        <v>152</v>
      </c>
      <c r="K18" s="121" t="s">
        <v>153</v>
      </c>
      <c r="L18" s="121" t="s">
        <v>154</v>
      </c>
      <c r="M18" s="121" t="s">
        <v>155</v>
      </c>
      <c r="N18" s="121" t="s">
        <v>156</v>
      </c>
      <c r="O18" s="121" t="s">
        <v>157</v>
      </c>
      <c r="P18" s="121" t="s">
        <v>158</v>
      </c>
      <c r="Q18" s="121" t="s">
        <v>159</v>
      </c>
      <c r="R18" s="121" t="s">
        <v>160</v>
      </c>
      <c r="S18" s="121" t="s">
        <v>161</v>
      </c>
      <c r="T18" s="121" t="s">
        <v>162</v>
      </c>
      <c r="U18" s="121" t="s">
        <v>163</v>
      </c>
      <c r="V18" s="121" t="s">
        <v>164</v>
      </c>
      <c r="W18" s="121" t="s">
        <v>165</v>
      </c>
      <c r="X18" s="121" t="s">
        <v>166</v>
      </c>
      <c r="Y18" s="121" t="s">
        <v>167</v>
      </c>
      <c r="Z18" s="121" t="s">
        <v>168</v>
      </c>
      <c r="AA18" s="121" t="s">
        <v>169</v>
      </c>
      <c r="AB18" s="121" t="s">
        <v>170</v>
      </c>
      <c r="AC18" s="121" t="s">
        <v>171</v>
      </c>
      <c r="AD18" s="121" t="s">
        <v>172</v>
      </c>
      <c r="AE18" s="121" t="s">
        <v>173</v>
      </c>
      <c r="AF18" s="121" t="s">
        <v>174</v>
      </c>
      <c r="AG18" s="121" t="s">
        <v>175</v>
      </c>
      <c r="AH18" s="38"/>
      <c r="AI18" s="38"/>
      <c r="AJ18" s="38"/>
      <c r="AK18" s="38"/>
    </row>
    <row r="19" spans="1:37" ht="20.25">
      <c r="A19" s="38"/>
      <c r="B19" s="174" t="str">
        <f>IF( ISBLANK('03.Muestra'!$C8),"",'03.Muestra'!$C8)</f>
        <v/>
      </c>
      <c r="C19" s="175" t="str">
        <f>IF( ISBLANK('03.Muestra'!$E8),"",'03.Muestra'!$E8)</f>
        <v/>
      </c>
      <c r="D19" s="176" t="str">
        <f>IF(ISBLANK(P1.Perceptible!D19),"",P1.Perceptible!D19)</f>
        <v/>
      </c>
      <c r="E19" s="176" t="str">
        <f>IF(ISBLANK(P1.Perceptible!D57),"",P1.Perceptible!D57)</f>
        <v/>
      </c>
      <c r="F19" s="176" t="str">
        <f>IF(ISBLANK(P1.Perceptible!D95),"",P1.Perceptible!D95)</f>
        <v/>
      </c>
      <c r="G19" s="176" t="str">
        <f>IF(ISBLANK(P1.Perceptible!D133),"",P1.Perceptible!D133)</f>
        <v/>
      </c>
      <c r="H19" s="176" t="str">
        <f>IF(ISBLANK(P1.Perceptible!D247),"",P1.Perceptible!D247)</f>
        <v/>
      </c>
      <c r="I19" s="176" t="str">
        <f>IF(ISBLANK(P1.Perceptible!D285),"",P1.Perceptible!D285)</f>
        <v/>
      </c>
      <c r="J19" s="176" t="str">
        <f>IF(ISBLANK(P1.Perceptible!D323),"",P1.Perceptible!D323)</f>
        <v/>
      </c>
      <c r="K19" s="176" t="str">
        <f>IF(ISBLANK(P1.Perceptible!D437),"",P1.Perceptible!D437)</f>
        <v/>
      </c>
      <c r="L19" s="176" t="str">
        <f>IF(ISBLANK(P1.Perceptible!D475),"",P1.Perceptible!D475)</f>
        <v/>
      </c>
      <c r="M19" s="176" t="str">
        <f>IF(ISBLANK(P2.Operable!D19),"",P2.Operable!D19)</f>
        <v/>
      </c>
      <c r="N19" s="176" t="str">
        <f>IF(ISBLANK(P2.Operable!D57),"",P2.Operable!D57)</f>
        <v/>
      </c>
      <c r="O19" s="176" t="str">
        <f>IF(ISBLANK(P2.Operable!D95),"",P2.Operable!D95)</f>
        <v/>
      </c>
      <c r="P19" s="176" t="str">
        <f>IF(ISBLANK(P2.Operable!D133),"",P2.Operable!D133)</f>
        <v/>
      </c>
      <c r="Q19" s="176" t="str">
        <f>IF(ISBLANK(P2.Operable!D171),"",P2.Operable!D171)</f>
        <v/>
      </c>
      <c r="R19" s="176" t="str">
        <f>IF(ISBLANK(P2.Operable!D209),"",P2.Operable!D209)</f>
        <v/>
      </c>
      <c r="S19" s="176" t="str">
        <f>IF(ISBLANK(P2.Operable!D247),"",P2.Operable!D247)</f>
        <v/>
      </c>
      <c r="T19" s="176" t="str">
        <f>IF(ISBLANK(P2.Operable!D285),"",P2.Operable!D285)</f>
        <v/>
      </c>
      <c r="U19" s="176" t="str">
        <f>IF(ISBLANK(P2.Operable!D323),"",P2.Operable!D323)</f>
        <v/>
      </c>
      <c r="V19" s="176" t="str">
        <f>IF(ISBLANK(P2.Operable!D361),"",P2.Operable!D361)</f>
        <v/>
      </c>
      <c r="W19" s="176" t="str">
        <f>IF(ISBLANK(P2.Operable!D513),"",P2.Operable!D513)</f>
        <v/>
      </c>
      <c r="X19" s="176" t="str">
        <f>IF(ISBLANK(P2.Operable!D551),"",P2.Operable!D551)</f>
        <v/>
      </c>
      <c r="Y19" s="176" t="str">
        <f>IF(ISBLANK(P2.Operable!D589),"",P2.Operable!D589)</f>
        <v/>
      </c>
      <c r="Z19" s="176" t="str">
        <f>IF(ISBLANK(P2.Operable!D627),"",P2.Operable!D627)</f>
        <v/>
      </c>
      <c r="AA19" s="176" t="str">
        <f>IF(ISBLANK(P3.Comprensible!D19),"",P3.Comprensible!D19)</f>
        <v/>
      </c>
      <c r="AB19" s="176" t="str">
        <f>IF(ISBLANK(P3.Comprensible!D95),"",P3.Comprensible!D95)</f>
        <v/>
      </c>
      <c r="AC19" s="176" t="str">
        <f>IF(ISBLANK(P3.Comprensible!D133),"",P3.Comprensible!D133)</f>
        <v/>
      </c>
      <c r="AD19" s="176" t="str">
        <f>IF(ISBLANK(P3.Comprensible!D247),"",P3.Comprensible!D247)</f>
        <v/>
      </c>
      <c r="AE19" s="176" t="str">
        <f>IF(ISBLANK(P3.Comprensible!D285),"",P3.Comprensible!D285)</f>
        <v/>
      </c>
      <c r="AF19" s="176" t="str">
        <f>IF(ISBLANK(P4.Robusto!D19),"",P4.Robusto!D19)</f>
        <v/>
      </c>
      <c r="AG19" s="176" t="str">
        <f>IF(ISBLANK(P4.Robusto!D57),"",P4.Robusto!D57)</f>
        <v/>
      </c>
      <c r="AH19" s="40"/>
      <c r="AI19" s="38"/>
      <c r="AJ19" s="38"/>
      <c r="AK19" s="38"/>
    </row>
    <row r="20" spans="1:37" ht="20.25">
      <c r="A20" s="38"/>
      <c r="B20" s="174" t="str">
        <f>IF( ISBLANK('03.Muestra'!$C9),"",'03.Muestra'!$C9)</f>
        <v/>
      </c>
      <c r="C20" s="175" t="str">
        <f>IF( ISBLANK('03.Muestra'!$E9),"",'03.Muestra'!$E9)</f>
        <v/>
      </c>
      <c r="D20" s="176" t="str">
        <f>IF(ISBLANK(P1.Perceptible!D20),"",P1.Perceptible!D20)</f>
        <v/>
      </c>
      <c r="E20" s="176" t="str">
        <f>IF(ISBLANK(P1.Perceptible!D58),"",P1.Perceptible!D58)</f>
        <v/>
      </c>
      <c r="F20" s="176" t="str">
        <f>IF(ISBLANK(P1.Perceptible!D96),"",P1.Perceptible!D96)</f>
        <v/>
      </c>
      <c r="G20" s="176" t="str">
        <f>IF(ISBLANK(P1.Perceptible!D134),"",P1.Perceptible!D134)</f>
        <v/>
      </c>
      <c r="H20" s="176" t="str">
        <f>IF(ISBLANK(P1.Perceptible!D248),"",P1.Perceptible!D248)</f>
        <v/>
      </c>
      <c r="I20" s="176" t="str">
        <f>IF(ISBLANK(P1.Perceptible!D286),"",P1.Perceptible!D286)</f>
        <v/>
      </c>
      <c r="J20" s="176" t="str">
        <f>IF(ISBLANK(P1.Perceptible!D324),"",P1.Perceptible!D324)</f>
        <v/>
      </c>
      <c r="K20" s="176" t="str">
        <f>IF(ISBLANK(P1.Perceptible!D438),"",P1.Perceptible!D438)</f>
        <v/>
      </c>
      <c r="L20" s="176" t="str">
        <f>IF(ISBLANK(P1.Perceptible!D476),"",P1.Perceptible!D476)</f>
        <v/>
      </c>
      <c r="M20" s="176" t="str">
        <f>IF(ISBLANK(P2.Operable!D20),"",P2.Operable!D20)</f>
        <v/>
      </c>
      <c r="N20" s="176" t="str">
        <f>IF(ISBLANK(P2.Operable!D58),"",P2.Operable!D58)</f>
        <v/>
      </c>
      <c r="O20" s="176" t="str">
        <f>IF(ISBLANK(P2.Operable!D96),"",P2.Operable!D96)</f>
        <v/>
      </c>
      <c r="P20" s="176" t="str">
        <f>IF(ISBLANK(P2.Operable!D134),"",P2.Operable!D134)</f>
        <v/>
      </c>
      <c r="Q20" s="176" t="str">
        <f>IF(ISBLANK(P2.Operable!D172),"",P2.Operable!D172)</f>
        <v/>
      </c>
      <c r="R20" s="176" t="str">
        <f>IF(ISBLANK(P2.Operable!D210),"",P2.Operable!D210)</f>
        <v/>
      </c>
      <c r="S20" s="176" t="str">
        <f>IF(ISBLANK(P2.Operable!D248),"",P2.Operable!D248)</f>
        <v/>
      </c>
      <c r="T20" s="176" t="str">
        <f>IF(ISBLANK(P2.Operable!D286),"",P2.Operable!D286)</f>
        <v/>
      </c>
      <c r="U20" s="176" t="str">
        <f>IF(ISBLANK(P2.Operable!D324),"",P2.Operable!D324)</f>
        <v/>
      </c>
      <c r="V20" s="176" t="str">
        <f>IF(ISBLANK(P2.Operable!D362),"",P2.Operable!D362)</f>
        <v/>
      </c>
      <c r="W20" s="176" t="str">
        <f>IF(ISBLANK(P2.Operable!D514),"",P2.Operable!D514)</f>
        <v/>
      </c>
      <c r="X20" s="176" t="str">
        <f>IF(ISBLANK(P2.Operable!D552),"",P2.Operable!D552)</f>
        <v/>
      </c>
      <c r="Y20" s="176" t="str">
        <f>IF(ISBLANK(P2.Operable!D590),"",P2.Operable!D590)</f>
        <v/>
      </c>
      <c r="Z20" s="176" t="str">
        <f>IF(ISBLANK(P2.Operable!D628),"",P2.Operable!D628)</f>
        <v/>
      </c>
      <c r="AA20" s="176" t="str">
        <f>IF(ISBLANK(P3.Comprensible!D20),"",P3.Comprensible!D20)</f>
        <v/>
      </c>
      <c r="AB20" s="176" t="str">
        <f>IF(ISBLANK(P3.Comprensible!D96),"",P3.Comprensible!D96)</f>
        <v/>
      </c>
      <c r="AC20" s="176" t="str">
        <f>IF(ISBLANK(P3.Comprensible!D134),"",P3.Comprensible!D134)</f>
        <v/>
      </c>
      <c r="AD20" s="176" t="str">
        <f>IF(ISBLANK(P3.Comprensible!D248),"",P3.Comprensible!D248)</f>
        <v/>
      </c>
      <c r="AE20" s="176" t="str">
        <f>IF(ISBLANK(P3.Comprensible!D286),"",P3.Comprensible!D286)</f>
        <v/>
      </c>
      <c r="AF20" s="176" t="str">
        <f>IF(ISBLANK(P4.Robusto!D20),"",P4.Robusto!D20)</f>
        <v/>
      </c>
      <c r="AG20" s="176" t="str">
        <f>IF(ISBLANK(P4.Robusto!D58),"",P4.Robusto!D58)</f>
        <v/>
      </c>
      <c r="AH20" s="125"/>
      <c r="AI20" s="38"/>
      <c r="AJ20" s="38"/>
      <c r="AK20" s="38"/>
    </row>
    <row r="21" spans="1:37" ht="20.25">
      <c r="A21" s="38"/>
      <c r="B21" s="174" t="str">
        <f>IF( ISBLANK('03.Muestra'!$C10),"",'03.Muestra'!$C10)</f>
        <v/>
      </c>
      <c r="C21" s="175" t="str">
        <f>IF( ISBLANK('03.Muestra'!$E10),"",'03.Muestra'!$E10)</f>
        <v/>
      </c>
      <c r="D21" s="176" t="str">
        <f>IF(ISBLANK(P1.Perceptible!D21),"",P1.Perceptible!D21)</f>
        <v/>
      </c>
      <c r="E21" s="176" t="str">
        <f>IF(ISBLANK(P1.Perceptible!D59),"",P1.Perceptible!D59)</f>
        <v/>
      </c>
      <c r="F21" s="176" t="str">
        <f>IF(ISBLANK(P1.Perceptible!D97),"",P1.Perceptible!D97)</f>
        <v/>
      </c>
      <c r="G21" s="176" t="str">
        <f>IF(ISBLANK(P1.Perceptible!D135),"",P1.Perceptible!D135)</f>
        <v/>
      </c>
      <c r="H21" s="176" t="str">
        <f>IF(ISBLANK(P1.Perceptible!D249),"",P1.Perceptible!D249)</f>
        <v/>
      </c>
      <c r="I21" s="176" t="str">
        <f>IF(ISBLANK(P1.Perceptible!D287),"",P1.Perceptible!D287)</f>
        <v/>
      </c>
      <c r="J21" s="176" t="str">
        <f>IF(ISBLANK(P1.Perceptible!D325),"",P1.Perceptible!D325)</f>
        <v/>
      </c>
      <c r="K21" s="176" t="str">
        <f>IF(ISBLANK(P1.Perceptible!D439),"",P1.Perceptible!D439)</f>
        <v/>
      </c>
      <c r="L21" s="176" t="str">
        <f>IF(ISBLANK(P1.Perceptible!D477),"",P1.Perceptible!D477)</f>
        <v/>
      </c>
      <c r="M21" s="176" t="str">
        <f>IF(ISBLANK(P2.Operable!D21),"",P2.Operable!D21)</f>
        <v/>
      </c>
      <c r="N21" s="176" t="str">
        <f>IF(ISBLANK(P2.Operable!D59),"",P2.Operable!D59)</f>
        <v/>
      </c>
      <c r="O21" s="176" t="str">
        <f>IF(ISBLANK(P2.Operable!D97),"",P2.Operable!D97)</f>
        <v/>
      </c>
      <c r="P21" s="176" t="str">
        <f>IF(ISBLANK(P2.Operable!D135),"",P2.Operable!D135)</f>
        <v/>
      </c>
      <c r="Q21" s="176" t="str">
        <f>IF(ISBLANK(P2.Operable!D173),"",P2.Operable!D173)</f>
        <v/>
      </c>
      <c r="R21" s="176" t="str">
        <f>IF(ISBLANK(P2.Operable!D211),"",P2.Operable!D211)</f>
        <v/>
      </c>
      <c r="S21" s="176" t="str">
        <f>IF(ISBLANK(P2.Operable!D249),"",P2.Operable!D249)</f>
        <v/>
      </c>
      <c r="T21" s="176" t="str">
        <f>IF(ISBLANK(P2.Operable!D287),"",P2.Operable!D287)</f>
        <v/>
      </c>
      <c r="U21" s="176" t="str">
        <f>IF(ISBLANK(P2.Operable!D325),"",P2.Operable!D325)</f>
        <v/>
      </c>
      <c r="V21" s="176" t="str">
        <f>IF(ISBLANK(P2.Operable!D363),"",P2.Operable!D363)</f>
        <v/>
      </c>
      <c r="W21" s="176" t="str">
        <f>IF(ISBLANK(P2.Operable!D515),"",P2.Operable!D515)</f>
        <v/>
      </c>
      <c r="X21" s="176" t="str">
        <f>IF(ISBLANK(P2.Operable!D553),"",P2.Operable!D553)</f>
        <v/>
      </c>
      <c r="Y21" s="176" t="str">
        <f>IF(ISBLANK(P2.Operable!D591),"",P2.Operable!D591)</f>
        <v/>
      </c>
      <c r="Z21" s="176" t="str">
        <f>IF(ISBLANK(P2.Operable!D629),"",P2.Operable!D629)</f>
        <v/>
      </c>
      <c r="AA21" s="176" t="str">
        <f>IF(ISBLANK(P3.Comprensible!D21),"",P3.Comprensible!D21)</f>
        <v/>
      </c>
      <c r="AB21" s="176" t="str">
        <f>IF(ISBLANK(P3.Comprensible!D97),"",P3.Comprensible!D97)</f>
        <v/>
      </c>
      <c r="AC21" s="176" t="str">
        <f>IF(ISBLANK(P3.Comprensible!D135),"",P3.Comprensible!D135)</f>
        <v/>
      </c>
      <c r="AD21" s="176" t="str">
        <f>IF(ISBLANK(P3.Comprensible!D249),"",P3.Comprensible!D249)</f>
        <v/>
      </c>
      <c r="AE21" s="176" t="str">
        <f>IF(ISBLANK(P3.Comprensible!D287),"",P3.Comprensible!D287)</f>
        <v/>
      </c>
      <c r="AF21" s="176" t="str">
        <f>IF(ISBLANK(P4.Robusto!D21),"",P4.Robusto!D21)</f>
        <v/>
      </c>
      <c r="AG21" s="176" t="str">
        <f>IF(ISBLANK(P4.Robusto!D59),"",P4.Robusto!D59)</f>
        <v/>
      </c>
      <c r="AH21" s="125"/>
      <c r="AI21" s="38"/>
      <c r="AJ21" s="38"/>
      <c r="AK21" s="38"/>
    </row>
    <row r="22" spans="1:37" ht="20.25">
      <c r="A22" s="38"/>
      <c r="B22" s="174" t="str">
        <f>IF( ISBLANK('03.Muestra'!$C11),"",'03.Muestra'!$C11)</f>
        <v/>
      </c>
      <c r="C22" s="175" t="str">
        <f>IF( ISBLANK('03.Muestra'!$E11),"",'03.Muestra'!$E11)</f>
        <v/>
      </c>
      <c r="D22" s="176" t="str">
        <f>IF(ISBLANK(P1.Perceptible!D22),"",P1.Perceptible!D22)</f>
        <v/>
      </c>
      <c r="E22" s="176" t="str">
        <f>IF(ISBLANK(P1.Perceptible!D60),"",P1.Perceptible!D60)</f>
        <v/>
      </c>
      <c r="F22" s="176" t="str">
        <f>IF(ISBLANK(P1.Perceptible!D98),"",P1.Perceptible!D98)</f>
        <v/>
      </c>
      <c r="G22" s="176" t="str">
        <f>IF(ISBLANK(P1.Perceptible!D136),"",P1.Perceptible!D136)</f>
        <v/>
      </c>
      <c r="H22" s="176" t="str">
        <f>IF(ISBLANK(P1.Perceptible!D250),"",P1.Perceptible!D250)</f>
        <v/>
      </c>
      <c r="I22" s="176" t="str">
        <f>IF(ISBLANK(P1.Perceptible!D288),"",P1.Perceptible!D288)</f>
        <v/>
      </c>
      <c r="J22" s="176" t="str">
        <f>IF(ISBLANK(P1.Perceptible!D326),"",P1.Perceptible!D326)</f>
        <v/>
      </c>
      <c r="K22" s="176" t="str">
        <f>IF(ISBLANK(P1.Perceptible!D440),"",P1.Perceptible!D440)</f>
        <v/>
      </c>
      <c r="L22" s="176" t="str">
        <f>IF(ISBLANK(P1.Perceptible!D478),"",P1.Perceptible!D478)</f>
        <v/>
      </c>
      <c r="M22" s="176" t="str">
        <f>IF(ISBLANK(P2.Operable!D22),"",P2.Operable!D22)</f>
        <v/>
      </c>
      <c r="N22" s="176" t="str">
        <f>IF(ISBLANK(P2.Operable!D60),"",P2.Operable!D60)</f>
        <v/>
      </c>
      <c r="O22" s="176" t="str">
        <f>IF(ISBLANK(P2.Operable!D98),"",P2.Operable!D98)</f>
        <v/>
      </c>
      <c r="P22" s="176" t="str">
        <f>IF(ISBLANK(P2.Operable!D136),"",P2.Operable!D136)</f>
        <v/>
      </c>
      <c r="Q22" s="176" t="str">
        <f>IF(ISBLANK(P2.Operable!D174),"",P2.Operable!D174)</f>
        <v/>
      </c>
      <c r="R22" s="176" t="str">
        <f>IF(ISBLANK(P2.Operable!D212),"",P2.Operable!D212)</f>
        <v/>
      </c>
      <c r="S22" s="176" t="str">
        <f>IF(ISBLANK(P2.Operable!D250),"",P2.Operable!D250)</f>
        <v/>
      </c>
      <c r="T22" s="176" t="str">
        <f>IF(ISBLANK(P2.Operable!D288),"",P2.Operable!D288)</f>
        <v/>
      </c>
      <c r="U22" s="176" t="str">
        <f>IF(ISBLANK(P2.Operable!D326),"",P2.Operable!D326)</f>
        <v/>
      </c>
      <c r="V22" s="176" t="str">
        <f>IF(ISBLANK(P2.Operable!D364),"",P2.Operable!D364)</f>
        <v/>
      </c>
      <c r="W22" s="176" t="str">
        <f>IF(ISBLANK(P2.Operable!D516),"",P2.Operable!D516)</f>
        <v/>
      </c>
      <c r="X22" s="176" t="str">
        <f>IF(ISBLANK(P2.Operable!D554),"",P2.Operable!D554)</f>
        <v/>
      </c>
      <c r="Y22" s="176" t="str">
        <f>IF(ISBLANK(P2.Operable!D592),"",P2.Operable!D592)</f>
        <v/>
      </c>
      <c r="Z22" s="176" t="str">
        <f>IF(ISBLANK(P2.Operable!D630),"",P2.Operable!D630)</f>
        <v/>
      </c>
      <c r="AA22" s="176" t="str">
        <f>IF(ISBLANK(P3.Comprensible!D22),"",P3.Comprensible!D22)</f>
        <v/>
      </c>
      <c r="AB22" s="176" t="str">
        <f>IF(ISBLANK(P3.Comprensible!D98),"",P3.Comprensible!D98)</f>
        <v/>
      </c>
      <c r="AC22" s="176" t="str">
        <f>IF(ISBLANK(P3.Comprensible!D136),"",P3.Comprensible!D136)</f>
        <v/>
      </c>
      <c r="AD22" s="176" t="str">
        <f>IF(ISBLANK(P3.Comprensible!D250),"",P3.Comprensible!D250)</f>
        <v/>
      </c>
      <c r="AE22" s="176" t="str">
        <f>IF(ISBLANK(P3.Comprensible!D288),"",P3.Comprensible!D288)</f>
        <v/>
      </c>
      <c r="AF22" s="176" t="str">
        <f>IF(ISBLANK(P4.Robusto!D22),"",P4.Robusto!D22)</f>
        <v/>
      </c>
      <c r="AG22" s="176" t="str">
        <f>IF(ISBLANK(P4.Robusto!D60),"",P4.Robusto!D60)</f>
        <v/>
      </c>
      <c r="AH22" s="125"/>
      <c r="AI22" s="38"/>
      <c r="AJ22" s="38"/>
      <c r="AK22" s="38"/>
    </row>
    <row r="23" spans="1:37" ht="20.25">
      <c r="A23" s="38"/>
      <c r="B23" s="174" t="str">
        <f>IF( ISBLANK('03.Muestra'!$C12),"",'03.Muestra'!$C12)</f>
        <v/>
      </c>
      <c r="C23" s="175" t="str">
        <f>IF( ISBLANK('03.Muestra'!$E12),"",'03.Muestra'!$E12)</f>
        <v/>
      </c>
      <c r="D23" s="176" t="str">
        <f>IF(ISBLANK(P1.Perceptible!D23),"",P1.Perceptible!D23)</f>
        <v/>
      </c>
      <c r="E23" s="176" t="str">
        <f>IF(ISBLANK(P1.Perceptible!D61),"",P1.Perceptible!D61)</f>
        <v/>
      </c>
      <c r="F23" s="176" t="str">
        <f>IF(ISBLANK(P1.Perceptible!D99),"",P1.Perceptible!D99)</f>
        <v/>
      </c>
      <c r="G23" s="176" t="str">
        <f>IF(ISBLANK(P1.Perceptible!D137),"",P1.Perceptible!D137)</f>
        <v/>
      </c>
      <c r="H23" s="176" t="str">
        <f>IF(ISBLANK(P1.Perceptible!D251),"",P1.Perceptible!D251)</f>
        <v/>
      </c>
      <c r="I23" s="176" t="str">
        <f>IF(ISBLANK(P1.Perceptible!D289),"",P1.Perceptible!D289)</f>
        <v/>
      </c>
      <c r="J23" s="176" t="str">
        <f>IF(ISBLANK(P1.Perceptible!D327),"",P1.Perceptible!D327)</f>
        <v/>
      </c>
      <c r="K23" s="176" t="str">
        <f>IF(ISBLANK(P1.Perceptible!D441),"",P1.Perceptible!D441)</f>
        <v/>
      </c>
      <c r="L23" s="176" t="str">
        <f>IF(ISBLANK(P1.Perceptible!D479),"",P1.Perceptible!D479)</f>
        <v/>
      </c>
      <c r="M23" s="176" t="str">
        <f>IF(ISBLANK(P2.Operable!D23),"",P2.Operable!D23)</f>
        <v/>
      </c>
      <c r="N23" s="176" t="str">
        <f>IF(ISBLANK(P2.Operable!D61),"",P2.Operable!D61)</f>
        <v/>
      </c>
      <c r="O23" s="176" t="str">
        <f>IF(ISBLANK(P2.Operable!D99),"",P2.Operable!D99)</f>
        <v/>
      </c>
      <c r="P23" s="176" t="str">
        <f>IF(ISBLANK(P2.Operable!D137),"",P2.Operable!D137)</f>
        <v/>
      </c>
      <c r="Q23" s="176" t="str">
        <f>IF(ISBLANK(P2.Operable!D175),"",P2.Operable!D175)</f>
        <v/>
      </c>
      <c r="R23" s="176" t="str">
        <f>IF(ISBLANK(P2.Operable!D213),"",P2.Operable!D213)</f>
        <v/>
      </c>
      <c r="S23" s="176" t="str">
        <f>IF(ISBLANK(P2.Operable!D251),"",P2.Operable!D251)</f>
        <v/>
      </c>
      <c r="T23" s="176" t="str">
        <f>IF(ISBLANK(P2.Operable!D289),"",P2.Operable!D289)</f>
        <v/>
      </c>
      <c r="U23" s="176" t="str">
        <f>IF(ISBLANK(P2.Operable!D327),"",P2.Operable!D327)</f>
        <v/>
      </c>
      <c r="V23" s="176" t="str">
        <f>IF(ISBLANK(P2.Operable!D365),"",P2.Operable!D365)</f>
        <v/>
      </c>
      <c r="W23" s="176" t="str">
        <f>IF(ISBLANK(P2.Operable!D517),"",P2.Operable!D517)</f>
        <v/>
      </c>
      <c r="X23" s="176" t="str">
        <f>IF(ISBLANK(P2.Operable!D555),"",P2.Operable!D555)</f>
        <v/>
      </c>
      <c r="Y23" s="176" t="str">
        <f>IF(ISBLANK(P2.Operable!D593),"",P2.Operable!D593)</f>
        <v/>
      </c>
      <c r="Z23" s="176" t="str">
        <f>IF(ISBLANK(P2.Operable!D631),"",P2.Operable!D631)</f>
        <v/>
      </c>
      <c r="AA23" s="176" t="str">
        <f>IF(ISBLANK(P3.Comprensible!D23),"",P3.Comprensible!D23)</f>
        <v/>
      </c>
      <c r="AB23" s="176" t="str">
        <f>IF(ISBLANK(P3.Comprensible!D99),"",P3.Comprensible!D99)</f>
        <v/>
      </c>
      <c r="AC23" s="176" t="str">
        <f>IF(ISBLANK(P3.Comprensible!D137),"",P3.Comprensible!D137)</f>
        <v/>
      </c>
      <c r="AD23" s="176" t="str">
        <f>IF(ISBLANK(P3.Comprensible!D251),"",P3.Comprensible!D251)</f>
        <v/>
      </c>
      <c r="AE23" s="176" t="str">
        <f>IF(ISBLANK(P3.Comprensible!D289),"",P3.Comprensible!D289)</f>
        <v/>
      </c>
      <c r="AF23" s="176" t="str">
        <f>IF(ISBLANK(P4.Robusto!D23),"",P4.Robusto!D23)</f>
        <v/>
      </c>
      <c r="AG23" s="176" t="str">
        <f>IF(ISBLANK(P4.Robusto!D61),"",P4.Robusto!D61)</f>
        <v/>
      </c>
      <c r="AH23" s="125"/>
      <c r="AI23" s="38"/>
      <c r="AJ23" s="38"/>
      <c r="AK23" s="38"/>
    </row>
    <row r="24" spans="1:37" ht="20.25">
      <c r="A24" s="38"/>
      <c r="B24" s="174" t="str">
        <f>IF( ISBLANK('03.Muestra'!$C13),"",'03.Muestra'!$C13)</f>
        <v/>
      </c>
      <c r="C24" s="175" t="str">
        <f>IF( ISBLANK('03.Muestra'!$E13),"",'03.Muestra'!$E13)</f>
        <v/>
      </c>
      <c r="D24" s="176" t="str">
        <f>IF(ISBLANK(P1.Perceptible!D24),"",P1.Perceptible!D24)</f>
        <v/>
      </c>
      <c r="E24" s="176" t="str">
        <f>IF(ISBLANK(P1.Perceptible!D62),"",P1.Perceptible!D62)</f>
        <v/>
      </c>
      <c r="F24" s="176" t="str">
        <f>IF(ISBLANK(P1.Perceptible!D100),"",P1.Perceptible!D100)</f>
        <v/>
      </c>
      <c r="G24" s="176" t="str">
        <f>IF(ISBLANK(P1.Perceptible!D138),"",P1.Perceptible!D138)</f>
        <v/>
      </c>
      <c r="H24" s="176" t="str">
        <f>IF(ISBLANK(P1.Perceptible!D252),"",P1.Perceptible!D252)</f>
        <v/>
      </c>
      <c r="I24" s="176" t="str">
        <f>IF(ISBLANK(P1.Perceptible!D290),"",P1.Perceptible!D290)</f>
        <v/>
      </c>
      <c r="J24" s="176" t="str">
        <f>IF(ISBLANK(P1.Perceptible!D328),"",P1.Perceptible!D328)</f>
        <v/>
      </c>
      <c r="K24" s="176" t="str">
        <f>IF(ISBLANK(P1.Perceptible!D442),"",P1.Perceptible!D442)</f>
        <v/>
      </c>
      <c r="L24" s="176" t="str">
        <f>IF(ISBLANK(P1.Perceptible!D480),"",P1.Perceptible!D480)</f>
        <v/>
      </c>
      <c r="M24" s="176" t="str">
        <f>IF(ISBLANK(P2.Operable!D24),"",P2.Operable!D24)</f>
        <v/>
      </c>
      <c r="N24" s="176" t="str">
        <f>IF(ISBLANK(P2.Operable!D62),"",P2.Operable!D62)</f>
        <v/>
      </c>
      <c r="O24" s="176" t="str">
        <f>IF(ISBLANK(P2.Operable!D100),"",P2.Operable!D100)</f>
        <v/>
      </c>
      <c r="P24" s="176" t="str">
        <f>IF(ISBLANK(P2.Operable!D138),"",P2.Operable!D138)</f>
        <v/>
      </c>
      <c r="Q24" s="176" t="str">
        <f>IF(ISBLANK(P2.Operable!D176),"",P2.Operable!D176)</f>
        <v/>
      </c>
      <c r="R24" s="176" t="str">
        <f>IF(ISBLANK(P2.Operable!D214),"",P2.Operable!D214)</f>
        <v/>
      </c>
      <c r="S24" s="176" t="str">
        <f>IF(ISBLANK(P2.Operable!D252),"",P2.Operable!D252)</f>
        <v/>
      </c>
      <c r="T24" s="176" t="str">
        <f>IF(ISBLANK(P2.Operable!D290),"",P2.Operable!D290)</f>
        <v/>
      </c>
      <c r="U24" s="176" t="str">
        <f>IF(ISBLANK(P2.Operable!D328),"",P2.Operable!D328)</f>
        <v/>
      </c>
      <c r="V24" s="176" t="str">
        <f>IF(ISBLANK(P2.Operable!D366),"",P2.Operable!D366)</f>
        <v/>
      </c>
      <c r="W24" s="176" t="str">
        <f>IF(ISBLANK(P2.Operable!D518),"",P2.Operable!D518)</f>
        <v/>
      </c>
      <c r="X24" s="176" t="str">
        <f>IF(ISBLANK(P2.Operable!D556),"",P2.Operable!D556)</f>
        <v/>
      </c>
      <c r="Y24" s="176" t="str">
        <f>IF(ISBLANK(P2.Operable!D594),"",P2.Operable!D594)</f>
        <v/>
      </c>
      <c r="Z24" s="176" t="str">
        <f>IF(ISBLANK(P2.Operable!D632),"",P2.Operable!D632)</f>
        <v/>
      </c>
      <c r="AA24" s="176" t="str">
        <f>IF(ISBLANK(P3.Comprensible!D24),"",P3.Comprensible!D24)</f>
        <v/>
      </c>
      <c r="AB24" s="176" t="str">
        <f>IF(ISBLANK(P3.Comprensible!D100),"",P3.Comprensible!D100)</f>
        <v/>
      </c>
      <c r="AC24" s="176" t="str">
        <f>IF(ISBLANK(P3.Comprensible!D138),"",P3.Comprensible!D138)</f>
        <v/>
      </c>
      <c r="AD24" s="176" t="str">
        <f>IF(ISBLANK(P3.Comprensible!D252),"",P3.Comprensible!D252)</f>
        <v/>
      </c>
      <c r="AE24" s="176" t="str">
        <f>IF(ISBLANK(P3.Comprensible!D290),"",P3.Comprensible!D290)</f>
        <v/>
      </c>
      <c r="AF24" s="176" t="str">
        <f>IF(ISBLANK(P4.Robusto!D24),"",P4.Robusto!D24)</f>
        <v/>
      </c>
      <c r="AG24" s="176" t="str">
        <f>IF(ISBLANK(P4.Robusto!D62),"",P4.Robusto!D62)</f>
        <v/>
      </c>
      <c r="AH24" s="125"/>
      <c r="AI24" s="38"/>
      <c r="AJ24" s="38"/>
      <c r="AK24" s="38"/>
    </row>
    <row r="25" spans="1:37" ht="20.25">
      <c r="A25" s="38"/>
      <c r="B25" s="174" t="str">
        <f>IF( ISBLANK('03.Muestra'!$C14),"",'03.Muestra'!$C14)</f>
        <v/>
      </c>
      <c r="C25" s="175" t="str">
        <f>IF( ISBLANK('03.Muestra'!$E14),"",'03.Muestra'!$E14)</f>
        <v/>
      </c>
      <c r="D25" s="176" t="str">
        <f>IF(ISBLANK(P1.Perceptible!D25),"",P1.Perceptible!D25)</f>
        <v/>
      </c>
      <c r="E25" s="176" t="str">
        <f>IF(ISBLANK(P1.Perceptible!D63),"",P1.Perceptible!D63)</f>
        <v/>
      </c>
      <c r="F25" s="176" t="str">
        <f>IF(ISBLANK(P1.Perceptible!D101),"",P1.Perceptible!D101)</f>
        <v/>
      </c>
      <c r="G25" s="176" t="str">
        <f>IF(ISBLANK(P1.Perceptible!D139),"",P1.Perceptible!D139)</f>
        <v/>
      </c>
      <c r="H25" s="176" t="str">
        <f>IF(ISBLANK(P1.Perceptible!D253),"",P1.Perceptible!D253)</f>
        <v/>
      </c>
      <c r="I25" s="176" t="str">
        <f>IF(ISBLANK(P1.Perceptible!D291),"",P1.Perceptible!D291)</f>
        <v/>
      </c>
      <c r="J25" s="176" t="str">
        <f>IF(ISBLANK(P1.Perceptible!D329),"",P1.Perceptible!D329)</f>
        <v/>
      </c>
      <c r="K25" s="176" t="str">
        <f>IF(ISBLANK(P1.Perceptible!D443),"",P1.Perceptible!D443)</f>
        <v/>
      </c>
      <c r="L25" s="176" t="str">
        <f>IF(ISBLANK(P1.Perceptible!D481),"",P1.Perceptible!D481)</f>
        <v/>
      </c>
      <c r="M25" s="176" t="str">
        <f>IF(ISBLANK(P2.Operable!D25),"",P2.Operable!D25)</f>
        <v/>
      </c>
      <c r="N25" s="176" t="str">
        <f>IF(ISBLANK(P2.Operable!D63),"",P2.Operable!D63)</f>
        <v/>
      </c>
      <c r="O25" s="176" t="str">
        <f>IF(ISBLANK(P2.Operable!D101),"",P2.Operable!D101)</f>
        <v/>
      </c>
      <c r="P25" s="176" t="str">
        <f>IF(ISBLANK(P2.Operable!D139),"",P2.Operable!D139)</f>
        <v/>
      </c>
      <c r="Q25" s="176" t="str">
        <f>IF(ISBLANK(P2.Operable!D177),"",P2.Operable!D177)</f>
        <v/>
      </c>
      <c r="R25" s="176" t="str">
        <f>IF(ISBLANK(P2.Operable!D215),"",P2.Operable!D215)</f>
        <v/>
      </c>
      <c r="S25" s="176" t="str">
        <f>IF(ISBLANK(P2.Operable!D253),"",P2.Operable!D253)</f>
        <v/>
      </c>
      <c r="T25" s="176" t="str">
        <f>IF(ISBLANK(P2.Operable!D291),"",P2.Operable!D291)</f>
        <v/>
      </c>
      <c r="U25" s="176" t="str">
        <f>IF(ISBLANK(P2.Operable!D329),"",P2.Operable!D329)</f>
        <v/>
      </c>
      <c r="V25" s="176" t="str">
        <f>IF(ISBLANK(P2.Operable!D367),"",P2.Operable!D367)</f>
        <v/>
      </c>
      <c r="W25" s="176" t="str">
        <f>IF(ISBLANK(P2.Operable!D519),"",P2.Operable!D519)</f>
        <v/>
      </c>
      <c r="X25" s="176" t="str">
        <f>IF(ISBLANK(P2.Operable!D557),"",P2.Operable!D557)</f>
        <v/>
      </c>
      <c r="Y25" s="176" t="str">
        <f>IF(ISBLANK(P2.Operable!D595),"",P2.Operable!D595)</f>
        <v/>
      </c>
      <c r="Z25" s="176" t="str">
        <f>IF(ISBLANK(P2.Operable!D633),"",P2.Operable!D633)</f>
        <v/>
      </c>
      <c r="AA25" s="176" t="str">
        <f>IF(ISBLANK(P3.Comprensible!D25),"",P3.Comprensible!D25)</f>
        <v/>
      </c>
      <c r="AB25" s="176" t="str">
        <f>IF(ISBLANK(P3.Comprensible!D101),"",P3.Comprensible!D101)</f>
        <v/>
      </c>
      <c r="AC25" s="176" t="str">
        <f>IF(ISBLANK(P3.Comprensible!D139),"",P3.Comprensible!D139)</f>
        <v/>
      </c>
      <c r="AD25" s="176" t="str">
        <f>IF(ISBLANK(P3.Comprensible!D253),"",P3.Comprensible!D253)</f>
        <v/>
      </c>
      <c r="AE25" s="176" t="str">
        <f>IF(ISBLANK(P3.Comprensible!D291),"",P3.Comprensible!D291)</f>
        <v/>
      </c>
      <c r="AF25" s="176" t="str">
        <f>IF(ISBLANK(P4.Robusto!D25),"",P4.Robusto!D25)</f>
        <v/>
      </c>
      <c r="AG25" s="176" t="str">
        <f>IF(ISBLANK(P4.Robusto!D63),"",P4.Robusto!D63)</f>
        <v/>
      </c>
      <c r="AH25" s="125"/>
      <c r="AI25" s="38"/>
      <c r="AJ25" s="38"/>
      <c r="AK25" s="38"/>
    </row>
    <row r="26" spans="1:37" ht="20.25">
      <c r="A26" s="38"/>
      <c r="B26" s="174" t="str">
        <f>IF( ISBLANK('03.Muestra'!$C15),"",'03.Muestra'!$C15)</f>
        <v/>
      </c>
      <c r="C26" s="175" t="str">
        <f>IF( ISBLANK('03.Muestra'!$E15),"",'03.Muestra'!$E15)</f>
        <v/>
      </c>
      <c r="D26" s="176" t="str">
        <f>IF(ISBLANK(P1.Perceptible!D26),"",P1.Perceptible!D26)</f>
        <v/>
      </c>
      <c r="E26" s="176" t="str">
        <f>IF(ISBLANK(P1.Perceptible!D64),"",P1.Perceptible!D64)</f>
        <v/>
      </c>
      <c r="F26" s="176" t="str">
        <f>IF(ISBLANK(P1.Perceptible!D102),"",P1.Perceptible!D102)</f>
        <v/>
      </c>
      <c r="G26" s="176" t="str">
        <f>IF(ISBLANK(P1.Perceptible!D140),"",P1.Perceptible!D140)</f>
        <v/>
      </c>
      <c r="H26" s="176" t="str">
        <f>IF(ISBLANK(P1.Perceptible!D254),"",P1.Perceptible!D254)</f>
        <v/>
      </c>
      <c r="I26" s="176" t="str">
        <f>IF(ISBLANK(P1.Perceptible!D292),"",P1.Perceptible!D292)</f>
        <v/>
      </c>
      <c r="J26" s="176" t="str">
        <f>IF(ISBLANK(P1.Perceptible!D330),"",P1.Perceptible!D330)</f>
        <v/>
      </c>
      <c r="K26" s="176" t="str">
        <f>IF(ISBLANK(P1.Perceptible!D444),"",P1.Perceptible!D444)</f>
        <v/>
      </c>
      <c r="L26" s="176" t="str">
        <f>IF(ISBLANK(P1.Perceptible!D482),"",P1.Perceptible!D482)</f>
        <v/>
      </c>
      <c r="M26" s="176" t="str">
        <f>IF(ISBLANK(P2.Operable!D26),"",P2.Operable!D26)</f>
        <v/>
      </c>
      <c r="N26" s="176" t="str">
        <f>IF(ISBLANK(P2.Operable!D64),"",P2.Operable!D64)</f>
        <v/>
      </c>
      <c r="O26" s="176" t="str">
        <f>IF(ISBLANK(P2.Operable!D102),"",P2.Operable!D102)</f>
        <v/>
      </c>
      <c r="P26" s="176" t="str">
        <f>IF(ISBLANK(P2.Operable!D140),"",P2.Operable!D140)</f>
        <v/>
      </c>
      <c r="Q26" s="176" t="str">
        <f>IF(ISBLANK(P2.Operable!D178),"",P2.Operable!D178)</f>
        <v/>
      </c>
      <c r="R26" s="176" t="str">
        <f>IF(ISBLANK(P2.Operable!D216),"",P2.Operable!D216)</f>
        <v/>
      </c>
      <c r="S26" s="176" t="str">
        <f>IF(ISBLANK(P2.Operable!D254),"",P2.Operable!D254)</f>
        <v/>
      </c>
      <c r="T26" s="176" t="str">
        <f>IF(ISBLANK(P2.Operable!D292),"",P2.Operable!D292)</f>
        <v/>
      </c>
      <c r="U26" s="176" t="str">
        <f>IF(ISBLANK(P2.Operable!D330),"",P2.Operable!D330)</f>
        <v/>
      </c>
      <c r="V26" s="176" t="str">
        <f>IF(ISBLANK(P2.Operable!D368),"",P2.Operable!D368)</f>
        <v/>
      </c>
      <c r="W26" s="176" t="str">
        <f>IF(ISBLANK(P2.Operable!D520),"",P2.Operable!D520)</f>
        <v/>
      </c>
      <c r="X26" s="176" t="str">
        <f>IF(ISBLANK(P2.Operable!D558),"",P2.Operable!D558)</f>
        <v/>
      </c>
      <c r="Y26" s="176" t="str">
        <f>IF(ISBLANK(P2.Operable!D596),"",P2.Operable!D596)</f>
        <v/>
      </c>
      <c r="Z26" s="176" t="str">
        <f>IF(ISBLANK(P2.Operable!D634),"",P2.Operable!D634)</f>
        <v/>
      </c>
      <c r="AA26" s="176" t="str">
        <f>IF(ISBLANK(P3.Comprensible!D26),"",P3.Comprensible!D26)</f>
        <v/>
      </c>
      <c r="AB26" s="176" t="str">
        <f>IF(ISBLANK(P3.Comprensible!D102),"",P3.Comprensible!D102)</f>
        <v/>
      </c>
      <c r="AC26" s="176" t="str">
        <f>IF(ISBLANK(P3.Comprensible!D140),"",P3.Comprensible!D140)</f>
        <v/>
      </c>
      <c r="AD26" s="176" t="str">
        <f>IF(ISBLANK(P3.Comprensible!D254),"",P3.Comprensible!D254)</f>
        <v/>
      </c>
      <c r="AE26" s="176" t="str">
        <f>IF(ISBLANK(P3.Comprensible!D292),"",P3.Comprensible!D292)</f>
        <v/>
      </c>
      <c r="AF26" s="176" t="str">
        <f>IF(ISBLANK(P4.Robusto!D26),"",P4.Robusto!D26)</f>
        <v/>
      </c>
      <c r="AG26" s="176" t="str">
        <f>IF(ISBLANK(P4.Robusto!D64),"",P4.Robusto!D64)</f>
        <v/>
      </c>
      <c r="AH26" s="125"/>
      <c r="AI26" s="38"/>
      <c r="AJ26" s="38"/>
      <c r="AK26" s="38"/>
    </row>
    <row r="27" spans="1:37" ht="20.25">
      <c r="A27" s="38"/>
      <c r="B27" s="174" t="str">
        <f>IF( ISBLANK('03.Muestra'!$C16),"",'03.Muestra'!$C16)</f>
        <v/>
      </c>
      <c r="C27" s="175" t="str">
        <f>IF( ISBLANK('03.Muestra'!$E16),"",'03.Muestra'!$E16)</f>
        <v/>
      </c>
      <c r="D27" s="176" t="str">
        <f>IF(ISBLANK(P1.Perceptible!D27),"",P1.Perceptible!D27)</f>
        <v/>
      </c>
      <c r="E27" s="176" t="str">
        <f>IF(ISBLANK(P1.Perceptible!D65),"",P1.Perceptible!D65)</f>
        <v/>
      </c>
      <c r="F27" s="176" t="str">
        <f>IF(ISBLANK(P1.Perceptible!D103),"",P1.Perceptible!D103)</f>
        <v/>
      </c>
      <c r="G27" s="176" t="str">
        <f>IF(ISBLANK(P1.Perceptible!D141),"",P1.Perceptible!D141)</f>
        <v/>
      </c>
      <c r="H27" s="176" t="str">
        <f>IF(ISBLANK(P1.Perceptible!D255),"",P1.Perceptible!D255)</f>
        <v/>
      </c>
      <c r="I27" s="176" t="str">
        <f>IF(ISBLANK(P1.Perceptible!D293),"",P1.Perceptible!D293)</f>
        <v/>
      </c>
      <c r="J27" s="176" t="str">
        <f>IF(ISBLANK(P1.Perceptible!D331),"",P1.Perceptible!D331)</f>
        <v/>
      </c>
      <c r="K27" s="176" t="str">
        <f>IF(ISBLANK(P1.Perceptible!D445),"",P1.Perceptible!D445)</f>
        <v/>
      </c>
      <c r="L27" s="176" t="str">
        <f>IF(ISBLANK(P1.Perceptible!D483),"",P1.Perceptible!D483)</f>
        <v/>
      </c>
      <c r="M27" s="176" t="str">
        <f>IF(ISBLANK(P2.Operable!D27),"",P2.Operable!D27)</f>
        <v/>
      </c>
      <c r="N27" s="176" t="str">
        <f>IF(ISBLANK(P2.Operable!D65),"",P2.Operable!D65)</f>
        <v/>
      </c>
      <c r="O27" s="176" t="str">
        <f>IF(ISBLANK(P2.Operable!D103),"",P2.Operable!D103)</f>
        <v/>
      </c>
      <c r="P27" s="176" t="str">
        <f>IF(ISBLANK(P2.Operable!D141),"",P2.Operable!D141)</f>
        <v/>
      </c>
      <c r="Q27" s="176" t="str">
        <f>IF(ISBLANK(P2.Operable!D179),"",P2.Operable!D179)</f>
        <v/>
      </c>
      <c r="R27" s="176" t="str">
        <f>IF(ISBLANK(P2.Operable!D217),"",P2.Operable!D217)</f>
        <v/>
      </c>
      <c r="S27" s="176" t="str">
        <f>IF(ISBLANK(P2.Operable!D255),"",P2.Operable!D255)</f>
        <v/>
      </c>
      <c r="T27" s="176" t="str">
        <f>IF(ISBLANK(P2.Operable!D293),"",P2.Operable!D293)</f>
        <v/>
      </c>
      <c r="U27" s="176" t="str">
        <f>IF(ISBLANK(P2.Operable!D331),"",P2.Operable!D331)</f>
        <v/>
      </c>
      <c r="V27" s="176" t="str">
        <f>IF(ISBLANK(P2.Operable!D369),"",P2.Operable!D369)</f>
        <v/>
      </c>
      <c r="W27" s="176" t="str">
        <f>IF(ISBLANK(P2.Operable!D521),"",P2.Operable!D521)</f>
        <v/>
      </c>
      <c r="X27" s="176" t="str">
        <f>IF(ISBLANK(P2.Operable!D559),"",P2.Operable!D559)</f>
        <v/>
      </c>
      <c r="Y27" s="176" t="str">
        <f>IF(ISBLANK(P2.Operable!D597),"",P2.Operable!D597)</f>
        <v/>
      </c>
      <c r="Z27" s="176" t="str">
        <f>IF(ISBLANK(P2.Operable!D635),"",P2.Operable!D635)</f>
        <v/>
      </c>
      <c r="AA27" s="176" t="str">
        <f>IF(ISBLANK(P3.Comprensible!D27),"",P3.Comprensible!D27)</f>
        <v/>
      </c>
      <c r="AB27" s="176" t="str">
        <f>IF(ISBLANK(P3.Comprensible!D103),"",P3.Comprensible!D103)</f>
        <v/>
      </c>
      <c r="AC27" s="176" t="str">
        <f>IF(ISBLANK(P3.Comprensible!D141),"",P3.Comprensible!D141)</f>
        <v/>
      </c>
      <c r="AD27" s="176" t="str">
        <f>IF(ISBLANK(P3.Comprensible!D255),"",P3.Comprensible!D255)</f>
        <v/>
      </c>
      <c r="AE27" s="176" t="str">
        <f>IF(ISBLANK(P3.Comprensible!D293),"",P3.Comprensible!D293)</f>
        <v/>
      </c>
      <c r="AF27" s="176" t="str">
        <f>IF(ISBLANK(P4.Robusto!D27),"",P4.Robusto!D27)</f>
        <v/>
      </c>
      <c r="AG27" s="176" t="str">
        <f>IF(ISBLANK(P4.Robusto!D65),"",P4.Robusto!D65)</f>
        <v/>
      </c>
      <c r="AH27" s="125"/>
      <c r="AI27" s="38"/>
      <c r="AJ27" s="38"/>
      <c r="AK27" s="38"/>
    </row>
    <row r="28" spans="1:37" ht="20.25">
      <c r="A28" s="38"/>
      <c r="B28" s="174" t="str">
        <f>IF( ISBLANK('03.Muestra'!$C17),"",'03.Muestra'!$C17)</f>
        <v/>
      </c>
      <c r="C28" s="175" t="str">
        <f>IF( ISBLANK('03.Muestra'!$E17),"",'03.Muestra'!$E17)</f>
        <v/>
      </c>
      <c r="D28" s="176" t="str">
        <f>IF(ISBLANK(P1.Perceptible!D28),"",P1.Perceptible!D28)</f>
        <v/>
      </c>
      <c r="E28" s="176" t="str">
        <f>IF(ISBLANK(P1.Perceptible!D66),"",P1.Perceptible!D66)</f>
        <v/>
      </c>
      <c r="F28" s="176" t="str">
        <f>IF(ISBLANK(P1.Perceptible!D104),"",P1.Perceptible!D104)</f>
        <v/>
      </c>
      <c r="G28" s="176" t="str">
        <f>IF(ISBLANK(P1.Perceptible!D142),"",P1.Perceptible!D142)</f>
        <v/>
      </c>
      <c r="H28" s="176" t="str">
        <f>IF(ISBLANK(P1.Perceptible!D256),"",P1.Perceptible!D256)</f>
        <v/>
      </c>
      <c r="I28" s="176" t="str">
        <f>IF(ISBLANK(P1.Perceptible!D294),"",P1.Perceptible!D294)</f>
        <v/>
      </c>
      <c r="J28" s="176" t="str">
        <f>IF(ISBLANK(P1.Perceptible!D332),"",P1.Perceptible!D332)</f>
        <v/>
      </c>
      <c r="K28" s="176" t="str">
        <f>IF(ISBLANK(P1.Perceptible!D446),"",P1.Perceptible!D446)</f>
        <v/>
      </c>
      <c r="L28" s="176" t="str">
        <f>IF(ISBLANK(P1.Perceptible!D484),"",P1.Perceptible!D484)</f>
        <v/>
      </c>
      <c r="M28" s="176" t="str">
        <f>IF(ISBLANK(P2.Operable!D28),"",P2.Operable!D28)</f>
        <v/>
      </c>
      <c r="N28" s="176" t="str">
        <f>IF(ISBLANK(P2.Operable!D66),"",P2.Operable!D66)</f>
        <v/>
      </c>
      <c r="O28" s="176" t="str">
        <f>IF(ISBLANK(P2.Operable!D104),"",P2.Operable!D104)</f>
        <v/>
      </c>
      <c r="P28" s="176" t="str">
        <f>IF(ISBLANK(P2.Operable!D142),"",P2.Operable!D142)</f>
        <v/>
      </c>
      <c r="Q28" s="176" t="str">
        <f>IF(ISBLANK(P2.Operable!D180),"",P2.Operable!D180)</f>
        <v/>
      </c>
      <c r="R28" s="176" t="str">
        <f>IF(ISBLANK(P2.Operable!D218),"",P2.Operable!D218)</f>
        <v/>
      </c>
      <c r="S28" s="176" t="str">
        <f>IF(ISBLANK(P2.Operable!D256),"",P2.Operable!D256)</f>
        <v/>
      </c>
      <c r="T28" s="176" t="str">
        <f>IF(ISBLANK(P2.Operable!D294),"",P2.Operable!D294)</f>
        <v/>
      </c>
      <c r="U28" s="176" t="str">
        <f>IF(ISBLANK(P2.Operable!D332),"",P2.Operable!D332)</f>
        <v/>
      </c>
      <c r="V28" s="176" t="str">
        <f>IF(ISBLANK(P2.Operable!D370),"",P2.Operable!D370)</f>
        <v/>
      </c>
      <c r="W28" s="176" t="str">
        <f>IF(ISBLANK(P2.Operable!D522),"",P2.Operable!D522)</f>
        <v/>
      </c>
      <c r="X28" s="176" t="str">
        <f>IF(ISBLANK(P2.Operable!D560),"",P2.Operable!D560)</f>
        <v/>
      </c>
      <c r="Y28" s="176" t="str">
        <f>IF(ISBLANK(P2.Operable!D598),"",P2.Operable!D598)</f>
        <v/>
      </c>
      <c r="Z28" s="176" t="str">
        <f>IF(ISBLANK(P2.Operable!D636),"",P2.Operable!D636)</f>
        <v/>
      </c>
      <c r="AA28" s="176" t="str">
        <f>IF(ISBLANK(P3.Comprensible!D28),"",P3.Comprensible!D28)</f>
        <v/>
      </c>
      <c r="AB28" s="176" t="str">
        <f>IF(ISBLANK(P3.Comprensible!D104),"",P3.Comprensible!D104)</f>
        <v/>
      </c>
      <c r="AC28" s="176" t="str">
        <f>IF(ISBLANK(P3.Comprensible!D142),"",P3.Comprensible!D142)</f>
        <v/>
      </c>
      <c r="AD28" s="176" t="str">
        <f>IF(ISBLANK(P3.Comprensible!D256),"",P3.Comprensible!D256)</f>
        <v/>
      </c>
      <c r="AE28" s="176" t="str">
        <f>IF(ISBLANK(P3.Comprensible!D294),"",P3.Comprensible!D294)</f>
        <v/>
      </c>
      <c r="AF28" s="176" t="str">
        <f>IF(ISBLANK(P4.Robusto!D28),"",P4.Robusto!D28)</f>
        <v/>
      </c>
      <c r="AG28" s="176" t="str">
        <f>IF(ISBLANK(P4.Robusto!D66),"",P4.Robusto!D66)</f>
        <v/>
      </c>
      <c r="AH28" s="125"/>
      <c r="AI28" s="38"/>
      <c r="AJ28" s="38"/>
      <c r="AK28" s="38"/>
    </row>
    <row r="29" spans="1:37" ht="20.25">
      <c r="A29" s="38"/>
      <c r="B29" s="174" t="str">
        <f>IF( ISBLANK('03.Muestra'!$C18),"",'03.Muestra'!$C18)</f>
        <v/>
      </c>
      <c r="C29" s="175" t="str">
        <f>IF( ISBLANK('03.Muestra'!$E18),"",'03.Muestra'!$E18)</f>
        <v/>
      </c>
      <c r="D29" s="176" t="str">
        <f>IF(ISBLANK(P1.Perceptible!D29),"",P1.Perceptible!D29)</f>
        <v/>
      </c>
      <c r="E29" s="176" t="str">
        <f>IF(ISBLANK(P1.Perceptible!D67),"",P1.Perceptible!D67)</f>
        <v/>
      </c>
      <c r="F29" s="176" t="str">
        <f>IF(ISBLANK(P1.Perceptible!D105),"",P1.Perceptible!D105)</f>
        <v/>
      </c>
      <c r="G29" s="176" t="str">
        <f>IF(ISBLANK(P1.Perceptible!D143),"",P1.Perceptible!D143)</f>
        <v/>
      </c>
      <c r="H29" s="176" t="str">
        <f>IF(ISBLANK(P1.Perceptible!D257),"",P1.Perceptible!D257)</f>
        <v/>
      </c>
      <c r="I29" s="176" t="str">
        <f>IF(ISBLANK(P1.Perceptible!D295),"",P1.Perceptible!D295)</f>
        <v/>
      </c>
      <c r="J29" s="176" t="str">
        <f>IF(ISBLANK(P1.Perceptible!D333),"",P1.Perceptible!D333)</f>
        <v/>
      </c>
      <c r="K29" s="176" t="str">
        <f>IF(ISBLANK(P1.Perceptible!D447),"",P1.Perceptible!D447)</f>
        <v/>
      </c>
      <c r="L29" s="176" t="str">
        <f>IF(ISBLANK(P1.Perceptible!D485),"",P1.Perceptible!D485)</f>
        <v/>
      </c>
      <c r="M29" s="176" t="str">
        <f>IF(ISBLANK(P2.Operable!D29),"",P2.Operable!D29)</f>
        <v/>
      </c>
      <c r="N29" s="176" t="str">
        <f>IF(ISBLANK(P2.Operable!D67),"",P2.Operable!D67)</f>
        <v/>
      </c>
      <c r="O29" s="176" t="str">
        <f>IF(ISBLANK(P2.Operable!D105),"",P2.Operable!D105)</f>
        <v/>
      </c>
      <c r="P29" s="176" t="str">
        <f>IF(ISBLANK(P2.Operable!D143),"",P2.Operable!D143)</f>
        <v/>
      </c>
      <c r="Q29" s="176" t="str">
        <f>IF(ISBLANK(P2.Operable!D181),"",P2.Operable!D181)</f>
        <v/>
      </c>
      <c r="R29" s="176" t="str">
        <f>IF(ISBLANK(P2.Operable!D219),"",P2.Operable!D219)</f>
        <v/>
      </c>
      <c r="S29" s="176" t="str">
        <f>IF(ISBLANK(P2.Operable!D257),"",P2.Operable!D257)</f>
        <v/>
      </c>
      <c r="T29" s="176" t="str">
        <f>IF(ISBLANK(P2.Operable!D295),"",P2.Operable!D295)</f>
        <v/>
      </c>
      <c r="U29" s="176" t="str">
        <f>IF(ISBLANK(P2.Operable!D333),"",P2.Operable!D333)</f>
        <v/>
      </c>
      <c r="V29" s="176" t="str">
        <f>IF(ISBLANK(P2.Operable!D371),"",P2.Operable!D371)</f>
        <v/>
      </c>
      <c r="W29" s="176" t="str">
        <f>IF(ISBLANK(P2.Operable!D523),"",P2.Operable!D523)</f>
        <v/>
      </c>
      <c r="X29" s="176" t="str">
        <f>IF(ISBLANK(P2.Operable!D561),"",P2.Operable!D561)</f>
        <v/>
      </c>
      <c r="Y29" s="176" t="str">
        <f>IF(ISBLANK(P2.Operable!D599),"",P2.Operable!D599)</f>
        <v/>
      </c>
      <c r="Z29" s="176" t="str">
        <f>IF(ISBLANK(P2.Operable!D637),"",P2.Operable!D637)</f>
        <v/>
      </c>
      <c r="AA29" s="176" t="str">
        <f>IF(ISBLANK(P3.Comprensible!D29),"",P3.Comprensible!D29)</f>
        <v/>
      </c>
      <c r="AB29" s="176" t="str">
        <f>IF(ISBLANK(P3.Comprensible!D105),"",P3.Comprensible!D105)</f>
        <v/>
      </c>
      <c r="AC29" s="176" t="str">
        <f>IF(ISBLANK(P3.Comprensible!D143),"",P3.Comprensible!D143)</f>
        <v/>
      </c>
      <c r="AD29" s="176" t="str">
        <f>IF(ISBLANK(P3.Comprensible!D257),"",P3.Comprensible!D257)</f>
        <v/>
      </c>
      <c r="AE29" s="176" t="str">
        <f>IF(ISBLANK(P3.Comprensible!D295),"",P3.Comprensible!D295)</f>
        <v/>
      </c>
      <c r="AF29" s="176" t="str">
        <f>IF(ISBLANK(P4.Robusto!D29),"",P4.Robusto!D29)</f>
        <v/>
      </c>
      <c r="AG29" s="176" t="str">
        <f>IF(ISBLANK(P4.Robusto!D67),"",P4.Robusto!D67)</f>
        <v/>
      </c>
      <c r="AH29" s="125"/>
      <c r="AI29" s="126"/>
      <c r="AJ29" s="38"/>
      <c r="AK29" s="38"/>
    </row>
    <row r="30" spans="1:37" ht="20.25">
      <c r="A30" s="38"/>
      <c r="B30" s="174" t="str">
        <f>IF( ISBLANK('03.Muestra'!$C19),"",'03.Muestra'!$C19)</f>
        <v/>
      </c>
      <c r="C30" s="175" t="str">
        <f>IF( ISBLANK('03.Muestra'!$E19),"",'03.Muestra'!$E19)</f>
        <v/>
      </c>
      <c r="D30" s="176" t="str">
        <f>IF(ISBLANK(P1.Perceptible!D30),"",P1.Perceptible!D30)</f>
        <v/>
      </c>
      <c r="E30" s="176" t="str">
        <f>IF(ISBLANK(P1.Perceptible!D68),"",P1.Perceptible!D68)</f>
        <v/>
      </c>
      <c r="F30" s="176" t="str">
        <f>IF(ISBLANK(P1.Perceptible!D106),"",P1.Perceptible!D106)</f>
        <v/>
      </c>
      <c r="G30" s="176" t="str">
        <f>IF(ISBLANK(P1.Perceptible!D144),"",P1.Perceptible!D144)</f>
        <v/>
      </c>
      <c r="H30" s="176" t="str">
        <f>IF(ISBLANK(P1.Perceptible!D258),"",P1.Perceptible!D258)</f>
        <v/>
      </c>
      <c r="I30" s="176" t="str">
        <f>IF(ISBLANK(P1.Perceptible!D296),"",P1.Perceptible!D296)</f>
        <v/>
      </c>
      <c r="J30" s="176" t="str">
        <f>IF(ISBLANK(P1.Perceptible!D334),"",P1.Perceptible!D334)</f>
        <v/>
      </c>
      <c r="K30" s="176" t="str">
        <f>IF(ISBLANK(P1.Perceptible!D448),"",P1.Perceptible!D448)</f>
        <v/>
      </c>
      <c r="L30" s="176" t="str">
        <f>IF(ISBLANK(P1.Perceptible!D486),"",P1.Perceptible!D486)</f>
        <v/>
      </c>
      <c r="M30" s="176" t="str">
        <f>IF(ISBLANK(P2.Operable!D30),"",P2.Operable!D30)</f>
        <v/>
      </c>
      <c r="N30" s="176" t="str">
        <f>IF(ISBLANK(P2.Operable!D68),"",P2.Operable!D68)</f>
        <v/>
      </c>
      <c r="O30" s="176" t="str">
        <f>IF(ISBLANK(P2.Operable!D106),"",P2.Operable!D106)</f>
        <v/>
      </c>
      <c r="P30" s="176" t="str">
        <f>IF(ISBLANK(P2.Operable!D144),"",P2.Operable!D144)</f>
        <v/>
      </c>
      <c r="Q30" s="176" t="str">
        <f>IF(ISBLANK(P2.Operable!D182),"",P2.Operable!D182)</f>
        <v/>
      </c>
      <c r="R30" s="176" t="str">
        <f>IF(ISBLANK(P2.Operable!D220),"",P2.Operable!D220)</f>
        <v/>
      </c>
      <c r="S30" s="176" t="str">
        <f>IF(ISBLANK(P2.Operable!D258),"",P2.Operable!D258)</f>
        <v/>
      </c>
      <c r="T30" s="176" t="str">
        <f>IF(ISBLANK(P2.Operable!D296),"",P2.Operable!D296)</f>
        <v/>
      </c>
      <c r="U30" s="176" t="str">
        <f>IF(ISBLANK(P2.Operable!D334),"",P2.Operable!D334)</f>
        <v/>
      </c>
      <c r="V30" s="176" t="str">
        <f>IF(ISBLANK(P2.Operable!D372),"",P2.Operable!D372)</f>
        <v/>
      </c>
      <c r="W30" s="176" t="str">
        <f>IF(ISBLANK(P2.Operable!D524),"",P2.Operable!D524)</f>
        <v/>
      </c>
      <c r="X30" s="176" t="str">
        <f>IF(ISBLANK(P2.Operable!D562),"",P2.Operable!D562)</f>
        <v/>
      </c>
      <c r="Y30" s="176" t="str">
        <f>IF(ISBLANK(P2.Operable!D600),"",P2.Operable!D600)</f>
        <v/>
      </c>
      <c r="Z30" s="176" t="str">
        <f>IF(ISBLANK(P2.Operable!D638),"",P2.Operable!D638)</f>
        <v/>
      </c>
      <c r="AA30" s="176" t="str">
        <f>IF(ISBLANK(P3.Comprensible!D30),"",P3.Comprensible!D30)</f>
        <v/>
      </c>
      <c r="AB30" s="176" t="str">
        <f>IF(ISBLANK(P3.Comprensible!D106),"",P3.Comprensible!D106)</f>
        <v/>
      </c>
      <c r="AC30" s="176" t="str">
        <f>IF(ISBLANK(P3.Comprensible!D144),"",P3.Comprensible!D144)</f>
        <v/>
      </c>
      <c r="AD30" s="176" t="str">
        <f>IF(ISBLANK(P3.Comprensible!D258),"",P3.Comprensible!D258)</f>
        <v/>
      </c>
      <c r="AE30" s="176" t="str">
        <f>IF(ISBLANK(P3.Comprensible!D296),"",P3.Comprensible!D296)</f>
        <v/>
      </c>
      <c r="AF30" s="176" t="str">
        <f>IF(ISBLANK(P4.Robusto!D30),"",P4.Robusto!D30)</f>
        <v/>
      </c>
      <c r="AG30" s="176" t="str">
        <f>IF(ISBLANK(P4.Robusto!D68),"",P4.Robusto!D68)</f>
        <v/>
      </c>
      <c r="AH30" s="125"/>
      <c r="AI30" s="38"/>
      <c r="AJ30" s="38"/>
      <c r="AK30" s="38"/>
    </row>
    <row r="31" spans="1:37" ht="20.25">
      <c r="A31" s="38"/>
      <c r="B31" s="174" t="str">
        <f>IF( ISBLANK('03.Muestra'!$C20),"",'03.Muestra'!$C20)</f>
        <v/>
      </c>
      <c r="C31" s="175" t="str">
        <f>IF( ISBLANK('03.Muestra'!$E20),"",'03.Muestra'!$E20)</f>
        <v/>
      </c>
      <c r="D31" s="176" t="str">
        <f>IF(ISBLANK(P1.Perceptible!D31),"",P1.Perceptible!D31)</f>
        <v/>
      </c>
      <c r="E31" s="176" t="str">
        <f>IF(ISBLANK(P1.Perceptible!D69),"",P1.Perceptible!D69)</f>
        <v/>
      </c>
      <c r="F31" s="176" t="str">
        <f>IF(ISBLANK(P1.Perceptible!D107),"",P1.Perceptible!D107)</f>
        <v/>
      </c>
      <c r="G31" s="176" t="str">
        <f>IF(ISBLANK(P1.Perceptible!D145),"",P1.Perceptible!D145)</f>
        <v/>
      </c>
      <c r="H31" s="176" t="str">
        <f>IF(ISBLANK(P1.Perceptible!D259),"",P1.Perceptible!D259)</f>
        <v/>
      </c>
      <c r="I31" s="176" t="str">
        <f>IF(ISBLANK(P1.Perceptible!D297),"",P1.Perceptible!D297)</f>
        <v/>
      </c>
      <c r="J31" s="176" t="str">
        <f>IF(ISBLANK(P1.Perceptible!D335),"",P1.Perceptible!D335)</f>
        <v/>
      </c>
      <c r="K31" s="176" t="str">
        <f>IF(ISBLANK(P1.Perceptible!D449),"",P1.Perceptible!D449)</f>
        <v/>
      </c>
      <c r="L31" s="176" t="str">
        <f>IF(ISBLANK(P1.Perceptible!D487),"",P1.Perceptible!D487)</f>
        <v/>
      </c>
      <c r="M31" s="176" t="str">
        <f>IF(ISBLANK(P2.Operable!D31),"",P2.Operable!D31)</f>
        <v/>
      </c>
      <c r="N31" s="176" t="str">
        <f>IF(ISBLANK(P2.Operable!D69),"",P2.Operable!D69)</f>
        <v/>
      </c>
      <c r="O31" s="176" t="str">
        <f>IF(ISBLANK(P2.Operable!D107),"",P2.Operable!D107)</f>
        <v/>
      </c>
      <c r="P31" s="176" t="str">
        <f>IF(ISBLANK(P2.Operable!D145),"",P2.Operable!D145)</f>
        <v/>
      </c>
      <c r="Q31" s="176" t="str">
        <f>IF(ISBLANK(P2.Operable!D183),"",P2.Operable!D183)</f>
        <v/>
      </c>
      <c r="R31" s="176" t="str">
        <f>IF(ISBLANK(P2.Operable!D221),"",P2.Operable!D221)</f>
        <v/>
      </c>
      <c r="S31" s="176" t="str">
        <f>IF(ISBLANK(P2.Operable!D259),"",P2.Operable!D259)</f>
        <v/>
      </c>
      <c r="T31" s="176" t="str">
        <f>IF(ISBLANK(P2.Operable!D297),"",P2.Operable!D297)</f>
        <v/>
      </c>
      <c r="U31" s="176" t="str">
        <f>IF(ISBLANK(P2.Operable!D335),"",P2.Operable!D335)</f>
        <v/>
      </c>
      <c r="V31" s="176" t="str">
        <f>IF(ISBLANK(P2.Operable!D373),"",P2.Operable!D373)</f>
        <v/>
      </c>
      <c r="W31" s="176" t="str">
        <f>IF(ISBLANK(P2.Operable!D525),"",P2.Operable!D525)</f>
        <v/>
      </c>
      <c r="X31" s="176" t="str">
        <f>IF(ISBLANK(P2.Operable!D563),"",P2.Operable!D563)</f>
        <v/>
      </c>
      <c r="Y31" s="176" t="str">
        <f>IF(ISBLANK(P2.Operable!D601),"",P2.Operable!D601)</f>
        <v/>
      </c>
      <c r="Z31" s="176" t="str">
        <f>IF(ISBLANK(P2.Operable!D639),"",P2.Operable!D639)</f>
        <v/>
      </c>
      <c r="AA31" s="176" t="str">
        <f>IF(ISBLANK(P3.Comprensible!D31),"",P3.Comprensible!D31)</f>
        <v/>
      </c>
      <c r="AB31" s="176" t="str">
        <f>IF(ISBLANK(P3.Comprensible!D107),"",P3.Comprensible!D107)</f>
        <v/>
      </c>
      <c r="AC31" s="176" t="str">
        <f>IF(ISBLANK(P3.Comprensible!D145),"",P3.Comprensible!D145)</f>
        <v/>
      </c>
      <c r="AD31" s="176" t="str">
        <f>IF(ISBLANK(P3.Comprensible!D259),"",P3.Comprensible!D259)</f>
        <v/>
      </c>
      <c r="AE31" s="176" t="str">
        <f>IF(ISBLANK(P3.Comprensible!D297),"",P3.Comprensible!D297)</f>
        <v/>
      </c>
      <c r="AF31" s="176" t="str">
        <f>IF(ISBLANK(P4.Robusto!D31),"",P4.Robusto!D31)</f>
        <v/>
      </c>
      <c r="AG31" s="176" t="str">
        <f>IF(ISBLANK(P4.Robusto!D69),"",P4.Robusto!D69)</f>
        <v/>
      </c>
      <c r="AH31" s="125"/>
      <c r="AI31" s="38"/>
      <c r="AJ31" s="38"/>
      <c r="AK31" s="38"/>
    </row>
    <row r="32" spans="1:37" ht="20.25">
      <c r="A32" s="38"/>
      <c r="B32" s="174" t="str">
        <f>IF( ISBLANK('03.Muestra'!$C21),"",'03.Muestra'!$C21)</f>
        <v/>
      </c>
      <c r="C32" s="175" t="str">
        <f>IF( ISBLANK('03.Muestra'!$E21),"",'03.Muestra'!$E21)</f>
        <v/>
      </c>
      <c r="D32" s="176" t="str">
        <f>IF(ISBLANK(P1.Perceptible!D32),"",P1.Perceptible!D32)</f>
        <v/>
      </c>
      <c r="E32" s="176" t="str">
        <f>IF(ISBLANK(P1.Perceptible!D70),"",P1.Perceptible!D70)</f>
        <v/>
      </c>
      <c r="F32" s="176" t="str">
        <f>IF(ISBLANK(P1.Perceptible!D108),"",P1.Perceptible!D108)</f>
        <v/>
      </c>
      <c r="G32" s="176" t="str">
        <f>IF(ISBLANK(P1.Perceptible!D146),"",P1.Perceptible!D146)</f>
        <v/>
      </c>
      <c r="H32" s="176" t="str">
        <f>IF(ISBLANK(P1.Perceptible!D260),"",P1.Perceptible!D260)</f>
        <v/>
      </c>
      <c r="I32" s="176" t="str">
        <f>IF(ISBLANK(P1.Perceptible!D298),"",P1.Perceptible!D298)</f>
        <v/>
      </c>
      <c r="J32" s="176" t="str">
        <f>IF(ISBLANK(P1.Perceptible!D336),"",P1.Perceptible!D336)</f>
        <v/>
      </c>
      <c r="K32" s="176" t="str">
        <f>IF(ISBLANK(P1.Perceptible!D450),"",P1.Perceptible!D450)</f>
        <v/>
      </c>
      <c r="L32" s="176" t="str">
        <f>IF(ISBLANK(P1.Perceptible!D488),"",P1.Perceptible!D488)</f>
        <v/>
      </c>
      <c r="M32" s="176" t="str">
        <f>IF(ISBLANK(P2.Operable!D32),"",P2.Operable!D32)</f>
        <v/>
      </c>
      <c r="N32" s="176" t="str">
        <f>IF(ISBLANK(P2.Operable!D70),"",P2.Operable!D70)</f>
        <v/>
      </c>
      <c r="O32" s="176" t="str">
        <f>IF(ISBLANK(P2.Operable!D108),"",P2.Operable!D108)</f>
        <v/>
      </c>
      <c r="P32" s="176" t="str">
        <f>IF(ISBLANK(P2.Operable!D146),"",P2.Operable!D146)</f>
        <v/>
      </c>
      <c r="Q32" s="176" t="str">
        <f>IF(ISBLANK(P2.Operable!D184),"",P2.Operable!D184)</f>
        <v/>
      </c>
      <c r="R32" s="176" t="str">
        <f>IF(ISBLANK(P2.Operable!D222),"",P2.Operable!D222)</f>
        <v/>
      </c>
      <c r="S32" s="176" t="str">
        <f>IF(ISBLANK(P2.Operable!D260),"",P2.Operable!D260)</f>
        <v/>
      </c>
      <c r="T32" s="176" t="str">
        <f>IF(ISBLANK(P2.Operable!D298),"",P2.Operable!D298)</f>
        <v/>
      </c>
      <c r="U32" s="176" t="str">
        <f>IF(ISBLANK(P2.Operable!D336),"",P2.Operable!D336)</f>
        <v/>
      </c>
      <c r="V32" s="176" t="str">
        <f>IF(ISBLANK(P2.Operable!D374),"",P2.Operable!D374)</f>
        <v/>
      </c>
      <c r="W32" s="176" t="str">
        <f>IF(ISBLANK(P2.Operable!D526),"",P2.Operable!D526)</f>
        <v/>
      </c>
      <c r="X32" s="176" t="str">
        <f>IF(ISBLANK(P2.Operable!D564),"",P2.Operable!D564)</f>
        <v/>
      </c>
      <c r="Y32" s="176" t="str">
        <f>IF(ISBLANK(P2.Operable!D602),"",P2.Operable!D602)</f>
        <v/>
      </c>
      <c r="Z32" s="176" t="str">
        <f>IF(ISBLANK(P2.Operable!D640),"",P2.Operable!D640)</f>
        <v/>
      </c>
      <c r="AA32" s="176" t="str">
        <f>IF(ISBLANK(P3.Comprensible!D32),"",P3.Comprensible!D32)</f>
        <v/>
      </c>
      <c r="AB32" s="176" t="str">
        <f>IF(ISBLANK(P3.Comprensible!D108),"",P3.Comprensible!D108)</f>
        <v/>
      </c>
      <c r="AC32" s="176" t="str">
        <f>IF(ISBLANK(P3.Comprensible!D146),"",P3.Comprensible!D146)</f>
        <v/>
      </c>
      <c r="AD32" s="176" t="str">
        <f>IF(ISBLANK(P3.Comprensible!D260),"",P3.Comprensible!D260)</f>
        <v/>
      </c>
      <c r="AE32" s="176" t="str">
        <f>IF(ISBLANK(P3.Comprensible!D298),"",P3.Comprensible!D298)</f>
        <v/>
      </c>
      <c r="AF32" s="176" t="str">
        <f>IF(ISBLANK(P4.Robusto!D32),"",P4.Robusto!D32)</f>
        <v/>
      </c>
      <c r="AG32" s="176" t="str">
        <f>IF(ISBLANK(P4.Robusto!D70),"",P4.Robusto!D70)</f>
        <v/>
      </c>
      <c r="AH32" s="125"/>
      <c r="AI32" s="38"/>
      <c r="AJ32" s="38"/>
      <c r="AK32" s="38"/>
    </row>
    <row r="33" spans="1:37" ht="20.25">
      <c r="A33" s="38"/>
      <c r="B33" s="174" t="str">
        <f>IF( ISBLANK('03.Muestra'!$C22),"",'03.Muestra'!$C22)</f>
        <v/>
      </c>
      <c r="C33" s="175" t="str">
        <f>IF( ISBLANK('03.Muestra'!$E22),"",'03.Muestra'!$E22)</f>
        <v/>
      </c>
      <c r="D33" s="176" t="str">
        <f>IF(ISBLANK(P1.Perceptible!D33),"",P1.Perceptible!D33)</f>
        <v/>
      </c>
      <c r="E33" s="176" t="str">
        <f>IF(ISBLANK(P1.Perceptible!D71),"",P1.Perceptible!D71)</f>
        <v/>
      </c>
      <c r="F33" s="176" t="str">
        <f>IF(ISBLANK(P1.Perceptible!D109),"",P1.Perceptible!D109)</f>
        <v/>
      </c>
      <c r="G33" s="176" t="str">
        <f>IF(ISBLANK(P1.Perceptible!D147),"",P1.Perceptible!D147)</f>
        <v/>
      </c>
      <c r="H33" s="176" t="str">
        <f>IF(ISBLANK(P1.Perceptible!D261),"",P1.Perceptible!D261)</f>
        <v/>
      </c>
      <c r="I33" s="176" t="str">
        <f>IF(ISBLANK(P1.Perceptible!D299),"",P1.Perceptible!D299)</f>
        <v/>
      </c>
      <c r="J33" s="176" t="str">
        <f>IF(ISBLANK(P1.Perceptible!D337),"",P1.Perceptible!D337)</f>
        <v/>
      </c>
      <c r="K33" s="176" t="str">
        <f>IF(ISBLANK(P1.Perceptible!D451),"",P1.Perceptible!D451)</f>
        <v/>
      </c>
      <c r="L33" s="176" t="str">
        <f>IF(ISBLANK(P1.Perceptible!D489),"",P1.Perceptible!D489)</f>
        <v/>
      </c>
      <c r="M33" s="176" t="str">
        <f>IF(ISBLANK(P2.Operable!D33),"",P2.Operable!D33)</f>
        <v/>
      </c>
      <c r="N33" s="176" t="str">
        <f>IF(ISBLANK(P2.Operable!D71),"",P2.Operable!D71)</f>
        <v/>
      </c>
      <c r="O33" s="176" t="str">
        <f>IF(ISBLANK(P2.Operable!D109),"",P2.Operable!D109)</f>
        <v/>
      </c>
      <c r="P33" s="176" t="str">
        <f>IF(ISBLANK(P2.Operable!D147),"",P2.Operable!D147)</f>
        <v/>
      </c>
      <c r="Q33" s="176" t="str">
        <f>IF(ISBLANK(P2.Operable!D185),"",P2.Operable!D185)</f>
        <v/>
      </c>
      <c r="R33" s="176" t="str">
        <f>IF(ISBLANK(P2.Operable!D223),"",P2.Operable!D223)</f>
        <v/>
      </c>
      <c r="S33" s="176" t="str">
        <f>IF(ISBLANK(P2.Operable!D261),"",P2.Operable!D261)</f>
        <v/>
      </c>
      <c r="T33" s="176" t="str">
        <f>IF(ISBLANK(P2.Operable!D299),"",P2.Operable!D299)</f>
        <v/>
      </c>
      <c r="U33" s="176" t="str">
        <f>IF(ISBLANK(P2.Operable!D337),"",P2.Operable!D337)</f>
        <v/>
      </c>
      <c r="V33" s="176" t="str">
        <f>IF(ISBLANK(P2.Operable!D375),"",P2.Operable!D375)</f>
        <v/>
      </c>
      <c r="W33" s="176" t="str">
        <f>IF(ISBLANK(P2.Operable!D527),"",P2.Operable!D527)</f>
        <v/>
      </c>
      <c r="X33" s="176" t="str">
        <f>IF(ISBLANK(P2.Operable!D565),"",P2.Operable!D565)</f>
        <v/>
      </c>
      <c r="Y33" s="176" t="str">
        <f>IF(ISBLANK(P2.Operable!D603),"",P2.Operable!D603)</f>
        <v/>
      </c>
      <c r="Z33" s="176" t="str">
        <f>IF(ISBLANK(P2.Operable!D641),"",P2.Operable!D641)</f>
        <v/>
      </c>
      <c r="AA33" s="176" t="str">
        <f>IF(ISBLANK(P3.Comprensible!D33),"",P3.Comprensible!D33)</f>
        <v/>
      </c>
      <c r="AB33" s="176" t="str">
        <f>IF(ISBLANK(P3.Comprensible!D109),"",P3.Comprensible!D109)</f>
        <v/>
      </c>
      <c r="AC33" s="176" t="str">
        <f>IF(ISBLANK(P3.Comprensible!D147),"",P3.Comprensible!D147)</f>
        <v/>
      </c>
      <c r="AD33" s="176" t="str">
        <f>IF(ISBLANK(P3.Comprensible!D261),"",P3.Comprensible!D261)</f>
        <v/>
      </c>
      <c r="AE33" s="176" t="str">
        <f>IF(ISBLANK(P3.Comprensible!D299),"",P3.Comprensible!D299)</f>
        <v/>
      </c>
      <c r="AF33" s="176" t="str">
        <f>IF(ISBLANK(P4.Robusto!D33),"",P4.Robusto!D33)</f>
        <v/>
      </c>
      <c r="AG33" s="176" t="str">
        <f>IF(ISBLANK(P4.Robusto!D71),"",P4.Robusto!D71)</f>
        <v/>
      </c>
      <c r="AH33" s="125"/>
      <c r="AI33" s="38"/>
      <c r="AJ33" s="38"/>
      <c r="AK33" s="38"/>
    </row>
    <row r="34" spans="1:37" ht="20.25">
      <c r="A34" s="38"/>
      <c r="B34" s="174" t="str">
        <f>IF( ISBLANK('03.Muestra'!$C23),"",'03.Muestra'!$C23)</f>
        <v/>
      </c>
      <c r="C34" s="175" t="str">
        <f>IF( ISBLANK('03.Muestra'!$E23),"",'03.Muestra'!$E23)</f>
        <v/>
      </c>
      <c r="D34" s="176" t="str">
        <f>IF(ISBLANK(P1.Perceptible!D34),"",P1.Perceptible!D34)</f>
        <v/>
      </c>
      <c r="E34" s="176" t="str">
        <f>IF(ISBLANK(P1.Perceptible!D72),"",P1.Perceptible!D72)</f>
        <v/>
      </c>
      <c r="F34" s="176" t="str">
        <f>IF(ISBLANK(P1.Perceptible!D110),"",P1.Perceptible!D110)</f>
        <v/>
      </c>
      <c r="G34" s="176" t="str">
        <f>IF(ISBLANK(P1.Perceptible!D148),"",P1.Perceptible!D148)</f>
        <v/>
      </c>
      <c r="H34" s="176" t="str">
        <f>IF(ISBLANK(P1.Perceptible!D262),"",P1.Perceptible!D262)</f>
        <v/>
      </c>
      <c r="I34" s="176" t="str">
        <f>IF(ISBLANK(P1.Perceptible!D300),"",P1.Perceptible!D300)</f>
        <v/>
      </c>
      <c r="J34" s="176" t="str">
        <f>IF(ISBLANK(P1.Perceptible!D338),"",P1.Perceptible!D338)</f>
        <v/>
      </c>
      <c r="K34" s="176" t="str">
        <f>IF(ISBLANK(P1.Perceptible!D452),"",P1.Perceptible!D452)</f>
        <v/>
      </c>
      <c r="L34" s="176" t="str">
        <f>IF(ISBLANK(P1.Perceptible!D490),"",P1.Perceptible!D490)</f>
        <v/>
      </c>
      <c r="M34" s="176" t="str">
        <f>IF(ISBLANK(P2.Operable!D34),"",P2.Operable!D34)</f>
        <v/>
      </c>
      <c r="N34" s="176" t="str">
        <f>IF(ISBLANK(P2.Operable!D72),"",P2.Operable!D72)</f>
        <v/>
      </c>
      <c r="O34" s="176" t="str">
        <f>IF(ISBLANK(P2.Operable!D110),"",P2.Operable!D110)</f>
        <v/>
      </c>
      <c r="P34" s="176" t="str">
        <f>IF(ISBLANK(P2.Operable!D148),"",P2.Operable!D148)</f>
        <v/>
      </c>
      <c r="Q34" s="176" t="str">
        <f>IF(ISBLANK(P2.Operable!D186),"",P2.Operable!D186)</f>
        <v/>
      </c>
      <c r="R34" s="176" t="str">
        <f>IF(ISBLANK(P2.Operable!D224),"",P2.Operable!D224)</f>
        <v/>
      </c>
      <c r="S34" s="176" t="str">
        <f>IF(ISBLANK(P2.Operable!D262),"",P2.Operable!D262)</f>
        <v/>
      </c>
      <c r="T34" s="176" t="str">
        <f>IF(ISBLANK(P2.Operable!D300),"",P2.Operable!D300)</f>
        <v/>
      </c>
      <c r="U34" s="176" t="str">
        <f>IF(ISBLANK(P2.Operable!D338),"",P2.Operable!D338)</f>
        <v/>
      </c>
      <c r="V34" s="176" t="str">
        <f>IF(ISBLANK(P2.Operable!D376),"",P2.Operable!D376)</f>
        <v/>
      </c>
      <c r="W34" s="176" t="str">
        <f>IF(ISBLANK(P2.Operable!D528),"",P2.Operable!D528)</f>
        <v/>
      </c>
      <c r="X34" s="176" t="str">
        <f>IF(ISBLANK(P2.Operable!D566),"",P2.Operable!D566)</f>
        <v/>
      </c>
      <c r="Y34" s="176" t="str">
        <f>IF(ISBLANK(P2.Operable!D604),"",P2.Operable!D604)</f>
        <v/>
      </c>
      <c r="Z34" s="176" t="str">
        <f>IF(ISBLANK(P2.Operable!D642),"",P2.Operable!D642)</f>
        <v/>
      </c>
      <c r="AA34" s="176" t="str">
        <f>IF(ISBLANK(P3.Comprensible!D34),"",P3.Comprensible!D34)</f>
        <v/>
      </c>
      <c r="AB34" s="176" t="str">
        <f>IF(ISBLANK(P3.Comprensible!D110),"",P3.Comprensible!D110)</f>
        <v/>
      </c>
      <c r="AC34" s="176" t="str">
        <f>IF(ISBLANK(P3.Comprensible!D148),"",P3.Comprensible!D148)</f>
        <v/>
      </c>
      <c r="AD34" s="176" t="str">
        <f>IF(ISBLANK(P3.Comprensible!D262),"",P3.Comprensible!D262)</f>
        <v/>
      </c>
      <c r="AE34" s="176" t="str">
        <f>IF(ISBLANK(P3.Comprensible!D300),"",P3.Comprensible!D300)</f>
        <v/>
      </c>
      <c r="AF34" s="176" t="str">
        <f>IF(ISBLANK(P4.Robusto!D34),"",P4.Robusto!D34)</f>
        <v/>
      </c>
      <c r="AG34" s="176" t="str">
        <f>IF(ISBLANK(P4.Robusto!D72),"",P4.Robusto!D72)</f>
        <v/>
      </c>
      <c r="AH34" s="125"/>
      <c r="AI34" s="38"/>
      <c r="AJ34" s="38"/>
      <c r="AK34" s="38"/>
    </row>
    <row r="35" spans="1:37" ht="20.25">
      <c r="A35" s="38"/>
      <c r="B35" s="174" t="str">
        <f>IF( ISBLANK('03.Muestra'!$C24),"",'03.Muestra'!$C24)</f>
        <v/>
      </c>
      <c r="C35" s="175" t="str">
        <f>IF( ISBLANK('03.Muestra'!$E24),"",'03.Muestra'!$E24)</f>
        <v/>
      </c>
      <c r="D35" s="176" t="str">
        <f>IF(ISBLANK(P1.Perceptible!D35),"",P1.Perceptible!D35)</f>
        <v/>
      </c>
      <c r="E35" s="176" t="str">
        <f>IF(ISBLANK(P1.Perceptible!D73),"",P1.Perceptible!D73)</f>
        <v/>
      </c>
      <c r="F35" s="176" t="str">
        <f>IF(ISBLANK(P1.Perceptible!D111),"",P1.Perceptible!D111)</f>
        <v/>
      </c>
      <c r="G35" s="176" t="str">
        <f>IF(ISBLANK(P1.Perceptible!D149),"",P1.Perceptible!D149)</f>
        <v/>
      </c>
      <c r="H35" s="176" t="str">
        <f>IF(ISBLANK(P1.Perceptible!D263),"",P1.Perceptible!D263)</f>
        <v/>
      </c>
      <c r="I35" s="176" t="str">
        <f>IF(ISBLANK(P1.Perceptible!D301),"",P1.Perceptible!D301)</f>
        <v/>
      </c>
      <c r="J35" s="176" t="str">
        <f>IF(ISBLANK(P1.Perceptible!D339),"",P1.Perceptible!D339)</f>
        <v/>
      </c>
      <c r="K35" s="176" t="str">
        <f>IF(ISBLANK(P1.Perceptible!D453),"",P1.Perceptible!D453)</f>
        <v/>
      </c>
      <c r="L35" s="176" t="str">
        <f>IF(ISBLANK(P1.Perceptible!D491),"",P1.Perceptible!D491)</f>
        <v/>
      </c>
      <c r="M35" s="176" t="str">
        <f>IF(ISBLANK(P2.Operable!D35),"",P2.Operable!D35)</f>
        <v/>
      </c>
      <c r="N35" s="176" t="str">
        <f>IF(ISBLANK(P2.Operable!D73),"",P2.Operable!D73)</f>
        <v/>
      </c>
      <c r="O35" s="176" t="str">
        <f>IF(ISBLANK(P2.Operable!D111),"",P2.Operable!D111)</f>
        <v/>
      </c>
      <c r="P35" s="176" t="str">
        <f>IF(ISBLANK(P2.Operable!D149),"",P2.Operable!D149)</f>
        <v/>
      </c>
      <c r="Q35" s="176" t="str">
        <f>IF(ISBLANK(P2.Operable!D187),"",P2.Operable!D187)</f>
        <v/>
      </c>
      <c r="R35" s="176" t="str">
        <f>IF(ISBLANK(P2.Operable!D225),"",P2.Operable!D225)</f>
        <v/>
      </c>
      <c r="S35" s="176" t="str">
        <f>IF(ISBLANK(P2.Operable!D263),"",P2.Operable!D263)</f>
        <v/>
      </c>
      <c r="T35" s="176" t="str">
        <f>IF(ISBLANK(P2.Operable!D301),"",P2.Operable!D301)</f>
        <v/>
      </c>
      <c r="U35" s="176" t="str">
        <f>IF(ISBLANK(P2.Operable!D339),"",P2.Operable!D339)</f>
        <v/>
      </c>
      <c r="V35" s="176" t="str">
        <f>IF(ISBLANK(P2.Operable!D377),"",P2.Operable!D377)</f>
        <v/>
      </c>
      <c r="W35" s="176" t="str">
        <f>IF(ISBLANK(P2.Operable!D529),"",P2.Operable!D529)</f>
        <v/>
      </c>
      <c r="X35" s="176" t="str">
        <f>IF(ISBLANK(P2.Operable!D567),"",P2.Operable!D567)</f>
        <v/>
      </c>
      <c r="Y35" s="176" t="str">
        <f>IF(ISBLANK(P2.Operable!D605),"",P2.Operable!D605)</f>
        <v/>
      </c>
      <c r="Z35" s="176" t="str">
        <f>IF(ISBLANK(P2.Operable!D643),"",P2.Operable!D643)</f>
        <v/>
      </c>
      <c r="AA35" s="176" t="str">
        <f>IF(ISBLANK(P3.Comprensible!D35),"",P3.Comprensible!D35)</f>
        <v/>
      </c>
      <c r="AB35" s="176" t="str">
        <f>IF(ISBLANK(P3.Comprensible!D111),"",P3.Comprensible!D111)</f>
        <v/>
      </c>
      <c r="AC35" s="176" t="str">
        <f>IF(ISBLANK(P3.Comprensible!D149),"",P3.Comprensible!D149)</f>
        <v/>
      </c>
      <c r="AD35" s="176" t="str">
        <f>IF(ISBLANK(P3.Comprensible!D263),"",P3.Comprensible!D263)</f>
        <v/>
      </c>
      <c r="AE35" s="176" t="str">
        <f>IF(ISBLANK(P3.Comprensible!D301),"",P3.Comprensible!D301)</f>
        <v/>
      </c>
      <c r="AF35" s="176" t="str">
        <f>IF(ISBLANK(P4.Robusto!D35),"",P4.Robusto!D35)</f>
        <v/>
      </c>
      <c r="AG35" s="176" t="str">
        <f>IF(ISBLANK(P4.Robusto!D73),"",P4.Robusto!D73)</f>
        <v/>
      </c>
      <c r="AH35" s="125"/>
      <c r="AI35" s="38"/>
      <c r="AJ35" s="38"/>
      <c r="AK35" s="38"/>
    </row>
    <row r="36" spans="1:37" ht="20.25">
      <c r="A36" s="38"/>
      <c r="B36" s="174" t="str">
        <f>IF( ISBLANK('03.Muestra'!$C25),"",'03.Muestra'!$C25)</f>
        <v/>
      </c>
      <c r="C36" s="175" t="str">
        <f>IF( ISBLANK('03.Muestra'!$E25),"",'03.Muestra'!$E25)</f>
        <v/>
      </c>
      <c r="D36" s="176" t="str">
        <f>IF(ISBLANK(P1.Perceptible!D36),"",P1.Perceptible!D36)</f>
        <v/>
      </c>
      <c r="E36" s="176" t="str">
        <f>IF(ISBLANK(P1.Perceptible!D74),"",P1.Perceptible!D74)</f>
        <v/>
      </c>
      <c r="F36" s="176" t="str">
        <f>IF(ISBLANK(P1.Perceptible!D112),"",P1.Perceptible!D112)</f>
        <v/>
      </c>
      <c r="G36" s="176" t="str">
        <f>IF(ISBLANK(P1.Perceptible!D150),"",P1.Perceptible!D150)</f>
        <v/>
      </c>
      <c r="H36" s="176" t="str">
        <f>IF(ISBLANK(P1.Perceptible!D264),"",P1.Perceptible!D264)</f>
        <v/>
      </c>
      <c r="I36" s="176" t="str">
        <f>IF(ISBLANK(P1.Perceptible!D302),"",P1.Perceptible!D302)</f>
        <v/>
      </c>
      <c r="J36" s="176" t="str">
        <f>IF(ISBLANK(P1.Perceptible!D340),"",P1.Perceptible!D340)</f>
        <v/>
      </c>
      <c r="K36" s="176" t="str">
        <f>IF(ISBLANK(P1.Perceptible!D454),"",P1.Perceptible!D454)</f>
        <v/>
      </c>
      <c r="L36" s="176" t="str">
        <f>IF(ISBLANK(P1.Perceptible!D492),"",P1.Perceptible!D492)</f>
        <v/>
      </c>
      <c r="M36" s="176" t="str">
        <f>IF(ISBLANK(P2.Operable!D36),"",P2.Operable!D36)</f>
        <v/>
      </c>
      <c r="N36" s="176" t="str">
        <f>IF(ISBLANK(P2.Operable!D74),"",P2.Operable!D74)</f>
        <v/>
      </c>
      <c r="O36" s="176" t="str">
        <f>IF(ISBLANK(P2.Operable!D112),"",P2.Operable!D112)</f>
        <v/>
      </c>
      <c r="P36" s="176" t="str">
        <f>IF(ISBLANK(P2.Operable!D150),"",P2.Operable!D150)</f>
        <v/>
      </c>
      <c r="Q36" s="176" t="str">
        <f>IF(ISBLANK(P2.Operable!D188),"",P2.Operable!D188)</f>
        <v/>
      </c>
      <c r="R36" s="176" t="str">
        <f>IF(ISBLANK(P2.Operable!D226),"",P2.Operable!D226)</f>
        <v/>
      </c>
      <c r="S36" s="176" t="str">
        <f>IF(ISBLANK(P2.Operable!D264),"",P2.Operable!D264)</f>
        <v/>
      </c>
      <c r="T36" s="176" t="str">
        <f>IF(ISBLANK(P2.Operable!D302),"",P2.Operable!D302)</f>
        <v/>
      </c>
      <c r="U36" s="176" t="str">
        <f>IF(ISBLANK(P2.Operable!D340),"",P2.Operable!D340)</f>
        <v/>
      </c>
      <c r="V36" s="176" t="str">
        <f>IF(ISBLANK(P2.Operable!D378),"",P2.Operable!D378)</f>
        <v/>
      </c>
      <c r="W36" s="176" t="str">
        <f>IF(ISBLANK(P2.Operable!D530),"",P2.Operable!D530)</f>
        <v/>
      </c>
      <c r="X36" s="176" t="str">
        <f>IF(ISBLANK(P2.Operable!D568),"",P2.Operable!D568)</f>
        <v/>
      </c>
      <c r="Y36" s="176" t="str">
        <f>IF(ISBLANK(P2.Operable!D606),"",P2.Operable!D606)</f>
        <v/>
      </c>
      <c r="Z36" s="176" t="str">
        <f>IF(ISBLANK(P2.Operable!D644),"",P2.Operable!D644)</f>
        <v/>
      </c>
      <c r="AA36" s="176" t="str">
        <f>IF(ISBLANK(P3.Comprensible!D36),"",P3.Comprensible!D36)</f>
        <v/>
      </c>
      <c r="AB36" s="176" t="str">
        <f>IF(ISBLANK(P3.Comprensible!D112),"",P3.Comprensible!D112)</f>
        <v/>
      </c>
      <c r="AC36" s="176" t="str">
        <f>IF(ISBLANK(P3.Comprensible!D150),"",P3.Comprensible!D150)</f>
        <v/>
      </c>
      <c r="AD36" s="176" t="str">
        <f>IF(ISBLANK(P3.Comprensible!D264),"",P3.Comprensible!D264)</f>
        <v/>
      </c>
      <c r="AE36" s="176" t="str">
        <f>IF(ISBLANK(P3.Comprensible!D302),"",P3.Comprensible!D302)</f>
        <v/>
      </c>
      <c r="AF36" s="176" t="str">
        <f>IF(ISBLANK(P4.Robusto!D36),"",P4.Robusto!D36)</f>
        <v/>
      </c>
      <c r="AG36" s="176" t="str">
        <f>IF(ISBLANK(P4.Robusto!D74),"",P4.Robusto!D74)</f>
        <v/>
      </c>
      <c r="AH36" s="125"/>
      <c r="AI36" s="38"/>
      <c r="AJ36" s="38"/>
      <c r="AK36" s="38"/>
    </row>
    <row r="37" spans="1:37" ht="20.25">
      <c r="A37" s="38"/>
      <c r="B37" s="174" t="str">
        <f>IF( ISBLANK('03.Muestra'!$C26),"",'03.Muestra'!$C26)</f>
        <v/>
      </c>
      <c r="C37" s="175" t="str">
        <f>IF( ISBLANK('03.Muestra'!$E26),"",'03.Muestra'!$E26)</f>
        <v/>
      </c>
      <c r="D37" s="176" t="str">
        <f>IF(ISBLANK(P1.Perceptible!D37),"",P1.Perceptible!D37)</f>
        <v/>
      </c>
      <c r="E37" s="176" t="str">
        <f>IF(ISBLANK(P1.Perceptible!D75),"",P1.Perceptible!D75)</f>
        <v/>
      </c>
      <c r="F37" s="176" t="str">
        <f>IF(ISBLANK(P1.Perceptible!D113),"",P1.Perceptible!D113)</f>
        <v/>
      </c>
      <c r="G37" s="176" t="str">
        <f>IF(ISBLANK(P1.Perceptible!D151),"",P1.Perceptible!D151)</f>
        <v/>
      </c>
      <c r="H37" s="176" t="str">
        <f>IF(ISBLANK(P1.Perceptible!D265),"",P1.Perceptible!D265)</f>
        <v/>
      </c>
      <c r="I37" s="176" t="str">
        <f>IF(ISBLANK(P1.Perceptible!D303),"",P1.Perceptible!D303)</f>
        <v/>
      </c>
      <c r="J37" s="176" t="str">
        <f>IF(ISBLANK(P1.Perceptible!D341),"",P1.Perceptible!D341)</f>
        <v/>
      </c>
      <c r="K37" s="176" t="str">
        <f>IF(ISBLANK(P1.Perceptible!D455),"",P1.Perceptible!D455)</f>
        <v/>
      </c>
      <c r="L37" s="176" t="str">
        <f>IF(ISBLANK(P1.Perceptible!D493),"",P1.Perceptible!D493)</f>
        <v/>
      </c>
      <c r="M37" s="176" t="str">
        <f>IF(ISBLANK(P2.Operable!D37),"",P2.Operable!D37)</f>
        <v/>
      </c>
      <c r="N37" s="176" t="str">
        <f>IF(ISBLANK(P2.Operable!D75),"",P2.Operable!D75)</f>
        <v/>
      </c>
      <c r="O37" s="176" t="str">
        <f>IF(ISBLANK(P2.Operable!D113),"",P2.Operable!D113)</f>
        <v/>
      </c>
      <c r="P37" s="176" t="str">
        <f>IF(ISBLANK(P2.Operable!D151),"",P2.Operable!D151)</f>
        <v/>
      </c>
      <c r="Q37" s="176" t="str">
        <f>IF(ISBLANK(P2.Operable!D189),"",P2.Operable!D189)</f>
        <v/>
      </c>
      <c r="R37" s="176" t="str">
        <f>IF(ISBLANK(P2.Operable!D227),"",P2.Operable!D227)</f>
        <v/>
      </c>
      <c r="S37" s="176" t="str">
        <f>IF(ISBLANK(P2.Operable!D265),"",P2.Operable!D265)</f>
        <v/>
      </c>
      <c r="T37" s="176" t="str">
        <f>IF(ISBLANK(P2.Operable!D303),"",P2.Operable!D303)</f>
        <v/>
      </c>
      <c r="U37" s="176" t="str">
        <f>IF(ISBLANK(P2.Operable!D341),"",P2.Operable!D341)</f>
        <v/>
      </c>
      <c r="V37" s="176" t="str">
        <f>IF(ISBLANK(P2.Operable!D379),"",P2.Operable!D379)</f>
        <v/>
      </c>
      <c r="W37" s="176" t="str">
        <f>IF(ISBLANK(P2.Operable!D531),"",P2.Operable!D531)</f>
        <v/>
      </c>
      <c r="X37" s="176" t="str">
        <f>IF(ISBLANK(P2.Operable!D569),"",P2.Operable!D569)</f>
        <v/>
      </c>
      <c r="Y37" s="176" t="str">
        <f>IF(ISBLANK(P2.Operable!D607),"",P2.Operable!D607)</f>
        <v/>
      </c>
      <c r="Z37" s="176" t="str">
        <f>IF(ISBLANK(P2.Operable!D645),"",P2.Operable!D645)</f>
        <v/>
      </c>
      <c r="AA37" s="176" t="str">
        <f>IF(ISBLANK(P3.Comprensible!D37),"",P3.Comprensible!D37)</f>
        <v/>
      </c>
      <c r="AB37" s="176" t="str">
        <f>IF(ISBLANK(P3.Comprensible!D113),"",P3.Comprensible!D113)</f>
        <v/>
      </c>
      <c r="AC37" s="176" t="str">
        <f>IF(ISBLANK(P3.Comprensible!D151),"",P3.Comprensible!D151)</f>
        <v/>
      </c>
      <c r="AD37" s="176" t="str">
        <f>IF(ISBLANK(P3.Comprensible!D265),"",P3.Comprensible!D265)</f>
        <v/>
      </c>
      <c r="AE37" s="176" t="str">
        <f>IF(ISBLANK(P3.Comprensible!D303),"",P3.Comprensible!D303)</f>
        <v/>
      </c>
      <c r="AF37" s="176" t="str">
        <f>IF(ISBLANK(P4.Robusto!D37),"",P4.Robusto!D37)</f>
        <v/>
      </c>
      <c r="AG37" s="176" t="str">
        <f>IF(ISBLANK(P4.Robusto!D75),"",P4.Robusto!D75)</f>
        <v/>
      </c>
      <c r="AH37" s="125"/>
      <c r="AI37" s="38"/>
      <c r="AJ37" s="38"/>
      <c r="AK37" s="38"/>
    </row>
    <row r="38" spans="1:37" ht="20.25">
      <c r="A38" s="38"/>
      <c r="B38" s="174" t="str">
        <f>IF( ISBLANK('03.Muestra'!$C27),"",'03.Muestra'!$C27)</f>
        <v/>
      </c>
      <c r="C38" s="175" t="str">
        <f>IF( ISBLANK('03.Muestra'!$E27),"",'03.Muestra'!$E27)</f>
        <v/>
      </c>
      <c r="D38" s="176" t="str">
        <f>IF(ISBLANK(P1.Perceptible!D38),"",P1.Perceptible!D38)</f>
        <v/>
      </c>
      <c r="E38" s="176" t="str">
        <f>IF(ISBLANK(P1.Perceptible!D76),"",P1.Perceptible!D76)</f>
        <v/>
      </c>
      <c r="F38" s="176" t="str">
        <f>IF(ISBLANK(P1.Perceptible!D114),"",P1.Perceptible!D114)</f>
        <v/>
      </c>
      <c r="G38" s="176" t="str">
        <f>IF(ISBLANK(P1.Perceptible!D152),"",P1.Perceptible!D152)</f>
        <v/>
      </c>
      <c r="H38" s="176" t="str">
        <f>IF(ISBLANK(P1.Perceptible!D266),"",P1.Perceptible!D266)</f>
        <v/>
      </c>
      <c r="I38" s="176" t="str">
        <f>IF(ISBLANK(P1.Perceptible!D304),"",P1.Perceptible!D304)</f>
        <v/>
      </c>
      <c r="J38" s="176" t="str">
        <f>IF(ISBLANK(P1.Perceptible!D342),"",P1.Perceptible!D342)</f>
        <v/>
      </c>
      <c r="K38" s="176" t="str">
        <f>IF(ISBLANK(P1.Perceptible!D456),"",P1.Perceptible!D456)</f>
        <v/>
      </c>
      <c r="L38" s="176" t="str">
        <f>IF(ISBLANK(P1.Perceptible!D494),"",P1.Perceptible!D494)</f>
        <v/>
      </c>
      <c r="M38" s="176" t="str">
        <f>IF(ISBLANK(P2.Operable!D38),"",P2.Operable!D38)</f>
        <v/>
      </c>
      <c r="N38" s="176" t="str">
        <f>IF(ISBLANK(P2.Operable!D76),"",P2.Operable!D76)</f>
        <v/>
      </c>
      <c r="O38" s="176" t="str">
        <f>IF(ISBLANK(P2.Operable!D114),"",P2.Operable!D114)</f>
        <v/>
      </c>
      <c r="P38" s="176" t="str">
        <f>IF(ISBLANK(P2.Operable!D152),"",P2.Operable!D152)</f>
        <v/>
      </c>
      <c r="Q38" s="176" t="str">
        <f>IF(ISBLANK(P2.Operable!D190),"",P2.Operable!D190)</f>
        <v/>
      </c>
      <c r="R38" s="176" t="str">
        <f>IF(ISBLANK(P2.Operable!D228),"",P2.Operable!D228)</f>
        <v/>
      </c>
      <c r="S38" s="176" t="str">
        <f>IF(ISBLANK(P2.Operable!D266),"",P2.Operable!D266)</f>
        <v/>
      </c>
      <c r="T38" s="176" t="str">
        <f>IF(ISBLANK(P2.Operable!D304),"",P2.Operable!D304)</f>
        <v/>
      </c>
      <c r="U38" s="176" t="str">
        <f>IF(ISBLANK(P2.Operable!D342),"",P2.Operable!D342)</f>
        <v/>
      </c>
      <c r="V38" s="176" t="str">
        <f>IF(ISBLANK(P2.Operable!D380),"",P2.Operable!D380)</f>
        <v/>
      </c>
      <c r="W38" s="176" t="str">
        <f>IF(ISBLANK(P2.Operable!D532),"",P2.Operable!D532)</f>
        <v/>
      </c>
      <c r="X38" s="176" t="str">
        <f>IF(ISBLANK(P2.Operable!D570),"",P2.Operable!D570)</f>
        <v/>
      </c>
      <c r="Y38" s="176" t="str">
        <f>IF(ISBLANK(P2.Operable!D608),"",P2.Operable!D608)</f>
        <v/>
      </c>
      <c r="Z38" s="176" t="str">
        <f>IF(ISBLANK(P2.Operable!D646),"",P2.Operable!D646)</f>
        <v/>
      </c>
      <c r="AA38" s="176" t="str">
        <f>IF(ISBLANK(P3.Comprensible!D38),"",P3.Comprensible!D38)</f>
        <v/>
      </c>
      <c r="AB38" s="176" t="str">
        <f>IF(ISBLANK(P3.Comprensible!D114),"",P3.Comprensible!D114)</f>
        <v/>
      </c>
      <c r="AC38" s="176" t="str">
        <f>IF(ISBLANK(P3.Comprensible!D152),"",P3.Comprensible!D152)</f>
        <v/>
      </c>
      <c r="AD38" s="176" t="str">
        <f>IF(ISBLANK(P3.Comprensible!D266),"",P3.Comprensible!D266)</f>
        <v/>
      </c>
      <c r="AE38" s="176" t="str">
        <f>IF(ISBLANK(P3.Comprensible!D304),"",P3.Comprensible!D304)</f>
        <v/>
      </c>
      <c r="AF38" s="176" t="str">
        <f>IF(ISBLANK(P4.Robusto!D38),"",P4.Robusto!D38)</f>
        <v/>
      </c>
      <c r="AG38" s="176" t="str">
        <f>IF(ISBLANK(P4.Robusto!D76),"",P4.Robusto!D76)</f>
        <v/>
      </c>
      <c r="AH38" s="125"/>
      <c r="AI38" s="38"/>
      <c r="AJ38" s="38"/>
      <c r="AK38" s="38"/>
    </row>
    <row r="39" spans="1:37" ht="20.25">
      <c r="A39" s="38"/>
      <c r="B39" s="174" t="str">
        <f>IF( ISBLANK('03.Muestra'!$C28),"",'03.Muestra'!$C28)</f>
        <v/>
      </c>
      <c r="C39" s="175" t="str">
        <f>IF( ISBLANK('03.Muestra'!$E28),"",'03.Muestra'!$E28)</f>
        <v/>
      </c>
      <c r="D39" s="176" t="str">
        <f>IF(ISBLANK(P1.Perceptible!D39),"",P1.Perceptible!D39)</f>
        <v/>
      </c>
      <c r="E39" s="176" t="str">
        <f>IF(ISBLANK(P1.Perceptible!D77),"",P1.Perceptible!D77)</f>
        <v/>
      </c>
      <c r="F39" s="176" t="str">
        <f>IF(ISBLANK(P1.Perceptible!D115),"",P1.Perceptible!D115)</f>
        <v/>
      </c>
      <c r="G39" s="176" t="str">
        <f>IF(ISBLANK(P1.Perceptible!D153),"",P1.Perceptible!D153)</f>
        <v/>
      </c>
      <c r="H39" s="176" t="str">
        <f>IF(ISBLANK(P1.Perceptible!D267),"",P1.Perceptible!D267)</f>
        <v/>
      </c>
      <c r="I39" s="176" t="str">
        <f>IF(ISBLANK(P1.Perceptible!D305),"",P1.Perceptible!D305)</f>
        <v/>
      </c>
      <c r="J39" s="176" t="str">
        <f>IF(ISBLANK(P1.Perceptible!D343),"",P1.Perceptible!D343)</f>
        <v/>
      </c>
      <c r="K39" s="176" t="str">
        <f>IF(ISBLANK(P1.Perceptible!D457),"",P1.Perceptible!D457)</f>
        <v/>
      </c>
      <c r="L39" s="176" t="str">
        <f>IF(ISBLANK(P1.Perceptible!D495),"",P1.Perceptible!D495)</f>
        <v/>
      </c>
      <c r="M39" s="176" t="str">
        <f>IF(ISBLANK(P2.Operable!D39),"",P2.Operable!D39)</f>
        <v/>
      </c>
      <c r="N39" s="176" t="str">
        <f>IF(ISBLANK(P2.Operable!D77),"",P2.Operable!D77)</f>
        <v/>
      </c>
      <c r="O39" s="176" t="str">
        <f>IF(ISBLANK(P2.Operable!D115),"",P2.Operable!D115)</f>
        <v/>
      </c>
      <c r="P39" s="176" t="str">
        <f>IF(ISBLANK(P2.Operable!D153),"",P2.Operable!D153)</f>
        <v/>
      </c>
      <c r="Q39" s="176" t="str">
        <f>IF(ISBLANK(P2.Operable!D191),"",P2.Operable!D191)</f>
        <v/>
      </c>
      <c r="R39" s="176" t="str">
        <f>IF(ISBLANK(P2.Operable!D229),"",P2.Operable!D229)</f>
        <v/>
      </c>
      <c r="S39" s="176" t="str">
        <f>IF(ISBLANK(P2.Operable!D267),"",P2.Operable!D267)</f>
        <v/>
      </c>
      <c r="T39" s="176" t="str">
        <f>IF(ISBLANK(P2.Operable!D305),"",P2.Operable!D305)</f>
        <v/>
      </c>
      <c r="U39" s="176" t="str">
        <f>IF(ISBLANK(P2.Operable!D343),"",P2.Operable!D343)</f>
        <v/>
      </c>
      <c r="V39" s="176" t="str">
        <f>IF(ISBLANK(P2.Operable!D381),"",P2.Operable!D381)</f>
        <v/>
      </c>
      <c r="W39" s="176" t="str">
        <f>IF(ISBLANK(P2.Operable!D533),"",P2.Operable!D533)</f>
        <v/>
      </c>
      <c r="X39" s="176" t="str">
        <f>IF(ISBLANK(P2.Operable!D571),"",P2.Operable!D571)</f>
        <v/>
      </c>
      <c r="Y39" s="176" t="str">
        <f>IF(ISBLANK(P2.Operable!D609),"",P2.Operable!D609)</f>
        <v/>
      </c>
      <c r="Z39" s="176" t="str">
        <f>IF(ISBLANK(P2.Operable!D647),"",P2.Operable!D647)</f>
        <v/>
      </c>
      <c r="AA39" s="176" t="str">
        <f>IF(ISBLANK(P3.Comprensible!D39),"",P3.Comprensible!D39)</f>
        <v/>
      </c>
      <c r="AB39" s="176" t="str">
        <f>IF(ISBLANK(P3.Comprensible!D115),"",P3.Comprensible!D115)</f>
        <v/>
      </c>
      <c r="AC39" s="176" t="str">
        <f>IF(ISBLANK(P3.Comprensible!D153),"",P3.Comprensible!D153)</f>
        <v/>
      </c>
      <c r="AD39" s="176" t="str">
        <f>IF(ISBLANK(P3.Comprensible!D267),"",P3.Comprensible!D267)</f>
        <v/>
      </c>
      <c r="AE39" s="176" t="str">
        <f>IF(ISBLANK(P3.Comprensible!D305),"",P3.Comprensible!D305)</f>
        <v/>
      </c>
      <c r="AF39" s="176" t="str">
        <f>IF(ISBLANK(P4.Robusto!D39),"",P4.Robusto!D39)</f>
        <v/>
      </c>
      <c r="AG39" s="176" t="str">
        <f>IF(ISBLANK(P4.Robusto!D77),"",P4.Robusto!D77)</f>
        <v/>
      </c>
      <c r="AH39" s="125"/>
      <c r="AI39" s="38"/>
      <c r="AJ39" s="38"/>
      <c r="AK39" s="38"/>
    </row>
    <row r="40" spans="1:37" ht="20.25">
      <c r="A40" s="38"/>
      <c r="B40" s="174" t="str">
        <f>IF( ISBLANK('03.Muestra'!$C29),"",'03.Muestra'!$C29)</f>
        <v/>
      </c>
      <c r="C40" s="175" t="str">
        <f>IF( ISBLANK('03.Muestra'!$E29),"",'03.Muestra'!$E29)</f>
        <v/>
      </c>
      <c r="D40" s="176" t="str">
        <f>IF(ISBLANK(P1.Perceptible!D40),"",P1.Perceptible!D40)</f>
        <v/>
      </c>
      <c r="E40" s="176" t="str">
        <f>IF(ISBLANK(P1.Perceptible!D78),"",P1.Perceptible!D78)</f>
        <v/>
      </c>
      <c r="F40" s="176" t="str">
        <f>IF(ISBLANK(P1.Perceptible!D116),"",P1.Perceptible!D116)</f>
        <v/>
      </c>
      <c r="G40" s="176" t="str">
        <f>IF(ISBLANK(P1.Perceptible!D154),"",P1.Perceptible!D154)</f>
        <v/>
      </c>
      <c r="H40" s="176" t="str">
        <f>IF(ISBLANK(P1.Perceptible!D268),"",P1.Perceptible!D268)</f>
        <v/>
      </c>
      <c r="I40" s="176" t="str">
        <f>IF(ISBLANK(P1.Perceptible!D306),"",P1.Perceptible!D306)</f>
        <v/>
      </c>
      <c r="J40" s="176" t="str">
        <f>IF(ISBLANK(P1.Perceptible!D344),"",P1.Perceptible!D344)</f>
        <v/>
      </c>
      <c r="K40" s="176" t="str">
        <f>IF(ISBLANK(P1.Perceptible!D458),"",P1.Perceptible!D458)</f>
        <v/>
      </c>
      <c r="L40" s="176" t="str">
        <f>IF(ISBLANK(P1.Perceptible!D496),"",P1.Perceptible!D496)</f>
        <v/>
      </c>
      <c r="M40" s="176" t="str">
        <f>IF(ISBLANK(P2.Operable!D40),"",P2.Operable!D40)</f>
        <v/>
      </c>
      <c r="N40" s="176" t="str">
        <f>IF(ISBLANK(P2.Operable!D78),"",P2.Operable!D78)</f>
        <v/>
      </c>
      <c r="O40" s="176" t="str">
        <f>IF(ISBLANK(P2.Operable!D116),"",P2.Operable!D116)</f>
        <v/>
      </c>
      <c r="P40" s="176" t="str">
        <f>IF(ISBLANK(P2.Operable!D154),"",P2.Operable!D154)</f>
        <v/>
      </c>
      <c r="Q40" s="176" t="str">
        <f>IF(ISBLANK(P2.Operable!D192),"",P2.Operable!D192)</f>
        <v/>
      </c>
      <c r="R40" s="176" t="str">
        <f>IF(ISBLANK(P2.Operable!D230),"",P2.Operable!D230)</f>
        <v/>
      </c>
      <c r="S40" s="176" t="str">
        <f>IF(ISBLANK(P2.Operable!D268),"",P2.Operable!D268)</f>
        <v/>
      </c>
      <c r="T40" s="176" t="str">
        <f>IF(ISBLANK(P2.Operable!D306),"",P2.Operable!D306)</f>
        <v/>
      </c>
      <c r="U40" s="176" t="str">
        <f>IF(ISBLANK(P2.Operable!D344),"",P2.Operable!D344)</f>
        <v/>
      </c>
      <c r="V40" s="176" t="str">
        <f>IF(ISBLANK(P2.Operable!D382),"",P2.Operable!D382)</f>
        <v/>
      </c>
      <c r="W40" s="176" t="str">
        <f>IF(ISBLANK(P2.Operable!D534),"",P2.Operable!D534)</f>
        <v/>
      </c>
      <c r="X40" s="176" t="str">
        <f>IF(ISBLANK(P2.Operable!D572),"",P2.Operable!D572)</f>
        <v/>
      </c>
      <c r="Y40" s="176" t="str">
        <f>IF(ISBLANK(P2.Operable!D610),"",P2.Operable!D610)</f>
        <v/>
      </c>
      <c r="Z40" s="176" t="str">
        <f>IF(ISBLANK(P2.Operable!D648),"",P2.Operable!D648)</f>
        <v/>
      </c>
      <c r="AA40" s="176" t="str">
        <f>IF(ISBLANK(P3.Comprensible!D40),"",P3.Comprensible!D40)</f>
        <v/>
      </c>
      <c r="AB40" s="176" t="str">
        <f>IF(ISBLANK(P3.Comprensible!D116),"",P3.Comprensible!D116)</f>
        <v/>
      </c>
      <c r="AC40" s="176" t="str">
        <f>IF(ISBLANK(P3.Comprensible!D154),"",P3.Comprensible!D154)</f>
        <v/>
      </c>
      <c r="AD40" s="176" t="str">
        <f>IF(ISBLANK(P3.Comprensible!D268),"",P3.Comprensible!D268)</f>
        <v/>
      </c>
      <c r="AE40" s="176" t="str">
        <f>IF(ISBLANK(P3.Comprensible!D306),"",P3.Comprensible!D306)</f>
        <v/>
      </c>
      <c r="AF40" s="176" t="str">
        <f>IF(ISBLANK(P4.Robusto!D40),"",P4.Robusto!D40)</f>
        <v/>
      </c>
      <c r="AG40" s="176" t="str">
        <f>IF(ISBLANK(P4.Robusto!D78),"",P4.Robusto!D78)</f>
        <v/>
      </c>
      <c r="AH40" s="125"/>
      <c r="AI40" s="38"/>
      <c r="AJ40" s="38"/>
      <c r="AK40" s="38"/>
    </row>
    <row r="41" spans="1:37" ht="20.25">
      <c r="A41" s="38"/>
      <c r="B41" s="174" t="str">
        <f>IF( ISBLANK('03.Muestra'!$C30),"",'03.Muestra'!$C30)</f>
        <v/>
      </c>
      <c r="C41" s="175" t="str">
        <f>IF( ISBLANK('03.Muestra'!$E30),"",'03.Muestra'!$E30)</f>
        <v/>
      </c>
      <c r="D41" s="176" t="str">
        <f>IF(ISBLANK(P1.Perceptible!D41),"",P1.Perceptible!D41)</f>
        <v/>
      </c>
      <c r="E41" s="176" t="str">
        <f>IF(ISBLANK(P1.Perceptible!D79),"",P1.Perceptible!D79)</f>
        <v/>
      </c>
      <c r="F41" s="176" t="str">
        <f>IF(ISBLANK(P1.Perceptible!D117),"",P1.Perceptible!D117)</f>
        <v/>
      </c>
      <c r="G41" s="176" t="str">
        <f>IF(ISBLANK(P1.Perceptible!D155),"",P1.Perceptible!D155)</f>
        <v/>
      </c>
      <c r="H41" s="176" t="str">
        <f>IF(ISBLANK(P1.Perceptible!D269),"",P1.Perceptible!D269)</f>
        <v/>
      </c>
      <c r="I41" s="176" t="str">
        <f>IF(ISBLANK(P1.Perceptible!D307),"",P1.Perceptible!D307)</f>
        <v/>
      </c>
      <c r="J41" s="176" t="str">
        <f>IF(ISBLANK(P1.Perceptible!D345),"",P1.Perceptible!D345)</f>
        <v/>
      </c>
      <c r="K41" s="176" t="str">
        <f>IF(ISBLANK(P1.Perceptible!D459),"",P1.Perceptible!D459)</f>
        <v/>
      </c>
      <c r="L41" s="176" t="str">
        <f>IF(ISBLANK(P1.Perceptible!D497),"",P1.Perceptible!D497)</f>
        <v/>
      </c>
      <c r="M41" s="176" t="str">
        <f>IF(ISBLANK(P2.Operable!D41),"",P2.Operable!D41)</f>
        <v/>
      </c>
      <c r="N41" s="176" t="str">
        <f>IF(ISBLANK(P2.Operable!D79),"",P2.Operable!D79)</f>
        <v/>
      </c>
      <c r="O41" s="176" t="str">
        <f>IF(ISBLANK(P2.Operable!D117),"",P2.Operable!D117)</f>
        <v/>
      </c>
      <c r="P41" s="176" t="str">
        <f>IF(ISBLANK(P2.Operable!D155),"",P2.Operable!D155)</f>
        <v/>
      </c>
      <c r="Q41" s="176" t="str">
        <f>IF(ISBLANK(P2.Operable!D193),"",P2.Operable!D193)</f>
        <v/>
      </c>
      <c r="R41" s="176" t="str">
        <f>IF(ISBLANK(P2.Operable!D231),"",P2.Operable!D231)</f>
        <v/>
      </c>
      <c r="S41" s="176" t="str">
        <f>IF(ISBLANK(P2.Operable!D269),"",P2.Operable!D269)</f>
        <v/>
      </c>
      <c r="T41" s="176" t="str">
        <f>IF(ISBLANK(P2.Operable!D307),"",P2.Operable!D307)</f>
        <v/>
      </c>
      <c r="U41" s="176" t="str">
        <f>IF(ISBLANK(P2.Operable!D345),"",P2.Operable!D345)</f>
        <v/>
      </c>
      <c r="V41" s="176" t="str">
        <f>IF(ISBLANK(P2.Operable!D383),"",P2.Operable!D383)</f>
        <v/>
      </c>
      <c r="W41" s="176" t="str">
        <f>IF(ISBLANK(P2.Operable!D535),"",P2.Operable!D535)</f>
        <v/>
      </c>
      <c r="X41" s="176" t="str">
        <f>IF(ISBLANK(P2.Operable!D573),"",P2.Operable!D573)</f>
        <v/>
      </c>
      <c r="Y41" s="176" t="str">
        <f>IF(ISBLANK(P2.Operable!D611),"",P2.Operable!D611)</f>
        <v/>
      </c>
      <c r="Z41" s="176" t="str">
        <f>IF(ISBLANK(P2.Operable!D649),"",P2.Operable!D649)</f>
        <v/>
      </c>
      <c r="AA41" s="176" t="str">
        <f>IF(ISBLANK(P3.Comprensible!D41),"",P3.Comprensible!D41)</f>
        <v/>
      </c>
      <c r="AB41" s="176" t="str">
        <f>IF(ISBLANK(P3.Comprensible!D117),"",P3.Comprensible!D117)</f>
        <v/>
      </c>
      <c r="AC41" s="176" t="str">
        <f>IF(ISBLANK(P3.Comprensible!D155),"",P3.Comprensible!D155)</f>
        <v/>
      </c>
      <c r="AD41" s="176" t="str">
        <f>IF(ISBLANK(P3.Comprensible!D269),"",P3.Comprensible!D269)</f>
        <v/>
      </c>
      <c r="AE41" s="176" t="str">
        <f>IF(ISBLANK(P3.Comprensible!D307),"",P3.Comprensible!D307)</f>
        <v/>
      </c>
      <c r="AF41" s="176" t="str">
        <f>IF(ISBLANK(P4.Robusto!D41),"",P4.Robusto!D41)</f>
        <v/>
      </c>
      <c r="AG41" s="176" t="str">
        <f>IF(ISBLANK(P4.Robusto!D79),"",P4.Robusto!D79)</f>
        <v/>
      </c>
      <c r="AH41" s="125"/>
      <c r="AI41" s="38"/>
      <c r="AJ41" s="38"/>
      <c r="AK41" s="38"/>
    </row>
    <row r="42" spans="1:37" ht="20.25">
      <c r="A42" s="38"/>
      <c r="B42" s="174" t="str">
        <f>IF( ISBLANK('03.Muestra'!$C31),"",'03.Muestra'!$C31)</f>
        <v/>
      </c>
      <c r="C42" s="175" t="str">
        <f>IF( ISBLANK('03.Muestra'!$E31),"",'03.Muestra'!$E31)</f>
        <v/>
      </c>
      <c r="D42" s="176" t="str">
        <f>IF(ISBLANK(P1.Perceptible!D42),"",P1.Perceptible!D42)</f>
        <v/>
      </c>
      <c r="E42" s="176" t="str">
        <f>IF(ISBLANK(P1.Perceptible!D80),"",P1.Perceptible!D80)</f>
        <v/>
      </c>
      <c r="F42" s="176" t="str">
        <f>IF(ISBLANK(P1.Perceptible!D118),"",P1.Perceptible!D118)</f>
        <v/>
      </c>
      <c r="G42" s="176" t="str">
        <f>IF(ISBLANK(P1.Perceptible!D156),"",P1.Perceptible!D156)</f>
        <v/>
      </c>
      <c r="H42" s="176" t="str">
        <f>IF(ISBLANK(P1.Perceptible!D270),"",P1.Perceptible!D270)</f>
        <v/>
      </c>
      <c r="I42" s="176" t="str">
        <f>IF(ISBLANK(P1.Perceptible!D308),"",P1.Perceptible!D308)</f>
        <v/>
      </c>
      <c r="J42" s="176" t="str">
        <f>IF(ISBLANK(P1.Perceptible!D346),"",P1.Perceptible!D346)</f>
        <v/>
      </c>
      <c r="K42" s="176" t="str">
        <f>IF(ISBLANK(P1.Perceptible!D460),"",P1.Perceptible!D460)</f>
        <v/>
      </c>
      <c r="L42" s="176" t="str">
        <f>IF(ISBLANK(P1.Perceptible!D498),"",P1.Perceptible!D498)</f>
        <v/>
      </c>
      <c r="M42" s="176" t="str">
        <f>IF(ISBLANK(P2.Operable!D42),"",P2.Operable!D42)</f>
        <v/>
      </c>
      <c r="N42" s="176" t="str">
        <f>IF(ISBLANK(P2.Operable!D80),"",P2.Operable!D80)</f>
        <v/>
      </c>
      <c r="O42" s="176" t="str">
        <f>IF(ISBLANK(P2.Operable!D118),"",P2.Operable!D118)</f>
        <v/>
      </c>
      <c r="P42" s="176" t="str">
        <f>IF(ISBLANK(P2.Operable!D156),"",P2.Operable!D156)</f>
        <v/>
      </c>
      <c r="Q42" s="176" t="str">
        <f>IF(ISBLANK(P2.Operable!D194),"",P2.Operable!D194)</f>
        <v/>
      </c>
      <c r="R42" s="176" t="str">
        <f>IF(ISBLANK(P2.Operable!D232),"",P2.Operable!D232)</f>
        <v/>
      </c>
      <c r="S42" s="176" t="str">
        <f>IF(ISBLANK(P2.Operable!D270),"",P2.Operable!D270)</f>
        <v/>
      </c>
      <c r="T42" s="176" t="str">
        <f>IF(ISBLANK(P2.Operable!D308),"",P2.Operable!D308)</f>
        <v/>
      </c>
      <c r="U42" s="176" t="str">
        <f>IF(ISBLANK(P2.Operable!D346),"",P2.Operable!D346)</f>
        <v/>
      </c>
      <c r="V42" s="176" t="str">
        <f>IF(ISBLANK(P2.Operable!D384),"",P2.Operable!D384)</f>
        <v/>
      </c>
      <c r="W42" s="176" t="str">
        <f>IF(ISBLANK(P2.Operable!D536),"",P2.Operable!D536)</f>
        <v/>
      </c>
      <c r="X42" s="176" t="str">
        <f>IF(ISBLANK(P2.Operable!D574),"",P2.Operable!D574)</f>
        <v/>
      </c>
      <c r="Y42" s="176" t="str">
        <f>IF(ISBLANK(P2.Operable!D612),"",P2.Operable!D612)</f>
        <v/>
      </c>
      <c r="Z42" s="176" t="str">
        <f>IF(ISBLANK(P2.Operable!D650),"",P2.Operable!D650)</f>
        <v/>
      </c>
      <c r="AA42" s="176" t="str">
        <f>IF(ISBLANK(P3.Comprensible!D42),"",P3.Comprensible!D42)</f>
        <v/>
      </c>
      <c r="AB42" s="176" t="str">
        <f>IF(ISBLANK(P3.Comprensible!D118),"",P3.Comprensible!D118)</f>
        <v/>
      </c>
      <c r="AC42" s="176" t="str">
        <f>IF(ISBLANK(P3.Comprensible!D156),"",P3.Comprensible!D156)</f>
        <v/>
      </c>
      <c r="AD42" s="176" t="str">
        <f>IF(ISBLANK(P3.Comprensible!D270),"",P3.Comprensible!D270)</f>
        <v/>
      </c>
      <c r="AE42" s="176" t="str">
        <f>IF(ISBLANK(P3.Comprensible!D308),"",P3.Comprensible!D308)</f>
        <v/>
      </c>
      <c r="AF42" s="176" t="str">
        <f>IF(ISBLANK(P4.Robusto!D42),"",P4.Robusto!D42)</f>
        <v/>
      </c>
      <c r="AG42" s="176" t="str">
        <f>IF(ISBLANK(P4.Robusto!D80),"",P4.Robusto!D80)</f>
        <v/>
      </c>
      <c r="AH42" s="125"/>
      <c r="AI42" s="38"/>
      <c r="AJ42" s="38"/>
      <c r="AK42" s="38"/>
    </row>
    <row r="43" spans="1:37" ht="20.25">
      <c r="A43" s="38"/>
      <c r="B43" s="174" t="str">
        <f>IF( ISBLANK('03.Muestra'!$C32),"",'03.Muestra'!$C32)</f>
        <v/>
      </c>
      <c r="C43" s="175" t="str">
        <f>IF( ISBLANK('03.Muestra'!$E32),"",'03.Muestra'!$E32)</f>
        <v/>
      </c>
      <c r="D43" s="176" t="str">
        <f>IF(ISBLANK(P1.Perceptible!D43),"",P1.Perceptible!D43)</f>
        <v/>
      </c>
      <c r="E43" s="176" t="str">
        <f>IF(ISBLANK(P1.Perceptible!D81),"",P1.Perceptible!D81)</f>
        <v/>
      </c>
      <c r="F43" s="176" t="str">
        <f>IF(ISBLANK(P1.Perceptible!D119),"",P1.Perceptible!D119)</f>
        <v/>
      </c>
      <c r="G43" s="176" t="str">
        <f>IF(ISBLANK(P1.Perceptible!D157),"",P1.Perceptible!D157)</f>
        <v/>
      </c>
      <c r="H43" s="176" t="str">
        <f>IF(ISBLANK(P1.Perceptible!D271),"",P1.Perceptible!D271)</f>
        <v/>
      </c>
      <c r="I43" s="176" t="str">
        <f>IF(ISBLANK(P1.Perceptible!D309),"",P1.Perceptible!D309)</f>
        <v/>
      </c>
      <c r="J43" s="176" t="str">
        <f>IF(ISBLANK(P1.Perceptible!D347),"",P1.Perceptible!D347)</f>
        <v/>
      </c>
      <c r="K43" s="176" t="str">
        <f>IF(ISBLANK(P1.Perceptible!D461),"",P1.Perceptible!D461)</f>
        <v/>
      </c>
      <c r="L43" s="176" t="str">
        <f>IF(ISBLANK(P1.Perceptible!D499),"",P1.Perceptible!D499)</f>
        <v/>
      </c>
      <c r="M43" s="176" t="str">
        <f>IF(ISBLANK(P2.Operable!D43),"",P2.Operable!D43)</f>
        <v/>
      </c>
      <c r="N43" s="176" t="str">
        <f>IF(ISBLANK(P2.Operable!D81),"",P2.Operable!D81)</f>
        <v/>
      </c>
      <c r="O43" s="176" t="str">
        <f>IF(ISBLANK(P2.Operable!D119),"",P2.Operable!D119)</f>
        <v/>
      </c>
      <c r="P43" s="176" t="str">
        <f>IF(ISBLANK(P2.Operable!D157),"",P2.Operable!D157)</f>
        <v/>
      </c>
      <c r="Q43" s="176" t="str">
        <f>IF(ISBLANK(P2.Operable!D195),"",P2.Operable!D195)</f>
        <v/>
      </c>
      <c r="R43" s="176" t="str">
        <f>IF(ISBLANK(P2.Operable!D233),"",P2.Operable!D233)</f>
        <v/>
      </c>
      <c r="S43" s="176" t="str">
        <f>IF(ISBLANK(P2.Operable!D271),"",P2.Operable!D271)</f>
        <v/>
      </c>
      <c r="T43" s="176" t="str">
        <f>IF(ISBLANK(P2.Operable!D309),"",P2.Operable!D309)</f>
        <v/>
      </c>
      <c r="U43" s="176" t="str">
        <f>IF(ISBLANK(P2.Operable!D347),"",P2.Operable!D347)</f>
        <v/>
      </c>
      <c r="V43" s="176" t="str">
        <f>IF(ISBLANK(P2.Operable!D385),"",P2.Operable!D385)</f>
        <v/>
      </c>
      <c r="W43" s="176" t="str">
        <f>IF(ISBLANK(P2.Operable!D537),"",P2.Operable!D537)</f>
        <v/>
      </c>
      <c r="X43" s="176" t="str">
        <f>IF(ISBLANK(P2.Operable!D575),"",P2.Operable!D575)</f>
        <v/>
      </c>
      <c r="Y43" s="176" t="str">
        <f>IF(ISBLANK(P2.Operable!D613),"",P2.Operable!D613)</f>
        <v/>
      </c>
      <c r="Z43" s="176" t="str">
        <f>IF(ISBLANK(P2.Operable!D651),"",P2.Operable!D651)</f>
        <v/>
      </c>
      <c r="AA43" s="176" t="str">
        <f>IF(ISBLANK(P3.Comprensible!D43),"",P3.Comprensible!D43)</f>
        <v/>
      </c>
      <c r="AB43" s="176" t="str">
        <f>IF(ISBLANK(P3.Comprensible!D119),"",P3.Comprensible!D119)</f>
        <v/>
      </c>
      <c r="AC43" s="176" t="str">
        <f>IF(ISBLANK(P3.Comprensible!D157),"",P3.Comprensible!D157)</f>
        <v/>
      </c>
      <c r="AD43" s="176" t="str">
        <f>IF(ISBLANK(P3.Comprensible!D271),"",P3.Comprensible!D271)</f>
        <v/>
      </c>
      <c r="AE43" s="176" t="str">
        <f>IF(ISBLANK(P3.Comprensible!D309),"",P3.Comprensible!D309)</f>
        <v/>
      </c>
      <c r="AF43" s="176" t="str">
        <f>IF(ISBLANK(P4.Robusto!D43),"",P4.Robusto!D43)</f>
        <v/>
      </c>
      <c r="AG43" s="176" t="str">
        <f>IF(ISBLANK(P4.Robusto!D81),"",P4.Robusto!D81)</f>
        <v/>
      </c>
      <c r="AH43" s="125"/>
      <c r="AI43" s="38"/>
      <c r="AJ43" s="38"/>
      <c r="AK43" s="38"/>
    </row>
    <row r="44" spans="1:37" ht="20.25">
      <c r="A44" s="38"/>
      <c r="B44" s="174" t="str">
        <f>IF( ISBLANK('03.Muestra'!$C33),"",'03.Muestra'!$C33)</f>
        <v/>
      </c>
      <c r="C44" s="175" t="str">
        <f>IF( ISBLANK('03.Muestra'!$E33),"",'03.Muestra'!$E33)</f>
        <v/>
      </c>
      <c r="D44" s="176" t="str">
        <f>IF(ISBLANK(P1.Perceptible!D44),"",P1.Perceptible!D44)</f>
        <v/>
      </c>
      <c r="E44" s="176" t="str">
        <f>IF(ISBLANK(P1.Perceptible!D82),"",P1.Perceptible!D82)</f>
        <v/>
      </c>
      <c r="F44" s="176" t="str">
        <f>IF(ISBLANK(P1.Perceptible!D120),"",P1.Perceptible!D120)</f>
        <v/>
      </c>
      <c r="G44" s="176" t="str">
        <f>IF(ISBLANK(P1.Perceptible!D158),"",P1.Perceptible!D158)</f>
        <v/>
      </c>
      <c r="H44" s="176" t="str">
        <f>IF(ISBLANK(P1.Perceptible!D272),"",P1.Perceptible!D272)</f>
        <v/>
      </c>
      <c r="I44" s="176" t="str">
        <f>IF(ISBLANK(P1.Perceptible!D310),"",P1.Perceptible!D310)</f>
        <v/>
      </c>
      <c r="J44" s="176" t="str">
        <f>IF(ISBLANK(P1.Perceptible!D348),"",P1.Perceptible!D348)</f>
        <v/>
      </c>
      <c r="K44" s="176" t="str">
        <f>IF(ISBLANK(P1.Perceptible!D462),"",P1.Perceptible!D462)</f>
        <v/>
      </c>
      <c r="L44" s="176" t="str">
        <f>IF(ISBLANK(P1.Perceptible!D500),"",P1.Perceptible!D500)</f>
        <v/>
      </c>
      <c r="M44" s="176" t="str">
        <f>IF(ISBLANK(P2.Operable!D44),"",P2.Operable!D44)</f>
        <v/>
      </c>
      <c r="N44" s="176" t="str">
        <f>IF(ISBLANK(P2.Operable!D82),"",P2.Operable!D82)</f>
        <v/>
      </c>
      <c r="O44" s="176" t="str">
        <f>IF(ISBLANK(P2.Operable!D120),"",P2.Operable!D120)</f>
        <v/>
      </c>
      <c r="P44" s="176" t="str">
        <f>IF(ISBLANK(P2.Operable!D158),"",P2.Operable!D158)</f>
        <v/>
      </c>
      <c r="Q44" s="176" t="str">
        <f>IF(ISBLANK(P2.Operable!D196),"",P2.Operable!D196)</f>
        <v/>
      </c>
      <c r="R44" s="176" t="str">
        <f>IF(ISBLANK(P2.Operable!D234),"",P2.Operable!D234)</f>
        <v/>
      </c>
      <c r="S44" s="176" t="str">
        <f>IF(ISBLANK(P2.Operable!D272),"",P2.Operable!D272)</f>
        <v/>
      </c>
      <c r="T44" s="176" t="str">
        <f>IF(ISBLANK(P2.Operable!D310),"",P2.Operable!D310)</f>
        <v/>
      </c>
      <c r="U44" s="176" t="str">
        <f>IF(ISBLANK(P2.Operable!D348),"",P2.Operable!D348)</f>
        <v/>
      </c>
      <c r="V44" s="176" t="str">
        <f>IF(ISBLANK(P2.Operable!D386),"",P2.Operable!D386)</f>
        <v/>
      </c>
      <c r="W44" s="176" t="str">
        <f>IF(ISBLANK(P2.Operable!D538),"",P2.Operable!D538)</f>
        <v/>
      </c>
      <c r="X44" s="176" t="str">
        <f>IF(ISBLANK(P2.Operable!D576),"",P2.Operable!D576)</f>
        <v/>
      </c>
      <c r="Y44" s="176" t="str">
        <f>IF(ISBLANK(P2.Operable!D614),"",P2.Operable!D614)</f>
        <v/>
      </c>
      <c r="Z44" s="176" t="str">
        <f>IF(ISBLANK(P2.Operable!D652),"",P2.Operable!D652)</f>
        <v/>
      </c>
      <c r="AA44" s="176" t="str">
        <f>IF(ISBLANK(P3.Comprensible!D44),"",P3.Comprensible!D44)</f>
        <v/>
      </c>
      <c r="AB44" s="176" t="str">
        <f>IF(ISBLANK(P3.Comprensible!D120),"",P3.Comprensible!D120)</f>
        <v/>
      </c>
      <c r="AC44" s="176" t="str">
        <f>IF(ISBLANK(P3.Comprensible!D158),"",P3.Comprensible!D158)</f>
        <v/>
      </c>
      <c r="AD44" s="176" t="str">
        <f>IF(ISBLANK(P3.Comprensible!D272),"",P3.Comprensible!D272)</f>
        <v/>
      </c>
      <c r="AE44" s="176" t="str">
        <f>IF(ISBLANK(P3.Comprensible!D310),"",P3.Comprensible!D310)</f>
        <v/>
      </c>
      <c r="AF44" s="176" t="str">
        <f>IF(ISBLANK(P4.Robusto!D44),"",P4.Robusto!D44)</f>
        <v/>
      </c>
      <c r="AG44" s="176" t="str">
        <f>IF(ISBLANK(P4.Robusto!D82),"",P4.Robusto!D82)</f>
        <v/>
      </c>
      <c r="AH44" s="125"/>
      <c r="AI44" s="38"/>
      <c r="AJ44" s="38"/>
      <c r="AK44" s="38"/>
    </row>
    <row r="45" spans="1:37" ht="20.25">
      <c r="A45" s="38"/>
      <c r="B45" s="174" t="str">
        <f>IF( ISBLANK('03.Muestra'!$C34),"",'03.Muestra'!$C34)</f>
        <v/>
      </c>
      <c r="C45" s="175" t="str">
        <f>IF( ISBLANK('03.Muestra'!$E34),"",'03.Muestra'!$E34)</f>
        <v/>
      </c>
      <c r="D45" s="176" t="str">
        <f>IF(ISBLANK(P1.Perceptible!D45),"",P1.Perceptible!D45)</f>
        <v/>
      </c>
      <c r="E45" s="176" t="str">
        <f>IF(ISBLANK(P1.Perceptible!D83),"",P1.Perceptible!D83)</f>
        <v/>
      </c>
      <c r="F45" s="176" t="str">
        <f>IF(ISBLANK(P1.Perceptible!D121),"",P1.Perceptible!D121)</f>
        <v/>
      </c>
      <c r="G45" s="176" t="str">
        <f>IF(ISBLANK(P1.Perceptible!D159),"",P1.Perceptible!D159)</f>
        <v/>
      </c>
      <c r="H45" s="176" t="str">
        <f>IF(ISBLANK(P1.Perceptible!D273),"",P1.Perceptible!D273)</f>
        <v/>
      </c>
      <c r="I45" s="176" t="str">
        <f>IF(ISBLANK(P1.Perceptible!D311),"",P1.Perceptible!D311)</f>
        <v/>
      </c>
      <c r="J45" s="176" t="str">
        <f>IF(ISBLANK(P1.Perceptible!D349),"",P1.Perceptible!D349)</f>
        <v/>
      </c>
      <c r="K45" s="176" t="str">
        <f>IF(ISBLANK(P1.Perceptible!D463),"",P1.Perceptible!D463)</f>
        <v/>
      </c>
      <c r="L45" s="176" t="str">
        <f>IF(ISBLANK(P1.Perceptible!D501),"",P1.Perceptible!D501)</f>
        <v/>
      </c>
      <c r="M45" s="176" t="str">
        <f>IF(ISBLANK(P2.Operable!D45),"",P2.Operable!D45)</f>
        <v/>
      </c>
      <c r="N45" s="176" t="str">
        <f>IF(ISBLANK(P2.Operable!D83),"",P2.Operable!D83)</f>
        <v/>
      </c>
      <c r="O45" s="176" t="str">
        <f>IF(ISBLANK(P2.Operable!D121),"",P2.Operable!D121)</f>
        <v/>
      </c>
      <c r="P45" s="176" t="str">
        <f>IF(ISBLANK(P2.Operable!D159),"",P2.Operable!D159)</f>
        <v/>
      </c>
      <c r="Q45" s="176" t="str">
        <f>IF(ISBLANK(P2.Operable!D197),"",P2.Operable!D197)</f>
        <v/>
      </c>
      <c r="R45" s="176" t="str">
        <f>IF(ISBLANK(P2.Operable!D235),"",P2.Operable!D235)</f>
        <v/>
      </c>
      <c r="S45" s="176" t="str">
        <f>IF(ISBLANK(P2.Operable!D273),"",P2.Operable!D273)</f>
        <v/>
      </c>
      <c r="T45" s="176" t="str">
        <f>IF(ISBLANK(P2.Operable!D311),"",P2.Operable!D311)</f>
        <v/>
      </c>
      <c r="U45" s="176" t="str">
        <f>IF(ISBLANK(P2.Operable!D349),"",P2.Operable!D349)</f>
        <v/>
      </c>
      <c r="V45" s="176" t="str">
        <f>IF(ISBLANK(P2.Operable!D387),"",P2.Operable!D387)</f>
        <v/>
      </c>
      <c r="W45" s="176" t="str">
        <f>IF(ISBLANK(P2.Operable!D539),"",P2.Operable!D539)</f>
        <v/>
      </c>
      <c r="X45" s="176" t="str">
        <f>IF(ISBLANK(P2.Operable!D577),"",P2.Operable!D577)</f>
        <v/>
      </c>
      <c r="Y45" s="176" t="str">
        <f>IF(ISBLANK(P2.Operable!D615),"",P2.Operable!D615)</f>
        <v/>
      </c>
      <c r="Z45" s="176" t="str">
        <f>IF(ISBLANK(P2.Operable!D653),"",P2.Operable!D653)</f>
        <v/>
      </c>
      <c r="AA45" s="176" t="str">
        <f>IF(ISBLANK(P3.Comprensible!D45),"",P3.Comprensible!D45)</f>
        <v/>
      </c>
      <c r="AB45" s="176" t="str">
        <f>IF(ISBLANK(P3.Comprensible!D121),"",P3.Comprensible!D121)</f>
        <v/>
      </c>
      <c r="AC45" s="176" t="str">
        <f>IF(ISBLANK(P3.Comprensible!D159),"",P3.Comprensible!D159)</f>
        <v/>
      </c>
      <c r="AD45" s="176" t="str">
        <f>IF(ISBLANK(P3.Comprensible!D273),"",P3.Comprensible!D273)</f>
        <v/>
      </c>
      <c r="AE45" s="176" t="str">
        <f>IF(ISBLANK(P3.Comprensible!D311),"",P3.Comprensible!D311)</f>
        <v/>
      </c>
      <c r="AF45" s="176" t="str">
        <f>IF(ISBLANK(P4.Robusto!D45),"",P4.Robusto!D45)</f>
        <v/>
      </c>
      <c r="AG45" s="176" t="str">
        <f>IF(ISBLANK(P4.Robusto!D83),"",P4.Robusto!D83)</f>
        <v/>
      </c>
      <c r="AH45" s="125"/>
      <c r="AI45" s="38"/>
      <c r="AJ45" s="38"/>
      <c r="AK45" s="38"/>
    </row>
    <row r="46" spans="1:37" ht="20.25">
      <c r="A46" s="38"/>
      <c r="B46" s="174" t="str">
        <f>IF( ISBLANK('03.Muestra'!$C35),"",'03.Muestra'!$C35)</f>
        <v/>
      </c>
      <c r="C46" s="175" t="str">
        <f>IF( ISBLANK('03.Muestra'!$E35),"",'03.Muestra'!$E35)</f>
        <v/>
      </c>
      <c r="D46" s="176" t="str">
        <f>IF(ISBLANK(P1.Perceptible!D46),"",P1.Perceptible!D46)</f>
        <v/>
      </c>
      <c r="E46" s="176" t="str">
        <f>IF(ISBLANK(P1.Perceptible!D84),"",P1.Perceptible!D84)</f>
        <v/>
      </c>
      <c r="F46" s="176" t="str">
        <f>IF(ISBLANK(P1.Perceptible!D122),"",P1.Perceptible!D122)</f>
        <v/>
      </c>
      <c r="G46" s="176" t="str">
        <f>IF(ISBLANK(P1.Perceptible!D160),"",P1.Perceptible!D160)</f>
        <v/>
      </c>
      <c r="H46" s="176" t="str">
        <f>IF(ISBLANK(P1.Perceptible!D274),"",P1.Perceptible!D274)</f>
        <v/>
      </c>
      <c r="I46" s="176" t="str">
        <f>IF(ISBLANK(P1.Perceptible!D312),"",P1.Perceptible!D312)</f>
        <v/>
      </c>
      <c r="J46" s="176" t="str">
        <f>IF(ISBLANK(P1.Perceptible!D350),"",P1.Perceptible!D350)</f>
        <v/>
      </c>
      <c r="K46" s="176" t="str">
        <f>IF(ISBLANK(P1.Perceptible!D464),"",P1.Perceptible!D464)</f>
        <v/>
      </c>
      <c r="L46" s="176" t="str">
        <f>IF(ISBLANK(P1.Perceptible!D502),"",P1.Perceptible!D502)</f>
        <v/>
      </c>
      <c r="M46" s="176" t="str">
        <f>IF(ISBLANK(P2.Operable!D46),"",P2.Operable!D46)</f>
        <v/>
      </c>
      <c r="N46" s="176" t="str">
        <f>IF(ISBLANK(P2.Operable!D84),"",P2.Operable!D84)</f>
        <v/>
      </c>
      <c r="O46" s="176" t="str">
        <f>IF(ISBLANK(P2.Operable!D122),"",P2.Operable!D122)</f>
        <v/>
      </c>
      <c r="P46" s="176" t="str">
        <f>IF(ISBLANK(P2.Operable!D160),"",P2.Operable!D160)</f>
        <v/>
      </c>
      <c r="Q46" s="176" t="str">
        <f>IF(ISBLANK(P2.Operable!D198),"",P2.Operable!D198)</f>
        <v/>
      </c>
      <c r="R46" s="176" t="str">
        <f>IF(ISBLANK(P2.Operable!D236),"",P2.Operable!D236)</f>
        <v/>
      </c>
      <c r="S46" s="176" t="str">
        <f>IF(ISBLANK(P2.Operable!D274),"",P2.Operable!D274)</f>
        <v/>
      </c>
      <c r="T46" s="176" t="str">
        <f>IF(ISBLANK(P2.Operable!D312),"",P2.Operable!D312)</f>
        <v/>
      </c>
      <c r="U46" s="176" t="str">
        <f>IF(ISBLANK(P2.Operable!D350),"",P2.Operable!D350)</f>
        <v/>
      </c>
      <c r="V46" s="176" t="str">
        <f>IF(ISBLANK(P2.Operable!D388),"",P2.Operable!D388)</f>
        <v/>
      </c>
      <c r="W46" s="176" t="str">
        <f>IF(ISBLANK(P2.Operable!D540),"",P2.Operable!D540)</f>
        <v/>
      </c>
      <c r="X46" s="176" t="str">
        <f>IF(ISBLANK(P2.Operable!D578),"",P2.Operable!D578)</f>
        <v/>
      </c>
      <c r="Y46" s="176" t="str">
        <f>IF(ISBLANK(P2.Operable!D616),"",P2.Operable!D616)</f>
        <v/>
      </c>
      <c r="Z46" s="176" t="str">
        <f>IF(ISBLANK(P2.Operable!D654),"",P2.Operable!D654)</f>
        <v/>
      </c>
      <c r="AA46" s="176" t="str">
        <f>IF(ISBLANK(P3.Comprensible!D46),"",P3.Comprensible!D46)</f>
        <v/>
      </c>
      <c r="AB46" s="176" t="str">
        <f>IF(ISBLANK(P3.Comprensible!D122),"",P3.Comprensible!D122)</f>
        <v/>
      </c>
      <c r="AC46" s="176" t="str">
        <f>IF(ISBLANK(P3.Comprensible!D160),"",P3.Comprensible!D160)</f>
        <v/>
      </c>
      <c r="AD46" s="176" t="str">
        <f>IF(ISBLANK(P3.Comprensible!D274),"",P3.Comprensible!D274)</f>
        <v/>
      </c>
      <c r="AE46" s="176" t="str">
        <f>IF(ISBLANK(P3.Comprensible!D312),"",P3.Comprensible!D312)</f>
        <v/>
      </c>
      <c r="AF46" s="176" t="str">
        <f>IF(ISBLANK(P4.Robusto!D46),"",P4.Robusto!D46)</f>
        <v/>
      </c>
      <c r="AG46" s="176" t="str">
        <f>IF(ISBLANK(P4.Robusto!D84),"",P4.Robusto!D84)</f>
        <v/>
      </c>
      <c r="AH46" s="125"/>
      <c r="AI46" s="38"/>
      <c r="AJ46" s="38"/>
      <c r="AK46" s="38"/>
    </row>
    <row r="47" spans="1:37" ht="20.25">
      <c r="A47" s="38"/>
      <c r="B47" s="174" t="str">
        <f>IF( ISBLANK('03.Muestra'!$C36),"",'03.Muestra'!$C36)</f>
        <v/>
      </c>
      <c r="C47" s="175" t="str">
        <f>IF( ISBLANK('03.Muestra'!$E36),"",'03.Muestra'!$E36)</f>
        <v/>
      </c>
      <c r="D47" s="176" t="str">
        <f>IF(ISBLANK(P1.Perceptible!D47),"",P1.Perceptible!D47)</f>
        <v/>
      </c>
      <c r="E47" s="176" t="str">
        <f>IF(ISBLANK(P1.Perceptible!D85),"",P1.Perceptible!D85)</f>
        <v/>
      </c>
      <c r="F47" s="176" t="str">
        <f>IF(ISBLANK(P1.Perceptible!D123),"",P1.Perceptible!D123)</f>
        <v/>
      </c>
      <c r="G47" s="176" t="str">
        <f>IF(ISBLANK(P1.Perceptible!D161),"",P1.Perceptible!D161)</f>
        <v/>
      </c>
      <c r="H47" s="176" t="str">
        <f>IF(ISBLANK(P1.Perceptible!D275),"",P1.Perceptible!D275)</f>
        <v/>
      </c>
      <c r="I47" s="176" t="str">
        <f>IF(ISBLANK(P1.Perceptible!D313),"",P1.Perceptible!D313)</f>
        <v/>
      </c>
      <c r="J47" s="176" t="str">
        <f>IF(ISBLANK(P1.Perceptible!D351),"",P1.Perceptible!D351)</f>
        <v/>
      </c>
      <c r="K47" s="176" t="str">
        <f>IF(ISBLANK(P1.Perceptible!D465),"",P1.Perceptible!D465)</f>
        <v/>
      </c>
      <c r="L47" s="176" t="str">
        <f>IF(ISBLANK(P1.Perceptible!D503),"",P1.Perceptible!D503)</f>
        <v/>
      </c>
      <c r="M47" s="176" t="str">
        <f>IF(ISBLANK(P2.Operable!D47),"",P2.Operable!D47)</f>
        <v/>
      </c>
      <c r="N47" s="176" t="str">
        <f>IF(ISBLANK(P2.Operable!D85),"",P2.Operable!D85)</f>
        <v/>
      </c>
      <c r="O47" s="176" t="str">
        <f>IF(ISBLANK(P2.Operable!D123),"",P2.Operable!D123)</f>
        <v/>
      </c>
      <c r="P47" s="176" t="str">
        <f>IF(ISBLANK(P2.Operable!D161),"",P2.Operable!D161)</f>
        <v/>
      </c>
      <c r="Q47" s="176" t="str">
        <f>IF(ISBLANK(P2.Operable!D199),"",P2.Operable!D199)</f>
        <v/>
      </c>
      <c r="R47" s="176" t="str">
        <f>IF(ISBLANK(P2.Operable!D237),"",P2.Operable!D237)</f>
        <v/>
      </c>
      <c r="S47" s="176" t="str">
        <f>IF(ISBLANK(P2.Operable!D275),"",P2.Operable!D275)</f>
        <v/>
      </c>
      <c r="T47" s="176" t="str">
        <f>IF(ISBLANK(P2.Operable!D313),"",P2.Operable!D313)</f>
        <v/>
      </c>
      <c r="U47" s="176" t="str">
        <f>IF(ISBLANK(P2.Operable!D351),"",P2.Operable!D351)</f>
        <v/>
      </c>
      <c r="V47" s="176" t="str">
        <f>IF(ISBLANK(P2.Operable!D389),"",P2.Operable!D389)</f>
        <v/>
      </c>
      <c r="W47" s="176" t="str">
        <f>IF(ISBLANK(P2.Operable!D541),"",P2.Operable!D541)</f>
        <v/>
      </c>
      <c r="X47" s="176" t="str">
        <f>IF(ISBLANK(P2.Operable!D579),"",P2.Operable!D579)</f>
        <v/>
      </c>
      <c r="Y47" s="176" t="str">
        <f>IF(ISBLANK(P2.Operable!D617),"",P2.Operable!D617)</f>
        <v/>
      </c>
      <c r="Z47" s="176" t="str">
        <f>IF(ISBLANK(P2.Operable!D655),"",P2.Operable!D655)</f>
        <v/>
      </c>
      <c r="AA47" s="176" t="str">
        <f>IF(ISBLANK(P3.Comprensible!D47),"",P3.Comprensible!D47)</f>
        <v/>
      </c>
      <c r="AB47" s="176" t="str">
        <f>IF(ISBLANK(P3.Comprensible!D123),"",P3.Comprensible!D123)</f>
        <v/>
      </c>
      <c r="AC47" s="176" t="str">
        <f>IF(ISBLANK(P3.Comprensible!D161),"",P3.Comprensible!D161)</f>
        <v/>
      </c>
      <c r="AD47" s="176" t="str">
        <f>IF(ISBLANK(P3.Comprensible!D275),"",P3.Comprensible!D275)</f>
        <v/>
      </c>
      <c r="AE47" s="176" t="str">
        <f>IF(ISBLANK(P3.Comprensible!D313),"",P3.Comprensible!D313)</f>
        <v/>
      </c>
      <c r="AF47" s="176" t="str">
        <f>IF(ISBLANK(P4.Robusto!D47),"",P4.Robusto!D47)</f>
        <v/>
      </c>
      <c r="AG47" s="176" t="str">
        <f>IF(ISBLANK(P4.Robusto!D85),"",P4.Robusto!D85)</f>
        <v/>
      </c>
      <c r="AH47" s="125"/>
      <c r="AI47" s="38"/>
      <c r="AJ47" s="38"/>
      <c r="AK47" s="38"/>
    </row>
    <row r="48" spans="1:37" ht="20.25">
      <c r="A48" s="38"/>
      <c r="B48" s="174" t="str">
        <f>IF( ISBLANK('03.Muestra'!$C37),"",'03.Muestra'!$C37)</f>
        <v/>
      </c>
      <c r="C48" s="175" t="str">
        <f>IF( ISBLANK('03.Muestra'!$E37),"",'03.Muestra'!$E37)</f>
        <v/>
      </c>
      <c r="D48" s="176" t="str">
        <f>IF(ISBLANK(P1.Perceptible!D48),"",P1.Perceptible!D48)</f>
        <v/>
      </c>
      <c r="E48" s="176" t="str">
        <f>IF(ISBLANK(P1.Perceptible!D86),"",P1.Perceptible!D86)</f>
        <v/>
      </c>
      <c r="F48" s="176" t="str">
        <f>IF(ISBLANK(P1.Perceptible!D124),"",P1.Perceptible!D124)</f>
        <v/>
      </c>
      <c r="G48" s="176" t="str">
        <f>IF(ISBLANK(P1.Perceptible!D162),"",P1.Perceptible!D162)</f>
        <v/>
      </c>
      <c r="H48" s="176" t="str">
        <f>IF(ISBLANK(P1.Perceptible!D276),"",P1.Perceptible!D276)</f>
        <v/>
      </c>
      <c r="I48" s="176" t="str">
        <f>IF(ISBLANK(P1.Perceptible!D314),"",P1.Perceptible!D314)</f>
        <v/>
      </c>
      <c r="J48" s="176" t="str">
        <f>IF(ISBLANK(P1.Perceptible!D352),"",P1.Perceptible!D352)</f>
        <v/>
      </c>
      <c r="K48" s="176" t="str">
        <f>IF(ISBLANK(P1.Perceptible!D466),"",P1.Perceptible!D466)</f>
        <v/>
      </c>
      <c r="L48" s="176" t="str">
        <f>IF(ISBLANK(P1.Perceptible!D504),"",P1.Perceptible!D504)</f>
        <v/>
      </c>
      <c r="M48" s="176" t="str">
        <f>IF(ISBLANK(P2.Operable!D48),"",P2.Operable!D48)</f>
        <v/>
      </c>
      <c r="N48" s="176" t="str">
        <f>IF(ISBLANK(P2.Operable!D86),"",P2.Operable!D86)</f>
        <v/>
      </c>
      <c r="O48" s="176" t="str">
        <f>IF(ISBLANK(P2.Operable!D124),"",P2.Operable!D124)</f>
        <v/>
      </c>
      <c r="P48" s="176" t="str">
        <f>IF(ISBLANK(P2.Operable!D162),"",P2.Operable!D162)</f>
        <v/>
      </c>
      <c r="Q48" s="176" t="str">
        <f>IF(ISBLANK(P2.Operable!D200),"",P2.Operable!D200)</f>
        <v/>
      </c>
      <c r="R48" s="176" t="str">
        <f>IF(ISBLANK(P2.Operable!D238),"",P2.Operable!D238)</f>
        <v/>
      </c>
      <c r="S48" s="176" t="str">
        <f>IF(ISBLANK(P2.Operable!D276),"",P2.Operable!D276)</f>
        <v/>
      </c>
      <c r="T48" s="176" t="str">
        <f>IF(ISBLANK(P2.Operable!D314),"",P2.Operable!D314)</f>
        <v/>
      </c>
      <c r="U48" s="176" t="str">
        <f>IF(ISBLANK(P2.Operable!D352),"",P2.Operable!D352)</f>
        <v/>
      </c>
      <c r="V48" s="176" t="str">
        <f>IF(ISBLANK(P2.Operable!D390),"",P2.Operable!D390)</f>
        <v/>
      </c>
      <c r="W48" s="176" t="str">
        <f>IF(ISBLANK(P2.Operable!D542),"",P2.Operable!D542)</f>
        <v/>
      </c>
      <c r="X48" s="176" t="str">
        <f>IF(ISBLANK(P2.Operable!D580),"",P2.Operable!D580)</f>
        <v/>
      </c>
      <c r="Y48" s="176" t="str">
        <f>IF(ISBLANK(P2.Operable!D618),"",P2.Operable!D618)</f>
        <v/>
      </c>
      <c r="Z48" s="176" t="str">
        <f>IF(ISBLANK(P2.Operable!D656),"",P2.Operable!D656)</f>
        <v/>
      </c>
      <c r="AA48" s="176" t="str">
        <f>IF(ISBLANK(P3.Comprensible!D48),"",P3.Comprensible!D48)</f>
        <v/>
      </c>
      <c r="AB48" s="176" t="str">
        <f>IF(ISBLANK(P3.Comprensible!D124),"",P3.Comprensible!D124)</f>
        <v/>
      </c>
      <c r="AC48" s="176" t="str">
        <f>IF(ISBLANK(P3.Comprensible!D162),"",P3.Comprensible!D162)</f>
        <v/>
      </c>
      <c r="AD48" s="176" t="str">
        <f>IF(ISBLANK(P3.Comprensible!D276),"",P3.Comprensible!D276)</f>
        <v/>
      </c>
      <c r="AE48" s="176" t="str">
        <f>IF(ISBLANK(P3.Comprensible!D314),"",P3.Comprensible!D314)</f>
        <v/>
      </c>
      <c r="AF48" s="176" t="str">
        <f>IF(ISBLANK(P4.Robusto!D48),"",P4.Robusto!D48)</f>
        <v/>
      </c>
      <c r="AG48" s="176" t="str">
        <f>IF(ISBLANK(P4.Robusto!D86),"",P4.Robusto!D86)</f>
        <v/>
      </c>
      <c r="AH48" s="125"/>
      <c r="AI48" s="38"/>
      <c r="AJ48" s="38"/>
      <c r="AK48" s="38"/>
    </row>
    <row r="49" spans="1:37" ht="20.25">
      <c r="A49" s="38"/>
      <c r="B49" s="174" t="str">
        <f>IF( ISBLANK('03.Muestra'!$C38),"",'03.Muestra'!$C38)</f>
        <v/>
      </c>
      <c r="C49" s="175" t="str">
        <f>IF( ISBLANK('03.Muestra'!$E38),"",'03.Muestra'!$E38)</f>
        <v/>
      </c>
      <c r="D49" s="176" t="str">
        <f>IF(ISBLANK(P1.Perceptible!D49),"",P1.Perceptible!D49)</f>
        <v/>
      </c>
      <c r="E49" s="176" t="str">
        <f>IF(ISBLANK(P1.Perceptible!D87),"",P1.Perceptible!D87)</f>
        <v/>
      </c>
      <c r="F49" s="176" t="str">
        <f>IF(ISBLANK(P1.Perceptible!D125),"",P1.Perceptible!D125)</f>
        <v/>
      </c>
      <c r="G49" s="176" t="str">
        <f>IF(ISBLANK(P1.Perceptible!D163),"",P1.Perceptible!D163)</f>
        <v/>
      </c>
      <c r="H49" s="176" t="str">
        <f>IF(ISBLANK(P1.Perceptible!D277),"",P1.Perceptible!D277)</f>
        <v/>
      </c>
      <c r="I49" s="176" t="str">
        <f>IF(ISBLANK(P1.Perceptible!D315),"",P1.Perceptible!D315)</f>
        <v/>
      </c>
      <c r="J49" s="176" t="str">
        <f>IF(ISBLANK(P1.Perceptible!D353),"",P1.Perceptible!D353)</f>
        <v/>
      </c>
      <c r="K49" s="176" t="str">
        <f>IF(ISBLANK(P1.Perceptible!D467),"",P1.Perceptible!D467)</f>
        <v/>
      </c>
      <c r="L49" s="176" t="str">
        <f>IF(ISBLANK(P1.Perceptible!D505),"",P1.Perceptible!D505)</f>
        <v/>
      </c>
      <c r="M49" s="176" t="str">
        <f>IF(ISBLANK(P2.Operable!D49),"",P2.Operable!D49)</f>
        <v/>
      </c>
      <c r="N49" s="176" t="str">
        <f>IF(ISBLANK(P2.Operable!D87),"",P2.Operable!D87)</f>
        <v/>
      </c>
      <c r="O49" s="176" t="str">
        <f>IF(ISBLANK(P2.Operable!D125),"",P2.Operable!D125)</f>
        <v/>
      </c>
      <c r="P49" s="176" t="str">
        <f>IF(ISBLANK(P2.Operable!D163),"",P2.Operable!D163)</f>
        <v/>
      </c>
      <c r="Q49" s="176" t="str">
        <f>IF(ISBLANK(P2.Operable!D201),"",P2.Operable!D201)</f>
        <v/>
      </c>
      <c r="R49" s="176" t="str">
        <f>IF(ISBLANK(P2.Operable!D239),"",P2.Operable!D239)</f>
        <v/>
      </c>
      <c r="S49" s="176" t="str">
        <f>IF(ISBLANK(P2.Operable!D277),"",P2.Operable!D277)</f>
        <v/>
      </c>
      <c r="T49" s="176" t="str">
        <f>IF(ISBLANK(P2.Operable!D315),"",P2.Operable!D315)</f>
        <v/>
      </c>
      <c r="U49" s="176" t="str">
        <f>IF(ISBLANK(P2.Operable!D353),"",P2.Operable!D353)</f>
        <v/>
      </c>
      <c r="V49" s="176" t="str">
        <f>IF(ISBLANK(P2.Operable!D391),"",P2.Operable!D391)</f>
        <v/>
      </c>
      <c r="W49" s="176" t="str">
        <f>IF(ISBLANK(P2.Operable!D543),"",P2.Operable!D543)</f>
        <v/>
      </c>
      <c r="X49" s="176" t="str">
        <f>IF(ISBLANK(P2.Operable!D581),"",P2.Operable!D581)</f>
        <v/>
      </c>
      <c r="Y49" s="176" t="str">
        <f>IF(ISBLANK(P2.Operable!D619),"",P2.Operable!D619)</f>
        <v/>
      </c>
      <c r="Z49" s="176" t="str">
        <f>IF(ISBLANK(P2.Operable!D657),"",P2.Operable!D657)</f>
        <v/>
      </c>
      <c r="AA49" s="176" t="str">
        <f>IF(ISBLANK(P3.Comprensible!D49),"",P3.Comprensible!D49)</f>
        <v/>
      </c>
      <c r="AB49" s="176" t="str">
        <f>IF(ISBLANK(P3.Comprensible!D125),"",P3.Comprensible!D125)</f>
        <v/>
      </c>
      <c r="AC49" s="176" t="str">
        <f>IF(ISBLANK(P3.Comprensible!D163),"",P3.Comprensible!D163)</f>
        <v/>
      </c>
      <c r="AD49" s="176" t="str">
        <f>IF(ISBLANK(P3.Comprensible!D277),"",P3.Comprensible!D277)</f>
        <v/>
      </c>
      <c r="AE49" s="176" t="str">
        <f>IF(ISBLANK(P3.Comprensible!D315),"",P3.Comprensible!D315)</f>
        <v/>
      </c>
      <c r="AF49" s="176" t="str">
        <f>IF(ISBLANK(P4.Robusto!D49),"",P4.Robusto!D49)</f>
        <v/>
      </c>
      <c r="AG49" s="176" t="str">
        <f>IF(ISBLANK(P4.Robusto!D87),"",P4.Robusto!D87)</f>
        <v/>
      </c>
      <c r="AH49" s="125"/>
      <c r="AI49" s="38"/>
      <c r="AJ49" s="38"/>
      <c r="AK49" s="38"/>
    </row>
    <row r="50" spans="1:37" ht="20.25">
      <c r="A50" s="38"/>
      <c r="B50" s="174" t="str">
        <f>IF( ISBLANK('03.Muestra'!$C39),"",'03.Muestra'!$C39)</f>
        <v/>
      </c>
      <c r="C50" s="175" t="str">
        <f>IF( ISBLANK('03.Muestra'!$E39),"",'03.Muestra'!$E39)</f>
        <v/>
      </c>
      <c r="D50" s="176" t="str">
        <f>IF(ISBLANK(P1.Perceptible!D50),"",P1.Perceptible!D50)</f>
        <v/>
      </c>
      <c r="E50" s="176" t="str">
        <f>IF(ISBLANK(P1.Perceptible!D88),"",P1.Perceptible!D88)</f>
        <v/>
      </c>
      <c r="F50" s="176" t="str">
        <f>IF(ISBLANK(P1.Perceptible!D126),"",P1.Perceptible!D126)</f>
        <v/>
      </c>
      <c r="G50" s="176" t="str">
        <f>IF(ISBLANK(P1.Perceptible!D164),"",P1.Perceptible!D164)</f>
        <v/>
      </c>
      <c r="H50" s="176" t="str">
        <f>IF(ISBLANK(P1.Perceptible!D278),"",P1.Perceptible!D278)</f>
        <v/>
      </c>
      <c r="I50" s="176" t="str">
        <f>IF(ISBLANK(P1.Perceptible!D316),"",P1.Perceptible!D316)</f>
        <v/>
      </c>
      <c r="J50" s="176" t="str">
        <f>IF(ISBLANK(P1.Perceptible!D354),"",P1.Perceptible!D354)</f>
        <v/>
      </c>
      <c r="K50" s="176" t="str">
        <f>IF(ISBLANK(P1.Perceptible!D468),"",P1.Perceptible!D468)</f>
        <v/>
      </c>
      <c r="L50" s="176" t="str">
        <f>IF(ISBLANK(P1.Perceptible!D506),"",P1.Perceptible!D506)</f>
        <v/>
      </c>
      <c r="M50" s="176" t="str">
        <f>IF(ISBLANK(P2.Operable!D50),"",P2.Operable!D50)</f>
        <v/>
      </c>
      <c r="N50" s="176" t="str">
        <f>IF(ISBLANK(P2.Operable!D88),"",P2.Operable!D88)</f>
        <v/>
      </c>
      <c r="O50" s="176" t="str">
        <f>IF(ISBLANK(P2.Operable!D126),"",P2.Operable!D126)</f>
        <v/>
      </c>
      <c r="P50" s="176" t="str">
        <f>IF(ISBLANK(P2.Operable!D164),"",P2.Operable!D164)</f>
        <v/>
      </c>
      <c r="Q50" s="176" t="str">
        <f>IF(ISBLANK(P2.Operable!D202),"",P2.Operable!D202)</f>
        <v/>
      </c>
      <c r="R50" s="176" t="str">
        <f>IF(ISBLANK(P2.Operable!D240),"",P2.Operable!D240)</f>
        <v/>
      </c>
      <c r="S50" s="176" t="str">
        <f>IF(ISBLANK(P2.Operable!D278),"",P2.Operable!D278)</f>
        <v/>
      </c>
      <c r="T50" s="176" t="str">
        <f>IF(ISBLANK(P2.Operable!D316),"",P2.Operable!D316)</f>
        <v/>
      </c>
      <c r="U50" s="176" t="str">
        <f>IF(ISBLANK(P2.Operable!D354),"",P2.Operable!D354)</f>
        <v/>
      </c>
      <c r="V50" s="176" t="str">
        <f>IF(ISBLANK(P2.Operable!D392),"",P2.Operable!D392)</f>
        <v/>
      </c>
      <c r="W50" s="176" t="str">
        <f>IF(ISBLANK(P2.Operable!D544),"",P2.Operable!D544)</f>
        <v/>
      </c>
      <c r="X50" s="176" t="str">
        <f>IF(ISBLANK(P2.Operable!D582),"",P2.Operable!D582)</f>
        <v/>
      </c>
      <c r="Y50" s="176" t="str">
        <f>IF(ISBLANK(P2.Operable!D620),"",P2.Operable!D620)</f>
        <v/>
      </c>
      <c r="Z50" s="176" t="str">
        <f>IF(ISBLANK(P2.Operable!D658),"",P2.Operable!D658)</f>
        <v/>
      </c>
      <c r="AA50" s="176" t="str">
        <f>IF(ISBLANK(P3.Comprensible!D50),"",P3.Comprensible!D50)</f>
        <v/>
      </c>
      <c r="AB50" s="176" t="str">
        <f>IF(ISBLANK(P3.Comprensible!D126),"",P3.Comprensible!D126)</f>
        <v/>
      </c>
      <c r="AC50" s="176" t="str">
        <f>IF(ISBLANK(P3.Comprensible!D164),"",P3.Comprensible!D164)</f>
        <v/>
      </c>
      <c r="AD50" s="176" t="str">
        <f>IF(ISBLANK(P3.Comprensible!D278),"",P3.Comprensible!D278)</f>
        <v/>
      </c>
      <c r="AE50" s="176" t="str">
        <f>IF(ISBLANK(P3.Comprensible!D316),"",P3.Comprensible!D316)</f>
        <v/>
      </c>
      <c r="AF50" s="176" t="str">
        <f>IF(ISBLANK(P4.Robusto!D50),"",P4.Robusto!D50)</f>
        <v/>
      </c>
      <c r="AG50" s="176" t="str">
        <f>IF(ISBLANK(P4.Robusto!D88),"",P4.Robusto!D88)</f>
        <v/>
      </c>
      <c r="AH50" s="125"/>
      <c r="AI50" s="38"/>
      <c r="AJ50" s="38"/>
      <c r="AK50" s="38"/>
    </row>
    <row r="51" spans="1:37" ht="20.25">
      <c r="A51" s="38"/>
      <c r="B51" s="174" t="str">
        <f>IF( ISBLANK('03.Muestra'!$C40),"",'03.Muestra'!$C40)</f>
        <v/>
      </c>
      <c r="C51" s="175" t="str">
        <f>IF( ISBLANK('03.Muestra'!$E40),"",'03.Muestra'!$E40)</f>
        <v/>
      </c>
      <c r="D51" s="176" t="str">
        <f>IF(ISBLANK(P1.Perceptible!D51),"",P1.Perceptible!D51)</f>
        <v/>
      </c>
      <c r="E51" s="176" t="str">
        <f>IF(ISBLANK(P1.Perceptible!D89),"",P1.Perceptible!D89)</f>
        <v/>
      </c>
      <c r="F51" s="176" t="str">
        <f>IF(ISBLANK(P1.Perceptible!D127),"",P1.Perceptible!D127)</f>
        <v/>
      </c>
      <c r="G51" s="176" t="str">
        <f>IF(ISBLANK(P1.Perceptible!D165),"",P1.Perceptible!D165)</f>
        <v/>
      </c>
      <c r="H51" s="176" t="str">
        <f>IF(ISBLANK(P1.Perceptible!D279),"",P1.Perceptible!D279)</f>
        <v/>
      </c>
      <c r="I51" s="176" t="str">
        <f>IF(ISBLANK(P1.Perceptible!D317),"",P1.Perceptible!D317)</f>
        <v/>
      </c>
      <c r="J51" s="176" t="str">
        <f>IF(ISBLANK(P1.Perceptible!D355),"",P1.Perceptible!D355)</f>
        <v/>
      </c>
      <c r="K51" s="176" t="str">
        <f>IF(ISBLANK(P1.Perceptible!D469),"",P1.Perceptible!D469)</f>
        <v/>
      </c>
      <c r="L51" s="176" t="str">
        <f>IF(ISBLANK(P1.Perceptible!D507),"",P1.Perceptible!D507)</f>
        <v/>
      </c>
      <c r="M51" s="176" t="str">
        <f>IF(ISBLANK(P2.Operable!D51),"",P2.Operable!D51)</f>
        <v/>
      </c>
      <c r="N51" s="176" t="str">
        <f>IF(ISBLANK(P2.Operable!D89),"",P2.Operable!D89)</f>
        <v/>
      </c>
      <c r="O51" s="176" t="str">
        <f>IF(ISBLANK(P2.Operable!D127),"",P2.Operable!D127)</f>
        <v/>
      </c>
      <c r="P51" s="176" t="str">
        <f>IF(ISBLANK(P2.Operable!D165),"",P2.Operable!D165)</f>
        <v/>
      </c>
      <c r="Q51" s="176" t="str">
        <f>IF(ISBLANK(P2.Operable!D203),"",P2.Operable!D203)</f>
        <v/>
      </c>
      <c r="R51" s="176" t="str">
        <f>IF(ISBLANK(P2.Operable!D241),"",P2.Operable!D241)</f>
        <v/>
      </c>
      <c r="S51" s="176" t="str">
        <f>IF(ISBLANK(P2.Operable!D279),"",P2.Operable!D279)</f>
        <v/>
      </c>
      <c r="T51" s="176" t="str">
        <f>IF(ISBLANK(P2.Operable!D317),"",P2.Operable!D317)</f>
        <v/>
      </c>
      <c r="U51" s="176" t="str">
        <f>IF(ISBLANK(P2.Operable!D355),"",P2.Operable!D355)</f>
        <v/>
      </c>
      <c r="V51" s="176" t="str">
        <f>IF(ISBLANK(P2.Operable!D393),"",P2.Operable!D393)</f>
        <v/>
      </c>
      <c r="W51" s="176" t="str">
        <f>IF(ISBLANK(P2.Operable!D545),"",P2.Operable!D545)</f>
        <v/>
      </c>
      <c r="X51" s="176" t="str">
        <f>IF(ISBLANK(P2.Operable!D583),"",P2.Operable!D583)</f>
        <v/>
      </c>
      <c r="Y51" s="176" t="str">
        <f>IF(ISBLANK(P2.Operable!D621),"",P2.Operable!D621)</f>
        <v/>
      </c>
      <c r="Z51" s="176" t="str">
        <f>IF(ISBLANK(P2.Operable!D659),"",P2.Operable!D659)</f>
        <v/>
      </c>
      <c r="AA51" s="176" t="str">
        <f>IF(ISBLANK(P3.Comprensible!D51),"",P3.Comprensible!D51)</f>
        <v/>
      </c>
      <c r="AB51" s="176" t="str">
        <f>IF(ISBLANK(P3.Comprensible!D127),"",P3.Comprensible!D127)</f>
        <v/>
      </c>
      <c r="AC51" s="176" t="str">
        <f>IF(ISBLANK(P3.Comprensible!D165),"",P3.Comprensible!D165)</f>
        <v/>
      </c>
      <c r="AD51" s="176" t="str">
        <f>IF(ISBLANK(P3.Comprensible!D279),"",P3.Comprensible!D279)</f>
        <v/>
      </c>
      <c r="AE51" s="176" t="str">
        <f>IF(ISBLANK(P3.Comprensible!D317),"",P3.Comprensible!D317)</f>
        <v/>
      </c>
      <c r="AF51" s="176" t="str">
        <f>IF(ISBLANK(P4.Robusto!D51),"",P4.Robusto!D51)</f>
        <v/>
      </c>
      <c r="AG51" s="176" t="str">
        <f>IF(ISBLANK(P4.Robusto!D89),"",P4.Robusto!D89)</f>
        <v/>
      </c>
      <c r="AH51" s="125"/>
      <c r="AI51" s="38"/>
      <c r="AJ51" s="38"/>
      <c r="AK51" s="38"/>
    </row>
    <row r="52" spans="1:37" ht="20.25">
      <c r="A52" s="38"/>
      <c r="B52" s="174" t="str">
        <f>IF( ISBLANK('03.Muestra'!$C41),"",'03.Muestra'!$C41)</f>
        <v/>
      </c>
      <c r="C52" s="175" t="str">
        <f>IF( ISBLANK('03.Muestra'!$E41),"",'03.Muestra'!$E41)</f>
        <v/>
      </c>
      <c r="D52" s="176" t="str">
        <f>IF(ISBLANK(P1.Perceptible!D52),"",P1.Perceptible!D52)</f>
        <v/>
      </c>
      <c r="E52" s="176" t="str">
        <f>IF(ISBLANK(P1.Perceptible!D90),"",P1.Perceptible!D90)</f>
        <v/>
      </c>
      <c r="F52" s="176" t="str">
        <f>IF(ISBLANK(P1.Perceptible!D128),"",P1.Perceptible!D128)</f>
        <v/>
      </c>
      <c r="G52" s="176" t="str">
        <f>IF(ISBLANK(P1.Perceptible!D166),"",P1.Perceptible!D166)</f>
        <v/>
      </c>
      <c r="H52" s="176" t="str">
        <f>IF(ISBLANK(P1.Perceptible!D280),"",P1.Perceptible!D280)</f>
        <v/>
      </c>
      <c r="I52" s="176" t="str">
        <f>IF(ISBLANK(P1.Perceptible!D318),"",P1.Perceptible!D318)</f>
        <v/>
      </c>
      <c r="J52" s="176" t="str">
        <f>IF(ISBLANK(P1.Perceptible!D356),"",P1.Perceptible!D356)</f>
        <v/>
      </c>
      <c r="K52" s="176" t="str">
        <f>IF(ISBLANK(P1.Perceptible!D470),"",P1.Perceptible!D470)</f>
        <v/>
      </c>
      <c r="L52" s="176" t="str">
        <f>IF(ISBLANK(P1.Perceptible!D508),"",P1.Perceptible!D508)</f>
        <v/>
      </c>
      <c r="M52" s="176" t="str">
        <f>IF(ISBLANK(P2.Operable!D52),"",P2.Operable!D52)</f>
        <v/>
      </c>
      <c r="N52" s="176" t="str">
        <f>IF(ISBLANK(P2.Operable!D90),"",P2.Operable!D90)</f>
        <v/>
      </c>
      <c r="O52" s="176" t="str">
        <f>IF(ISBLANK(P2.Operable!D128),"",P2.Operable!D128)</f>
        <v/>
      </c>
      <c r="P52" s="176" t="str">
        <f>IF(ISBLANK(P2.Operable!D166),"",P2.Operable!D166)</f>
        <v/>
      </c>
      <c r="Q52" s="176" t="str">
        <f>IF(ISBLANK(P2.Operable!D204),"",P2.Operable!D204)</f>
        <v/>
      </c>
      <c r="R52" s="176" t="str">
        <f>IF(ISBLANK(P2.Operable!D242),"",P2.Operable!D242)</f>
        <v/>
      </c>
      <c r="S52" s="176" t="str">
        <f>IF(ISBLANK(P2.Operable!D280),"",P2.Operable!D280)</f>
        <v/>
      </c>
      <c r="T52" s="176" t="str">
        <f>IF(ISBLANK(P2.Operable!D318),"",P2.Operable!D318)</f>
        <v/>
      </c>
      <c r="U52" s="176" t="str">
        <f>IF(ISBLANK(P2.Operable!D356),"",P2.Operable!D356)</f>
        <v/>
      </c>
      <c r="V52" s="176" t="str">
        <f>IF(ISBLANK(P2.Operable!D394),"",P2.Operable!D394)</f>
        <v/>
      </c>
      <c r="W52" s="176" t="str">
        <f>IF(ISBLANK(P2.Operable!D546),"",P2.Operable!D546)</f>
        <v/>
      </c>
      <c r="X52" s="176" t="str">
        <f>IF(ISBLANK(P2.Operable!D584),"",P2.Operable!D584)</f>
        <v/>
      </c>
      <c r="Y52" s="176" t="str">
        <f>IF(ISBLANK(P2.Operable!D622),"",P2.Operable!D622)</f>
        <v/>
      </c>
      <c r="Z52" s="176" t="str">
        <f>IF(ISBLANK(P2.Operable!D660),"",P2.Operable!D660)</f>
        <v/>
      </c>
      <c r="AA52" s="176" t="str">
        <f>IF(ISBLANK(P3.Comprensible!D52),"",P3.Comprensible!D52)</f>
        <v/>
      </c>
      <c r="AB52" s="176" t="str">
        <f>IF(ISBLANK(P3.Comprensible!D128),"",P3.Comprensible!D128)</f>
        <v/>
      </c>
      <c r="AC52" s="176" t="str">
        <f>IF(ISBLANK(P3.Comprensible!D166),"",P3.Comprensible!D166)</f>
        <v/>
      </c>
      <c r="AD52" s="176" t="str">
        <f>IF(ISBLANK(P3.Comprensible!D280),"",P3.Comprensible!D280)</f>
        <v/>
      </c>
      <c r="AE52" s="176" t="str">
        <f>IF(ISBLANK(P3.Comprensible!D318),"",P3.Comprensible!D318)</f>
        <v/>
      </c>
      <c r="AF52" s="176" t="str">
        <f>IF(ISBLANK(P4.Robusto!D52),"",P4.Robusto!D52)</f>
        <v/>
      </c>
      <c r="AG52" s="176" t="str">
        <f>IF(ISBLANK(P4.Robusto!D90),"",P4.Robusto!D90)</f>
        <v/>
      </c>
      <c r="AH52" s="125"/>
      <c r="AI52" s="38"/>
      <c r="AJ52" s="38"/>
      <c r="AK52" s="38"/>
    </row>
    <row r="53" spans="1:37" ht="20.25">
      <c r="A53" s="38"/>
      <c r="B53" s="174" t="str">
        <f>IF( ISBLANK('03.Muestra'!$C42),"",'03.Muestra'!$C42)</f>
        <v/>
      </c>
      <c r="C53" s="175" t="str">
        <f>IF( ISBLANK('03.Muestra'!$E42),"",'03.Muestra'!$E42)</f>
        <v/>
      </c>
      <c r="D53" s="176" t="str">
        <f>IF(ISBLANK(P1.Perceptible!D53),"",P1.Perceptible!D53)</f>
        <v/>
      </c>
      <c r="E53" s="176" t="str">
        <f>IF(ISBLANK(P1.Perceptible!D91),"",P1.Perceptible!D91)</f>
        <v/>
      </c>
      <c r="F53" s="176" t="str">
        <f>IF(ISBLANK(P1.Perceptible!D129),"",P1.Perceptible!D129)</f>
        <v/>
      </c>
      <c r="G53" s="176" t="str">
        <f>IF(ISBLANK(P1.Perceptible!D167),"",P1.Perceptible!D167)</f>
        <v/>
      </c>
      <c r="H53" s="176" t="str">
        <f>IF(ISBLANK(P1.Perceptible!D281),"",P1.Perceptible!D281)</f>
        <v/>
      </c>
      <c r="I53" s="176" t="str">
        <f>IF(ISBLANK(P1.Perceptible!D319),"",P1.Perceptible!D319)</f>
        <v/>
      </c>
      <c r="J53" s="176" t="str">
        <f>IF(ISBLANK(P1.Perceptible!D357),"",P1.Perceptible!D357)</f>
        <v/>
      </c>
      <c r="K53" s="176" t="str">
        <f>IF(ISBLANK(P1.Perceptible!D471),"",P1.Perceptible!D471)</f>
        <v/>
      </c>
      <c r="L53" s="176" t="str">
        <f>IF(ISBLANK(P1.Perceptible!D509),"",P1.Perceptible!D509)</f>
        <v/>
      </c>
      <c r="M53" s="176" t="str">
        <f>IF(ISBLANK(P2.Operable!D53),"",P2.Operable!D53)</f>
        <v/>
      </c>
      <c r="N53" s="176" t="str">
        <f>IF(ISBLANK(P2.Operable!D91),"",P2.Operable!D91)</f>
        <v/>
      </c>
      <c r="O53" s="176" t="str">
        <f>IF(ISBLANK(P2.Operable!D129),"",P2.Operable!D129)</f>
        <v/>
      </c>
      <c r="P53" s="176" t="str">
        <f>IF(ISBLANK(P2.Operable!D167),"",P2.Operable!D167)</f>
        <v/>
      </c>
      <c r="Q53" s="176" t="str">
        <f>IF(ISBLANK(P2.Operable!D205),"",P2.Operable!D205)</f>
        <v/>
      </c>
      <c r="R53" s="176" t="str">
        <f>IF(ISBLANK(P2.Operable!D243),"",P2.Operable!D243)</f>
        <v/>
      </c>
      <c r="S53" s="176" t="str">
        <f>IF(ISBLANK(P2.Operable!D281),"",P2.Operable!D281)</f>
        <v/>
      </c>
      <c r="T53" s="176" t="str">
        <f>IF(ISBLANK(P2.Operable!D319),"",P2.Operable!D319)</f>
        <v/>
      </c>
      <c r="U53" s="176" t="str">
        <f>IF(ISBLANK(P2.Operable!D357),"",P2.Operable!D357)</f>
        <v/>
      </c>
      <c r="V53" s="176" t="str">
        <f>IF(ISBLANK(P2.Operable!D395),"",P2.Operable!D395)</f>
        <v/>
      </c>
      <c r="W53" s="176" t="str">
        <f>IF(ISBLANK(P2.Operable!D547),"",P2.Operable!D547)</f>
        <v/>
      </c>
      <c r="X53" s="176" t="str">
        <f>IF(ISBLANK(P2.Operable!D585),"",P2.Operable!D585)</f>
        <v/>
      </c>
      <c r="Y53" s="176" t="str">
        <f>IF(ISBLANK(P2.Operable!D623),"",P2.Operable!D623)</f>
        <v/>
      </c>
      <c r="Z53" s="176" t="str">
        <f>IF(ISBLANK(P2.Operable!D661),"",P2.Operable!D661)</f>
        <v/>
      </c>
      <c r="AA53" s="176" t="str">
        <f>IF(ISBLANK(P3.Comprensible!D53),"",P3.Comprensible!D53)</f>
        <v/>
      </c>
      <c r="AB53" s="176" t="str">
        <f>IF(ISBLANK(P3.Comprensible!D129),"",P3.Comprensible!D129)</f>
        <v/>
      </c>
      <c r="AC53" s="176" t="str">
        <f>IF(ISBLANK(P3.Comprensible!D167),"",P3.Comprensible!D167)</f>
        <v/>
      </c>
      <c r="AD53" s="176" t="str">
        <f>IF(ISBLANK(P3.Comprensible!D281),"",P3.Comprensible!D281)</f>
        <v/>
      </c>
      <c r="AE53" s="176" t="str">
        <f>IF(ISBLANK(P3.Comprensible!D319),"",P3.Comprensible!D319)</f>
        <v/>
      </c>
      <c r="AF53" s="176" t="str">
        <f>IF(ISBLANK(P4.Robusto!D53),"",P4.Robusto!D53)</f>
        <v/>
      </c>
      <c r="AG53" s="176" t="str">
        <f>IF(ISBLANK(P4.Robusto!D91),"",P4.Robusto!D91)</f>
        <v/>
      </c>
      <c r="AH53" s="125"/>
      <c r="AI53" s="38"/>
      <c r="AJ53" s="38"/>
      <c r="AK53" s="38"/>
    </row>
    <row r="54" spans="1:37">
      <c r="A54" s="38"/>
      <c r="B54" s="177"/>
      <c r="C54" s="178" t="s">
        <v>176</v>
      </c>
      <c r="D54" s="179"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79"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79"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79"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79"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79"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79"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79"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79"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79"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79"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79"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79"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79"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79"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79"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79"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79"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79"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79"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79"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79"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79"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79"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79"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79"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79"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79"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79"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79"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65</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145</v>
      </c>
      <c r="D59" s="121" t="s">
        <v>177</v>
      </c>
      <c r="E59" s="121" t="s">
        <v>178</v>
      </c>
      <c r="F59" s="121" t="s">
        <v>179</v>
      </c>
      <c r="G59" s="121" t="s">
        <v>180</v>
      </c>
      <c r="H59" s="121" t="s">
        <v>181</v>
      </c>
      <c r="I59" s="121" t="s">
        <v>182</v>
      </c>
      <c r="J59" s="121" t="s">
        <v>183</v>
      </c>
      <c r="K59" s="121" t="s">
        <v>184</v>
      </c>
      <c r="L59" s="121" t="s">
        <v>185</v>
      </c>
      <c r="M59" s="121" t="s">
        <v>186</v>
      </c>
      <c r="N59" s="121" t="s">
        <v>187</v>
      </c>
      <c r="O59" s="121" t="s">
        <v>188</v>
      </c>
      <c r="P59" s="121" t="s">
        <v>189</v>
      </c>
      <c r="Q59" s="121" t="s">
        <v>190</v>
      </c>
      <c r="R59" s="121" t="s">
        <v>191</v>
      </c>
      <c r="S59" s="121" t="s">
        <v>192</v>
      </c>
      <c r="T59" s="121" t="s">
        <v>193</v>
      </c>
      <c r="U59" s="121" t="s">
        <v>194</v>
      </c>
      <c r="V59" s="121" t="s">
        <v>195</v>
      </c>
      <c r="W59" s="121" t="s">
        <v>196</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176</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mergeCells count="8">
    <mergeCell ref="E13:H13"/>
    <mergeCell ref="E14:H14"/>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David Lubián</cp:lastModifiedBy>
  <cp:revision>109</cp:revision>
  <cp:lastPrinted>2020-09-14T10:56:43Z</cp:lastPrinted>
  <dcterms:created xsi:type="dcterms:W3CDTF">2020-03-26T13:14:48Z</dcterms:created>
  <dcterms:modified xsi:type="dcterms:W3CDTF">2021-01-20T18:06:17Z</dcterms:modified>
  <dc:language>es-ES</dc:language>
</cp:coreProperties>
</file>