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808"/>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 name="Change Log" sheetId="12" r:id="rId12"/>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45621" iterateDelta="1E-4"/>
  <extLst>
    <ext xmlns:loext="http://schemas.libreoffice.org/" uri="{7626C862-2A13-11E5-B345-FEFF819CDC9F}">
      <loext:extCalcPr stringRefSyntax="CalcA1ExcelA1"/>
    </ext>
  </extLst>
</workbook>
</file>

<file path=xl/calcChain.xml><?xml version="1.0" encoding="utf-8"?>
<calcChain xmlns="http://schemas.openxmlformats.org/spreadsheetml/2006/main">
  <c r="D19" i="7" l="1"/>
  <c r="D19" i="6"/>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D19" i="5"/>
  <c r="D19" i="8" l="1"/>
  <c r="E95" i="9" l="1"/>
  <c r="F95" i="9"/>
  <c r="G95" i="9"/>
  <c r="H95" i="9"/>
  <c r="I95" i="9"/>
  <c r="J95" i="9"/>
  <c r="K95" i="9"/>
  <c r="L95" i="9"/>
  <c r="M95" i="9"/>
  <c r="N95" i="9"/>
  <c r="O95" i="9"/>
  <c r="P95" i="9"/>
  <c r="Q95" i="9"/>
  <c r="R95" i="9"/>
  <c r="S95" i="9"/>
  <c r="T95" i="9"/>
  <c r="U95" i="9"/>
  <c r="V95" i="9"/>
  <c r="W95" i="9"/>
  <c r="D95" i="9"/>
  <c r="J54" i="9"/>
  <c r="K54" i="9"/>
  <c r="L54" i="9"/>
  <c r="M54" i="9"/>
  <c r="N54" i="9"/>
  <c r="O54" i="9"/>
  <c r="P54" i="9"/>
  <c r="Q54" i="9"/>
  <c r="R54" i="9"/>
  <c r="S54" i="9"/>
  <c r="T54" i="9"/>
  <c r="U54" i="9"/>
  <c r="V54" i="9"/>
  <c r="W54" i="9"/>
  <c r="X54" i="9"/>
  <c r="Y54" i="9"/>
  <c r="Z54" i="9"/>
  <c r="AA54" i="9"/>
  <c r="AB54" i="9"/>
  <c r="AC54" i="9"/>
  <c r="AD54" i="9"/>
  <c r="AE54" i="9"/>
  <c r="AF54" i="9"/>
  <c r="AG54" i="9"/>
  <c r="D54" i="9"/>
  <c r="E54" i="9"/>
  <c r="F54" i="9"/>
  <c r="G54" i="9"/>
  <c r="H54" i="9"/>
  <c r="I54" i="9"/>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D127" i="8" s="1"/>
  <c r="C126" i="8"/>
  <c r="B126" i="8"/>
  <c r="D126" i="8" s="1"/>
  <c r="C125" i="8"/>
  <c r="B125" i="8"/>
  <c r="D125" i="8" s="1"/>
  <c r="C124" i="8"/>
  <c r="B124" i="8"/>
  <c r="D124" i="8" s="1"/>
  <c r="C123" i="8"/>
  <c r="B123" i="8"/>
  <c r="D123" i="8" s="1"/>
  <c r="C122" i="8"/>
  <c r="B122" i="8"/>
  <c r="D122" i="8" s="1"/>
  <c r="C121" i="8"/>
  <c r="B121" i="8"/>
  <c r="D121" i="8" s="1"/>
  <c r="C120" i="8"/>
  <c r="B120" i="8"/>
  <c r="D120" i="8" s="1"/>
  <c r="C119" i="8"/>
  <c r="B119" i="8"/>
  <c r="D119" i="8" s="1"/>
  <c r="C118" i="8"/>
  <c r="B118" i="8"/>
  <c r="D118" i="8" s="1"/>
  <c r="C117" i="8"/>
  <c r="B117" i="8"/>
  <c r="D117" i="8" s="1"/>
  <c r="C116" i="8"/>
  <c r="B116" i="8"/>
  <c r="D116" i="8" s="1"/>
  <c r="C115" i="8"/>
  <c r="B115" i="8"/>
  <c r="D115" i="8" s="1"/>
  <c r="C114" i="8"/>
  <c r="B114" i="8"/>
  <c r="D114" i="8" s="1"/>
  <c r="C113" i="8"/>
  <c r="B113" i="8"/>
  <c r="D113" i="8" s="1"/>
  <c r="C112" i="8"/>
  <c r="B112" i="8"/>
  <c r="D112" i="8" s="1"/>
  <c r="C111" i="8"/>
  <c r="B111" i="8"/>
  <c r="D111" i="8" s="1"/>
  <c r="C110" i="8"/>
  <c r="B110" i="8"/>
  <c r="D110" i="8" s="1"/>
  <c r="C109" i="8"/>
  <c r="B109" i="8"/>
  <c r="D109" i="8" s="1"/>
  <c r="C108" i="8"/>
  <c r="B108" i="8"/>
  <c r="D108" i="8" s="1"/>
  <c r="C107" i="8"/>
  <c r="B107" i="8"/>
  <c r="D107" i="8" s="1"/>
  <c r="C106" i="8"/>
  <c r="B106" i="8"/>
  <c r="D106" i="8" s="1"/>
  <c r="C105" i="8"/>
  <c r="B105" i="8"/>
  <c r="D105" i="8" s="1"/>
  <c r="C104" i="8"/>
  <c r="B104" i="8"/>
  <c r="D104" i="8" s="1"/>
  <c r="C103" i="8"/>
  <c r="B103" i="8"/>
  <c r="D103" i="8" s="1"/>
  <c r="C102" i="8"/>
  <c r="B102" i="8"/>
  <c r="D102" i="8" s="1"/>
  <c r="C101" i="8"/>
  <c r="B101" i="8"/>
  <c r="D101" i="8" s="1"/>
  <c r="C100" i="8"/>
  <c r="B100" i="8"/>
  <c r="D100" i="8" s="1"/>
  <c r="C99" i="8"/>
  <c r="B99" i="8"/>
  <c r="D99" i="8" s="1"/>
  <c r="C98" i="8"/>
  <c r="B98" i="8"/>
  <c r="D98" i="8" s="1"/>
  <c r="C97" i="8"/>
  <c r="B97" i="8"/>
  <c r="D97" i="8" s="1"/>
  <c r="D96" i="8"/>
  <c r="W61" i="9" s="1"/>
  <c r="BD4" i="11" s="1"/>
  <c r="C96" i="8"/>
  <c r="B96" i="8"/>
  <c r="F95" i="8" a="1"/>
  <c r="H95" i="8" s="1"/>
  <c r="C95" i="8"/>
  <c r="B95" i="8"/>
  <c r="D95" i="8" s="1"/>
  <c r="C91" i="8"/>
  <c r="B91" i="8"/>
  <c r="D91" i="8" s="1"/>
  <c r="C90" i="8"/>
  <c r="B90" i="8"/>
  <c r="D90" i="8" s="1"/>
  <c r="C89" i="8"/>
  <c r="B89" i="8"/>
  <c r="D89" i="8" s="1"/>
  <c r="C88" i="8"/>
  <c r="B88" i="8"/>
  <c r="D88" i="8" s="1"/>
  <c r="C87" i="8"/>
  <c r="B87" i="8"/>
  <c r="D87" i="8" s="1"/>
  <c r="C86" i="8"/>
  <c r="B86" i="8"/>
  <c r="D86" i="8" s="1"/>
  <c r="C85" i="8"/>
  <c r="B85" i="8"/>
  <c r="D85" i="8" s="1"/>
  <c r="C84" i="8"/>
  <c r="B84" i="8"/>
  <c r="D84" i="8" s="1"/>
  <c r="C83" i="8"/>
  <c r="B83" i="8"/>
  <c r="D83" i="8" s="1"/>
  <c r="C82" i="8"/>
  <c r="B82" i="8"/>
  <c r="D82" i="8" s="1"/>
  <c r="C81" i="8"/>
  <c r="B81" i="8"/>
  <c r="D81" i="8" s="1"/>
  <c r="C80" i="8"/>
  <c r="B80" i="8"/>
  <c r="D80" i="8" s="1"/>
  <c r="C79" i="8"/>
  <c r="B79" i="8"/>
  <c r="D79" i="8" s="1"/>
  <c r="C78" i="8"/>
  <c r="B78" i="8"/>
  <c r="D78" i="8" s="1"/>
  <c r="C77" i="8"/>
  <c r="B77" i="8"/>
  <c r="D77" i="8" s="1"/>
  <c r="C76" i="8"/>
  <c r="B76" i="8"/>
  <c r="D76" i="8" s="1"/>
  <c r="C75" i="8"/>
  <c r="B75" i="8"/>
  <c r="D75" i="8" s="1"/>
  <c r="C74" i="8"/>
  <c r="B74" i="8"/>
  <c r="D74" i="8" s="1"/>
  <c r="C73" i="8"/>
  <c r="B73" i="8"/>
  <c r="D73" i="8" s="1"/>
  <c r="C72" i="8"/>
  <c r="B72" i="8"/>
  <c r="D72" i="8" s="1"/>
  <c r="C71" i="8"/>
  <c r="B71" i="8"/>
  <c r="D71" i="8" s="1"/>
  <c r="C70" i="8"/>
  <c r="B70" i="8"/>
  <c r="D70" i="8" s="1"/>
  <c r="C69" i="8"/>
  <c r="B69" i="8"/>
  <c r="D69" i="8" s="1"/>
  <c r="C68" i="8"/>
  <c r="B68" i="8"/>
  <c r="D68" i="8" s="1"/>
  <c r="C67" i="8"/>
  <c r="B67" i="8"/>
  <c r="D67" i="8" s="1"/>
  <c r="C66" i="8"/>
  <c r="B66" i="8"/>
  <c r="D66" i="8" s="1"/>
  <c r="C65" i="8"/>
  <c r="B65" i="8"/>
  <c r="D65" i="8" s="1"/>
  <c r="C64" i="8"/>
  <c r="B64" i="8"/>
  <c r="D64" i="8" s="1"/>
  <c r="C63" i="8"/>
  <c r="B63" i="8"/>
  <c r="D63" i="8" s="1"/>
  <c r="C62" i="8"/>
  <c r="B62" i="8"/>
  <c r="D62" i="8" s="1"/>
  <c r="C61" i="8"/>
  <c r="B61" i="8"/>
  <c r="D61" i="8" s="1"/>
  <c r="C60" i="8"/>
  <c r="B60" i="8"/>
  <c r="D60" i="8" s="1"/>
  <c r="C59" i="8"/>
  <c r="B59" i="8"/>
  <c r="D59" i="8" s="1"/>
  <c r="D58" i="8"/>
  <c r="C58" i="8"/>
  <c r="B58" i="8"/>
  <c r="I57" i="8"/>
  <c r="F57" i="8" a="1"/>
  <c r="J57" i="8" s="1"/>
  <c r="F57" i="8"/>
  <c r="C57" i="8"/>
  <c r="B57" i="8"/>
  <c r="D57" i="8" s="1"/>
  <c r="C53" i="8"/>
  <c r="B53" i="8"/>
  <c r="D53" i="8" s="1"/>
  <c r="C52" i="8"/>
  <c r="B52" i="8"/>
  <c r="D52" i="8" s="1"/>
  <c r="C51" i="8"/>
  <c r="B51" i="8"/>
  <c r="D51" i="8" s="1"/>
  <c r="C50" i="8"/>
  <c r="B50" i="8"/>
  <c r="D50" i="8" s="1"/>
  <c r="C49" i="8"/>
  <c r="B49" i="8"/>
  <c r="D49" i="8" s="1"/>
  <c r="C48" i="8"/>
  <c r="B48" i="8"/>
  <c r="D48" i="8" s="1"/>
  <c r="C47" i="8"/>
  <c r="B47" i="8"/>
  <c r="D47" i="8" s="1"/>
  <c r="C46" i="8"/>
  <c r="B46" i="8"/>
  <c r="D46" i="8" s="1"/>
  <c r="C45" i="8"/>
  <c r="B45" i="8"/>
  <c r="D45" i="8" s="1"/>
  <c r="C44" i="8"/>
  <c r="B44" i="8"/>
  <c r="D44" i="8" s="1"/>
  <c r="C43" i="8"/>
  <c r="B43" i="8"/>
  <c r="D43" i="8" s="1"/>
  <c r="C42" i="8"/>
  <c r="B42" i="8"/>
  <c r="D42" i="8" s="1"/>
  <c r="C41" i="8"/>
  <c r="B41" i="8"/>
  <c r="D41" i="8" s="1"/>
  <c r="C40" i="8"/>
  <c r="B40" i="8"/>
  <c r="D40" i="8" s="1"/>
  <c r="C39" i="8"/>
  <c r="B39" i="8"/>
  <c r="D39" i="8" s="1"/>
  <c r="C38" i="8"/>
  <c r="B38" i="8"/>
  <c r="D38" i="8" s="1"/>
  <c r="C37" i="8"/>
  <c r="B37" i="8"/>
  <c r="D37" i="8" s="1"/>
  <c r="C36" i="8"/>
  <c r="B36" i="8"/>
  <c r="D36" i="8" s="1"/>
  <c r="C35" i="8"/>
  <c r="B35" i="8"/>
  <c r="D35" i="8" s="1"/>
  <c r="C34" i="8"/>
  <c r="B34" i="8"/>
  <c r="D34" i="8" s="1"/>
  <c r="C33" i="8"/>
  <c r="B33" i="8"/>
  <c r="D33" i="8" s="1"/>
  <c r="C32" i="8"/>
  <c r="B32" i="8"/>
  <c r="D32" i="8" s="1"/>
  <c r="C31" i="8"/>
  <c r="B31" i="8"/>
  <c r="D31" i="8" s="1"/>
  <c r="C30" i="8"/>
  <c r="B30" i="8"/>
  <c r="D30" i="8" s="1"/>
  <c r="C29" i="8"/>
  <c r="B29" i="8"/>
  <c r="D29" i="8" s="1"/>
  <c r="C28" i="8"/>
  <c r="B28" i="8"/>
  <c r="D28" i="8" s="1"/>
  <c r="C27" i="8"/>
  <c r="B27" i="8"/>
  <c r="D27" i="8" s="1"/>
  <c r="C26" i="8"/>
  <c r="B26" i="8"/>
  <c r="D26" i="8" s="1"/>
  <c r="C25" i="8"/>
  <c r="B25" i="8"/>
  <c r="D25" i="8" s="1"/>
  <c r="C24" i="8"/>
  <c r="B24" i="8"/>
  <c r="D24" i="8" s="1"/>
  <c r="C23" i="8"/>
  <c r="B23" i="8"/>
  <c r="D23" i="8" s="1"/>
  <c r="C22" i="8"/>
  <c r="B22" i="8"/>
  <c r="D22" i="8" s="1"/>
  <c r="C21" i="8"/>
  <c r="B21" i="8"/>
  <c r="D21" i="8" s="1"/>
  <c r="D20" i="8"/>
  <c r="C20" i="8"/>
  <c r="B20" i="8"/>
  <c r="J19" i="8"/>
  <c r="I19" i="8"/>
  <c r="F19" i="8" a="1"/>
  <c r="F19" i="8"/>
  <c r="C19" i="8"/>
  <c r="B19" i="8"/>
  <c r="C14" i="8"/>
  <c r="D395" i="7"/>
  <c r="C395" i="7"/>
  <c r="B395" i="7"/>
  <c r="C394" i="7"/>
  <c r="D394" i="7" s="1"/>
  <c r="B394" i="7"/>
  <c r="D393" i="7"/>
  <c r="C393" i="7"/>
  <c r="B393" i="7"/>
  <c r="D392" i="7"/>
  <c r="C392" i="7"/>
  <c r="B392" i="7"/>
  <c r="C391" i="7"/>
  <c r="D391" i="7" s="1"/>
  <c r="B391" i="7"/>
  <c r="C390" i="7"/>
  <c r="D390" i="7" s="1"/>
  <c r="B390" i="7"/>
  <c r="D389" i="7"/>
  <c r="C389" i="7"/>
  <c r="B389" i="7"/>
  <c r="C388" i="7"/>
  <c r="D388" i="7" s="1"/>
  <c r="B388" i="7"/>
  <c r="D387" i="7"/>
  <c r="C387" i="7"/>
  <c r="B387" i="7"/>
  <c r="C386" i="7"/>
  <c r="D386" i="7" s="1"/>
  <c r="B386" i="7"/>
  <c r="D385" i="7"/>
  <c r="C385" i="7"/>
  <c r="B385" i="7"/>
  <c r="D384" i="7"/>
  <c r="C384" i="7"/>
  <c r="B384" i="7"/>
  <c r="C383" i="7"/>
  <c r="D383" i="7" s="1"/>
  <c r="B383" i="7"/>
  <c r="C382" i="7"/>
  <c r="D382" i="7" s="1"/>
  <c r="B382" i="7"/>
  <c r="D381" i="7"/>
  <c r="C381" i="7"/>
  <c r="B381" i="7"/>
  <c r="C380" i="7"/>
  <c r="D380" i="7" s="1"/>
  <c r="B380" i="7"/>
  <c r="C379" i="7"/>
  <c r="B379" i="7"/>
  <c r="D379" i="7" s="1"/>
  <c r="C378" i="7"/>
  <c r="B378" i="7"/>
  <c r="D378" i="7" s="1"/>
  <c r="D377" i="7"/>
  <c r="C377" i="7"/>
  <c r="B377" i="7"/>
  <c r="D376" i="7"/>
  <c r="C376" i="7"/>
  <c r="B376" i="7"/>
  <c r="C375" i="7"/>
  <c r="B375" i="7"/>
  <c r="D375" i="7" s="1"/>
  <c r="C374" i="7"/>
  <c r="B374" i="7"/>
  <c r="C373" i="7"/>
  <c r="B373" i="7"/>
  <c r="D373" i="7" s="1"/>
  <c r="C372" i="7"/>
  <c r="D372" i="7" s="1"/>
  <c r="B372" i="7"/>
  <c r="D371" i="7"/>
  <c r="C371" i="7"/>
  <c r="B371" i="7"/>
  <c r="C370" i="7"/>
  <c r="B370" i="7"/>
  <c r="D370" i="7" s="1"/>
  <c r="C369" i="7"/>
  <c r="B369" i="7"/>
  <c r="D369" i="7" s="1"/>
  <c r="D368" i="7"/>
  <c r="C368" i="7"/>
  <c r="B368" i="7"/>
  <c r="C367" i="7"/>
  <c r="D367" i="7" s="1"/>
  <c r="B367" i="7"/>
  <c r="C366" i="7"/>
  <c r="B366" i="7"/>
  <c r="D365" i="7"/>
  <c r="C365" i="7"/>
  <c r="B365" i="7"/>
  <c r="C364" i="7"/>
  <c r="D364" i="7" s="1"/>
  <c r="B364" i="7"/>
  <c r="C363" i="7"/>
  <c r="B363" i="7"/>
  <c r="D363" i="7" s="1"/>
  <c r="D362" i="7"/>
  <c r="C362" i="7"/>
  <c r="B362" i="7"/>
  <c r="I361" i="7"/>
  <c r="G361" i="7"/>
  <c r="F361" i="7" a="1"/>
  <c r="C361" i="7"/>
  <c r="B361" i="7"/>
  <c r="D361" i="7" s="1"/>
  <c r="C357" i="7"/>
  <c r="B357" i="7"/>
  <c r="D357" i="7" s="1"/>
  <c r="D356" i="7"/>
  <c r="C356" i="7"/>
  <c r="B356" i="7"/>
  <c r="D355" i="7"/>
  <c r="C355" i="7"/>
  <c r="B355" i="7"/>
  <c r="C354" i="7"/>
  <c r="B354" i="7"/>
  <c r="D354" i="7" s="1"/>
  <c r="C353" i="7"/>
  <c r="B353" i="7"/>
  <c r="C352" i="7"/>
  <c r="B352" i="7"/>
  <c r="D352" i="7" s="1"/>
  <c r="C351" i="7"/>
  <c r="D351" i="7" s="1"/>
  <c r="B351" i="7"/>
  <c r="D350" i="7"/>
  <c r="C350" i="7"/>
  <c r="B350" i="7"/>
  <c r="C349" i="7"/>
  <c r="B349" i="7"/>
  <c r="D349" i="7" s="1"/>
  <c r="C348" i="7"/>
  <c r="B348" i="7"/>
  <c r="D348" i="7" s="1"/>
  <c r="D347" i="7"/>
  <c r="C347" i="7"/>
  <c r="B347" i="7"/>
  <c r="C346" i="7"/>
  <c r="D346" i="7" s="1"/>
  <c r="B346" i="7"/>
  <c r="C345" i="7"/>
  <c r="B345" i="7"/>
  <c r="D344" i="7"/>
  <c r="C344" i="7"/>
  <c r="B344" i="7"/>
  <c r="C343" i="7"/>
  <c r="D343" i="7" s="1"/>
  <c r="B343" i="7"/>
  <c r="C342" i="7"/>
  <c r="B342" i="7"/>
  <c r="D342" i="7" s="1"/>
  <c r="C341" i="7"/>
  <c r="B341" i="7"/>
  <c r="D341" i="7" s="1"/>
  <c r="D340" i="7"/>
  <c r="C340" i="7"/>
  <c r="B340" i="7"/>
  <c r="E339" i="7"/>
  <c r="D339" i="7"/>
  <c r="U76" i="9" s="1"/>
  <c r="C339" i="7"/>
  <c r="B339" i="7"/>
  <c r="E338" i="7"/>
  <c r="D338" i="7"/>
  <c r="U75" i="9" s="1"/>
  <c r="C338" i="7"/>
  <c r="B338" i="7"/>
  <c r="E337" i="7"/>
  <c r="D337" i="7"/>
  <c r="U74" i="9" s="1"/>
  <c r="C337" i="7"/>
  <c r="B337" i="7"/>
  <c r="E336" i="7"/>
  <c r="D336" i="7"/>
  <c r="U73" i="9" s="1"/>
  <c r="C336" i="7"/>
  <c r="B336" i="7"/>
  <c r="E335" i="7"/>
  <c r="D335" i="7"/>
  <c r="U72" i="9" s="1"/>
  <c r="C335" i="7"/>
  <c r="B335" i="7"/>
  <c r="E334" i="7"/>
  <c r="D334" i="7"/>
  <c r="U71" i="9" s="1"/>
  <c r="BB14" i="11" s="1"/>
  <c r="C334" i="7"/>
  <c r="B334" i="7"/>
  <c r="E333" i="7"/>
  <c r="D333" i="7"/>
  <c r="U70" i="9" s="1"/>
  <c r="BB13" i="11" s="1"/>
  <c r="C333" i="7"/>
  <c r="B333" i="7"/>
  <c r="E332" i="7"/>
  <c r="D332" i="7"/>
  <c r="U69" i="9" s="1"/>
  <c r="BB12" i="11" s="1"/>
  <c r="C332" i="7"/>
  <c r="B332" i="7"/>
  <c r="E331" i="7"/>
  <c r="D331" i="7"/>
  <c r="U68" i="9" s="1"/>
  <c r="BB11" i="11" s="1"/>
  <c r="C331" i="7"/>
  <c r="B331" i="7"/>
  <c r="E330" i="7"/>
  <c r="D330" i="7"/>
  <c r="U67" i="9" s="1"/>
  <c r="BB10" i="11" s="1"/>
  <c r="C330" i="7"/>
  <c r="B330" i="7"/>
  <c r="E329" i="7"/>
  <c r="D329" i="7"/>
  <c r="U66" i="9" s="1"/>
  <c r="BB9" i="11" s="1"/>
  <c r="C329" i="7"/>
  <c r="B329" i="7"/>
  <c r="E328" i="7"/>
  <c r="D328" i="7"/>
  <c r="U65" i="9" s="1"/>
  <c r="BB8" i="11" s="1"/>
  <c r="C328" i="7"/>
  <c r="B328" i="7"/>
  <c r="E327" i="7"/>
  <c r="D327" i="7"/>
  <c r="U64" i="9" s="1"/>
  <c r="BB7" i="11" s="1"/>
  <c r="C327" i="7"/>
  <c r="B327" i="7"/>
  <c r="E326" i="7"/>
  <c r="D326" i="7"/>
  <c r="U63" i="9" s="1"/>
  <c r="BB6" i="11" s="1"/>
  <c r="C326" i="7"/>
  <c r="B326" i="7"/>
  <c r="C325" i="7"/>
  <c r="B325" i="7"/>
  <c r="D325" i="7" s="1"/>
  <c r="U62" i="9" s="1"/>
  <c r="BB5" i="11" s="1"/>
  <c r="C324" i="7"/>
  <c r="D324" i="7" s="1"/>
  <c r="B324" i="7"/>
  <c r="I323" i="7"/>
  <c r="H323" i="7"/>
  <c r="G323" i="7"/>
  <c r="F323" i="7" a="1"/>
  <c r="J323" i="7" s="1"/>
  <c r="F323" i="7"/>
  <c r="C323" i="7"/>
  <c r="B323" i="7"/>
  <c r="D323" i="7" s="1"/>
  <c r="C319" i="7"/>
  <c r="B319" i="7"/>
  <c r="D319" i="7" s="1"/>
  <c r="C318" i="7"/>
  <c r="B318" i="7"/>
  <c r="D318" i="7" s="1"/>
  <c r="C317" i="7"/>
  <c r="B317" i="7"/>
  <c r="D317" i="7" s="1"/>
  <c r="C316" i="7"/>
  <c r="B316" i="7"/>
  <c r="D316" i="7" s="1"/>
  <c r="C315" i="7"/>
  <c r="B315" i="7"/>
  <c r="D315" i="7" s="1"/>
  <c r="C314" i="7"/>
  <c r="B314" i="7"/>
  <c r="D314" i="7" s="1"/>
  <c r="C313" i="7"/>
  <c r="B313" i="7"/>
  <c r="D313" i="7" s="1"/>
  <c r="C312" i="7"/>
  <c r="B312" i="7"/>
  <c r="D312" i="7" s="1"/>
  <c r="C311" i="7"/>
  <c r="B311" i="7"/>
  <c r="D311" i="7" s="1"/>
  <c r="C310" i="7"/>
  <c r="B310" i="7"/>
  <c r="D310" i="7" s="1"/>
  <c r="C309" i="7"/>
  <c r="B309" i="7"/>
  <c r="D309" i="7" s="1"/>
  <c r="C308" i="7"/>
  <c r="B308" i="7"/>
  <c r="D308" i="7" s="1"/>
  <c r="C307" i="7"/>
  <c r="B307" i="7"/>
  <c r="D307" i="7" s="1"/>
  <c r="C306" i="7"/>
  <c r="B306" i="7"/>
  <c r="D306" i="7" s="1"/>
  <c r="C305" i="7"/>
  <c r="B305" i="7"/>
  <c r="D305" i="7" s="1"/>
  <c r="C304" i="7"/>
  <c r="B304" i="7"/>
  <c r="D304" i="7" s="1"/>
  <c r="C303" i="7"/>
  <c r="B303" i="7"/>
  <c r="D303" i="7" s="1"/>
  <c r="C302" i="7"/>
  <c r="B302" i="7"/>
  <c r="D302" i="7" s="1"/>
  <c r="C301" i="7"/>
  <c r="B301" i="7"/>
  <c r="D301" i="7" s="1"/>
  <c r="C300" i="7"/>
  <c r="B300" i="7"/>
  <c r="D300" i="7" s="1"/>
  <c r="C299" i="7"/>
  <c r="B299" i="7"/>
  <c r="D299" i="7" s="1"/>
  <c r="C298" i="7"/>
  <c r="B298" i="7"/>
  <c r="D298" i="7" s="1"/>
  <c r="C297" i="7"/>
  <c r="B297" i="7"/>
  <c r="D297" i="7" s="1"/>
  <c r="C296" i="7"/>
  <c r="B296" i="7"/>
  <c r="D296" i="7" s="1"/>
  <c r="C295" i="7"/>
  <c r="B295" i="7"/>
  <c r="D295" i="7" s="1"/>
  <c r="C294" i="7"/>
  <c r="B294" i="7"/>
  <c r="D294" i="7" s="1"/>
  <c r="C293" i="7"/>
  <c r="B293" i="7"/>
  <c r="D293" i="7" s="1"/>
  <c r="C292" i="7"/>
  <c r="B292" i="7"/>
  <c r="D292" i="7" s="1"/>
  <c r="C291" i="7"/>
  <c r="B291" i="7"/>
  <c r="D291" i="7" s="1"/>
  <c r="C290" i="7"/>
  <c r="B290" i="7"/>
  <c r="D290" i="7" s="1"/>
  <c r="C289" i="7"/>
  <c r="B289" i="7"/>
  <c r="D289" i="7" s="1"/>
  <c r="C288" i="7"/>
  <c r="B288" i="7"/>
  <c r="D288" i="7" s="1"/>
  <c r="C287" i="7"/>
  <c r="B287" i="7"/>
  <c r="D287" i="7" s="1"/>
  <c r="C286" i="7"/>
  <c r="B286" i="7"/>
  <c r="D286" i="7" s="1"/>
  <c r="I285" i="7"/>
  <c r="H285" i="7"/>
  <c r="G285" i="7"/>
  <c r="F285" i="7" a="1"/>
  <c r="J285" i="7" s="1"/>
  <c r="F285" i="7"/>
  <c r="C285" i="7"/>
  <c r="B285" i="7"/>
  <c r="D285" i="7" s="1"/>
  <c r="C281" i="7"/>
  <c r="B281" i="7"/>
  <c r="D281" i="7" s="1"/>
  <c r="C280" i="7"/>
  <c r="B280" i="7"/>
  <c r="D280" i="7" s="1"/>
  <c r="C279" i="7"/>
  <c r="B279" i="7"/>
  <c r="D279" i="7" s="1"/>
  <c r="C278" i="7"/>
  <c r="B278" i="7"/>
  <c r="D278" i="7" s="1"/>
  <c r="C277" i="7"/>
  <c r="B277" i="7"/>
  <c r="D277" i="7" s="1"/>
  <c r="C276" i="7"/>
  <c r="B276" i="7"/>
  <c r="D276" i="7" s="1"/>
  <c r="C275" i="7"/>
  <c r="B275" i="7"/>
  <c r="D275" i="7" s="1"/>
  <c r="C274" i="7"/>
  <c r="B274" i="7"/>
  <c r="D274" i="7" s="1"/>
  <c r="C273" i="7"/>
  <c r="B273" i="7"/>
  <c r="D273" i="7" s="1"/>
  <c r="C272" i="7"/>
  <c r="B272" i="7"/>
  <c r="D272" i="7" s="1"/>
  <c r="C271" i="7"/>
  <c r="B271" i="7"/>
  <c r="D271" i="7" s="1"/>
  <c r="C270" i="7"/>
  <c r="B270" i="7"/>
  <c r="D270" i="7" s="1"/>
  <c r="C269" i="7"/>
  <c r="B269" i="7"/>
  <c r="D269" i="7" s="1"/>
  <c r="C268" i="7"/>
  <c r="B268" i="7"/>
  <c r="D268" i="7" s="1"/>
  <c r="C267" i="7"/>
  <c r="B267" i="7"/>
  <c r="D267" i="7" s="1"/>
  <c r="C266" i="7"/>
  <c r="B266" i="7"/>
  <c r="D266" i="7" s="1"/>
  <c r="C265" i="7"/>
  <c r="B265" i="7"/>
  <c r="D265" i="7" s="1"/>
  <c r="C264" i="7"/>
  <c r="B264" i="7"/>
  <c r="D264" i="7" s="1"/>
  <c r="C263" i="7"/>
  <c r="B263" i="7"/>
  <c r="D263" i="7" s="1"/>
  <c r="C262" i="7"/>
  <c r="B262" i="7"/>
  <c r="D262" i="7" s="1"/>
  <c r="C261" i="7"/>
  <c r="B261" i="7"/>
  <c r="D261" i="7" s="1"/>
  <c r="C260" i="7"/>
  <c r="B260" i="7"/>
  <c r="D260" i="7" s="1"/>
  <c r="C259" i="7"/>
  <c r="B259" i="7"/>
  <c r="D259" i="7" s="1"/>
  <c r="C258" i="7"/>
  <c r="B258" i="7"/>
  <c r="D258" i="7" s="1"/>
  <c r="C257" i="7"/>
  <c r="B257" i="7"/>
  <c r="D257" i="7" s="1"/>
  <c r="C256" i="7"/>
  <c r="B256" i="7"/>
  <c r="D256" i="7" s="1"/>
  <c r="C255" i="7"/>
  <c r="B255" i="7"/>
  <c r="D255" i="7" s="1"/>
  <c r="C254" i="7"/>
  <c r="B254" i="7"/>
  <c r="D254" i="7" s="1"/>
  <c r="C253" i="7"/>
  <c r="B253" i="7"/>
  <c r="D253" i="7" s="1"/>
  <c r="C252" i="7"/>
  <c r="B252" i="7"/>
  <c r="D252" i="7" s="1"/>
  <c r="C251" i="7"/>
  <c r="B251" i="7"/>
  <c r="D251" i="7" s="1"/>
  <c r="C250" i="7"/>
  <c r="B250" i="7"/>
  <c r="D250" i="7" s="1"/>
  <c r="C249" i="7"/>
  <c r="B249" i="7"/>
  <c r="D249" i="7" s="1"/>
  <c r="C248" i="7"/>
  <c r="B248" i="7"/>
  <c r="D248" i="7" s="1"/>
  <c r="I247" i="7"/>
  <c r="H247" i="7"/>
  <c r="G247" i="7"/>
  <c r="F247" i="7" a="1"/>
  <c r="J247" i="7" s="1"/>
  <c r="F247" i="7"/>
  <c r="D247" i="7"/>
  <c r="AD19" i="9" s="1"/>
  <c r="AC3" i="11" s="1"/>
  <c r="C247" i="7"/>
  <c r="B247" i="7"/>
  <c r="D243" i="7"/>
  <c r="T94" i="9" s="1"/>
  <c r="BA22" i="11" s="1"/>
  <c r="C243" i="7"/>
  <c r="B243" i="7"/>
  <c r="D242" i="7"/>
  <c r="T93" i="9" s="1"/>
  <c r="C242" i="7"/>
  <c r="B242" i="7"/>
  <c r="D241" i="7"/>
  <c r="T92" i="9" s="1"/>
  <c r="C241" i="7"/>
  <c r="B241" i="7"/>
  <c r="D240" i="7"/>
  <c r="T91" i="9" s="1"/>
  <c r="C240" i="7"/>
  <c r="B240" i="7"/>
  <c r="D239" i="7"/>
  <c r="T90" i="9" s="1"/>
  <c r="C239" i="7"/>
  <c r="B239" i="7"/>
  <c r="D238" i="7"/>
  <c r="T89" i="9" s="1"/>
  <c r="C238" i="7"/>
  <c r="B238" i="7"/>
  <c r="D237" i="7"/>
  <c r="T88" i="9" s="1"/>
  <c r="BA20" i="11" s="1"/>
  <c r="C237" i="7"/>
  <c r="B237" i="7"/>
  <c r="D236" i="7"/>
  <c r="T87" i="9" s="1"/>
  <c r="BA19" i="11" s="1"/>
  <c r="C236" i="7"/>
  <c r="B236" i="7"/>
  <c r="D235" i="7"/>
  <c r="T86" i="9" s="1"/>
  <c r="BA18" i="11" s="1"/>
  <c r="C235" i="7"/>
  <c r="B235" i="7"/>
  <c r="D234" i="7"/>
  <c r="T85" i="9" s="1"/>
  <c r="BA17" i="11" s="1"/>
  <c r="C234" i="7"/>
  <c r="B234" i="7"/>
  <c r="D233" i="7"/>
  <c r="T84" i="9" s="1"/>
  <c r="BA16" i="11" s="1"/>
  <c r="C233" i="7"/>
  <c r="B233" i="7"/>
  <c r="D232" i="7"/>
  <c r="T83" i="9" s="1"/>
  <c r="BA15" i="11" s="1"/>
  <c r="C232" i="7"/>
  <c r="B232" i="7"/>
  <c r="D231" i="7"/>
  <c r="T82" i="9" s="1"/>
  <c r="C231" i="7"/>
  <c r="B231" i="7"/>
  <c r="D230" i="7"/>
  <c r="T81" i="9" s="1"/>
  <c r="C230" i="7"/>
  <c r="B230" i="7"/>
  <c r="D229" i="7"/>
  <c r="T80" i="9" s="1"/>
  <c r="C229" i="7"/>
  <c r="B229" i="7"/>
  <c r="D228" i="7"/>
  <c r="T79" i="9" s="1"/>
  <c r="C228" i="7"/>
  <c r="B228" i="7"/>
  <c r="D227" i="7"/>
  <c r="T78" i="9" s="1"/>
  <c r="C227" i="7"/>
  <c r="B227" i="7"/>
  <c r="D226" i="7"/>
  <c r="T77" i="9" s="1"/>
  <c r="C226" i="7"/>
  <c r="B226" i="7"/>
  <c r="D225" i="7"/>
  <c r="T76" i="9" s="1"/>
  <c r="C225" i="7"/>
  <c r="B225" i="7"/>
  <c r="D224" i="7"/>
  <c r="T75" i="9" s="1"/>
  <c r="C224" i="7"/>
  <c r="B224" i="7"/>
  <c r="D223" i="7"/>
  <c r="T74" i="9" s="1"/>
  <c r="C223" i="7"/>
  <c r="B223" i="7"/>
  <c r="D222" i="7"/>
  <c r="T73" i="9" s="1"/>
  <c r="C222" i="7"/>
  <c r="B222" i="7"/>
  <c r="D221" i="7"/>
  <c r="T72" i="9" s="1"/>
  <c r="C221" i="7"/>
  <c r="B221" i="7"/>
  <c r="D220" i="7"/>
  <c r="T71" i="9" s="1"/>
  <c r="BA14" i="11" s="1"/>
  <c r="C220" i="7"/>
  <c r="B220" i="7"/>
  <c r="D219" i="7"/>
  <c r="T70" i="9" s="1"/>
  <c r="BA13" i="11" s="1"/>
  <c r="C219" i="7"/>
  <c r="B219" i="7"/>
  <c r="D218" i="7"/>
  <c r="T69" i="9" s="1"/>
  <c r="BA12" i="11" s="1"/>
  <c r="C218" i="7"/>
  <c r="B218" i="7"/>
  <c r="D217" i="7"/>
  <c r="T68" i="9" s="1"/>
  <c r="BA11" i="11" s="1"/>
  <c r="C217" i="7"/>
  <c r="B217" i="7"/>
  <c r="D216" i="7"/>
  <c r="T67" i="9" s="1"/>
  <c r="BA10" i="11" s="1"/>
  <c r="C216" i="7"/>
  <c r="B216" i="7"/>
  <c r="D215" i="7"/>
  <c r="T66" i="9" s="1"/>
  <c r="BA9" i="11" s="1"/>
  <c r="C215" i="7"/>
  <c r="B215" i="7"/>
  <c r="D214" i="7"/>
  <c r="T65" i="9" s="1"/>
  <c r="BA8" i="11" s="1"/>
  <c r="C214" i="7"/>
  <c r="B214" i="7"/>
  <c r="D213" i="7"/>
  <c r="T64" i="9" s="1"/>
  <c r="BA7" i="11" s="1"/>
  <c r="C213" i="7"/>
  <c r="B213" i="7"/>
  <c r="D212" i="7"/>
  <c r="T63" i="9" s="1"/>
  <c r="BA6" i="11" s="1"/>
  <c r="C212" i="7"/>
  <c r="B212" i="7"/>
  <c r="C211" i="7"/>
  <c r="B211" i="7"/>
  <c r="D211" i="7" s="1"/>
  <c r="T62" i="9" s="1"/>
  <c r="BA5" i="11" s="1"/>
  <c r="D210" i="7"/>
  <c r="C210" i="7"/>
  <c r="B210" i="7"/>
  <c r="I209" i="7"/>
  <c r="H209" i="7"/>
  <c r="G209" i="7"/>
  <c r="F209" i="7" a="1"/>
  <c r="J209" i="7" s="1"/>
  <c r="F209" i="7"/>
  <c r="E209" i="7"/>
  <c r="D209" i="7"/>
  <c r="T60" i="9" s="1"/>
  <c r="BA3" i="11" s="1"/>
  <c r="C209" i="7"/>
  <c r="B209" i="7"/>
  <c r="E205" i="7"/>
  <c r="D205" i="7"/>
  <c r="S94" i="9" s="1"/>
  <c r="AZ22" i="11" s="1"/>
  <c r="C205" i="7"/>
  <c r="B205" i="7"/>
  <c r="E204" i="7"/>
  <c r="D204" i="7"/>
  <c r="S93" i="9" s="1"/>
  <c r="C204" i="7"/>
  <c r="B204" i="7"/>
  <c r="E203" i="7"/>
  <c r="D203" i="7"/>
  <c r="S92" i="9" s="1"/>
  <c r="C203" i="7"/>
  <c r="B203" i="7"/>
  <c r="E202" i="7"/>
  <c r="D202" i="7"/>
  <c r="S91" i="9" s="1"/>
  <c r="C202" i="7"/>
  <c r="B202" i="7"/>
  <c r="E201" i="7"/>
  <c r="D201" i="7"/>
  <c r="S90" i="9" s="1"/>
  <c r="C201" i="7"/>
  <c r="B201" i="7"/>
  <c r="E200" i="7"/>
  <c r="D200" i="7"/>
  <c r="S89" i="9" s="1"/>
  <c r="C200" i="7"/>
  <c r="B200" i="7"/>
  <c r="E199" i="7"/>
  <c r="D199" i="7"/>
  <c r="S88" i="9" s="1"/>
  <c r="AZ20" i="11" s="1"/>
  <c r="C199" i="7"/>
  <c r="B199" i="7"/>
  <c r="E198" i="7"/>
  <c r="D198" i="7"/>
  <c r="S87" i="9" s="1"/>
  <c r="AZ19" i="11" s="1"/>
  <c r="C198" i="7"/>
  <c r="B198" i="7"/>
  <c r="E197" i="7"/>
  <c r="D197" i="7"/>
  <c r="S86" i="9" s="1"/>
  <c r="AZ18" i="11" s="1"/>
  <c r="C197" i="7"/>
  <c r="B197" i="7"/>
  <c r="E196" i="7"/>
  <c r="D196" i="7"/>
  <c r="S85" i="9" s="1"/>
  <c r="AZ17" i="11" s="1"/>
  <c r="C196" i="7"/>
  <c r="B196" i="7"/>
  <c r="E195" i="7"/>
  <c r="D195" i="7"/>
  <c r="S84" i="9" s="1"/>
  <c r="AZ16" i="11" s="1"/>
  <c r="C195" i="7"/>
  <c r="B195" i="7"/>
  <c r="E194" i="7"/>
  <c r="D194" i="7"/>
  <c r="S83" i="9" s="1"/>
  <c r="AZ15" i="11" s="1"/>
  <c r="C194" i="7"/>
  <c r="B194" i="7"/>
  <c r="E193" i="7"/>
  <c r="D193" i="7"/>
  <c r="S82" i="9" s="1"/>
  <c r="C193" i="7"/>
  <c r="B193" i="7"/>
  <c r="E192" i="7"/>
  <c r="D192" i="7"/>
  <c r="S81" i="9" s="1"/>
  <c r="C192" i="7"/>
  <c r="B192" i="7"/>
  <c r="E191" i="7"/>
  <c r="D191" i="7"/>
  <c r="S80" i="9" s="1"/>
  <c r="C191" i="7"/>
  <c r="B191" i="7"/>
  <c r="E190" i="7"/>
  <c r="D190" i="7"/>
  <c r="S79" i="9" s="1"/>
  <c r="C190" i="7"/>
  <c r="B190" i="7"/>
  <c r="E189" i="7"/>
  <c r="D189" i="7"/>
  <c r="S78" i="9" s="1"/>
  <c r="C189" i="7"/>
  <c r="B189" i="7"/>
  <c r="E188" i="7"/>
  <c r="D188" i="7"/>
  <c r="S77" i="9" s="1"/>
  <c r="C188" i="7"/>
  <c r="B188" i="7"/>
  <c r="E187" i="7"/>
  <c r="D187" i="7"/>
  <c r="S76" i="9" s="1"/>
  <c r="C187" i="7"/>
  <c r="B187" i="7"/>
  <c r="E186" i="7"/>
  <c r="D186" i="7"/>
  <c r="S75" i="9" s="1"/>
  <c r="C186" i="7"/>
  <c r="B186" i="7"/>
  <c r="E185" i="7"/>
  <c r="D185" i="7"/>
  <c r="S74" i="9" s="1"/>
  <c r="C185" i="7"/>
  <c r="B185" i="7"/>
  <c r="E184" i="7"/>
  <c r="D184" i="7"/>
  <c r="S73" i="9" s="1"/>
  <c r="C184" i="7"/>
  <c r="B184" i="7"/>
  <c r="E183" i="7"/>
  <c r="D183" i="7"/>
  <c r="S72" i="9" s="1"/>
  <c r="C183" i="7"/>
  <c r="B183" i="7"/>
  <c r="E182" i="7"/>
  <c r="D182" i="7"/>
  <c r="S71" i="9" s="1"/>
  <c r="AZ14" i="11" s="1"/>
  <c r="C182" i="7"/>
  <c r="B182" i="7"/>
  <c r="E181" i="7"/>
  <c r="D181" i="7"/>
  <c r="S70" i="9" s="1"/>
  <c r="AZ13" i="11" s="1"/>
  <c r="C181" i="7"/>
  <c r="B181" i="7"/>
  <c r="E180" i="7"/>
  <c r="D180" i="7"/>
  <c r="S69" i="9" s="1"/>
  <c r="AZ12" i="11" s="1"/>
  <c r="C180" i="7"/>
  <c r="B180" i="7"/>
  <c r="E179" i="7"/>
  <c r="D179" i="7"/>
  <c r="S68" i="9" s="1"/>
  <c r="AZ11" i="11" s="1"/>
  <c r="C179" i="7"/>
  <c r="B179" i="7"/>
  <c r="E178" i="7"/>
  <c r="D178" i="7"/>
  <c r="S67" i="9" s="1"/>
  <c r="AZ10" i="11" s="1"/>
  <c r="C178" i="7"/>
  <c r="B178" i="7"/>
  <c r="E177" i="7"/>
  <c r="D177" i="7"/>
  <c r="S66" i="9" s="1"/>
  <c r="AZ9" i="11" s="1"/>
  <c r="C177" i="7"/>
  <c r="B177" i="7"/>
  <c r="E176" i="7"/>
  <c r="D176" i="7"/>
  <c r="S65" i="9" s="1"/>
  <c r="AZ8" i="11" s="1"/>
  <c r="C176" i="7"/>
  <c r="B176" i="7"/>
  <c r="E175" i="7"/>
  <c r="D175" i="7"/>
  <c r="S64" i="9" s="1"/>
  <c r="AZ7" i="11" s="1"/>
  <c r="C175" i="7"/>
  <c r="B175" i="7"/>
  <c r="E174" i="7"/>
  <c r="D174" i="7"/>
  <c r="S63" i="9" s="1"/>
  <c r="AZ6" i="11" s="1"/>
  <c r="C174" i="7"/>
  <c r="B174" i="7"/>
  <c r="C173" i="7"/>
  <c r="B173" i="7"/>
  <c r="D173" i="7" s="1"/>
  <c r="S62" i="9" s="1"/>
  <c r="AZ5" i="11" s="1"/>
  <c r="D172" i="7"/>
  <c r="C172" i="7"/>
  <c r="B172" i="7"/>
  <c r="I171" i="7"/>
  <c r="H171" i="7"/>
  <c r="G171" i="7"/>
  <c r="F171" i="7" a="1"/>
  <c r="J171" i="7" s="1"/>
  <c r="F171" i="7"/>
  <c r="C171" i="7"/>
  <c r="B171" i="7"/>
  <c r="D171" i="7" s="1"/>
  <c r="C167" i="7"/>
  <c r="B167" i="7"/>
  <c r="D167" i="7" s="1"/>
  <c r="C166" i="7"/>
  <c r="B166" i="7"/>
  <c r="D166" i="7" s="1"/>
  <c r="C165" i="7"/>
  <c r="B165" i="7"/>
  <c r="D165" i="7" s="1"/>
  <c r="C164" i="7"/>
  <c r="B164" i="7"/>
  <c r="D164" i="7" s="1"/>
  <c r="C163" i="7"/>
  <c r="B163" i="7"/>
  <c r="D163" i="7" s="1"/>
  <c r="C162" i="7"/>
  <c r="B162" i="7"/>
  <c r="D162" i="7" s="1"/>
  <c r="C161" i="7"/>
  <c r="B161" i="7"/>
  <c r="D161" i="7" s="1"/>
  <c r="C160" i="7"/>
  <c r="B160" i="7"/>
  <c r="D160" i="7" s="1"/>
  <c r="C159" i="7"/>
  <c r="B159" i="7"/>
  <c r="D159" i="7" s="1"/>
  <c r="C158" i="7"/>
  <c r="B158" i="7"/>
  <c r="D158" i="7" s="1"/>
  <c r="C157" i="7"/>
  <c r="B157" i="7"/>
  <c r="D157" i="7" s="1"/>
  <c r="C156" i="7"/>
  <c r="B156" i="7"/>
  <c r="D156" i="7" s="1"/>
  <c r="C155" i="7"/>
  <c r="B155" i="7"/>
  <c r="D155" i="7" s="1"/>
  <c r="C154" i="7"/>
  <c r="B154" i="7"/>
  <c r="D154" i="7" s="1"/>
  <c r="C153" i="7"/>
  <c r="B153" i="7"/>
  <c r="D153" i="7" s="1"/>
  <c r="C152" i="7"/>
  <c r="B152" i="7"/>
  <c r="D152" i="7" s="1"/>
  <c r="C151" i="7"/>
  <c r="B151" i="7"/>
  <c r="D151" i="7" s="1"/>
  <c r="C150" i="7"/>
  <c r="B150" i="7"/>
  <c r="D150" i="7" s="1"/>
  <c r="C149" i="7"/>
  <c r="B149" i="7"/>
  <c r="D149" i="7" s="1"/>
  <c r="C148" i="7"/>
  <c r="B148" i="7"/>
  <c r="D148" i="7" s="1"/>
  <c r="C147" i="7"/>
  <c r="B147" i="7"/>
  <c r="D147" i="7" s="1"/>
  <c r="C146" i="7"/>
  <c r="B146" i="7"/>
  <c r="D146" i="7" s="1"/>
  <c r="C145" i="7"/>
  <c r="B145" i="7"/>
  <c r="D145" i="7" s="1"/>
  <c r="C144" i="7"/>
  <c r="B144" i="7"/>
  <c r="D144" i="7" s="1"/>
  <c r="C143" i="7"/>
  <c r="B143" i="7"/>
  <c r="D143" i="7" s="1"/>
  <c r="C142" i="7"/>
  <c r="B142" i="7"/>
  <c r="D142" i="7" s="1"/>
  <c r="C141" i="7"/>
  <c r="B141" i="7"/>
  <c r="D141" i="7" s="1"/>
  <c r="C140" i="7"/>
  <c r="B140" i="7"/>
  <c r="D140" i="7" s="1"/>
  <c r="C139" i="7"/>
  <c r="B139" i="7"/>
  <c r="D139" i="7" s="1"/>
  <c r="C138" i="7"/>
  <c r="B138" i="7"/>
  <c r="D138" i="7" s="1"/>
  <c r="C137" i="7"/>
  <c r="B137" i="7"/>
  <c r="D137" i="7" s="1"/>
  <c r="C136" i="7"/>
  <c r="B136" i="7"/>
  <c r="D136" i="7" s="1"/>
  <c r="C135" i="7"/>
  <c r="B135" i="7"/>
  <c r="D135" i="7" s="1"/>
  <c r="C134" i="7"/>
  <c r="B134" i="7"/>
  <c r="D134" i="7" s="1"/>
  <c r="I133" i="7"/>
  <c r="H133" i="7"/>
  <c r="G133" i="7"/>
  <c r="F133" i="7" a="1"/>
  <c r="J133" i="7" s="1"/>
  <c r="F133" i="7"/>
  <c r="C133" i="7"/>
  <c r="B133" i="7"/>
  <c r="D133" i="7" s="1"/>
  <c r="C129" i="7"/>
  <c r="B129" i="7"/>
  <c r="D129" i="7" s="1"/>
  <c r="C128" i="7"/>
  <c r="B128" i="7"/>
  <c r="D128" i="7" s="1"/>
  <c r="C127" i="7"/>
  <c r="B127" i="7"/>
  <c r="D127" i="7" s="1"/>
  <c r="C126" i="7"/>
  <c r="B126" i="7"/>
  <c r="D126" i="7" s="1"/>
  <c r="C125" i="7"/>
  <c r="B125" i="7"/>
  <c r="D125" i="7" s="1"/>
  <c r="C124" i="7"/>
  <c r="B124" i="7"/>
  <c r="D124" i="7" s="1"/>
  <c r="C123" i="7"/>
  <c r="B123" i="7"/>
  <c r="D123" i="7" s="1"/>
  <c r="C122" i="7"/>
  <c r="B122" i="7"/>
  <c r="D122" i="7" s="1"/>
  <c r="C121" i="7"/>
  <c r="B121" i="7"/>
  <c r="D121" i="7" s="1"/>
  <c r="C120" i="7"/>
  <c r="B120" i="7"/>
  <c r="D120" i="7" s="1"/>
  <c r="C119" i="7"/>
  <c r="B119" i="7"/>
  <c r="D119" i="7" s="1"/>
  <c r="C118" i="7"/>
  <c r="B118" i="7"/>
  <c r="D118" i="7" s="1"/>
  <c r="C117" i="7"/>
  <c r="B117" i="7"/>
  <c r="D117" i="7" s="1"/>
  <c r="C116" i="7"/>
  <c r="B116" i="7"/>
  <c r="D116" i="7" s="1"/>
  <c r="C115" i="7"/>
  <c r="B115" i="7"/>
  <c r="D115" i="7" s="1"/>
  <c r="C114" i="7"/>
  <c r="B114" i="7"/>
  <c r="D114" i="7" s="1"/>
  <c r="C113" i="7"/>
  <c r="B113" i="7"/>
  <c r="D113" i="7" s="1"/>
  <c r="C112" i="7"/>
  <c r="B112" i="7"/>
  <c r="D112" i="7" s="1"/>
  <c r="C111" i="7"/>
  <c r="B111" i="7"/>
  <c r="D111" i="7" s="1"/>
  <c r="C110" i="7"/>
  <c r="B110" i="7"/>
  <c r="D110" i="7" s="1"/>
  <c r="C109" i="7"/>
  <c r="B109" i="7"/>
  <c r="D109" i="7" s="1"/>
  <c r="C108" i="7"/>
  <c r="B108" i="7"/>
  <c r="D108" i="7" s="1"/>
  <c r="C107" i="7"/>
  <c r="B107" i="7"/>
  <c r="D107" i="7" s="1"/>
  <c r="C106" i="7"/>
  <c r="B106" i="7"/>
  <c r="D106" i="7" s="1"/>
  <c r="C105" i="7"/>
  <c r="B105" i="7"/>
  <c r="D105" i="7" s="1"/>
  <c r="C104" i="7"/>
  <c r="B104" i="7"/>
  <c r="D104" i="7" s="1"/>
  <c r="C103" i="7"/>
  <c r="B103" i="7"/>
  <c r="D103" i="7" s="1"/>
  <c r="C102" i="7"/>
  <c r="B102" i="7"/>
  <c r="D102" i="7" s="1"/>
  <c r="C101" i="7"/>
  <c r="B101" i="7"/>
  <c r="D101" i="7" s="1"/>
  <c r="C100" i="7"/>
  <c r="B100" i="7"/>
  <c r="D100" i="7" s="1"/>
  <c r="C99" i="7"/>
  <c r="B99" i="7"/>
  <c r="D99" i="7" s="1"/>
  <c r="C98" i="7"/>
  <c r="B98" i="7"/>
  <c r="D98" i="7" s="1"/>
  <c r="C97" i="7"/>
  <c r="B97" i="7"/>
  <c r="D97" i="7" s="1"/>
  <c r="C96" i="7"/>
  <c r="B96" i="7"/>
  <c r="D96" i="7" s="1"/>
  <c r="I95" i="7"/>
  <c r="H95" i="7"/>
  <c r="G95" i="7"/>
  <c r="F95" i="7" a="1"/>
  <c r="J95" i="7" s="1"/>
  <c r="F95" i="7"/>
  <c r="D95" i="7"/>
  <c r="AB19" i="9" s="1"/>
  <c r="AA3" i="11" s="1"/>
  <c r="C95" i="7"/>
  <c r="B95" i="7"/>
  <c r="D91" i="7"/>
  <c r="R94" i="9" s="1"/>
  <c r="AY22" i="11" s="1"/>
  <c r="C91" i="7"/>
  <c r="B91" i="7"/>
  <c r="D90" i="7"/>
  <c r="R93" i="9" s="1"/>
  <c r="C90" i="7"/>
  <c r="B90" i="7"/>
  <c r="D89" i="7"/>
  <c r="R92" i="9" s="1"/>
  <c r="C89" i="7"/>
  <c r="B89" i="7"/>
  <c r="D88" i="7"/>
  <c r="R91" i="9" s="1"/>
  <c r="C88" i="7"/>
  <c r="B88" i="7"/>
  <c r="D87" i="7"/>
  <c r="R90" i="9" s="1"/>
  <c r="C87" i="7"/>
  <c r="B87" i="7"/>
  <c r="D86" i="7"/>
  <c r="R89" i="9" s="1"/>
  <c r="C86" i="7"/>
  <c r="B86" i="7"/>
  <c r="D85" i="7"/>
  <c r="R88" i="9" s="1"/>
  <c r="AY20" i="11" s="1"/>
  <c r="C85" i="7"/>
  <c r="B85" i="7"/>
  <c r="D84" i="7"/>
  <c r="R87" i="9" s="1"/>
  <c r="AY19" i="11" s="1"/>
  <c r="C84" i="7"/>
  <c r="B84" i="7"/>
  <c r="D83" i="7"/>
  <c r="R86" i="9" s="1"/>
  <c r="AY18" i="11" s="1"/>
  <c r="C83" i="7"/>
  <c r="B83" i="7"/>
  <c r="D82" i="7"/>
  <c r="R85" i="9" s="1"/>
  <c r="AY17" i="11" s="1"/>
  <c r="C82" i="7"/>
  <c r="B82" i="7"/>
  <c r="D81" i="7"/>
  <c r="R84" i="9" s="1"/>
  <c r="AY16" i="11" s="1"/>
  <c r="C81" i="7"/>
  <c r="B81" i="7"/>
  <c r="D80" i="7"/>
  <c r="R83" i="9" s="1"/>
  <c r="AY15" i="11" s="1"/>
  <c r="C80" i="7"/>
  <c r="B80" i="7"/>
  <c r="D79" i="7"/>
  <c r="R82" i="9" s="1"/>
  <c r="C79" i="7"/>
  <c r="B79" i="7"/>
  <c r="D78" i="7"/>
  <c r="R81" i="9" s="1"/>
  <c r="C78" i="7"/>
  <c r="B78" i="7"/>
  <c r="D77" i="7"/>
  <c r="R80" i="9" s="1"/>
  <c r="C77" i="7"/>
  <c r="B77" i="7"/>
  <c r="D76" i="7"/>
  <c r="R79" i="9" s="1"/>
  <c r="C76" i="7"/>
  <c r="B76" i="7"/>
  <c r="D75" i="7"/>
  <c r="R78" i="9" s="1"/>
  <c r="C75" i="7"/>
  <c r="B75" i="7"/>
  <c r="D74" i="7"/>
  <c r="R77" i="9" s="1"/>
  <c r="C74" i="7"/>
  <c r="B74" i="7"/>
  <c r="D73" i="7"/>
  <c r="R76" i="9" s="1"/>
  <c r="C73" i="7"/>
  <c r="B73" i="7"/>
  <c r="D72" i="7"/>
  <c r="R75" i="9" s="1"/>
  <c r="C72" i="7"/>
  <c r="B72" i="7"/>
  <c r="D71" i="7"/>
  <c r="R74" i="9" s="1"/>
  <c r="C71" i="7"/>
  <c r="B71" i="7"/>
  <c r="D70" i="7"/>
  <c r="R73" i="9" s="1"/>
  <c r="C70" i="7"/>
  <c r="B70" i="7"/>
  <c r="D69" i="7"/>
  <c r="C69" i="7"/>
  <c r="B69" i="7"/>
  <c r="D68" i="7"/>
  <c r="C68" i="7"/>
  <c r="B68" i="7"/>
  <c r="D67" i="7"/>
  <c r="C67" i="7"/>
  <c r="B67" i="7"/>
  <c r="D66" i="7"/>
  <c r="C66" i="7"/>
  <c r="B66" i="7"/>
  <c r="D65" i="7"/>
  <c r="C65" i="7"/>
  <c r="B65" i="7"/>
  <c r="D64" i="7"/>
  <c r="C64" i="7"/>
  <c r="B64" i="7"/>
  <c r="D63" i="7"/>
  <c r="C63" i="7"/>
  <c r="B63" i="7"/>
  <c r="D62" i="7"/>
  <c r="C62" i="7"/>
  <c r="B62" i="7"/>
  <c r="D61" i="7"/>
  <c r="C61" i="7"/>
  <c r="B61" i="7"/>
  <c r="D60" i="7"/>
  <c r="C60" i="7"/>
  <c r="B60" i="7"/>
  <c r="C59" i="7"/>
  <c r="B59" i="7"/>
  <c r="D59" i="7" s="1"/>
  <c r="D58" i="7"/>
  <c r="C58" i="7"/>
  <c r="B58" i="7"/>
  <c r="I57" i="7"/>
  <c r="H57" i="7"/>
  <c r="G57" i="7"/>
  <c r="F57" i="7" a="1"/>
  <c r="J57" i="7" s="1"/>
  <c r="F57" i="7"/>
  <c r="E57" i="7"/>
  <c r="D57" i="7"/>
  <c r="R60" i="9" s="1"/>
  <c r="AY3" i="11" s="1"/>
  <c r="C57" i="7"/>
  <c r="B57" i="7"/>
  <c r="E53" i="7"/>
  <c r="D53" i="7"/>
  <c r="AA53" i="9" s="1"/>
  <c r="Z22" i="11" s="1"/>
  <c r="C53" i="7"/>
  <c r="B53" i="7"/>
  <c r="E52" i="7"/>
  <c r="D52" i="7"/>
  <c r="AA52" i="9" s="1"/>
  <c r="C52" i="7"/>
  <c r="B52" i="7"/>
  <c r="E51" i="7"/>
  <c r="D51" i="7"/>
  <c r="AA51" i="9" s="1"/>
  <c r="C51" i="7"/>
  <c r="B51" i="7"/>
  <c r="E50" i="7"/>
  <c r="D50" i="7"/>
  <c r="AA50" i="9" s="1"/>
  <c r="C50" i="7"/>
  <c r="B50" i="7"/>
  <c r="E49" i="7"/>
  <c r="D49" i="7"/>
  <c r="AA49" i="9" s="1"/>
  <c r="C49" i="7"/>
  <c r="B49" i="7"/>
  <c r="E48" i="7"/>
  <c r="D48" i="7"/>
  <c r="AA48" i="9" s="1"/>
  <c r="C48" i="7"/>
  <c r="B48" i="7"/>
  <c r="E47" i="7"/>
  <c r="D47" i="7"/>
  <c r="AA47" i="9" s="1"/>
  <c r="C47" i="7"/>
  <c r="B47" i="7"/>
  <c r="E46" i="7"/>
  <c r="D46" i="7"/>
  <c r="AA46" i="9" s="1"/>
  <c r="Z19" i="11" s="1"/>
  <c r="C46" i="7"/>
  <c r="B46" i="7"/>
  <c r="E45" i="7"/>
  <c r="D45" i="7"/>
  <c r="AA45" i="9" s="1"/>
  <c r="Z18" i="11" s="1"/>
  <c r="C45" i="7"/>
  <c r="B45" i="7"/>
  <c r="E44" i="7"/>
  <c r="D44" i="7"/>
  <c r="AA44" i="9" s="1"/>
  <c r="Z17" i="11" s="1"/>
  <c r="C44" i="7"/>
  <c r="B44" i="7"/>
  <c r="E43" i="7"/>
  <c r="D43" i="7"/>
  <c r="AA43" i="9" s="1"/>
  <c r="Z16" i="11" s="1"/>
  <c r="C43" i="7"/>
  <c r="B43" i="7"/>
  <c r="E42" i="7"/>
  <c r="D42" i="7"/>
  <c r="AA42" i="9" s="1"/>
  <c r="Z15" i="11" s="1"/>
  <c r="C42" i="7"/>
  <c r="B42" i="7"/>
  <c r="E41" i="7"/>
  <c r="D41" i="7"/>
  <c r="AA41" i="9" s="1"/>
  <c r="C41" i="7"/>
  <c r="B41" i="7"/>
  <c r="E40" i="7"/>
  <c r="D40" i="7"/>
  <c r="AA40" i="9" s="1"/>
  <c r="C40" i="7"/>
  <c r="B40" i="7"/>
  <c r="E39" i="7"/>
  <c r="D39" i="7"/>
  <c r="AA39" i="9" s="1"/>
  <c r="C39" i="7"/>
  <c r="B39" i="7"/>
  <c r="E38" i="7"/>
  <c r="D38" i="7"/>
  <c r="AA38" i="9" s="1"/>
  <c r="C38" i="7"/>
  <c r="B38" i="7"/>
  <c r="E37" i="7"/>
  <c r="D37" i="7"/>
  <c r="AA37" i="9" s="1"/>
  <c r="C37" i="7"/>
  <c r="B37" i="7"/>
  <c r="E36" i="7"/>
  <c r="D36" i="7"/>
  <c r="AA36" i="9" s="1"/>
  <c r="C36" i="7"/>
  <c r="B36" i="7"/>
  <c r="E35" i="7"/>
  <c r="D35" i="7"/>
  <c r="AA35" i="9" s="1"/>
  <c r="C35" i="7"/>
  <c r="B35" i="7"/>
  <c r="E34" i="7"/>
  <c r="D34" i="7"/>
  <c r="AA34" i="9" s="1"/>
  <c r="C34" i="7"/>
  <c r="B34" i="7"/>
  <c r="E33" i="7"/>
  <c r="D33" i="7"/>
  <c r="AA33" i="9" s="1"/>
  <c r="C33" i="7"/>
  <c r="B33" i="7"/>
  <c r="E32" i="7"/>
  <c r="D32" i="7"/>
  <c r="AA32" i="9" s="1"/>
  <c r="C32" i="7"/>
  <c r="B32" i="7"/>
  <c r="E31" i="7"/>
  <c r="D31" i="7"/>
  <c r="AA31" i="9" s="1"/>
  <c r="C31" i="7"/>
  <c r="B31" i="7"/>
  <c r="E30" i="7"/>
  <c r="D30" i="7"/>
  <c r="AA30" i="9" s="1"/>
  <c r="Z14" i="11" s="1"/>
  <c r="C30" i="7"/>
  <c r="B30" i="7"/>
  <c r="E29" i="7"/>
  <c r="D29" i="7"/>
  <c r="AA29" i="9" s="1"/>
  <c r="Z13" i="11" s="1"/>
  <c r="C29" i="7"/>
  <c r="B29" i="7"/>
  <c r="E28" i="7"/>
  <c r="D28" i="7"/>
  <c r="AA28" i="9" s="1"/>
  <c r="Z12" i="11" s="1"/>
  <c r="C28" i="7"/>
  <c r="B28" i="7"/>
  <c r="E27" i="7"/>
  <c r="D27" i="7"/>
  <c r="AA27" i="9" s="1"/>
  <c r="Z11" i="11" s="1"/>
  <c r="C27" i="7"/>
  <c r="B27" i="7"/>
  <c r="E26" i="7"/>
  <c r="D26" i="7"/>
  <c r="AA26" i="9" s="1"/>
  <c r="Z10" i="11" s="1"/>
  <c r="C26" i="7"/>
  <c r="B26" i="7"/>
  <c r="E25" i="7"/>
  <c r="D25" i="7"/>
  <c r="AA25" i="9" s="1"/>
  <c r="Z9" i="11" s="1"/>
  <c r="C25" i="7"/>
  <c r="B25" i="7"/>
  <c r="E24" i="7"/>
  <c r="D24" i="7"/>
  <c r="AA24" i="9" s="1"/>
  <c r="Z8" i="11" s="1"/>
  <c r="C24" i="7"/>
  <c r="B24" i="7"/>
  <c r="E23" i="7"/>
  <c r="D23" i="7"/>
  <c r="AA23" i="9" s="1"/>
  <c r="Z7" i="11" s="1"/>
  <c r="C23" i="7"/>
  <c r="B23" i="7"/>
  <c r="E22" i="7"/>
  <c r="D22" i="7"/>
  <c r="AA22" i="9" s="1"/>
  <c r="Z6" i="11" s="1"/>
  <c r="C22" i="7"/>
  <c r="B22" i="7"/>
  <c r="C21" i="7"/>
  <c r="B21" i="7"/>
  <c r="D21" i="7" s="1"/>
  <c r="AA21" i="9" s="1"/>
  <c r="Z5" i="11" s="1"/>
  <c r="D20" i="7"/>
  <c r="C20" i="7"/>
  <c r="B20" i="7"/>
  <c r="I19" i="7"/>
  <c r="H19" i="7"/>
  <c r="G19" i="7"/>
  <c r="F19" i="7" a="1"/>
  <c r="J19" i="7" s="1"/>
  <c r="F19" i="7"/>
  <c r="E19" i="7"/>
  <c r="C19" i="7"/>
  <c r="B19" i="7"/>
  <c r="AA19" i="9" s="1"/>
  <c r="Z3" i="11" s="1"/>
  <c r="C14" i="7"/>
  <c r="C661" i="6"/>
  <c r="B661" i="6"/>
  <c r="D661" i="6" s="1"/>
  <c r="C660" i="6"/>
  <c r="B660" i="6"/>
  <c r="C659" i="6"/>
  <c r="B659" i="6"/>
  <c r="C658" i="6"/>
  <c r="B658" i="6"/>
  <c r="D658" i="6" s="1"/>
  <c r="C657" i="6"/>
  <c r="B657" i="6"/>
  <c r="D657" i="6" s="1"/>
  <c r="C656" i="6"/>
  <c r="B656" i="6"/>
  <c r="C655" i="6"/>
  <c r="B655" i="6"/>
  <c r="C654" i="6"/>
  <c r="B654" i="6"/>
  <c r="C653" i="6"/>
  <c r="B653" i="6"/>
  <c r="D653" i="6" s="1"/>
  <c r="C652" i="6"/>
  <c r="B652" i="6"/>
  <c r="C651" i="6"/>
  <c r="B651" i="6"/>
  <c r="C650" i="6"/>
  <c r="B650" i="6"/>
  <c r="D650" i="6" s="1"/>
  <c r="C649" i="6"/>
  <c r="B649" i="6"/>
  <c r="D649" i="6" s="1"/>
  <c r="C648" i="6"/>
  <c r="B648" i="6"/>
  <c r="C647" i="6"/>
  <c r="B647" i="6"/>
  <c r="C646" i="6"/>
  <c r="B646" i="6"/>
  <c r="C645" i="6"/>
  <c r="B645" i="6"/>
  <c r="D645" i="6" s="1"/>
  <c r="C644" i="6"/>
  <c r="B644" i="6"/>
  <c r="C643" i="6"/>
  <c r="B643" i="6"/>
  <c r="C642" i="6"/>
  <c r="B642" i="6"/>
  <c r="D642" i="6" s="1"/>
  <c r="C641" i="6"/>
  <c r="B641" i="6"/>
  <c r="D641" i="6" s="1"/>
  <c r="C640" i="6"/>
  <c r="B640" i="6"/>
  <c r="C639" i="6"/>
  <c r="B639" i="6"/>
  <c r="C638" i="6"/>
  <c r="B638" i="6"/>
  <c r="C637" i="6"/>
  <c r="B637" i="6"/>
  <c r="D637" i="6" s="1"/>
  <c r="C636" i="6"/>
  <c r="B636" i="6"/>
  <c r="C635" i="6"/>
  <c r="B635" i="6"/>
  <c r="C634" i="6"/>
  <c r="B634" i="6"/>
  <c r="D634" i="6" s="1"/>
  <c r="C633" i="6"/>
  <c r="B633" i="6"/>
  <c r="D633" i="6" s="1"/>
  <c r="C632" i="6"/>
  <c r="B632" i="6"/>
  <c r="C631" i="6"/>
  <c r="B631" i="6"/>
  <c r="C630" i="6"/>
  <c r="B630" i="6"/>
  <c r="C629" i="6"/>
  <c r="B629" i="6"/>
  <c r="D629" i="6" s="1"/>
  <c r="E628" i="6"/>
  <c r="D628" i="6"/>
  <c r="Z20" i="9" s="1"/>
  <c r="Y4" i="11" s="1"/>
  <c r="C628" i="6"/>
  <c r="B628" i="6"/>
  <c r="F627" i="6" a="1"/>
  <c r="F627" i="6" s="1"/>
  <c r="C627" i="6"/>
  <c r="B627" i="6"/>
  <c r="D627" i="6" s="1"/>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D590" i="6"/>
  <c r="Y20" i="9" s="1"/>
  <c r="X4" i="11" s="1"/>
  <c r="B590" i="6"/>
  <c r="J589" i="6"/>
  <c r="I589" i="6"/>
  <c r="H589" i="6"/>
  <c r="F589" i="6" a="1"/>
  <c r="G589" i="6" s="1"/>
  <c r="F589" i="6"/>
  <c r="B589" i="6"/>
  <c r="C585" i="6"/>
  <c r="B585" i="6"/>
  <c r="C584" i="6"/>
  <c r="B584" i="6"/>
  <c r="C583" i="6"/>
  <c r="B583" i="6"/>
  <c r="D583" i="6" s="1"/>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D571" i="6" s="1"/>
  <c r="C570" i="6"/>
  <c r="B570" i="6"/>
  <c r="C569" i="6"/>
  <c r="B569" i="6"/>
  <c r="C568" i="6"/>
  <c r="B568" i="6"/>
  <c r="C567" i="6"/>
  <c r="B567" i="6"/>
  <c r="D567" i="6" s="1"/>
  <c r="C566" i="6"/>
  <c r="B566" i="6"/>
  <c r="C565" i="6"/>
  <c r="B565" i="6"/>
  <c r="C564" i="6"/>
  <c r="B564" i="6"/>
  <c r="D564" i="6" s="1"/>
  <c r="C563" i="6"/>
  <c r="B563" i="6"/>
  <c r="D563" i="6" s="1"/>
  <c r="C562" i="6"/>
  <c r="B562" i="6"/>
  <c r="C561" i="6"/>
  <c r="B561" i="6"/>
  <c r="C560" i="6"/>
  <c r="B560" i="6"/>
  <c r="C559" i="6"/>
  <c r="B559" i="6"/>
  <c r="D559" i="6" s="1"/>
  <c r="C558" i="6"/>
  <c r="B558" i="6"/>
  <c r="C557" i="6"/>
  <c r="B557" i="6"/>
  <c r="C556" i="6"/>
  <c r="B556" i="6"/>
  <c r="D556" i="6" s="1"/>
  <c r="C555" i="6"/>
  <c r="B555" i="6"/>
  <c r="D555" i="6" s="1"/>
  <c r="C554" i="6"/>
  <c r="B554" i="6"/>
  <c r="C553" i="6"/>
  <c r="B553" i="6"/>
  <c r="C552" i="6"/>
  <c r="D552" i="6" s="1"/>
  <c r="B552" i="6"/>
  <c r="I551" i="6"/>
  <c r="H551" i="6"/>
  <c r="F551" i="6" a="1"/>
  <c r="G551" i="6" s="1"/>
  <c r="C551" i="6"/>
  <c r="B551" i="6"/>
  <c r="C547" i="6"/>
  <c r="B547" i="6"/>
  <c r="D547" i="6" s="1"/>
  <c r="C546" i="6"/>
  <c r="B546" i="6"/>
  <c r="D546" i="6" s="1"/>
  <c r="C545" i="6"/>
  <c r="B545" i="6"/>
  <c r="C544" i="6"/>
  <c r="B544" i="6"/>
  <c r="C543" i="6"/>
  <c r="B543" i="6"/>
  <c r="C542" i="6"/>
  <c r="B542" i="6"/>
  <c r="D542" i="6" s="1"/>
  <c r="E541" i="6"/>
  <c r="C541" i="6"/>
  <c r="B541" i="6"/>
  <c r="D541" i="6" s="1"/>
  <c r="W47" i="9" s="1"/>
  <c r="E540" i="6"/>
  <c r="C540" i="6"/>
  <c r="B540" i="6"/>
  <c r="D540" i="6" s="1"/>
  <c r="W46" i="9" s="1"/>
  <c r="V19" i="11" s="1"/>
  <c r="C539" i="6"/>
  <c r="B539" i="6"/>
  <c r="D539" i="6" s="1"/>
  <c r="W45" i="9" s="1"/>
  <c r="V18" i="11" s="1"/>
  <c r="C538" i="6"/>
  <c r="B538" i="6"/>
  <c r="D538" i="6" s="1"/>
  <c r="W44" i="9" s="1"/>
  <c r="V17" i="11" s="1"/>
  <c r="E537" i="6"/>
  <c r="C537" i="6"/>
  <c r="B537" i="6"/>
  <c r="D537" i="6" s="1"/>
  <c r="W43" i="9" s="1"/>
  <c r="V16" i="11" s="1"/>
  <c r="E536" i="6"/>
  <c r="C536" i="6"/>
  <c r="B536" i="6"/>
  <c r="D536" i="6" s="1"/>
  <c r="W42" i="9" s="1"/>
  <c r="V15" i="11" s="1"/>
  <c r="C535" i="6"/>
  <c r="B535" i="6"/>
  <c r="D535" i="6" s="1"/>
  <c r="W41" i="9" s="1"/>
  <c r="C534" i="6"/>
  <c r="B534" i="6"/>
  <c r="D534" i="6" s="1"/>
  <c r="W40" i="9" s="1"/>
  <c r="E533" i="6"/>
  <c r="C533" i="6"/>
  <c r="B533" i="6"/>
  <c r="D533" i="6" s="1"/>
  <c r="W39" i="9" s="1"/>
  <c r="E532" i="6"/>
  <c r="C532" i="6"/>
  <c r="B532" i="6"/>
  <c r="D532" i="6" s="1"/>
  <c r="W38" i="9" s="1"/>
  <c r="C531" i="6"/>
  <c r="B531" i="6"/>
  <c r="D531" i="6" s="1"/>
  <c r="W37" i="9" s="1"/>
  <c r="C530" i="6"/>
  <c r="B530" i="6"/>
  <c r="D530" i="6" s="1"/>
  <c r="W36" i="9" s="1"/>
  <c r="E529" i="6"/>
  <c r="C529" i="6"/>
  <c r="B529" i="6"/>
  <c r="D529" i="6" s="1"/>
  <c r="W35" i="9" s="1"/>
  <c r="E528" i="6"/>
  <c r="C528" i="6"/>
  <c r="B528" i="6"/>
  <c r="D528" i="6" s="1"/>
  <c r="W34" i="9" s="1"/>
  <c r="C527" i="6"/>
  <c r="B527" i="6"/>
  <c r="D527" i="6" s="1"/>
  <c r="W33" i="9" s="1"/>
  <c r="C526" i="6"/>
  <c r="B526" i="6"/>
  <c r="D526" i="6" s="1"/>
  <c r="W32" i="9" s="1"/>
  <c r="E525" i="6"/>
  <c r="C525" i="6"/>
  <c r="B525" i="6"/>
  <c r="D525" i="6" s="1"/>
  <c r="W31" i="9" s="1"/>
  <c r="E524" i="6"/>
  <c r="C524" i="6"/>
  <c r="B524" i="6"/>
  <c r="D524" i="6" s="1"/>
  <c r="W30" i="9" s="1"/>
  <c r="V14" i="11" s="1"/>
  <c r="C523" i="6"/>
  <c r="B523" i="6"/>
  <c r="D523" i="6" s="1"/>
  <c r="W29" i="9" s="1"/>
  <c r="V13" i="11" s="1"/>
  <c r="C522" i="6"/>
  <c r="B522" i="6"/>
  <c r="D522" i="6" s="1"/>
  <c r="W28" i="9" s="1"/>
  <c r="V12" i="11" s="1"/>
  <c r="E521" i="6"/>
  <c r="C521" i="6"/>
  <c r="B521" i="6"/>
  <c r="D521" i="6" s="1"/>
  <c r="W27" i="9" s="1"/>
  <c r="V11" i="11" s="1"/>
  <c r="E520" i="6"/>
  <c r="C520" i="6"/>
  <c r="B520" i="6"/>
  <c r="D520" i="6" s="1"/>
  <c r="W26" i="9" s="1"/>
  <c r="V10" i="11" s="1"/>
  <c r="C519" i="6"/>
  <c r="B519" i="6"/>
  <c r="D519" i="6" s="1"/>
  <c r="W25" i="9" s="1"/>
  <c r="V9" i="11" s="1"/>
  <c r="C518" i="6"/>
  <c r="B518" i="6"/>
  <c r="D518" i="6" s="1"/>
  <c r="W24" i="9" s="1"/>
  <c r="V8" i="11" s="1"/>
  <c r="E517" i="6"/>
  <c r="C517" i="6"/>
  <c r="B517" i="6"/>
  <c r="D517" i="6" s="1"/>
  <c r="W23" i="9" s="1"/>
  <c r="V7" i="11" s="1"/>
  <c r="E516" i="6"/>
  <c r="C516" i="6"/>
  <c r="B516" i="6"/>
  <c r="D516" i="6" s="1"/>
  <c r="W22" i="9" s="1"/>
  <c r="V6" i="11" s="1"/>
  <c r="C515" i="6"/>
  <c r="B515" i="6"/>
  <c r="D515" i="6" s="1"/>
  <c r="W21" i="9" s="1"/>
  <c r="V5" i="11" s="1"/>
  <c r="D514" i="6"/>
  <c r="C514" i="6"/>
  <c r="B514" i="6"/>
  <c r="I513" i="6"/>
  <c r="H513" i="6"/>
  <c r="G513" i="6"/>
  <c r="F513" i="6" a="1"/>
  <c r="J513" i="6" s="1"/>
  <c r="F513" i="6"/>
  <c r="E513" i="6"/>
  <c r="C513" i="6"/>
  <c r="B513" i="6"/>
  <c r="D513" i="6" s="1"/>
  <c r="W19" i="9" s="1"/>
  <c r="V3" i="11" s="1"/>
  <c r="E509" i="6"/>
  <c r="C509" i="6"/>
  <c r="B509" i="6"/>
  <c r="D509" i="6" s="1"/>
  <c r="Q94" i="9" s="1"/>
  <c r="AX22" i="11" s="1"/>
  <c r="C508" i="6"/>
  <c r="B508" i="6"/>
  <c r="D508" i="6" s="1"/>
  <c r="Q93" i="9" s="1"/>
  <c r="C507" i="6"/>
  <c r="B507" i="6"/>
  <c r="D507" i="6" s="1"/>
  <c r="Q92" i="9" s="1"/>
  <c r="E506" i="6"/>
  <c r="C506" i="6"/>
  <c r="B506" i="6"/>
  <c r="D506" i="6" s="1"/>
  <c r="Q91" i="9" s="1"/>
  <c r="E505" i="6"/>
  <c r="C505" i="6"/>
  <c r="B505" i="6"/>
  <c r="D505" i="6" s="1"/>
  <c r="Q90" i="9" s="1"/>
  <c r="C504" i="6"/>
  <c r="B504" i="6"/>
  <c r="D504" i="6" s="1"/>
  <c r="Q89" i="9" s="1"/>
  <c r="C503" i="6"/>
  <c r="B503" i="6"/>
  <c r="D503" i="6" s="1"/>
  <c r="Q88" i="9" s="1"/>
  <c r="AX20" i="11" s="1"/>
  <c r="E502" i="6"/>
  <c r="C502" i="6"/>
  <c r="B502" i="6"/>
  <c r="D502" i="6" s="1"/>
  <c r="Q87" i="9" s="1"/>
  <c r="AX19" i="11" s="1"/>
  <c r="E501" i="6"/>
  <c r="C501" i="6"/>
  <c r="B501" i="6"/>
  <c r="D501" i="6" s="1"/>
  <c r="Q86" i="9" s="1"/>
  <c r="AX18" i="11" s="1"/>
  <c r="C500" i="6"/>
  <c r="B500" i="6"/>
  <c r="D500" i="6" s="1"/>
  <c r="Q85" i="9" s="1"/>
  <c r="AX17" i="11" s="1"/>
  <c r="C499" i="6"/>
  <c r="B499" i="6"/>
  <c r="D499" i="6" s="1"/>
  <c r="Q84" i="9" s="1"/>
  <c r="AX16" i="11" s="1"/>
  <c r="E498" i="6"/>
  <c r="C498" i="6"/>
  <c r="B498" i="6"/>
  <c r="D498" i="6" s="1"/>
  <c r="Q83" i="9" s="1"/>
  <c r="AX15" i="11" s="1"/>
  <c r="E497" i="6"/>
  <c r="C497" i="6"/>
  <c r="B497" i="6"/>
  <c r="D497" i="6" s="1"/>
  <c r="Q82" i="9" s="1"/>
  <c r="C496" i="6"/>
  <c r="B496" i="6"/>
  <c r="D496" i="6" s="1"/>
  <c r="Q81" i="9" s="1"/>
  <c r="C495" i="6"/>
  <c r="B495" i="6"/>
  <c r="D495" i="6" s="1"/>
  <c r="Q80" i="9" s="1"/>
  <c r="E494" i="6"/>
  <c r="C494" i="6"/>
  <c r="B494" i="6"/>
  <c r="D494" i="6" s="1"/>
  <c r="Q79" i="9" s="1"/>
  <c r="E493" i="6"/>
  <c r="C493" i="6"/>
  <c r="B493" i="6"/>
  <c r="D493" i="6" s="1"/>
  <c r="Q78" i="9" s="1"/>
  <c r="C492" i="6"/>
  <c r="B492" i="6"/>
  <c r="D492" i="6" s="1"/>
  <c r="Q77" i="9" s="1"/>
  <c r="C491" i="6"/>
  <c r="B491" i="6"/>
  <c r="D491" i="6" s="1"/>
  <c r="Q76" i="9" s="1"/>
  <c r="E490" i="6"/>
  <c r="C490" i="6"/>
  <c r="B490" i="6"/>
  <c r="D490" i="6" s="1"/>
  <c r="Q75" i="9" s="1"/>
  <c r="E489" i="6"/>
  <c r="C489" i="6"/>
  <c r="B489" i="6"/>
  <c r="D489" i="6" s="1"/>
  <c r="Q74" i="9" s="1"/>
  <c r="C488" i="6"/>
  <c r="B488" i="6"/>
  <c r="D488" i="6" s="1"/>
  <c r="Q73" i="9" s="1"/>
  <c r="C487" i="6"/>
  <c r="B487" i="6"/>
  <c r="D487" i="6" s="1"/>
  <c r="Q72" i="9" s="1"/>
  <c r="E486" i="6"/>
  <c r="C486" i="6"/>
  <c r="B486" i="6"/>
  <c r="D486" i="6" s="1"/>
  <c r="Q71" i="9" s="1"/>
  <c r="AX14" i="11" s="1"/>
  <c r="E485" i="6"/>
  <c r="C485" i="6"/>
  <c r="B485" i="6"/>
  <c r="D485" i="6" s="1"/>
  <c r="Q70" i="9" s="1"/>
  <c r="AX13" i="11" s="1"/>
  <c r="C484" i="6"/>
  <c r="B484" i="6"/>
  <c r="D484" i="6" s="1"/>
  <c r="Q69" i="9" s="1"/>
  <c r="AX12" i="11" s="1"/>
  <c r="C483" i="6"/>
  <c r="B483" i="6"/>
  <c r="D483" i="6" s="1"/>
  <c r="Q68" i="9" s="1"/>
  <c r="AX11" i="11" s="1"/>
  <c r="E482" i="6"/>
  <c r="C482" i="6"/>
  <c r="B482" i="6"/>
  <c r="D482" i="6" s="1"/>
  <c r="Q67" i="9" s="1"/>
  <c r="AX10" i="11" s="1"/>
  <c r="E481" i="6"/>
  <c r="C481" i="6"/>
  <c r="B481" i="6"/>
  <c r="D481" i="6" s="1"/>
  <c r="Q66" i="9" s="1"/>
  <c r="AX9" i="11" s="1"/>
  <c r="C480" i="6"/>
  <c r="B480" i="6"/>
  <c r="D480" i="6" s="1"/>
  <c r="Q65" i="9" s="1"/>
  <c r="AX8" i="11" s="1"/>
  <c r="C479" i="6"/>
  <c r="B479" i="6"/>
  <c r="D479" i="6" s="1"/>
  <c r="Q64" i="9" s="1"/>
  <c r="AX7" i="11" s="1"/>
  <c r="E478" i="6"/>
  <c r="C478" i="6"/>
  <c r="B478" i="6"/>
  <c r="D478" i="6" s="1"/>
  <c r="Q63" i="9" s="1"/>
  <c r="AX6" i="11" s="1"/>
  <c r="C477" i="6"/>
  <c r="B477" i="6"/>
  <c r="D477" i="6" s="1"/>
  <c r="Q62" i="9" s="1"/>
  <c r="AX5" i="11" s="1"/>
  <c r="C476" i="6"/>
  <c r="D476" i="6" s="1"/>
  <c r="B476" i="6"/>
  <c r="I475" i="6"/>
  <c r="H475" i="6"/>
  <c r="G475" i="6"/>
  <c r="F475" i="6" a="1"/>
  <c r="J475" i="6" s="1"/>
  <c r="F475" i="6"/>
  <c r="C475" i="6"/>
  <c r="B475" i="6"/>
  <c r="D475" i="6" s="1"/>
  <c r="Q60" i="9" s="1"/>
  <c r="AX3" i="11" s="1"/>
  <c r="E471" i="6"/>
  <c r="C471" i="6"/>
  <c r="B471" i="6"/>
  <c r="D471" i="6" s="1"/>
  <c r="P94" i="9" s="1"/>
  <c r="AW22" i="11" s="1"/>
  <c r="E470" i="6"/>
  <c r="C470" i="6"/>
  <c r="B470" i="6"/>
  <c r="D470" i="6" s="1"/>
  <c r="P93" i="9" s="1"/>
  <c r="C469" i="6"/>
  <c r="B469" i="6"/>
  <c r="D469" i="6" s="1"/>
  <c r="P92" i="9" s="1"/>
  <c r="C468" i="6"/>
  <c r="B468" i="6"/>
  <c r="D468" i="6" s="1"/>
  <c r="P91" i="9" s="1"/>
  <c r="E467" i="6"/>
  <c r="C467" i="6"/>
  <c r="B467" i="6"/>
  <c r="D467" i="6" s="1"/>
  <c r="P90" i="9" s="1"/>
  <c r="E466" i="6"/>
  <c r="C466" i="6"/>
  <c r="B466" i="6"/>
  <c r="D466" i="6" s="1"/>
  <c r="P89" i="9" s="1"/>
  <c r="C465" i="6"/>
  <c r="B465" i="6"/>
  <c r="D465" i="6" s="1"/>
  <c r="P88" i="9" s="1"/>
  <c r="AW20" i="11" s="1"/>
  <c r="C464" i="6"/>
  <c r="B464" i="6"/>
  <c r="D464" i="6" s="1"/>
  <c r="P87" i="9" s="1"/>
  <c r="AW19" i="11" s="1"/>
  <c r="E463" i="6"/>
  <c r="C463" i="6"/>
  <c r="B463" i="6"/>
  <c r="D463" i="6" s="1"/>
  <c r="P86" i="9" s="1"/>
  <c r="AW18" i="11" s="1"/>
  <c r="E462" i="6"/>
  <c r="C462" i="6"/>
  <c r="B462" i="6"/>
  <c r="D462" i="6" s="1"/>
  <c r="P85" i="9" s="1"/>
  <c r="AW17" i="11" s="1"/>
  <c r="C461" i="6"/>
  <c r="B461" i="6"/>
  <c r="D461" i="6" s="1"/>
  <c r="P84" i="9" s="1"/>
  <c r="AW16" i="11" s="1"/>
  <c r="C460" i="6"/>
  <c r="B460" i="6"/>
  <c r="D460" i="6" s="1"/>
  <c r="P83" i="9" s="1"/>
  <c r="AW15" i="11" s="1"/>
  <c r="E459" i="6"/>
  <c r="C459" i="6"/>
  <c r="B459" i="6"/>
  <c r="D459" i="6" s="1"/>
  <c r="P82" i="9" s="1"/>
  <c r="E458" i="6"/>
  <c r="C458" i="6"/>
  <c r="B458" i="6"/>
  <c r="D458" i="6" s="1"/>
  <c r="P81" i="9" s="1"/>
  <c r="C457" i="6"/>
  <c r="B457" i="6"/>
  <c r="D457" i="6" s="1"/>
  <c r="P80" i="9" s="1"/>
  <c r="C456" i="6"/>
  <c r="B456" i="6"/>
  <c r="D456" i="6" s="1"/>
  <c r="P79" i="9" s="1"/>
  <c r="E455" i="6"/>
  <c r="C455" i="6"/>
  <c r="B455" i="6"/>
  <c r="D455" i="6" s="1"/>
  <c r="P78" i="9" s="1"/>
  <c r="E454" i="6"/>
  <c r="C454" i="6"/>
  <c r="B454" i="6"/>
  <c r="D454" i="6" s="1"/>
  <c r="P77" i="9" s="1"/>
  <c r="C453" i="6"/>
  <c r="B453" i="6"/>
  <c r="D453" i="6" s="1"/>
  <c r="P76" i="9" s="1"/>
  <c r="C452" i="6"/>
  <c r="B452" i="6"/>
  <c r="D452" i="6" s="1"/>
  <c r="P75" i="9" s="1"/>
  <c r="E451" i="6"/>
  <c r="C451" i="6"/>
  <c r="B451" i="6"/>
  <c r="D451" i="6" s="1"/>
  <c r="P74" i="9" s="1"/>
  <c r="E450" i="6"/>
  <c r="C450" i="6"/>
  <c r="B450" i="6"/>
  <c r="D450" i="6" s="1"/>
  <c r="P73" i="9" s="1"/>
  <c r="C449" i="6"/>
  <c r="B449" i="6"/>
  <c r="D449" i="6" s="1"/>
  <c r="P72" i="9" s="1"/>
  <c r="C448" i="6"/>
  <c r="B448" i="6"/>
  <c r="D448" i="6" s="1"/>
  <c r="P71" i="9" s="1"/>
  <c r="AW14" i="11" s="1"/>
  <c r="E447" i="6"/>
  <c r="C447" i="6"/>
  <c r="B447" i="6"/>
  <c r="D447" i="6" s="1"/>
  <c r="P70" i="9" s="1"/>
  <c r="AW13" i="11" s="1"/>
  <c r="E446" i="6"/>
  <c r="C446" i="6"/>
  <c r="B446" i="6"/>
  <c r="D446" i="6" s="1"/>
  <c r="P69" i="9" s="1"/>
  <c r="AW12" i="11" s="1"/>
  <c r="C445" i="6"/>
  <c r="B445" i="6"/>
  <c r="D445" i="6" s="1"/>
  <c r="P68" i="9" s="1"/>
  <c r="AW11" i="11" s="1"/>
  <c r="C444" i="6"/>
  <c r="B444" i="6"/>
  <c r="D444" i="6" s="1"/>
  <c r="P67" i="9" s="1"/>
  <c r="AW10" i="11" s="1"/>
  <c r="E443" i="6"/>
  <c r="C443" i="6"/>
  <c r="B443" i="6"/>
  <c r="D443" i="6" s="1"/>
  <c r="P66" i="9" s="1"/>
  <c r="AW9" i="11" s="1"/>
  <c r="E442" i="6"/>
  <c r="C442" i="6"/>
  <c r="B442" i="6"/>
  <c r="D442" i="6" s="1"/>
  <c r="P65" i="9" s="1"/>
  <c r="AW8" i="11" s="1"/>
  <c r="C441" i="6"/>
  <c r="B441" i="6"/>
  <c r="D441" i="6" s="1"/>
  <c r="P64" i="9" s="1"/>
  <c r="AW7" i="11" s="1"/>
  <c r="C440" i="6"/>
  <c r="B440" i="6"/>
  <c r="D440" i="6" s="1"/>
  <c r="P63" i="9" s="1"/>
  <c r="AW6" i="11" s="1"/>
  <c r="C439" i="6"/>
  <c r="B439" i="6"/>
  <c r="D439" i="6" s="1"/>
  <c r="P62" i="9" s="1"/>
  <c r="AW5" i="11" s="1"/>
  <c r="C438" i="6"/>
  <c r="D438" i="6" s="1"/>
  <c r="B438" i="6"/>
  <c r="I437" i="6"/>
  <c r="H437" i="6"/>
  <c r="F437" i="6" a="1"/>
  <c r="G437" i="6" s="1"/>
  <c r="F437" i="6"/>
  <c r="C437" i="6"/>
  <c r="B437" i="6"/>
  <c r="D437" i="6" s="1"/>
  <c r="P60" i="9" s="1"/>
  <c r="AW3" i="11" s="1"/>
  <c r="E433" i="6"/>
  <c r="C433" i="6"/>
  <c r="B433" i="6"/>
  <c r="D433" i="6" s="1"/>
  <c r="O94" i="9" s="1"/>
  <c r="AV22" i="11" s="1"/>
  <c r="E432" i="6"/>
  <c r="C432" i="6"/>
  <c r="B432" i="6"/>
  <c r="D432" i="6" s="1"/>
  <c r="O93" i="9" s="1"/>
  <c r="C431" i="6"/>
  <c r="B431" i="6"/>
  <c r="D431" i="6" s="1"/>
  <c r="O92" i="9" s="1"/>
  <c r="C430" i="6"/>
  <c r="B430" i="6"/>
  <c r="D430" i="6" s="1"/>
  <c r="O91" i="9" s="1"/>
  <c r="E429" i="6"/>
  <c r="C429" i="6"/>
  <c r="B429" i="6"/>
  <c r="D429" i="6" s="1"/>
  <c r="O90" i="9" s="1"/>
  <c r="E428" i="6"/>
  <c r="C428" i="6"/>
  <c r="B428" i="6"/>
  <c r="D428" i="6" s="1"/>
  <c r="O89" i="9" s="1"/>
  <c r="C427" i="6"/>
  <c r="B427" i="6"/>
  <c r="D427" i="6" s="1"/>
  <c r="O88" i="9" s="1"/>
  <c r="AV20" i="11" s="1"/>
  <c r="C426" i="6"/>
  <c r="B426" i="6"/>
  <c r="D426" i="6" s="1"/>
  <c r="O87" i="9" s="1"/>
  <c r="AV19" i="11" s="1"/>
  <c r="E425" i="6"/>
  <c r="C425" i="6"/>
  <c r="B425" i="6"/>
  <c r="D425" i="6" s="1"/>
  <c r="O86" i="9" s="1"/>
  <c r="AV18" i="11" s="1"/>
  <c r="E424" i="6"/>
  <c r="C424" i="6"/>
  <c r="B424" i="6"/>
  <c r="D424" i="6" s="1"/>
  <c r="O85" i="9" s="1"/>
  <c r="AV17" i="11" s="1"/>
  <c r="C423" i="6"/>
  <c r="B423" i="6"/>
  <c r="D423" i="6" s="1"/>
  <c r="O84" i="9" s="1"/>
  <c r="AV16" i="11" s="1"/>
  <c r="C422" i="6"/>
  <c r="B422" i="6"/>
  <c r="D422" i="6" s="1"/>
  <c r="O83" i="9" s="1"/>
  <c r="AV15" i="11" s="1"/>
  <c r="E421" i="6"/>
  <c r="C421" i="6"/>
  <c r="B421" i="6"/>
  <c r="D421" i="6" s="1"/>
  <c r="O82" i="9" s="1"/>
  <c r="E420" i="6"/>
  <c r="C420" i="6"/>
  <c r="B420" i="6"/>
  <c r="D420" i="6" s="1"/>
  <c r="O81" i="9" s="1"/>
  <c r="C419" i="6"/>
  <c r="B419" i="6"/>
  <c r="D419" i="6" s="1"/>
  <c r="O80" i="9" s="1"/>
  <c r="C418" i="6"/>
  <c r="B418" i="6"/>
  <c r="D418" i="6" s="1"/>
  <c r="O79" i="9" s="1"/>
  <c r="E417" i="6"/>
  <c r="C417" i="6"/>
  <c r="B417" i="6"/>
  <c r="D417" i="6" s="1"/>
  <c r="O78" i="9" s="1"/>
  <c r="E416" i="6"/>
  <c r="C416" i="6"/>
  <c r="B416" i="6"/>
  <c r="D416" i="6" s="1"/>
  <c r="O77" i="9" s="1"/>
  <c r="C415" i="6"/>
  <c r="B415" i="6"/>
  <c r="D415" i="6" s="1"/>
  <c r="O76" i="9" s="1"/>
  <c r="C414" i="6"/>
  <c r="B414" i="6"/>
  <c r="D414" i="6" s="1"/>
  <c r="O75" i="9" s="1"/>
  <c r="E413" i="6"/>
  <c r="C413" i="6"/>
  <c r="B413" i="6"/>
  <c r="D413" i="6" s="1"/>
  <c r="O74" i="9" s="1"/>
  <c r="E412" i="6"/>
  <c r="C412" i="6"/>
  <c r="B412" i="6"/>
  <c r="D412" i="6" s="1"/>
  <c r="O73" i="9" s="1"/>
  <c r="C411" i="6"/>
  <c r="B411" i="6"/>
  <c r="D411" i="6" s="1"/>
  <c r="O72" i="9" s="1"/>
  <c r="C410" i="6"/>
  <c r="B410" i="6"/>
  <c r="D410" i="6" s="1"/>
  <c r="O71" i="9" s="1"/>
  <c r="AV14" i="11" s="1"/>
  <c r="E409" i="6"/>
  <c r="C409" i="6"/>
  <c r="B409" i="6"/>
  <c r="D409" i="6" s="1"/>
  <c r="O70" i="9" s="1"/>
  <c r="AV13" i="11" s="1"/>
  <c r="E408" i="6"/>
  <c r="C408" i="6"/>
  <c r="B408" i="6"/>
  <c r="D408" i="6" s="1"/>
  <c r="O69" i="9" s="1"/>
  <c r="AV12" i="11" s="1"/>
  <c r="C407" i="6"/>
  <c r="B407" i="6"/>
  <c r="D407" i="6" s="1"/>
  <c r="O68" i="9" s="1"/>
  <c r="AV11" i="11" s="1"/>
  <c r="C406" i="6"/>
  <c r="B406" i="6"/>
  <c r="D406" i="6" s="1"/>
  <c r="O67" i="9" s="1"/>
  <c r="AV10" i="11" s="1"/>
  <c r="E405" i="6"/>
  <c r="C405" i="6"/>
  <c r="B405" i="6"/>
  <c r="D405" i="6" s="1"/>
  <c r="O66" i="9" s="1"/>
  <c r="AV9" i="11" s="1"/>
  <c r="E404" i="6"/>
  <c r="C404" i="6"/>
  <c r="B404" i="6"/>
  <c r="D404" i="6" s="1"/>
  <c r="O65" i="9" s="1"/>
  <c r="AV8" i="11" s="1"/>
  <c r="C403" i="6"/>
  <c r="B403" i="6"/>
  <c r="D403" i="6" s="1"/>
  <c r="O64" i="9" s="1"/>
  <c r="AV7" i="11" s="1"/>
  <c r="C402" i="6"/>
  <c r="B402" i="6"/>
  <c r="D402" i="6" s="1"/>
  <c r="O63" i="9" s="1"/>
  <c r="AV6" i="11" s="1"/>
  <c r="C401" i="6"/>
  <c r="B401" i="6"/>
  <c r="D401" i="6" s="1"/>
  <c r="O62" i="9" s="1"/>
  <c r="AV5" i="11" s="1"/>
  <c r="C400" i="6"/>
  <c r="D400" i="6" s="1"/>
  <c r="B400" i="6"/>
  <c r="I399" i="6"/>
  <c r="H399" i="6"/>
  <c r="F399" i="6" a="1"/>
  <c r="G399" i="6" s="1"/>
  <c r="F399" i="6"/>
  <c r="C399" i="6"/>
  <c r="B399" i="6"/>
  <c r="D399" i="6" s="1"/>
  <c r="O60" i="9" s="1"/>
  <c r="AV3" i="11" s="1"/>
  <c r="E395" i="6"/>
  <c r="C395" i="6"/>
  <c r="B395" i="6"/>
  <c r="D395" i="6" s="1"/>
  <c r="V53" i="9" s="1"/>
  <c r="U22" i="11" s="1"/>
  <c r="E394" i="6"/>
  <c r="C394" i="6"/>
  <c r="B394" i="6"/>
  <c r="D394" i="6" s="1"/>
  <c r="V52" i="9" s="1"/>
  <c r="C393" i="6"/>
  <c r="B393" i="6"/>
  <c r="D393" i="6" s="1"/>
  <c r="V51" i="9" s="1"/>
  <c r="C392" i="6"/>
  <c r="B392" i="6"/>
  <c r="D392" i="6" s="1"/>
  <c r="V50" i="9" s="1"/>
  <c r="E391" i="6"/>
  <c r="C391" i="6"/>
  <c r="B391" i="6"/>
  <c r="D391" i="6" s="1"/>
  <c r="V49" i="9" s="1"/>
  <c r="E390" i="6"/>
  <c r="C390" i="6"/>
  <c r="B390" i="6"/>
  <c r="D390" i="6" s="1"/>
  <c r="V48" i="9" s="1"/>
  <c r="C389" i="6"/>
  <c r="B389" i="6"/>
  <c r="D389" i="6" s="1"/>
  <c r="V47" i="9" s="1"/>
  <c r="C388" i="6"/>
  <c r="B388" i="6"/>
  <c r="D388" i="6" s="1"/>
  <c r="V46" i="9" s="1"/>
  <c r="U19" i="11" s="1"/>
  <c r="E387" i="6"/>
  <c r="C387" i="6"/>
  <c r="B387" i="6"/>
  <c r="D387" i="6" s="1"/>
  <c r="V45" i="9" s="1"/>
  <c r="U18" i="11" s="1"/>
  <c r="E386" i="6"/>
  <c r="C386" i="6"/>
  <c r="B386" i="6"/>
  <c r="D386" i="6" s="1"/>
  <c r="V44" i="9" s="1"/>
  <c r="U17" i="11" s="1"/>
  <c r="C385" i="6"/>
  <c r="B385" i="6"/>
  <c r="D385" i="6" s="1"/>
  <c r="V43" i="9" s="1"/>
  <c r="U16" i="11" s="1"/>
  <c r="C384" i="6"/>
  <c r="B384" i="6"/>
  <c r="D384" i="6" s="1"/>
  <c r="V42" i="9" s="1"/>
  <c r="U15" i="11" s="1"/>
  <c r="E383" i="6"/>
  <c r="C383" i="6"/>
  <c r="B383" i="6"/>
  <c r="D383" i="6" s="1"/>
  <c r="V41" i="9" s="1"/>
  <c r="E382" i="6"/>
  <c r="C382" i="6"/>
  <c r="B382" i="6"/>
  <c r="D382" i="6" s="1"/>
  <c r="V40" i="9" s="1"/>
  <c r="C381" i="6"/>
  <c r="B381" i="6"/>
  <c r="D381" i="6" s="1"/>
  <c r="V39" i="9" s="1"/>
  <c r="C380" i="6"/>
  <c r="B380" i="6"/>
  <c r="D380" i="6" s="1"/>
  <c r="V38" i="9" s="1"/>
  <c r="E379" i="6"/>
  <c r="C379" i="6"/>
  <c r="B379" i="6"/>
  <c r="D379" i="6" s="1"/>
  <c r="V37" i="9" s="1"/>
  <c r="E378" i="6"/>
  <c r="C378" i="6"/>
  <c r="B378" i="6"/>
  <c r="D378" i="6" s="1"/>
  <c r="V36" i="9" s="1"/>
  <c r="C377" i="6"/>
  <c r="B377" i="6"/>
  <c r="D377" i="6" s="1"/>
  <c r="V35" i="9" s="1"/>
  <c r="C376" i="6"/>
  <c r="B376" i="6"/>
  <c r="D376" i="6" s="1"/>
  <c r="V34" i="9" s="1"/>
  <c r="E375" i="6"/>
  <c r="C375" i="6"/>
  <c r="B375" i="6"/>
  <c r="D375" i="6" s="1"/>
  <c r="V33" i="9" s="1"/>
  <c r="E374" i="6"/>
  <c r="C374" i="6"/>
  <c r="B374" i="6"/>
  <c r="D374" i="6" s="1"/>
  <c r="V32" i="9" s="1"/>
  <c r="C373" i="6"/>
  <c r="B373" i="6"/>
  <c r="D373" i="6" s="1"/>
  <c r="V31" i="9" s="1"/>
  <c r="C372" i="6"/>
  <c r="B372" i="6"/>
  <c r="D372" i="6" s="1"/>
  <c r="V30" i="9" s="1"/>
  <c r="U14" i="11" s="1"/>
  <c r="E371" i="6"/>
  <c r="C371" i="6"/>
  <c r="B371" i="6"/>
  <c r="D371" i="6" s="1"/>
  <c r="V29" i="9" s="1"/>
  <c r="U13" i="11" s="1"/>
  <c r="E370" i="6"/>
  <c r="C370" i="6"/>
  <c r="B370" i="6"/>
  <c r="D370" i="6" s="1"/>
  <c r="V28" i="9" s="1"/>
  <c r="U12" i="11" s="1"/>
  <c r="C369" i="6"/>
  <c r="B369" i="6"/>
  <c r="D369" i="6" s="1"/>
  <c r="V27" i="9" s="1"/>
  <c r="U11" i="11" s="1"/>
  <c r="C368" i="6"/>
  <c r="B368" i="6"/>
  <c r="D368" i="6" s="1"/>
  <c r="V26" i="9" s="1"/>
  <c r="U10" i="11" s="1"/>
  <c r="E367" i="6"/>
  <c r="C367" i="6"/>
  <c r="B367" i="6"/>
  <c r="D367" i="6" s="1"/>
  <c r="V25" i="9" s="1"/>
  <c r="U9" i="11" s="1"/>
  <c r="E366" i="6"/>
  <c r="C366" i="6"/>
  <c r="B366" i="6"/>
  <c r="D366" i="6" s="1"/>
  <c r="V24" i="9" s="1"/>
  <c r="U8" i="11" s="1"/>
  <c r="C365" i="6"/>
  <c r="B365" i="6"/>
  <c r="D365" i="6" s="1"/>
  <c r="V23" i="9" s="1"/>
  <c r="U7" i="11" s="1"/>
  <c r="C364" i="6"/>
  <c r="B364" i="6"/>
  <c r="D364" i="6" s="1"/>
  <c r="V22" i="9" s="1"/>
  <c r="U6" i="11" s="1"/>
  <c r="C363" i="6"/>
  <c r="B363" i="6"/>
  <c r="D363" i="6" s="1"/>
  <c r="V21" i="9" s="1"/>
  <c r="U5" i="11" s="1"/>
  <c r="C362" i="6"/>
  <c r="D362" i="6" s="1"/>
  <c r="B362" i="6"/>
  <c r="I361" i="6"/>
  <c r="H361" i="6"/>
  <c r="F361" i="6" a="1"/>
  <c r="G361" i="6" s="1"/>
  <c r="F361" i="6"/>
  <c r="C361" i="6"/>
  <c r="B361" i="6"/>
  <c r="D361" i="6" s="1"/>
  <c r="V19" i="9" s="1"/>
  <c r="U3" i="11" s="1"/>
  <c r="E357" i="6"/>
  <c r="C357" i="6"/>
  <c r="B357" i="6"/>
  <c r="D357" i="6" s="1"/>
  <c r="U53" i="9" s="1"/>
  <c r="T22" i="11" s="1"/>
  <c r="E356" i="6"/>
  <c r="C356" i="6"/>
  <c r="B356" i="6"/>
  <c r="D356" i="6" s="1"/>
  <c r="U52" i="9" s="1"/>
  <c r="C355" i="6"/>
  <c r="B355" i="6"/>
  <c r="D355" i="6" s="1"/>
  <c r="U51" i="9" s="1"/>
  <c r="C354" i="6"/>
  <c r="B354" i="6"/>
  <c r="D354" i="6" s="1"/>
  <c r="U50" i="9" s="1"/>
  <c r="E353" i="6"/>
  <c r="C353" i="6"/>
  <c r="B353" i="6"/>
  <c r="D353" i="6" s="1"/>
  <c r="U49" i="9" s="1"/>
  <c r="E352" i="6"/>
  <c r="C352" i="6"/>
  <c r="B352" i="6"/>
  <c r="D352" i="6" s="1"/>
  <c r="U48" i="9" s="1"/>
  <c r="C351" i="6"/>
  <c r="B351" i="6"/>
  <c r="D351" i="6" s="1"/>
  <c r="U47" i="9" s="1"/>
  <c r="C350" i="6"/>
  <c r="B350" i="6"/>
  <c r="D350" i="6" s="1"/>
  <c r="U46" i="9" s="1"/>
  <c r="T19" i="11" s="1"/>
  <c r="E349" i="6"/>
  <c r="C349" i="6"/>
  <c r="B349" i="6"/>
  <c r="D349" i="6" s="1"/>
  <c r="U45" i="9" s="1"/>
  <c r="T18" i="11" s="1"/>
  <c r="C348" i="6"/>
  <c r="B348" i="6"/>
  <c r="C347" i="6"/>
  <c r="B347" i="6"/>
  <c r="C346" i="6"/>
  <c r="B346" i="6"/>
  <c r="D346" i="6" s="1"/>
  <c r="U42" i="9" s="1"/>
  <c r="T15" i="11" s="1"/>
  <c r="E345" i="6"/>
  <c r="C345" i="6"/>
  <c r="B345" i="6"/>
  <c r="D345" i="6" s="1"/>
  <c r="U41" i="9" s="1"/>
  <c r="C344" i="6"/>
  <c r="B344" i="6"/>
  <c r="C343" i="6"/>
  <c r="B343" i="6"/>
  <c r="C342" i="6"/>
  <c r="B342" i="6"/>
  <c r="D342" i="6" s="1"/>
  <c r="U38" i="9" s="1"/>
  <c r="E341" i="6"/>
  <c r="C341" i="6"/>
  <c r="B341" i="6"/>
  <c r="D341" i="6" s="1"/>
  <c r="U37" i="9" s="1"/>
  <c r="C340" i="6"/>
  <c r="B340" i="6"/>
  <c r="C339" i="6"/>
  <c r="B339" i="6"/>
  <c r="C338" i="6"/>
  <c r="B338" i="6"/>
  <c r="D338" i="6" s="1"/>
  <c r="U34" i="9" s="1"/>
  <c r="E337" i="6"/>
  <c r="C337" i="6"/>
  <c r="B337" i="6"/>
  <c r="D337" i="6" s="1"/>
  <c r="U33" i="9" s="1"/>
  <c r="C336" i="6"/>
  <c r="B336" i="6"/>
  <c r="C335" i="6"/>
  <c r="B335" i="6"/>
  <c r="C334" i="6"/>
  <c r="B334" i="6"/>
  <c r="D334" i="6" s="1"/>
  <c r="U30" i="9" s="1"/>
  <c r="T14" i="11" s="1"/>
  <c r="E333" i="6"/>
  <c r="C333" i="6"/>
  <c r="B333" i="6"/>
  <c r="D333" i="6" s="1"/>
  <c r="U29" i="9" s="1"/>
  <c r="T13" i="11" s="1"/>
  <c r="C332" i="6"/>
  <c r="B332" i="6"/>
  <c r="C331" i="6"/>
  <c r="B331" i="6"/>
  <c r="C330" i="6"/>
  <c r="B330" i="6"/>
  <c r="D330" i="6" s="1"/>
  <c r="U26" i="9" s="1"/>
  <c r="T10" i="11" s="1"/>
  <c r="E329" i="6"/>
  <c r="C329" i="6"/>
  <c r="B329" i="6"/>
  <c r="D329" i="6" s="1"/>
  <c r="U25" i="9" s="1"/>
  <c r="T9" i="11" s="1"/>
  <c r="C328" i="6"/>
  <c r="B328" i="6"/>
  <c r="C327" i="6"/>
  <c r="B327" i="6"/>
  <c r="C326" i="6"/>
  <c r="B326" i="6"/>
  <c r="D326" i="6" s="1"/>
  <c r="U22" i="9" s="1"/>
  <c r="T6" i="11" s="1"/>
  <c r="C325" i="6"/>
  <c r="B325" i="6"/>
  <c r="D325" i="6" s="1"/>
  <c r="U21" i="9" s="1"/>
  <c r="T5" i="11" s="1"/>
  <c r="E324" i="6"/>
  <c r="D324" i="6"/>
  <c r="U20" i="9" s="1"/>
  <c r="T4" i="11" s="1"/>
  <c r="C324" i="6"/>
  <c r="B324" i="6"/>
  <c r="J323" i="6"/>
  <c r="I323" i="6"/>
  <c r="F323" i="6" a="1"/>
  <c r="G323" i="6" s="1"/>
  <c r="F323" i="6"/>
  <c r="E323" i="6"/>
  <c r="C323" i="6"/>
  <c r="B323" i="6"/>
  <c r="D323" i="6" s="1"/>
  <c r="U19" i="9" s="1"/>
  <c r="T3" i="11" s="1"/>
  <c r="E320" i="6"/>
  <c r="D319" i="6"/>
  <c r="C319" i="6"/>
  <c r="B319" i="6"/>
  <c r="D318" i="6"/>
  <c r="C318" i="6"/>
  <c r="B318" i="6"/>
  <c r="C317" i="6"/>
  <c r="B317" i="6"/>
  <c r="D317" i="6" s="1"/>
  <c r="C316" i="6"/>
  <c r="B316" i="6"/>
  <c r="D316" i="6" s="1"/>
  <c r="D315" i="6"/>
  <c r="C315" i="6"/>
  <c r="B315" i="6"/>
  <c r="D314" i="6"/>
  <c r="C314" i="6"/>
  <c r="B314" i="6"/>
  <c r="C313" i="6"/>
  <c r="B313" i="6"/>
  <c r="D313" i="6" s="1"/>
  <c r="C312" i="6"/>
  <c r="B312" i="6"/>
  <c r="D312" i="6" s="1"/>
  <c r="D311" i="6"/>
  <c r="C311" i="6"/>
  <c r="B311" i="6"/>
  <c r="D310" i="6"/>
  <c r="C310" i="6"/>
  <c r="B310" i="6"/>
  <c r="C309" i="6"/>
  <c r="B309" i="6"/>
  <c r="D309" i="6" s="1"/>
  <c r="C308" i="6"/>
  <c r="B308" i="6"/>
  <c r="D308" i="6" s="1"/>
  <c r="D307" i="6"/>
  <c r="C307" i="6"/>
  <c r="B307" i="6"/>
  <c r="D306" i="6"/>
  <c r="C306" i="6"/>
  <c r="B306" i="6"/>
  <c r="C305" i="6"/>
  <c r="B305" i="6"/>
  <c r="D305" i="6" s="1"/>
  <c r="C304" i="6"/>
  <c r="B304" i="6"/>
  <c r="D304" i="6" s="1"/>
  <c r="D303" i="6"/>
  <c r="C303" i="6"/>
  <c r="B303" i="6"/>
  <c r="D302" i="6"/>
  <c r="C302" i="6"/>
  <c r="B302" i="6"/>
  <c r="C301" i="6"/>
  <c r="B301" i="6"/>
  <c r="D301" i="6" s="1"/>
  <c r="C300" i="6"/>
  <c r="B300" i="6"/>
  <c r="D300" i="6" s="1"/>
  <c r="D299" i="6"/>
  <c r="C299" i="6"/>
  <c r="B299" i="6"/>
  <c r="D298" i="6"/>
  <c r="C298" i="6"/>
  <c r="B298" i="6"/>
  <c r="C297" i="6"/>
  <c r="B297" i="6"/>
  <c r="D297" i="6" s="1"/>
  <c r="C296" i="6"/>
  <c r="B296" i="6"/>
  <c r="D296" i="6" s="1"/>
  <c r="D295" i="6"/>
  <c r="C295" i="6"/>
  <c r="B295" i="6"/>
  <c r="D294" i="6"/>
  <c r="C294" i="6"/>
  <c r="B294" i="6"/>
  <c r="C293" i="6"/>
  <c r="B293" i="6"/>
  <c r="D293" i="6" s="1"/>
  <c r="C292" i="6"/>
  <c r="B292" i="6"/>
  <c r="D292" i="6" s="1"/>
  <c r="D291" i="6"/>
  <c r="C291" i="6"/>
  <c r="B291" i="6"/>
  <c r="D290" i="6"/>
  <c r="C290" i="6"/>
  <c r="B290" i="6"/>
  <c r="C289" i="6"/>
  <c r="B289" i="6"/>
  <c r="D289" i="6" s="1"/>
  <c r="C288" i="6"/>
  <c r="B288" i="6"/>
  <c r="D288" i="6" s="1"/>
  <c r="C287" i="6"/>
  <c r="B287" i="6"/>
  <c r="D287" i="6" s="1"/>
  <c r="E286" i="6"/>
  <c r="D286" i="6"/>
  <c r="T20" i="9" s="1"/>
  <c r="S4" i="11" s="1"/>
  <c r="C286" i="6"/>
  <c r="B286" i="6"/>
  <c r="J285" i="6"/>
  <c r="I285" i="6"/>
  <c r="F285" i="6" a="1"/>
  <c r="H285" i="6" s="1"/>
  <c r="F285" i="6"/>
  <c r="D285" i="6"/>
  <c r="C285" i="6"/>
  <c r="B285" i="6"/>
  <c r="D281" i="6"/>
  <c r="C281" i="6"/>
  <c r="B281" i="6"/>
  <c r="C280" i="6"/>
  <c r="B280" i="6"/>
  <c r="D280" i="6" s="1"/>
  <c r="C279" i="6"/>
  <c r="B279" i="6"/>
  <c r="D279" i="6" s="1"/>
  <c r="D278" i="6"/>
  <c r="C278" i="6"/>
  <c r="B278" i="6"/>
  <c r="D277" i="6"/>
  <c r="C277" i="6"/>
  <c r="B277" i="6"/>
  <c r="C276" i="6"/>
  <c r="B276" i="6"/>
  <c r="D276" i="6" s="1"/>
  <c r="C275" i="6"/>
  <c r="B275" i="6"/>
  <c r="D275" i="6" s="1"/>
  <c r="D274" i="6"/>
  <c r="C274" i="6"/>
  <c r="B274" i="6"/>
  <c r="D273" i="6"/>
  <c r="C273" i="6"/>
  <c r="B273" i="6"/>
  <c r="C272" i="6"/>
  <c r="B272" i="6"/>
  <c r="D272" i="6" s="1"/>
  <c r="C271" i="6"/>
  <c r="B271" i="6"/>
  <c r="D271" i="6" s="1"/>
  <c r="D270" i="6"/>
  <c r="C270" i="6"/>
  <c r="B270" i="6"/>
  <c r="D269" i="6"/>
  <c r="C269" i="6"/>
  <c r="B269" i="6"/>
  <c r="C268" i="6"/>
  <c r="B268" i="6"/>
  <c r="D268" i="6" s="1"/>
  <c r="C267" i="6"/>
  <c r="B267" i="6"/>
  <c r="D267" i="6" s="1"/>
  <c r="D266" i="6"/>
  <c r="C266" i="6"/>
  <c r="B266" i="6"/>
  <c r="D265" i="6"/>
  <c r="C265" i="6"/>
  <c r="B265" i="6"/>
  <c r="C264" i="6"/>
  <c r="B264" i="6"/>
  <c r="D264" i="6" s="1"/>
  <c r="C263" i="6"/>
  <c r="B263" i="6"/>
  <c r="D263" i="6" s="1"/>
  <c r="D262" i="6"/>
  <c r="C262" i="6"/>
  <c r="B262" i="6"/>
  <c r="D261" i="6"/>
  <c r="C261" i="6"/>
  <c r="B261" i="6"/>
  <c r="C260" i="6"/>
  <c r="B260" i="6"/>
  <c r="D260" i="6" s="1"/>
  <c r="C259" i="6"/>
  <c r="B259" i="6"/>
  <c r="D259" i="6" s="1"/>
  <c r="D258" i="6"/>
  <c r="C258" i="6"/>
  <c r="B258" i="6"/>
  <c r="D257" i="6"/>
  <c r="C257" i="6"/>
  <c r="B257" i="6"/>
  <c r="C256" i="6"/>
  <c r="B256" i="6"/>
  <c r="C255" i="6"/>
  <c r="B255" i="6"/>
  <c r="D255" i="6" s="1"/>
  <c r="D254" i="6"/>
  <c r="C254" i="6"/>
  <c r="B254" i="6"/>
  <c r="C253" i="6"/>
  <c r="D253" i="6" s="1"/>
  <c r="B253" i="6"/>
  <c r="C252" i="6"/>
  <c r="B252" i="6"/>
  <c r="D252" i="6" s="1"/>
  <c r="C251" i="6"/>
  <c r="B251" i="6"/>
  <c r="D251" i="6" s="1"/>
  <c r="D250" i="6"/>
  <c r="C250" i="6"/>
  <c r="B250" i="6"/>
  <c r="C249" i="6"/>
  <c r="B249" i="6"/>
  <c r="D249" i="6" s="1"/>
  <c r="D248" i="6"/>
  <c r="C248" i="6"/>
  <c r="B248" i="6"/>
  <c r="J247" i="6"/>
  <c r="I247" i="6"/>
  <c r="G247" i="6"/>
  <c r="F247" i="6" a="1"/>
  <c r="H247" i="6" s="1"/>
  <c r="F247" i="6"/>
  <c r="C247" i="6"/>
  <c r="D247" i="6" s="1"/>
  <c r="B247" i="6"/>
  <c r="C243" i="6"/>
  <c r="B243" i="6"/>
  <c r="C242" i="6"/>
  <c r="B242" i="6"/>
  <c r="D242" i="6" s="1"/>
  <c r="D241" i="6"/>
  <c r="C241" i="6"/>
  <c r="B241" i="6"/>
  <c r="D240" i="6"/>
  <c r="C240" i="6"/>
  <c r="B240" i="6"/>
  <c r="C239" i="6"/>
  <c r="B239" i="6"/>
  <c r="D239" i="6" s="1"/>
  <c r="C238" i="6"/>
  <c r="B238" i="6"/>
  <c r="D238" i="6" s="1"/>
  <c r="D237" i="6"/>
  <c r="C237" i="6"/>
  <c r="B237" i="6"/>
  <c r="C236" i="6"/>
  <c r="D236" i="6" s="1"/>
  <c r="B236" i="6"/>
  <c r="C235" i="6"/>
  <c r="B235" i="6"/>
  <c r="C234" i="6"/>
  <c r="B234" i="6"/>
  <c r="D234" i="6" s="1"/>
  <c r="D233" i="6"/>
  <c r="C233" i="6"/>
  <c r="B233" i="6"/>
  <c r="D232" i="6"/>
  <c r="C232" i="6"/>
  <c r="B232" i="6"/>
  <c r="C231" i="6"/>
  <c r="B231" i="6"/>
  <c r="D231" i="6" s="1"/>
  <c r="C230" i="6"/>
  <c r="B230" i="6"/>
  <c r="D230" i="6" s="1"/>
  <c r="D229" i="6"/>
  <c r="C229" i="6"/>
  <c r="B229" i="6"/>
  <c r="C228" i="6"/>
  <c r="D228" i="6" s="1"/>
  <c r="B228" i="6"/>
  <c r="C227" i="6"/>
  <c r="B227" i="6"/>
  <c r="C226" i="6"/>
  <c r="B226" i="6"/>
  <c r="D226" i="6" s="1"/>
  <c r="D225" i="6"/>
  <c r="C225" i="6"/>
  <c r="B225" i="6"/>
  <c r="D224" i="6"/>
  <c r="C224" i="6"/>
  <c r="B224" i="6"/>
  <c r="C223" i="6"/>
  <c r="B223" i="6"/>
  <c r="D223" i="6" s="1"/>
  <c r="C222" i="6"/>
  <c r="B222" i="6"/>
  <c r="D222" i="6" s="1"/>
  <c r="D221" i="6"/>
  <c r="C221" i="6"/>
  <c r="B221" i="6"/>
  <c r="C220" i="6"/>
  <c r="D220" i="6" s="1"/>
  <c r="B220" i="6"/>
  <c r="C219" i="6"/>
  <c r="B219" i="6"/>
  <c r="C218" i="6"/>
  <c r="B218" i="6"/>
  <c r="D218" i="6" s="1"/>
  <c r="D217" i="6"/>
  <c r="C217" i="6"/>
  <c r="B217" i="6"/>
  <c r="D216" i="6"/>
  <c r="C216" i="6"/>
  <c r="B216" i="6"/>
  <c r="C215" i="6"/>
  <c r="B215" i="6"/>
  <c r="D215" i="6" s="1"/>
  <c r="C214" i="6"/>
  <c r="B214" i="6"/>
  <c r="D214" i="6" s="1"/>
  <c r="D213" i="6"/>
  <c r="C213" i="6"/>
  <c r="B213" i="6"/>
  <c r="C212" i="6"/>
  <c r="D212" i="6" s="1"/>
  <c r="B212" i="6"/>
  <c r="C211" i="6"/>
  <c r="B211" i="6"/>
  <c r="C210" i="6"/>
  <c r="B210" i="6"/>
  <c r="D210" i="6" s="1"/>
  <c r="F209" i="6" a="1"/>
  <c r="C209" i="6"/>
  <c r="B209" i="6"/>
  <c r="C205" i="6"/>
  <c r="B205" i="6"/>
  <c r="D205" i="6" s="1"/>
  <c r="D204" i="6"/>
  <c r="C204" i="6"/>
  <c r="B204" i="6"/>
  <c r="D203" i="6"/>
  <c r="C203" i="6"/>
  <c r="B203" i="6"/>
  <c r="C202" i="6"/>
  <c r="B202" i="6"/>
  <c r="D202" i="6" s="1"/>
  <c r="C201" i="6"/>
  <c r="B201" i="6"/>
  <c r="D201" i="6" s="1"/>
  <c r="D200" i="6"/>
  <c r="C200" i="6"/>
  <c r="B200" i="6"/>
  <c r="C199" i="6"/>
  <c r="D199" i="6" s="1"/>
  <c r="B199" i="6"/>
  <c r="C198" i="6"/>
  <c r="B198" i="6"/>
  <c r="C197" i="6"/>
  <c r="B197" i="6"/>
  <c r="D197" i="6" s="1"/>
  <c r="D196" i="6"/>
  <c r="C196" i="6"/>
  <c r="B196" i="6"/>
  <c r="D195" i="6"/>
  <c r="C195" i="6"/>
  <c r="B195" i="6"/>
  <c r="C194" i="6"/>
  <c r="B194" i="6"/>
  <c r="D194" i="6" s="1"/>
  <c r="C193" i="6"/>
  <c r="B193" i="6"/>
  <c r="D193" i="6" s="1"/>
  <c r="D192" i="6"/>
  <c r="C192" i="6"/>
  <c r="B192" i="6"/>
  <c r="C191" i="6"/>
  <c r="D191" i="6" s="1"/>
  <c r="B191" i="6"/>
  <c r="C190" i="6"/>
  <c r="B190" i="6"/>
  <c r="C189" i="6"/>
  <c r="B189" i="6"/>
  <c r="D189" i="6" s="1"/>
  <c r="D188" i="6"/>
  <c r="C188" i="6"/>
  <c r="B188" i="6"/>
  <c r="D187" i="6"/>
  <c r="C187" i="6"/>
  <c r="B187" i="6"/>
  <c r="C186" i="6"/>
  <c r="B186" i="6"/>
  <c r="D186" i="6" s="1"/>
  <c r="C185" i="6"/>
  <c r="B185" i="6"/>
  <c r="D185" i="6" s="1"/>
  <c r="D184" i="6"/>
  <c r="C184" i="6"/>
  <c r="B184" i="6"/>
  <c r="C183" i="6"/>
  <c r="D183" i="6" s="1"/>
  <c r="B183" i="6"/>
  <c r="C182" i="6"/>
  <c r="B182" i="6"/>
  <c r="C181" i="6"/>
  <c r="B181" i="6"/>
  <c r="D181" i="6" s="1"/>
  <c r="D180" i="6"/>
  <c r="C180" i="6"/>
  <c r="B180" i="6"/>
  <c r="D179" i="6"/>
  <c r="C179" i="6"/>
  <c r="B179" i="6"/>
  <c r="C178" i="6"/>
  <c r="B178" i="6"/>
  <c r="D178" i="6" s="1"/>
  <c r="C177" i="6"/>
  <c r="B177" i="6"/>
  <c r="D177" i="6" s="1"/>
  <c r="D176" i="6"/>
  <c r="C176" i="6"/>
  <c r="B176" i="6"/>
  <c r="C175" i="6"/>
  <c r="D175" i="6" s="1"/>
  <c r="B175" i="6"/>
  <c r="C174" i="6"/>
  <c r="B174" i="6"/>
  <c r="C173" i="6"/>
  <c r="B173" i="6"/>
  <c r="D173" i="6" s="1"/>
  <c r="E172" i="6"/>
  <c r="C172" i="6"/>
  <c r="B172" i="6"/>
  <c r="D172" i="6" s="1"/>
  <c r="Q20" i="9" s="1"/>
  <c r="P4" i="11" s="1"/>
  <c r="F171" i="6" a="1"/>
  <c r="J171" i="6" s="1"/>
  <c r="F171" i="6"/>
  <c r="C171" i="6"/>
  <c r="B171" i="6"/>
  <c r="D171" i="6" s="1"/>
  <c r="D167" i="6"/>
  <c r="C167" i="6"/>
  <c r="B167" i="6"/>
  <c r="C166" i="6"/>
  <c r="D166" i="6" s="1"/>
  <c r="B166" i="6"/>
  <c r="C165" i="6"/>
  <c r="B165" i="6"/>
  <c r="C164" i="6"/>
  <c r="B164" i="6"/>
  <c r="D164" i="6" s="1"/>
  <c r="D163" i="6"/>
  <c r="C163" i="6"/>
  <c r="B163" i="6"/>
  <c r="D162" i="6"/>
  <c r="C162" i="6"/>
  <c r="B162" i="6"/>
  <c r="C161" i="6"/>
  <c r="B161" i="6"/>
  <c r="D161" i="6" s="1"/>
  <c r="C160" i="6"/>
  <c r="B160" i="6"/>
  <c r="D160" i="6" s="1"/>
  <c r="D159" i="6"/>
  <c r="C159" i="6"/>
  <c r="B159" i="6"/>
  <c r="C158" i="6"/>
  <c r="D158" i="6" s="1"/>
  <c r="B158" i="6"/>
  <c r="C157" i="6"/>
  <c r="B157" i="6"/>
  <c r="C156" i="6"/>
  <c r="B156" i="6"/>
  <c r="D156" i="6" s="1"/>
  <c r="D155" i="6"/>
  <c r="C155" i="6"/>
  <c r="B155" i="6"/>
  <c r="D154" i="6"/>
  <c r="C154" i="6"/>
  <c r="B154" i="6"/>
  <c r="C153" i="6"/>
  <c r="B153" i="6"/>
  <c r="D153" i="6" s="1"/>
  <c r="C152" i="6"/>
  <c r="B152" i="6"/>
  <c r="D152" i="6" s="1"/>
  <c r="D151" i="6"/>
  <c r="C151" i="6"/>
  <c r="B151" i="6"/>
  <c r="C150" i="6"/>
  <c r="D150" i="6" s="1"/>
  <c r="B150" i="6"/>
  <c r="C149" i="6"/>
  <c r="B149" i="6"/>
  <c r="C148" i="6"/>
  <c r="B148" i="6"/>
  <c r="D148" i="6" s="1"/>
  <c r="D147" i="6"/>
  <c r="C147" i="6"/>
  <c r="B147" i="6"/>
  <c r="D146" i="6"/>
  <c r="C146" i="6"/>
  <c r="B146" i="6"/>
  <c r="C145" i="6"/>
  <c r="B145" i="6"/>
  <c r="D145" i="6" s="1"/>
  <c r="C144" i="6"/>
  <c r="B144" i="6"/>
  <c r="D144" i="6" s="1"/>
  <c r="D143" i="6"/>
  <c r="C143" i="6"/>
  <c r="B143" i="6"/>
  <c r="C142" i="6"/>
  <c r="D142" i="6" s="1"/>
  <c r="B142" i="6"/>
  <c r="C141" i="6"/>
  <c r="B141" i="6"/>
  <c r="C140" i="6"/>
  <c r="B140" i="6"/>
  <c r="D140" i="6" s="1"/>
  <c r="D139" i="6"/>
  <c r="C139" i="6"/>
  <c r="B139" i="6"/>
  <c r="D138" i="6"/>
  <c r="C138" i="6"/>
  <c r="B138" i="6"/>
  <c r="C137" i="6"/>
  <c r="B137" i="6"/>
  <c r="D137" i="6" s="1"/>
  <c r="C136" i="6"/>
  <c r="B136" i="6"/>
  <c r="D136" i="6" s="1"/>
  <c r="C135" i="6"/>
  <c r="B135" i="6"/>
  <c r="D135" i="6" s="1"/>
  <c r="E134" i="6"/>
  <c r="D134" i="6"/>
  <c r="P20" i="9" s="1"/>
  <c r="O4" i="11" s="1"/>
  <c r="C134" i="6"/>
  <c r="B134" i="6"/>
  <c r="J133" i="6"/>
  <c r="I133" i="6"/>
  <c r="F133" i="6" a="1"/>
  <c r="H133" i="6" s="1"/>
  <c r="F133" i="6"/>
  <c r="D133" i="6"/>
  <c r="C133" i="6"/>
  <c r="B133" i="6"/>
  <c r="C129" i="6"/>
  <c r="D129" i="6" s="1"/>
  <c r="B129" i="6"/>
  <c r="C128" i="6"/>
  <c r="B128" i="6"/>
  <c r="D128" i="6" s="1"/>
  <c r="C127" i="6"/>
  <c r="B127" i="6"/>
  <c r="D127" i="6" s="1"/>
  <c r="D126" i="6"/>
  <c r="C126" i="6"/>
  <c r="B126" i="6"/>
  <c r="D125" i="6"/>
  <c r="C125" i="6"/>
  <c r="B125" i="6"/>
  <c r="C124" i="6"/>
  <c r="B124" i="6"/>
  <c r="C123" i="6"/>
  <c r="B123" i="6"/>
  <c r="D123" i="6" s="1"/>
  <c r="D122" i="6"/>
  <c r="C122" i="6"/>
  <c r="B122" i="6"/>
  <c r="C121" i="6"/>
  <c r="D121" i="6" s="1"/>
  <c r="B121" i="6"/>
  <c r="C120" i="6"/>
  <c r="B120" i="6"/>
  <c r="D120" i="6" s="1"/>
  <c r="C119" i="6"/>
  <c r="B119" i="6"/>
  <c r="D119" i="6" s="1"/>
  <c r="D118" i="6"/>
  <c r="C118" i="6"/>
  <c r="B118" i="6"/>
  <c r="D117" i="6"/>
  <c r="C117" i="6"/>
  <c r="B117" i="6"/>
  <c r="C116" i="6"/>
  <c r="B116" i="6"/>
  <c r="C115" i="6"/>
  <c r="B115" i="6"/>
  <c r="D115" i="6" s="1"/>
  <c r="D114" i="6"/>
  <c r="C114" i="6"/>
  <c r="B114" i="6"/>
  <c r="C113" i="6"/>
  <c r="D113" i="6" s="1"/>
  <c r="B113" i="6"/>
  <c r="C112" i="6"/>
  <c r="B112" i="6"/>
  <c r="D112" i="6" s="1"/>
  <c r="C111" i="6"/>
  <c r="B111" i="6"/>
  <c r="D111" i="6" s="1"/>
  <c r="C110" i="6"/>
  <c r="B110" i="6"/>
  <c r="D110" i="6" s="1"/>
  <c r="D109" i="6"/>
  <c r="C109" i="6"/>
  <c r="B109" i="6"/>
  <c r="D108" i="6"/>
  <c r="C108" i="6"/>
  <c r="B108" i="6"/>
  <c r="C107" i="6"/>
  <c r="B107" i="6"/>
  <c r="D107" i="6" s="1"/>
  <c r="C106" i="6"/>
  <c r="B106" i="6"/>
  <c r="D106" i="6" s="1"/>
  <c r="D105" i="6"/>
  <c r="C105" i="6"/>
  <c r="B105" i="6"/>
  <c r="C104" i="6"/>
  <c r="D104" i="6" s="1"/>
  <c r="B104" i="6"/>
  <c r="C103" i="6"/>
  <c r="B103" i="6"/>
  <c r="D103" i="6" s="1"/>
  <c r="D102" i="6"/>
  <c r="C102" i="6"/>
  <c r="B102" i="6"/>
  <c r="C101" i="6"/>
  <c r="D101" i="6" s="1"/>
  <c r="B101" i="6"/>
  <c r="C100" i="6"/>
  <c r="B100" i="6"/>
  <c r="D100" i="6" s="1"/>
  <c r="C99" i="6"/>
  <c r="B99" i="6"/>
  <c r="D98" i="6"/>
  <c r="C98" i="6"/>
  <c r="B98" i="6"/>
  <c r="C97" i="6"/>
  <c r="B97" i="6"/>
  <c r="E96" i="6"/>
  <c r="D96" i="6"/>
  <c r="O20" i="9" s="1"/>
  <c r="N4" i="11" s="1"/>
  <c r="C96" i="6"/>
  <c r="B96" i="6"/>
  <c r="J95" i="6"/>
  <c r="I95" i="6"/>
  <c r="G95" i="6"/>
  <c r="F95" i="6" a="1"/>
  <c r="H95" i="6" s="1"/>
  <c r="F95" i="6"/>
  <c r="D95" i="6"/>
  <c r="C95" i="6"/>
  <c r="B95" i="6"/>
  <c r="D91" i="6"/>
  <c r="C91" i="6"/>
  <c r="B91" i="6"/>
  <c r="C90" i="6"/>
  <c r="B90" i="6"/>
  <c r="D90" i="6" s="1"/>
  <c r="C89" i="6"/>
  <c r="B89" i="6"/>
  <c r="D89" i="6" s="1"/>
  <c r="D88" i="6"/>
  <c r="C88" i="6"/>
  <c r="B88" i="6"/>
  <c r="C87" i="6"/>
  <c r="D87" i="6" s="1"/>
  <c r="B87" i="6"/>
  <c r="C86" i="6"/>
  <c r="B86" i="6"/>
  <c r="D86" i="6" s="1"/>
  <c r="D85" i="6"/>
  <c r="C85" i="6"/>
  <c r="B85" i="6"/>
  <c r="C84" i="6"/>
  <c r="D84" i="6" s="1"/>
  <c r="B84" i="6"/>
  <c r="C83" i="6"/>
  <c r="B83" i="6"/>
  <c r="D83" i="6" s="1"/>
  <c r="C82" i="6"/>
  <c r="B82" i="6"/>
  <c r="D81" i="6"/>
  <c r="C81" i="6"/>
  <c r="B81" i="6"/>
  <c r="C80" i="6"/>
  <c r="D80" i="6" s="1"/>
  <c r="B80" i="6"/>
  <c r="C79" i="6"/>
  <c r="B79" i="6"/>
  <c r="D79" i="6" s="1"/>
  <c r="C78" i="6"/>
  <c r="B78" i="6"/>
  <c r="C77" i="6"/>
  <c r="B77" i="6"/>
  <c r="D77" i="6" s="1"/>
  <c r="D76" i="6"/>
  <c r="C76" i="6"/>
  <c r="B76" i="6"/>
  <c r="D75" i="6"/>
  <c r="C75" i="6"/>
  <c r="B75" i="6"/>
  <c r="C74" i="6"/>
  <c r="B74" i="6"/>
  <c r="D74" i="6" s="1"/>
  <c r="C73" i="6"/>
  <c r="B73" i="6"/>
  <c r="D73" i="6" s="1"/>
  <c r="N35" i="9" s="1"/>
  <c r="C72" i="6"/>
  <c r="B72" i="6"/>
  <c r="C71" i="6"/>
  <c r="B71" i="6"/>
  <c r="C70" i="6"/>
  <c r="B70" i="6"/>
  <c r="D70" i="6" s="1"/>
  <c r="N32" i="9" s="1"/>
  <c r="C69" i="6"/>
  <c r="B69" i="6"/>
  <c r="D69" i="6" s="1"/>
  <c r="N31" i="9" s="1"/>
  <c r="C68" i="6"/>
  <c r="B68" i="6"/>
  <c r="C67" i="6"/>
  <c r="B67" i="6"/>
  <c r="C66" i="6"/>
  <c r="B66" i="6"/>
  <c r="D66" i="6" s="1"/>
  <c r="N28" i="9" s="1"/>
  <c r="M12" i="11" s="1"/>
  <c r="C65" i="6"/>
  <c r="B65" i="6"/>
  <c r="D65" i="6" s="1"/>
  <c r="N27" i="9" s="1"/>
  <c r="M11" i="11" s="1"/>
  <c r="C64" i="6"/>
  <c r="B64" i="6"/>
  <c r="C63" i="6"/>
  <c r="B63" i="6"/>
  <c r="C62" i="6"/>
  <c r="B62" i="6"/>
  <c r="D62" i="6" s="1"/>
  <c r="N24" i="9" s="1"/>
  <c r="M8" i="11" s="1"/>
  <c r="C61" i="6"/>
  <c r="B61" i="6"/>
  <c r="D61" i="6" s="1"/>
  <c r="N23" i="9" s="1"/>
  <c r="M7" i="11" s="1"/>
  <c r="C60" i="6"/>
  <c r="B60" i="6"/>
  <c r="C59" i="6"/>
  <c r="B59" i="6"/>
  <c r="C58" i="6"/>
  <c r="D58" i="6" s="1"/>
  <c r="B58" i="6"/>
  <c r="I57" i="6"/>
  <c r="H57" i="6"/>
  <c r="F57" i="6" a="1"/>
  <c r="G57" i="6" s="1"/>
  <c r="C57" i="6"/>
  <c r="B57" i="6"/>
  <c r="C53" i="6"/>
  <c r="B53" i="6"/>
  <c r="D53" i="6" s="1"/>
  <c r="C52" i="6"/>
  <c r="B52" i="6"/>
  <c r="D52" i="6" s="1"/>
  <c r="M52" i="9" s="1"/>
  <c r="C51" i="6"/>
  <c r="B51" i="6"/>
  <c r="C50" i="6"/>
  <c r="B50" i="6"/>
  <c r="C49" i="6"/>
  <c r="B49" i="6"/>
  <c r="D49" i="6" s="1"/>
  <c r="C48" i="6"/>
  <c r="B48" i="6"/>
  <c r="D48" i="6" s="1"/>
  <c r="M48" i="9" s="1"/>
  <c r="C47" i="6"/>
  <c r="B47" i="6"/>
  <c r="C46" i="6"/>
  <c r="B46" i="6"/>
  <c r="C45" i="6"/>
  <c r="B45" i="6"/>
  <c r="D45" i="6" s="1"/>
  <c r="C44" i="6"/>
  <c r="B44" i="6"/>
  <c r="D44" i="6" s="1"/>
  <c r="M44" i="9" s="1"/>
  <c r="L17" i="11" s="1"/>
  <c r="C43" i="6"/>
  <c r="B43" i="6"/>
  <c r="C42" i="6"/>
  <c r="B42" i="6"/>
  <c r="C41" i="6"/>
  <c r="B41" i="6"/>
  <c r="D41" i="6" s="1"/>
  <c r="C40" i="6"/>
  <c r="B40" i="6"/>
  <c r="D40" i="6" s="1"/>
  <c r="M40" i="9" s="1"/>
  <c r="C39" i="6"/>
  <c r="B39" i="6"/>
  <c r="C38" i="6"/>
  <c r="B38" i="6"/>
  <c r="C37" i="6"/>
  <c r="B37" i="6"/>
  <c r="D37" i="6" s="1"/>
  <c r="C36" i="6"/>
  <c r="B36" i="6"/>
  <c r="D36" i="6" s="1"/>
  <c r="M36" i="9" s="1"/>
  <c r="C35" i="6"/>
  <c r="B35" i="6"/>
  <c r="C34" i="6"/>
  <c r="B34" i="6"/>
  <c r="C33" i="6"/>
  <c r="B33" i="6"/>
  <c r="D33" i="6" s="1"/>
  <c r="C32" i="6"/>
  <c r="B32" i="6"/>
  <c r="D32" i="6" s="1"/>
  <c r="M32" i="9" s="1"/>
  <c r="C31" i="6"/>
  <c r="B31" i="6"/>
  <c r="C30" i="6"/>
  <c r="B30" i="6"/>
  <c r="C29" i="6"/>
  <c r="B29" i="6"/>
  <c r="D29" i="6" s="1"/>
  <c r="C28" i="6"/>
  <c r="B28" i="6"/>
  <c r="D28" i="6" s="1"/>
  <c r="C27" i="6"/>
  <c r="B27" i="6"/>
  <c r="C26" i="6"/>
  <c r="B26" i="6"/>
  <c r="C25" i="6"/>
  <c r="B25" i="6"/>
  <c r="D25" i="6" s="1"/>
  <c r="C24" i="6"/>
  <c r="B24" i="6"/>
  <c r="D24" i="6" s="1"/>
  <c r="C23" i="6"/>
  <c r="B23" i="6"/>
  <c r="C22" i="6"/>
  <c r="B22" i="6"/>
  <c r="C21" i="6"/>
  <c r="B21" i="6"/>
  <c r="D21" i="6" s="1"/>
  <c r="C20" i="6"/>
  <c r="D20" i="6" s="1"/>
  <c r="B20" i="6"/>
  <c r="F19" i="6" a="1"/>
  <c r="C19" i="6"/>
  <c r="B19" i="6"/>
  <c r="C14" i="6"/>
  <c r="C776" i="5"/>
  <c r="B776" i="5"/>
  <c r="D776" i="5" s="1"/>
  <c r="C775" i="5"/>
  <c r="B775" i="5"/>
  <c r="D775" i="5" s="1"/>
  <c r="D774" i="5"/>
  <c r="C774" i="5"/>
  <c r="B774" i="5"/>
  <c r="C773" i="5"/>
  <c r="D773" i="5" s="1"/>
  <c r="B773" i="5"/>
  <c r="C772" i="5"/>
  <c r="B772" i="5"/>
  <c r="D772" i="5" s="1"/>
  <c r="C771" i="5"/>
  <c r="B771" i="5"/>
  <c r="D771" i="5" s="1"/>
  <c r="D770" i="5"/>
  <c r="C770" i="5"/>
  <c r="B770" i="5"/>
  <c r="D769" i="5"/>
  <c r="C769" i="5"/>
  <c r="B769" i="5"/>
  <c r="C768" i="5"/>
  <c r="B768" i="5"/>
  <c r="D768" i="5" s="1"/>
  <c r="C767" i="5"/>
  <c r="B767" i="5"/>
  <c r="D767" i="5" s="1"/>
  <c r="D766" i="5"/>
  <c r="C766" i="5"/>
  <c r="B766" i="5"/>
  <c r="C765" i="5"/>
  <c r="D765" i="5" s="1"/>
  <c r="B765" i="5"/>
  <c r="C764" i="5"/>
  <c r="B764" i="5"/>
  <c r="D764" i="5" s="1"/>
  <c r="C763" i="5"/>
  <c r="B763" i="5"/>
  <c r="D763" i="5" s="1"/>
  <c r="D762" i="5"/>
  <c r="C762" i="5"/>
  <c r="B762" i="5"/>
  <c r="D761" i="5"/>
  <c r="C761" i="5"/>
  <c r="B761" i="5"/>
  <c r="C760" i="5"/>
  <c r="B760" i="5"/>
  <c r="D760" i="5" s="1"/>
  <c r="C759" i="5"/>
  <c r="B759" i="5"/>
  <c r="D759" i="5" s="1"/>
  <c r="D758" i="5"/>
  <c r="C758" i="5"/>
  <c r="B758" i="5"/>
  <c r="C757" i="5"/>
  <c r="D757" i="5" s="1"/>
  <c r="B757" i="5"/>
  <c r="C756" i="5"/>
  <c r="B756" i="5"/>
  <c r="D756" i="5" s="1"/>
  <c r="C755" i="5"/>
  <c r="B755" i="5"/>
  <c r="D755" i="5" s="1"/>
  <c r="D754" i="5"/>
  <c r="C754" i="5"/>
  <c r="B754" i="5"/>
  <c r="D753" i="5"/>
  <c r="C753" i="5"/>
  <c r="B753" i="5"/>
  <c r="C752" i="5"/>
  <c r="B752" i="5"/>
  <c r="D752" i="5" s="1"/>
  <c r="C751" i="5"/>
  <c r="B751" i="5"/>
  <c r="D751" i="5" s="1"/>
  <c r="D750" i="5"/>
  <c r="C750" i="5"/>
  <c r="B750" i="5"/>
  <c r="C749" i="5"/>
  <c r="D749" i="5" s="1"/>
  <c r="B749" i="5"/>
  <c r="C748" i="5"/>
  <c r="B748" i="5"/>
  <c r="D748" i="5" s="1"/>
  <c r="C747" i="5"/>
  <c r="B747" i="5"/>
  <c r="D747" i="5" s="1"/>
  <c r="D746" i="5"/>
  <c r="C746" i="5"/>
  <c r="B746" i="5"/>
  <c r="D745" i="5"/>
  <c r="C745" i="5"/>
  <c r="B745" i="5"/>
  <c r="C744" i="5"/>
  <c r="B744" i="5"/>
  <c r="D744" i="5" s="1"/>
  <c r="C743" i="5"/>
  <c r="B743" i="5"/>
  <c r="D743" i="5" s="1"/>
  <c r="F742" i="5" a="1"/>
  <c r="C742" i="5"/>
  <c r="B742" i="5"/>
  <c r="D742" i="5" s="1"/>
  <c r="C737" i="5"/>
  <c r="B737" i="5"/>
  <c r="D737" i="5" s="1"/>
  <c r="D736" i="5"/>
  <c r="C736" i="5"/>
  <c r="B736" i="5"/>
  <c r="C735" i="5"/>
  <c r="D735" i="5" s="1"/>
  <c r="B735" i="5"/>
  <c r="C734" i="5"/>
  <c r="B734" i="5"/>
  <c r="D734" i="5" s="1"/>
  <c r="C733" i="5"/>
  <c r="B733" i="5"/>
  <c r="D733" i="5" s="1"/>
  <c r="D732" i="5"/>
  <c r="C732" i="5"/>
  <c r="B732" i="5"/>
  <c r="D731" i="5"/>
  <c r="C731" i="5"/>
  <c r="B731" i="5"/>
  <c r="C730" i="5"/>
  <c r="B730" i="5"/>
  <c r="D730" i="5" s="1"/>
  <c r="C729" i="5"/>
  <c r="B729" i="5"/>
  <c r="D729" i="5" s="1"/>
  <c r="D728" i="5"/>
  <c r="C728" i="5"/>
  <c r="B728" i="5"/>
  <c r="C727" i="5"/>
  <c r="D727" i="5" s="1"/>
  <c r="B727" i="5"/>
  <c r="C726" i="5"/>
  <c r="B726" i="5"/>
  <c r="D726" i="5" s="1"/>
  <c r="C725" i="5"/>
  <c r="B725" i="5"/>
  <c r="D725" i="5" s="1"/>
  <c r="D724" i="5"/>
  <c r="C724" i="5"/>
  <c r="B724" i="5"/>
  <c r="D723" i="5"/>
  <c r="C723" i="5"/>
  <c r="B723" i="5"/>
  <c r="C722" i="5"/>
  <c r="B722" i="5"/>
  <c r="D722" i="5" s="1"/>
  <c r="C721" i="5"/>
  <c r="B721" i="5"/>
  <c r="D721" i="5" s="1"/>
  <c r="D720" i="5"/>
  <c r="C720" i="5"/>
  <c r="B720" i="5"/>
  <c r="C719" i="5"/>
  <c r="B719" i="5"/>
  <c r="D719" i="5" s="1"/>
  <c r="C718" i="5"/>
  <c r="B718" i="5"/>
  <c r="D718" i="5" s="1"/>
  <c r="D717" i="5"/>
  <c r="C717" i="5"/>
  <c r="B717" i="5"/>
  <c r="C716" i="5"/>
  <c r="D716" i="5" s="1"/>
  <c r="B716" i="5"/>
  <c r="C715" i="5"/>
  <c r="B715" i="5"/>
  <c r="D715" i="5" s="1"/>
  <c r="C714" i="5"/>
  <c r="B714" i="5"/>
  <c r="C713" i="5"/>
  <c r="B713" i="5"/>
  <c r="D713" i="5" s="1"/>
  <c r="C712" i="5"/>
  <c r="D712" i="5" s="1"/>
  <c r="B712" i="5"/>
  <c r="D711" i="5"/>
  <c r="C711" i="5"/>
  <c r="B711" i="5"/>
  <c r="C710" i="5"/>
  <c r="B710" i="5"/>
  <c r="D710" i="5" s="1"/>
  <c r="C709" i="5"/>
  <c r="B709" i="5"/>
  <c r="D709" i="5" s="1"/>
  <c r="D708" i="5"/>
  <c r="C708" i="5"/>
  <c r="B708" i="5"/>
  <c r="C707" i="5"/>
  <c r="D707" i="5" s="1"/>
  <c r="B707" i="5"/>
  <c r="C706" i="5"/>
  <c r="B706" i="5"/>
  <c r="D706" i="5" s="1"/>
  <c r="C705" i="5"/>
  <c r="B705" i="5"/>
  <c r="D705" i="5" s="1"/>
  <c r="D704" i="5"/>
  <c r="M61" i="9" s="1"/>
  <c r="AT4" i="11" s="1"/>
  <c r="C704" i="5"/>
  <c r="B704" i="5"/>
  <c r="F703" i="5" a="1"/>
  <c r="F703" i="5" s="1"/>
  <c r="C703" i="5"/>
  <c r="B703" i="5"/>
  <c r="D703" i="5" s="1"/>
  <c r="C699" i="5"/>
  <c r="D699" i="5" s="1"/>
  <c r="B699" i="5"/>
  <c r="D698" i="5"/>
  <c r="C698" i="5"/>
  <c r="B698" i="5"/>
  <c r="C697" i="5"/>
  <c r="B697" i="5"/>
  <c r="D697" i="5" s="1"/>
  <c r="C696" i="5"/>
  <c r="B696" i="5"/>
  <c r="D696" i="5" s="1"/>
  <c r="D695" i="5"/>
  <c r="C695" i="5"/>
  <c r="B695" i="5"/>
  <c r="C694" i="5"/>
  <c r="D694" i="5" s="1"/>
  <c r="B694" i="5"/>
  <c r="C693" i="5"/>
  <c r="B693" i="5"/>
  <c r="D693" i="5" s="1"/>
  <c r="D692" i="5"/>
  <c r="C692" i="5"/>
  <c r="B692" i="5"/>
  <c r="C691" i="5"/>
  <c r="D691" i="5" s="1"/>
  <c r="B691" i="5"/>
  <c r="C690" i="5"/>
  <c r="B690" i="5"/>
  <c r="D690" i="5" s="1"/>
  <c r="C689" i="5"/>
  <c r="B689" i="5"/>
  <c r="D689" i="5" s="1"/>
  <c r="D688" i="5"/>
  <c r="C688" i="5"/>
  <c r="B688" i="5"/>
  <c r="C687" i="5"/>
  <c r="D687" i="5" s="1"/>
  <c r="B687" i="5"/>
  <c r="C686" i="5"/>
  <c r="B686" i="5"/>
  <c r="D686" i="5" s="1"/>
  <c r="C685" i="5"/>
  <c r="B685" i="5"/>
  <c r="C684" i="5"/>
  <c r="B684" i="5"/>
  <c r="D684" i="5" s="1"/>
  <c r="C683" i="5"/>
  <c r="D683" i="5" s="1"/>
  <c r="B683" i="5"/>
  <c r="D682" i="5"/>
  <c r="C682" i="5"/>
  <c r="B682" i="5"/>
  <c r="C681" i="5"/>
  <c r="B681" i="5"/>
  <c r="D681" i="5" s="1"/>
  <c r="C680" i="5"/>
  <c r="B680" i="5"/>
  <c r="D680" i="5" s="1"/>
  <c r="D679" i="5"/>
  <c r="C679" i="5"/>
  <c r="B679" i="5"/>
  <c r="C678" i="5"/>
  <c r="D678" i="5" s="1"/>
  <c r="B678" i="5"/>
  <c r="C677" i="5"/>
  <c r="B677" i="5"/>
  <c r="D677" i="5" s="1"/>
  <c r="D676" i="5"/>
  <c r="C676" i="5"/>
  <c r="B676" i="5"/>
  <c r="C675" i="5"/>
  <c r="D675" i="5" s="1"/>
  <c r="B675" i="5"/>
  <c r="C674" i="5"/>
  <c r="B674" i="5"/>
  <c r="D674" i="5" s="1"/>
  <c r="C673" i="5"/>
  <c r="B673" i="5"/>
  <c r="D673" i="5" s="1"/>
  <c r="D672" i="5"/>
  <c r="C672" i="5"/>
  <c r="B672" i="5"/>
  <c r="C671" i="5"/>
  <c r="D671" i="5" s="1"/>
  <c r="B671" i="5"/>
  <c r="C670" i="5"/>
  <c r="B670" i="5"/>
  <c r="D670" i="5" s="1"/>
  <c r="C669" i="5"/>
  <c r="B669" i="5"/>
  <c r="C668" i="5"/>
  <c r="B668" i="5"/>
  <c r="D668" i="5" s="1"/>
  <c r="L63" i="9" s="1"/>
  <c r="AS6" i="11" s="1"/>
  <c r="C667" i="5"/>
  <c r="B667" i="5"/>
  <c r="D667" i="5" s="1"/>
  <c r="L62" i="9" s="1"/>
  <c r="AS5" i="11" s="1"/>
  <c r="C666" i="5"/>
  <c r="D666" i="5" s="1"/>
  <c r="B666" i="5"/>
  <c r="J665" i="5"/>
  <c r="F665" i="5" a="1"/>
  <c r="G665" i="5" s="1"/>
  <c r="F665" i="5"/>
  <c r="C665" i="5"/>
  <c r="B665" i="5"/>
  <c r="D665" i="5" s="1"/>
  <c r="L60" i="9" s="1"/>
  <c r="AS3" i="11" s="1"/>
  <c r="E661" i="5"/>
  <c r="C661" i="5"/>
  <c r="B661" i="5"/>
  <c r="D661" i="5" s="1"/>
  <c r="K94" i="9" s="1"/>
  <c r="AR22" i="11" s="1"/>
  <c r="C660" i="5"/>
  <c r="B660" i="5"/>
  <c r="C659" i="5"/>
  <c r="B659" i="5"/>
  <c r="D659" i="5" s="1"/>
  <c r="K92" i="9" s="1"/>
  <c r="C658" i="5"/>
  <c r="B658" i="5"/>
  <c r="D658" i="5" s="1"/>
  <c r="K91" i="9" s="1"/>
  <c r="E657" i="5"/>
  <c r="C657" i="5"/>
  <c r="B657" i="5"/>
  <c r="D657" i="5" s="1"/>
  <c r="K90" i="9" s="1"/>
  <c r="C656" i="5"/>
  <c r="B656" i="5"/>
  <c r="C655" i="5"/>
  <c r="B655" i="5"/>
  <c r="D655" i="5" s="1"/>
  <c r="K88" i="9" s="1"/>
  <c r="AR20" i="11" s="1"/>
  <c r="C654" i="5"/>
  <c r="B654" i="5"/>
  <c r="D654" i="5" s="1"/>
  <c r="K87" i="9" s="1"/>
  <c r="AR19" i="11" s="1"/>
  <c r="E653" i="5"/>
  <c r="C653" i="5"/>
  <c r="B653" i="5"/>
  <c r="D653" i="5" s="1"/>
  <c r="K86" i="9" s="1"/>
  <c r="AR18" i="11" s="1"/>
  <c r="C652" i="5"/>
  <c r="B652" i="5"/>
  <c r="C651" i="5"/>
  <c r="B651" i="5"/>
  <c r="D651" i="5" s="1"/>
  <c r="K84" i="9" s="1"/>
  <c r="AR16" i="11" s="1"/>
  <c r="C650" i="5"/>
  <c r="B650" i="5"/>
  <c r="D650" i="5" s="1"/>
  <c r="K83" i="9" s="1"/>
  <c r="AR15" i="11" s="1"/>
  <c r="E649" i="5"/>
  <c r="C649" i="5"/>
  <c r="B649" i="5"/>
  <c r="D649" i="5" s="1"/>
  <c r="K82" i="9" s="1"/>
  <c r="C648" i="5"/>
  <c r="B648" i="5"/>
  <c r="C647" i="5"/>
  <c r="B647" i="5"/>
  <c r="D647" i="5" s="1"/>
  <c r="K80" i="9" s="1"/>
  <c r="C646" i="5"/>
  <c r="B646" i="5"/>
  <c r="D646" i="5" s="1"/>
  <c r="K79" i="9" s="1"/>
  <c r="E645" i="5"/>
  <c r="C645" i="5"/>
  <c r="B645" i="5"/>
  <c r="D645" i="5" s="1"/>
  <c r="K78" i="9" s="1"/>
  <c r="C644" i="5"/>
  <c r="B644" i="5"/>
  <c r="C643" i="5"/>
  <c r="B643" i="5"/>
  <c r="D643" i="5" s="1"/>
  <c r="K76" i="9" s="1"/>
  <c r="C642" i="5"/>
  <c r="B642" i="5"/>
  <c r="D642" i="5" s="1"/>
  <c r="K75" i="9" s="1"/>
  <c r="E641" i="5"/>
  <c r="C641" i="5"/>
  <c r="B641" i="5"/>
  <c r="D641" i="5" s="1"/>
  <c r="K74" i="9" s="1"/>
  <c r="C640" i="5"/>
  <c r="B640" i="5"/>
  <c r="C639" i="5"/>
  <c r="B639" i="5"/>
  <c r="D639" i="5" s="1"/>
  <c r="K72" i="9" s="1"/>
  <c r="C638" i="5"/>
  <c r="B638" i="5"/>
  <c r="D638" i="5" s="1"/>
  <c r="K71" i="9" s="1"/>
  <c r="AR14" i="11" s="1"/>
  <c r="E637" i="5"/>
  <c r="C637" i="5"/>
  <c r="B637" i="5"/>
  <c r="D637" i="5" s="1"/>
  <c r="K70" i="9" s="1"/>
  <c r="AR13" i="11" s="1"/>
  <c r="C636" i="5"/>
  <c r="B636" i="5"/>
  <c r="C635" i="5"/>
  <c r="B635" i="5"/>
  <c r="D635" i="5" s="1"/>
  <c r="K68" i="9" s="1"/>
  <c r="AR11" i="11" s="1"/>
  <c r="C634" i="5"/>
  <c r="B634" i="5"/>
  <c r="D634" i="5" s="1"/>
  <c r="K67" i="9" s="1"/>
  <c r="AR10" i="11" s="1"/>
  <c r="E633" i="5"/>
  <c r="C633" i="5"/>
  <c r="B633" i="5"/>
  <c r="D633" i="5" s="1"/>
  <c r="K66" i="9" s="1"/>
  <c r="AR9" i="11" s="1"/>
  <c r="C632" i="5"/>
  <c r="B632" i="5"/>
  <c r="C631" i="5"/>
  <c r="B631" i="5"/>
  <c r="D631" i="5" s="1"/>
  <c r="K64" i="9" s="1"/>
  <c r="AR7" i="11" s="1"/>
  <c r="C630" i="5"/>
  <c r="B630" i="5"/>
  <c r="D630" i="5" s="1"/>
  <c r="K63" i="9" s="1"/>
  <c r="AR6" i="11" s="1"/>
  <c r="C629" i="5"/>
  <c r="B629" i="5"/>
  <c r="D629" i="5" s="1"/>
  <c r="K62" i="9" s="1"/>
  <c r="AR5" i="11" s="1"/>
  <c r="D628" i="5"/>
  <c r="K61" i="9" s="1"/>
  <c r="AR4" i="11" s="1"/>
  <c r="C628" i="5"/>
  <c r="B628" i="5"/>
  <c r="J627" i="5"/>
  <c r="I627" i="5"/>
  <c r="F627" i="5" a="1"/>
  <c r="G627" i="5" s="1"/>
  <c r="F627" i="5"/>
  <c r="E627" i="5"/>
  <c r="C627" i="5"/>
  <c r="B627" i="5"/>
  <c r="D627" i="5" s="1"/>
  <c r="K60" i="9" s="1"/>
  <c r="AR3" i="11" s="1"/>
  <c r="C623" i="5"/>
  <c r="B623" i="5"/>
  <c r="C622" i="5"/>
  <c r="B622" i="5"/>
  <c r="D622" i="5" s="1"/>
  <c r="J93" i="9" s="1"/>
  <c r="C621" i="5"/>
  <c r="B621" i="5"/>
  <c r="D621" i="5" s="1"/>
  <c r="J92" i="9" s="1"/>
  <c r="E620" i="5"/>
  <c r="C620" i="5"/>
  <c r="B620" i="5"/>
  <c r="D620" i="5" s="1"/>
  <c r="J91" i="9" s="1"/>
  <c r="C619" i="5"/>
  <c r="B619" i="5"/>
  <c r="C618" i="5"/>
  <c r="B618" i="5"/>
  <c r="D618" i="5" s="1"/>
  <c r="J89" i="9" s="1"/>
  <c r="C617" i="5"/>
  <c r="B617" i="5"/>
  <c r="D617" i="5" s="1"/>
  <c r="J88" i="9" s="1"/>
  <c r="AQ20" i="11" s="1"/>
  <c r="C616" i="5"/>
  <c r="B616" i="5"/>
  <c r="D616" i="5" s="1"/>
  <c r="C615" i="5"/>
  <c r="B615" i="5"/>
  <c r="D615" i="5" s="1"/>
  <c r="C614" i="5"/>
  <c r="B614" i="5"/>
  <c r="D614" i="5" s="1"/>
  <c r="C613" i="5"/>
  <c r="B613" i="5"/>
  <c r="D613" i="5" s="1"/>
  <c r="C612" i="5"/>
  <c r="B612" i="5"/>
  <c r="D612" i="5" s="1"/>
  <c r="C611" i="5"/>
  <c r="B611" i="5"/>
  <c r="D611" i="5" s="1"/>
  <c r="C610" i="5"/>
  <c r="B610" i="5"/>
  <c r="D610" i="5" s="1"/>
  <c r="C609" i="5"/>
  <c r="B609" i="5"/>
  <c r="D609" i="5" s="1"/>
  <c r="C608" i="5"/>
  <c r="B608" i="5"/>
  <c r="D608" i="5" s="1"/>
  <c r="C607" i="5"/>
  <c r="B607" i="5"/>
  <c r="D607" i="5" s="1"/>
  <c r="C606" i="5"/>
  <c r="B606" i="5"/>
  <c r="D606" i="5" s="1"/>
  <c r="C605" i="5"/>
  <c r="B605" i="5"/>
  <c r="D605" i="5" s="1"/>
  <c r="C604" i="5"/>
  <c r="B604" i="5"/>
  <c r="D604" i="5" s="1"/>
  <c r="C603" i="5"/>
  <c r="B603" i="5"/>
  <c r="D603" i="5" s="1"/>
  <c r="C602" i="5"/>
  <c r="B602" i="5"/>
  <c r="D602" i="5" s="1"/>
  <c r="C601" i="5"/>
  <c r="B601" i="5"/>
  <c r="D601" i="5" s="1"/>
  <c r="C600" i="5"/>
  <c r="B600" i="5"/>
  <c r="D600" i="5" s="1"/>
  <c r="C599" i="5"/>
  <c r="B599" i="5"/>
  <c r="D599" i="5" s="1"/>
  <c r="C598" i="5"/>
  <c r="B598" i="5"/>
  <c r="D598" i="5" s="1"/>
  <c r="C597" i="5"/>
  <c r="B597" i="5"/>
  <c r="D597" i="5" s="1"/>
  <c r="C596" i="5"/>
  <c r="B596" i="5"/>
  <c r="D596" i="5" s="1"/>
  <c r="C595" i="5"/>
  <c r="B595" i="5"/>
  <c r="D595" i="5" s="1"/>
  <c r="C594" i="5"/>
  <c r="B594" i="5"/>
  <c r="D594" i="5" s="1"/>
  <c r="C593" i="5"/>
  <c r="B593" i="5"/>
  <c r="D593" i="5" s="1"/>
  <c r="C592" i="5"/>
  <c r="B592" i="5"/>
  <c r="D592" i="5" s="1"/>
  <c r="C591" i="5"/>
  <c r="B591" i="5"/>
  <c r="D591" i="5" s="1"/>
  <c r="C590" i="5"/>
  <c r="D590" i="5" s="1"/>
  <c r="B590" i="5"/>
  <c r="I589" i="5"/>
  <c r="H589" i="5"/>
  <c r="F589" i="5" a="1"/>
  <c r="G589" i="5" s="1"/>
  <c r="F589" i="5"/>
  <c r="C589" i="5"/>
  <c r="B589" i="5"/>
  <c r="D589" i="5" s="1"/>
  <c r="C585" i="5"/>
  <c r="B585" i="5"/>
  <c r="D585" i="5" s="1"/>
  <c r="C584" i="5"/>
  <c r="B584" i="5"/>
  <c r="D584" i="5" s="1"/>
  <c r="C583" i="5"/>
  <c r="B583" i="5"/>
  <c r="D583" i="5" s="1"/>
  <c r="C582" i="5"/>
  <c r="B582" i="5"/>
  <c r="D582" i="5" s="1"/>
  <c r="C581" i="5"/>
  <c r="B581" i="5"/>
  <c r="D581" i="5" s="1"/>
  <c r="C580" i="5"/>
  <c r="B580" i="5"/>
  <c r="D580" i="5" s="1"/>
  <c r="C579" i="5"/>
  <c r="B579" i="5"/>
  <c r="D579" i="5" s="1"/>
  <c r="C578" i="5"/>
  <c r="B578" i="5"/>
  <c r="D578" i="5" s="1"/>
  <c r="C577" i="5"/>
  <c r="B577" i="5"/>
  <c r="D577" i="5" s="1"/>
  <c r="C576" i="5"/>
  <c r="B576" i="5"/>
  <c r="D576" i="5" s="1"/>
  <c r="C575" i="5"/>
  <c r="B575" i="5"/>
  <c r="D575" i="5" s="1"/>
  <c r="C574" i="5"/>
  <c r="B574" i="5"/>
  <c r="D574" i="5" s="1"/>
  <c r="C573" i="5"/>
  <c r="B573" i="5"/>
  <c r="D573" i="5" s="1"/>
  <c r="C572" i="5"/>
  <c r="B572" i="5"/>
  <c r="D572" i="5" s="1"/>
  <c r="C571" i="5"/>
  <c r="B571" i="5"/>
  <c r="D571" i="5" s="1"/>
  <c r="C570" i="5"/>
  <c r="B570" i="5"/>
  <c r="D570" i="5" s="1"/>
  <c r="C569" i="5"/>
  <c r="B569" i="5"/>
  <c r="D569" i="5" s="1"/>
  <c r="C568" i="5"/>
  <c r="B568" i="5"/>
  <c r="D568" i="5" s="1"/>
  <c r="C567" i="5"/>
  <c r="B567" i="5"/>
  <c r="D567" i="5" s="1"/>
  <c r="C566" i="5"/>
  <c r="B566" i="5"/>
  <c r="D566" i="5" s="1"/>
  <c r="C565" i="5"/>
  <c r="B565" i="5"/>
  <c r="D565" i="5" s="1"/>
  <c r="C564" i="5"/>
  <c r="B564" i="5"/>
  <c r="D564" i="5" s="1"/>
  <c r="C563" i="5"/>
  <c r="B563" i="5"/>
  <c r="D563" i="5" s="1"/>
  <c r="C562" i="5"/>
  <c r="B562" i="5"/>
  <c r="D562" i="5" s="1"/>
  <c r="C561" i="5"/>
  <c r="B561" i="5"/>
  <c r="D561" i="5" s="1"/>
  <c r="C560" i="5"/>
  <c r="B560" i="5"/>
  <c r="D560" i="5" s="1"/>
  <c r="C559" i="5"/>
  <c r="B559" i="5"/>
  <c r="D559" i="5" s="1"/>
  <c r="C558" i="5"/>
  <c r="B558" i="5"/>
  <c r="D558" i="5" s="1"/>
  <c r="C557" i="5"/>
  <c r="B557" i="5"/>
  <c r="D557" i="5" s="1"/>
  <c r="C556" i="5"/>
  <c r="B556" i="5"/>
  <c r="D556" i="5" s="1"/>
  <c r="C555" i="5"/>
  <c r="B555" i="5"/>
  <c r="D555" i="5" s="1"/>
  <c r="C554" i="5"/>
  <c r="B554" i="5"/>
  <c r="D554" i="5" s="1"/>
  <c r="C553" i="5"/>
  <c r="B553" i="5"/>
  <c r="D553" i="5" s="1"/>
  <c r="D552" i="5"/>
  <c r="I61" i="9" s="1"/>
  <c r="AP4" i="11" s="1"/>
  <c r="C552" i="5"/>
  <c r="B552" i="5"/>
  <c r="I551" i="5"/>
  <c r="H551" i="5"/>
  <c r="F551" i="5" a="1"/>
  <c r="G551" i="5" s="1"/>
  <c r="F551" i="5"/>
  <c r="C551" i="5"/>
  <c r="B551" i="5"/>
  <c r="D551" i="5" s="1"/>
  <c r="C547" i="5"/>
  <c r="B547" i="5"/>
  <c r="D547" i="5" s="1"/>
  <c r="C546" i="5"/>
  <c r="B546" i="5"/>
  <c r="D546" i="5" s="1"/>
  <c r="C545" i="5"/>
  <c r="B545" i="5"/>
  <c r="D545" i="5" s="1"/>
  <c r="C544" i="5"/>
  <c r="B544" i="5"/>
  <c r="D544" i="5" s="1"/>
  <c r="C543" i="5"/>
  <c r="B543" i="5"/>
  <c r="D543" i="5" s="1"/>
  <c r="C542" i="5"/>
  <c r="B542" i="5"/>
  <c r="D542" i="5" s="1"/>
  <c r="C541" i="5"/>
  <c r="B541" i="5"/>
  <c r="D541" i="5" s="1"/>
  <c r="C540" i="5"/>
  <c r="B540" i="5"/>
  <c r="D540" i="5" s="1"/>
  <c r="C539" i="5"/>
  <c r="B539" i="5"/>
  <c r="D539" i="5" s="1"/>
  <c r="C538" i="5"/>
  <c r="B538" i="5"/>
  <c r="D538" i="5" s="1"/>
  <c r="C537" i="5"/>
  <c r="B537" i="5"/>
  <c r="D537" i="5" s="1"/>
  <c r="C536" i="5"/>
  <c r="B536" i="5"/>
  <c r="D536" i="5" s="1"/>
  <c r="C535" i="5"/>
  <c r="B535" i="5"/>
  <c r="D535" i="5" s="1"/>
  <c r="C534" i="5"/>
  <c r="B534" i="5"/>
  <c r="D534" i="5" s="1"/>
  <c r="C533" i="5"/>
  <c r="B533" i="5"/>
  <c r="D533" i="5" s="1"/>
  <c r="C532" i="5"/>
  <c r="B532" i="5"/>
  <c r="D532" i="5" s="1"/>
  <c r="C531" i="5"/>
  <c r="B531" i="5"/>
  <c r="D531" i="5" s="1"/>
  <c r="C530" i="5"/>
  <c r="B530" i="5"/>
  <c r="D530" i="5" s="1"/>
  <c r="C529" i="5"/>
  <c r="B529" i="5"/>
  <c r="D529" i="5" s="1"/>
  <c r="C528" i="5"/>
  <c r="B528" i="5"/>
  <c r="D528" i="5" s="1"/>
  <c r="C527" i="5"/>
  <c r="B527" i="5"/>
  <c r="D527" i="5" s="1"/>
  <c r="C526" i="5"/>
  <c r="B526" i="5"/>
  <c r="D526" i="5" s="1"/>
  <c r="C525" i="5"/>
  <c r="B525" i="5"/>
  <c r="D525" i="5" s="1"/>
  <c r="C524" i="5"/>
  <c r="B524" i="5"/>
  <c r="D524" i="5" s="1"/>
  <c r="C523" i="5"/>
  <c r="B523" i="5"/>
  <c r="D523" i="5" s="1"/>
  <c r="C522" i="5"/>
  <c r="B522" i="5"/>
  <c r="D522" i="5" s="1"/>
  <c r="C521" i="5"/>
  <c r="B521" i="5"/>
  <c r="D521" i="5" s="1"/>
  <c r="C520" i="5"/>
  <c r="B520" i="5"/>
  <c r="D520" i="5" s="1"/>
  <c r="C519" i="5"/>
  <c r="B519" i="5"/>
  <c r="D519" i="5" s="1"/>
  <c r="C518" i="5"/>
  <c r="B518" i="5"/>
  <c r="D518" i="5" s="1"/>
  <c r="C517" i="5"/>
  <c r="B517" i="5"/>
  <c r="D517" i="5" s="1"/>
  <c r="C516" i="5"/>
  <c r="B516" i="5"/>
  <c r="D516" i="5" s="1"/>
  <c r="C515" i="5"/>
  <c r="B515" i="5"/>
  <c r="D515" i="5" s="1"/>
  <c r="D514" i="5"/>
  <c r="H61" i="9" s="1"/>
  <c r="AO4" i="11" s="1"/>
  <c r="C514" i="5"/>
  <c r="B514" i="5"/>
  <c r="I513" i="5"/>
  <c r="H513" i="5"/>
  <c r="F513" i="5" a="1"/>
  <c r="G513" i="5" s="1"/>
  <c r="F513" i="5"/>
  <c r="C513" i="5"/>
  <c r="B513" i="5"/>
  <c r="D513" i="5" s="1"/>
  <c r="C509" i="5"/>
  <c r="B509" i="5"/>
  <c r="D509" i="5" s="1"/>
  <c r="C508" i="5"/>
  <c r="B508" i="5"/>
  <c r="D508" i="5" s="1"/>
  <c r="C507" i="5"/>
  <c r="B507" i="5"/>
  <c r="D507" i="5" s="1"/>
  <c r="C506" i="5"/>
  <c r="B506" i="5"/>
  <c r="D506" i="5" s="1"/>
  <c r="C505" i="5"/>
  <c r="B505" i="5"/>
  <c r="D505" i="5" s="1"/>
  <c r="C504" i="5"/>
  <c r="B504" i="5"/>
  <c r="D504" i="5" s="1"/>
  <c r="C503" i="5"/>
  <c r="B503" i="5"/>
  <c r="D503" i="5" s="1"/>
  <c r="C502" i="5"/>
  <c r="B502" i="5"/>
  <c r="D502" i="5" s="1"/>
  <c r="C501" i="5"/>
  <c r="B501" i="5"/>
  <c r="D501" i="5" s="1"/>
  <c r="C500" i="5"/>
  <c r="B500" i="5"/>
  <c r="D500" i="5" s="1"/>
  <c r="C499" i="5"/>
  <c r="B499" i="5"/>
  <c r="D499" i="5" s="1"/>
  <c r="C498" i="5"/>
  <c r="B498" i="5"/>
  <c r="D498" i="5" s="1"/>
  <c r="C497" i="5"/>
  <c r="B497" i="5"/>
  <c r="D497" i="5" s="1"/>
  <c r="C496" i="5"/>
  <c r="B496" i="5"/>
  <c r="D496" i="5" s="1"/>
  <c r="C495" i="5"/>
  <c r="B495" i="5"/>
  <c r="D495" i="5" s="1"/>
  <c r="C494" i="5"/>
  <c r="B494" i="5"/>
  <c r="D494" i="5" s="1"/>
  <c r="C493" i="5"/>
  <c r="B493" i="5"/>
  <c r="D493" i="5" s="1"/>
  <c r="C492" i="5"/>
  <c r="B492" i="5"/>
  <c r="D492" i="5" s="1"/>
  <c r="C491" i="5"/>
  <c r="B491" i="5"/>
  <c r="D491" i="5" s="1"/>
  <c r="C490" i="5"/>
  <c r="B490" i="5"/>
  <c r="D490" i="5" s="1"/>
  <c r="C489" i="5"/>
  <c r="B489" i="5"/>
  <c r="D489" i="5" s="1"/>
  <c r="C488" i="5"/>
  <c r="B488" i="5"/>
  <c r="D488" i="5" s="1"/>
  <c r="C487" i="5"/>
  <c r="B487" i="5"/>
  <c r="D487" i="5" s="1"/>
  <c r="C486" i="5"/>
  <c r="B486" i="5"/>
  <c r="D486" i="5" s="1"/>
  <c r="C485" i="5"/>
  <c r="B485" i="5"/>
  <c r="D485" i="5" s="1"/>
  <c r="C484" i="5"/>
  <c r="B484" i="5"/>
  <c r="D484" i="5" s="1"/>
  <c r="C483" i="5"/>
  <c r="B483" i="5"/>
  <c r="D483" i="5" s="1"/>
  <c r="C482" i="5"/>
  <c r="B482" i="5"/>
  <c r="D482" i="5" s="1"/>
  <c r="C481" i="5"/>
  <c r="B481" i="5"/>
  <c r="D481" i="5" s="1"/>
  <c r="C480" i="5"/>
  <c r="B480" i="5"/>
  <c r="D480" i="5" s="1"/>
  <c r="C479" i="5"/>
  <c r="B479" i="5"/>
  <c r="D479" i="5" s="1"/>
  <c r="C478" i="5"/>
  <c r="B478" i="5"/>
  <c r="D478" i="5" s="1"/>
  <c r="C477" i="5"/>
  <c r="B477" i="5"/>
  <c r="D477" i="5" s="1"/>
  <c r="D476" i="5"/>
  <c r="L20" i="9" s="1"/>
  <c r="K4" i="11" s="1"/>
  <c r="C476" i="5"/>
  <c r="B476" i="5"/>
  <c r="I475" i="5"/>
  <c r="H475" i="5"/>
  <c r="F475" i="5" a="1"/>
  <c r="G475" i="5" s="1"/>
  <c r="F475" i="5"/>
  <c r="C475" i="5"/>
  <c r="B475" i="5"/>
  <c r="D475" i="5" s="1"/>
  <c r="C471" i="5"/>
  <c r="B471" i="5"/>
  <c r="D471" i="5" s="1"/>
  <c r="C470" i="5"/>
  <c r="B470" i="5"/>
  <c r="D470" i="5" s="1"/>
  <c r="C469" i="5"/>
  <c r="B469" i="5"/>
  <c r="D469" i="5" s="1"/>
  <c r="C468" i="5"/>
  <c r="B468" i="5"/>
  <c r="D468" i="5" s="1"/>
  <c r="C467" i="5"/>
  <c r="B467" i="5"/>
  <c r="D467" i="5" s="1"/>
  <c r="C466" i="5"/>
  <c r="B466" i="5"/>
  <c r="D466" i="5" s="1"/>
  <c r="C465" i="5"/>
  <c r="B465" i="5"/>
  <c r="D465" i="5" s="1"/>
  <c r="C464" i="5"/>
  <c r="B464" i="5"/>
  <c r="D464" i="5" s="1"/>
  <c r="C463" i="5"/>
  <c r="B463" i="5"/>
  <c r="D463" i="5" s="1"/>
  <c r="C462" i="5"/>
  <c r="B462" i="5"/>
  <c r="D462" i="5" s="1"/>
  <c r="C461" i="5"/>
  <c r="B461" i="5"/>
  <c r="D461" i="5" s="1"/>
  <c r="C460" i="5"/>
  <c r="B460" i="5"/>
  <c r="D460" i="5" s="1"/>
  <c r="C459" i="5"/>
  <c r="B459" i="5"/>
  <c r="D459" i="5" s="1"/>
  <c r="C458" i="5"/>
  <c r="B458" i="5"/>
  <c r="D458" i="5" s="1"/>
  <c r="C457" i="5"/>
  <c r="B457" i="5"/>
  <c r="D457" i="5" s="1"/>
  <c r="C456" i="5"/>
  <c r="B456" i="5"/>
  <c r="D456" i="5" s="1"/>
  <c r="C455" i="5"/>
  <c r="B455" i="5"/>
  <c r="D455" i="5" s="1"/>
  <c r="C454" i="5"/>
  <c r="B454" i="5"/>
  <c r="D454" i="5" s="1"/>
  <c r="C453" i="5"/>
  <c r="B453" i="5"/>
  <c r="D453" i="5" s="1"/>
  <c r="C452" i="5"/>
  <c r="B452" i="5"/>
  <c r="D452" i="5" s="1"/>
  <c r="C451" i="5"/>
  <c r="B451" i="5"/>
  <c r="D451" i="5" s="1"/>
  <c r="C450" i="5"/>
  <c r="B450" i="5"/>
  <c r="D450" i="5" s="1"/>
  <c r="C449" i="5"/>
  <c r="B449" i="5"/>
  <c r="D449" i="5" s="1"/>
  <c r="C448" i="5"/>
  <c r="B448" i="5"/>
  <c r="D448" i="5" s="1"/>
  <c r="C447" i="5"/>
  <c r="B447" i="5"/>
  <c r="D447" i="5" s="1"/>
  <c r="C446" i="5"/>
  <c r="B446" i="5"/>
  <c r="D446" i="5" s="1"/>
  <c r="C445" i="5"/>
  <c r="B445" i="5"/>
  <c r="D445" i="5" s="1"/>
  <c r="C444" i="5"/>
  <c r="B444" i="5"/>
  <c r="D444" i="5" s="1"/>
  <c r="C443" i="5"/>
  <c r="B443" i="5"/>
  <c r="D443" i="5" s="1"/>
  <c r="C442" i="5"/>
  <c r="B442" i="5"/>
  <c r="D442" i="5" s="1"/>
  <c r="C441" i="5"/>
  <c r="B441" i="5"/>
  <c r="D441" i="5" s="1"/>
  <c r="C440" i="5"/>
  <c r="B440" i="5"/>
  <c r="D440" i="5" s="1"/>
  <c r="C439" i="5"/>
  <c r="B439" i="5"/>
  <c r="D439" i="5" s="1"/>
  <c r="D438" i="5"/>
  <c r="K20" i="9" s="1"/>
  <c r="J4" i="11" s="1"/>
  <c r="C438" i="5"/>
  <c r="B438" i="5"/>
  <c r="I437" i="5"/>
  <c r="F437" i="5" a="1"/>
  <c r="H437" i="5" s="1"/>
  <c r="F437" i="5"/>
  <c r="C437" i="5"/>
  <c r="B437" i="5"/>
  <c r="D437" i="5" s="1"/>
  <c r="C433" i="5"/>
  <c r="B433" i="5"/>
  <c r="D433" i="5" s="1"/>
  <c r="C432" i="5"/>
  <c r="B432" i="5"/>
  <c r="D432" i="5" s="1"/>
  <c r="C431" i="5"/>
  <c r="B431" i="5"/>
  <c r="D431" i="5" s="1"/>
  <c r="C430" i="5"/>
  <c r="B430" i="5"/>
  <c r="D430" i="5" s="1"/>
  <c r="C429" i="5"/>
  <c r="B429" i="5"/>
  <c r="D429" i="5" s="1"/>
  <c r="C428" i="5"/>
  <c r="B428" i="5"/>
  <c r="D428" i="5" s="1"/>
  <c r="C427" i="5"/>
  <c r="B427" i="5"/>
  <c r="D427" i="5" s="1"/>
  <c r="C426" i="5"/>
  <c r="B426" i="5"/>
  <c r="D426" i="5" s="1"/>
  <c r="C425" i="5"/>
  <c r="B425" i="5"/>
  <c r="D425" i="5" s="1"/>
  <c r="C424" i="5"/>
  <c r="B424" i="5"/>
  <c r="D424" i="5" s="1"/>
  <c r="C423" i="5"/>
  <c r="B423" i="5"/>
  <c r="D423" i="5" s="1"/>
  <c r="C422" i="5"/>
  <c r="B422" i="5"/>
  <c r="D422" i="5" s="1"/>
  <c r="C421" i="5"/>
  <c r="B421" i="5"/>
  <c r="D421" i="5" s="1"/>
  <c r="C420" i="5"/>
  <c r="B420" i="5"/>
  <c r="D420" i="5" s="1"/>
  <c r="C419" i="5"/>
  <c r="B419" i="5"/>
  <c r="D419" i="5" s="1"/>
  <c r="C418" i="5"/>
  <c r="B418" i="5"/>
  <c r="D418" i="5" s="1"/>
  <c r="C417" i="5"/>
  <c r="B417" i="5"/>
  <c r="D417" i="5" s="1"/>
  <c r="C416" i="5"/>
  <c r="B416" i="5"/>
  <c r="D416" i="5" s="1"/>
  <c r="C415" i="5"/>
  <c r="B415" i="5"/>
  <c r="D415" i="5" s="1"/>
  <c r="C414" i="5"/>
  <c r="B414" i="5"/>
  <c r="D414" i="5" s="1"/>
  <c r="C413" i="5"/>
  <c r="B413" i="5"/>
  <c r="D413" i="5" s="1"/>
  <c r="C412" i="5"/>
  <c r="B412" i="5"/>
  <c r="D412" i="5" s="1"/>
  <c r="C411" i="5"/>
  <c r="B411" i="5"/>
  <c r="D411" i="5" s="1"/>
  <c r="C410" i="5"/>
  <c r="B410" i="5"/>
  <c r="D410" i="5" s="1"/>
  <c r="C409" i="5"/>
  <c r="B409" i="5"/>
  <c r="D409" i="5" s="1"/>
  <c r="C408" i="5"/>
  <c r="B408" i="5"/>
  <c r="D408" i="5" s="1"/>
  <c r="C407" i="5"/>
  <c r="B407" i="5"/>
  <c r="D407" i="5" s="1"/>
  <c r="C406" i="5"/>
  <c r="B406" i="5"/>
  <c r="D406" i="5" s="1"/>
  <c r="C405" i="5"/>
  <c r="B405" i="5"/>
  <c r="D405" i="5" s="1"/>
  <c r="C404" i="5"/>
  <c r="B404" i="5"/>
  <c r="D404" i="5" s="1"/>
  <c r="C403" i="5"/>
  <c r="B403" i="5"/>
  <c r="D403" i="5" s="1"/>
  <c r="C402" i="5"/>
  <c r="B402" i="5"/>
  <c r="D402" i="5" s="1"/>
  <c r="C401" i="5"/>
  <c r="B401" i="5"/>
  <c r="D401" i="5" s="1"/>
  <c r="D400" i="5"/>
  <c r="G61" i="9" s="1"/>
  <c r="AN4" i="11" s="1"/>
  <c r="C400" i="5"/>
  <c r="B400" i="5"/>
  <c r="I399" i="5"/>
  <c r="F399" i="5" a="1"/>
  <c r="H399" i="5" s="1"/>
  <c r="F399" i="5"/>
  <c r="C399" i="5"/>
  <c r="B399" i="5"/>
  <c r="D399" i="5" s="1"/>
  <c r="C395" i="5"/>
  <c r="B395" i="5"/>
  <c r="D395" i="5" s="1"/>
  <c r="C394" i="5"/>
  <c r="B394" i="5"/>
  <c r="D394" i="5" s="1"/>
  <c r="C393" i="5"/>
  <c r="B393" i="5"/>
  <c r="D393" i="5" s="1"/>
  <c r="C392" i="5"/>
  <c r="B392" i="5"/>
  <c r="D392" i="5" s="1"/>
  <c r="C391" i="5"/>
  <c r="B391" i="5"/>
  <c r="D391" i="5" s="1"/>
  <c r="C390" i="5"/>
  <c r="B390" i="5"/>
  <c r="D390" i="5" s="1"/>
  <c r="C389" i="5"/>
  <c r="B389" i="5"/>
  <c r="D389" i="5" s="1"/>
  <c r="C388" i="5"/>
  <c r="B388" i="5"/>
  <c r="D388" i="5" s="1"/>
  <c r="C387" i="5"/>
  <c r="B387" i="5"/>
  <c r="D387" i="5" s="1"/>
  <c r="C386" i="5"/>
  <c r="B386" i="5"/>
  <c r="D386" i="5" s="1"/>
  <c r="C385" i="5"/>
  <c r="B385" i="5"/>
  <c r="D385" i="5" s="1"/>
  <c r="C384" i="5"/>
  <c r="B384" i="5"/>
  <c r="D384" i="5" s="1"/>
  <c r="C383" i="5"/>
  <c r="B383" i="5"/>
  <c r="D383" i="5" s="1"/>
  <c r="C382" i="5"/>
  <c r="B382" i="5"/>
  <c r="D382" i="5" s="1"/>
  <c r="C381" i="5"/>
  <c r="B381" i="5"/>
  <c r="D381" i="5" s="1"/>
  <c r="C380" i="5"/>
  <c r="B380" i="5"/>
  <c r="D380" i="5" s="1"/>
  <c r="C379" i="5"/>
  <c r="B379" i="5"/>
  <c r="D379" i="5" s="1"/>
  <c r="C378" i="5"/>
  <c r="B378" i="5"/>
  <c r="D378" i="5" s="1"/>
  <c r="C377" i="5"/>
  <c r="B377" i="5"/>
  <c r="D377" i="5" s="1"/>
  <c r="C376" i="5"/>
  <c r="B376" i="5"/>
  <c r="D376" i="5" s="1"/>
  <c r="C375" i="5"/>
  <c r="B375" i="5"/>
  <c r="D375" i="5" s="1"/>
  <c r="C374" i="5"/>
  <c r="B374" i="5"/>
  <c r="D374" i="5" s="1"/>
  <c r="C373" i="5"/>
  <c r="B373" i="5"/>
  <c r="D373" i="5" s="1"/>
  <c r="C372" i="5"/>
  <c r="B372" i="5"/>
  <c r="D372" i="5" s="1"/>
  <c r="C371" i="5"/>
  <c r="B371" i="5"/>
  <c r="D371" i="5" s="1"/>
  <c r="C370" i="5"/>
  <c r="B370" i="5"/>
  <c r="D370" i="5" s="1"/>
  <c r="C369" i="5"/>
  <c r="B369" i="5"/>
  <c r="D369" i="5" s="1"/>
  <c r="C368" i="5"/>
  <c r="B368" i="5"/>
  <c r="D368" i="5" s="1"/>
  <c r="C367" i="5"/>
  <c r="B367" i="5"/>
  <c r="D367" i="5" s="1"/>
  <c r="C366" i="5"/>
  <c r="B366" i="5"/>
  <c r="D366" i="5" s="1"/>
  <c r="C365" i="5"/>
  <c r="B365" i="5"/>
  <c r="D365" i="5" s="1"/>
  <c r="C364" i="5"/>
  <c r="B364" i="5"/>
  <c r="D364" i="5" s="1"/>
  <c r="C363" i="5"/>
  <c r="B363" i="5"/>
  <c r="D363" i="5" s="1"/>
  <c r="D362" i="5"/>
  <c r="F61" i="9" s="1"/>
  <c r="AM4" i="11" s="1"/>
  <c r="C362" i="5"/>
  <c r="B362" i="5"/>
  <c r="I361" i="5"/>
  <c r="F361" i="5" a="1"/>
  <c r="H361" i="5" s="1"/>
  <c r="F361" i="5"/>
  <c r="C361" i="5"/>
  <c r="B361" i="5"/>
  <c r="D361" i="5" s="1"/>
  <c r="C357" i="5"/>
  <c r="B357" i="5"/>
  <c r="D357" i="5" s="1"/>
  <c r="C356" i="5"/>
  <c r="B356" i="5"/>
  <c r="D356" i="5" s="1"/>
  <c r="C355" i="5"/>
  <c r="B355" i="5"/>
  <c r="D355" i="5" s="1"/>
  <c r="C354" i="5"/>
  <c r="B354" i="5"/>
  <c r="D354" i="5" s="1"/>
  <c r="C353" i="5"/>
  <c r="B353" i="5"/>
  <c r="D353" i="5" s="1"/>
  <c r="C352" i="5"/>
  <c r="B352" i="5"/>
  <c r="D352" i="5" s="1"/>
  <c r="C351" i="5"/>
  <c r="B351" i="5"/>
  <c r="D351" i="5" s="1"/>
  <c r="C350" i="5"/>
  <c r="B350" i="5"/>
  <c r="D350" i="5" s="1"/>
  <c r="C349" i="5"/>
  <c r="B349" i="5"/>
  <c r="D349" i="5" s="1"/>
  <c r="C348" i="5"/>
  <c r="B348" i="5"/>
  <c r="D348" i="5" s="1"/>
  <c r="C347" i="5"/>
  <c r="B347" i="5"/>
  <c r="D347" i="5" s="1"/>
  <c r="C346" i="5"/>
  <c r="B346" i="5"/>
  <c r="D346" i="5" s="1"/>
  <c r="C345" i="5"/>
  <c r="B345" i="5"/>
  <c r="D345" i="5" s="1"/>
  <c r="C344" i="5"/>
  <c r="B344" i="5"/>
  <c r="D344" i="5" s="1"/>
  <c r="C343" i="5"/>
  <c r="B343" i="5"/>
  <c r="D343" i="5" s="1"/>
  <c r="C342" i="5"/>
  <c r="B342" i="5"/>
  <c r="D342" i="5" s="1"/>
  <c r="C341" i="5"/>
  <c r="B341" i="5"/>
  <c r="D341" i="5" s="1"/>
  <c r="C340" i="5"/>
  <c r="B340" i="5"/>
  <c r="D340" i="5" s="1"/>
  <c r="C339" i="5"/>
  <c r="B339" i="5"/>
  <c r="D339" i="5" s="1"/>
  <c r="C338" i="5"/>
  <c r="B338" i="5"/>
  <c r="D338" i="5" s="1"/>
  <c r="C337" i="5"/>
  <c r="B337" i="5"/>
  <c r="D337" i="5" s="1"/>
  <c r="C336" i="5"/>
  <c r="B336" i="5"/>
  <c r="D336" i="5" s="1"/>
  <c r="C335" i="5"/>
  <c r="B335" i="5"/>
  <c r="D335" i="5" s="1"/>
  <c r="C334" i="5"/>
  <c r="B334" i="5"/>
  <c r="D334" i="5" s="1"/>
  <c r="C333" i="5"/>
  <c r="B333" i="5"/>
  <c r="D333" i="5" s="1"/>
  <c r="C332" i="5"/>
  <c r="B332" i="5"/>
  <c r="D332" i="5" s="1"/>
  <c r="C331" i="5"/>
  <c r="B331" i="5"/>
  <c r="D331" i="5" s="1"/>
  <c r="C330" i="5"/>
  <c r="B330" i="5"/>
  <c r="D330" i="5" s="1"/>
  <c r="C329" i="5"/>
  <c r="B329" i="5"/>
  <c r="D329" i="5" s="1"/>
  <c r="C328" i="5"/>
  <c r="B328" i="5"/>
  <c r="D328" i="5" s="1"/>
  <c r="C327" i="5"/>
  <c r="B327" i="5"/>
  <c r="D327" i="5" s="1"/>
  <c r="C326" i="5"/>
  <c r="B326" i="5"/>
  <c r="D326" i="5" s="1"/>
  <c r="C325" i="5"/>
  <c r="B325" i="5"/>
  <c r="D325" i="5" s="1"/>
  <c r="D324" i="5"/>
  <c r="J20" i="9" s="1"/>
  <c r="I4" i="11" s="1"/>
  <c r="C324" i="5"/>
  <c r="B324" i="5"/>
  <c r="I323" i="5"/>
  <c r="F323" i="5" a="1"/>
  <c r="H323" i="5" s="1"/>
  <c r="F323" i="5"/>
  <c r="C323" i="5"/>
  <c r="B323" i="5"/>
  <c r="D323" i="5" s="1"/>
  <c r="C319" i="5"/>
  <c r="B319" i="5"/>
  <c r="D319" i="5" s="1"/>
  <c r="C318" i="5"/>
  <c r="B318" i="5"/>
  <c r="D318" i="5" s="1"/>
  <c r="C317" i="5"/>
  <c r="B317" i="5"/>
  <c r="D317" i="5" s="1"/>
  <c r="C316" i="5"/>
  <c r="B316" i="5"/>
  <c r="D316" i="5" s="1"/>
  <c r="C315" i="5"/>
  <c r="B315" i="5"/>
  <c r="D315" i="5" s="1"/>
  <c r="C314" i="5"/>
  <c r="B314" i="5"/>
  <c r="D314" i="5" s="1"/>
  <c r="C313" i="5"/>
  <c r="B313" i="5"/>
  <c r="D313" i="5" s="1"/>
  <c r="C312" i="5"/>
  <c r="B312" i="5"/>
  <c r="D312" i="5" s="1"/>
  <c r="C311" i="5"/>
  <c r="B311" i="5"/>
  <c r="D311" i="5" s="1"/>
  <c r="C310" i="5"/>
  <c r="B310" i="5"/>
  <c r="D310" i="5" s="1"/>
  <c r="C309" i="5"/>
  <c r="B309" i="5"/>
  <c r="D309" i="5" s="1"/>
  <c r="C308" i="5"/>
  <c r="B308" i="5"/>
  <c r="D308" i="5" s="1"/>
  <c r="C307" i="5"/>
  <c r="B307" i="5"/>
  <c r="D307" i="5" s="1"/>
  <c r="C306" i="5"/>
  <c r="B306" i="5"/>
  <c r="D306" i="5" s="1"/>
  <c r="C305" i="5"/>
  <c r="B305" i="5"/>
  <c r="D305" i="5" s="1"/>
  <c r="C304" i="5"/>
  <c r="B304" i="5"/>
  <c r="D304" i="5" s="1"/>
  <c r="C303" i="5"/>
  <c r="B303" i="5"/>
  <c r="D303" i="5" s="1"/>
  <c r="C302" i="5"/>
  <c r="B302" i="5"/>
  <c r="D302" i="5" s="1"/>
  <c r="C301" i="5"/>
  <c r="B301" i="5"/>
  <c r="D301" i="5" s="1"/>
  <c r="C300" i="5"/>
  <c r="B300" i="5"/>
  <c r="D300" i="5" s="1"/>
  <c r="C299" i="5"/>
  <c r="B299" i="5"/>
  <c r="D299" i="5" s="1"/>
  <c r="C298" i="5"/>
  <c r="B298" i="5"/>
  <c r="D298" i="5" s="1"/>
  <c r="C297" i="5"/>
  <c r="B297" i="5"/>
  <c r="D297" i="5" s="1"/>
  <c r="C296" i="5"/>
  <c r="B296" i="5"/>
  <c r="D296" i="5" s="1"/>
  <c r="C295" i="5"/>
  <c r="B295" i="5"/>
  <c r="D295" i="5" s="1"/>
  <c r="C294" i="5"/>
  <c r="B294" i="5"/>
  <c r="D294" i="5" s="1"/>
  <c r="C293" i="5"/>
  <c r="B293" i="5"/>
  <c r="D293" i="5" s="1"/>
  <c r="C292" i="5"/>
  <c r="B292" i="5"/>
  <c r="D292" i="5" s="1"/>
  <c r="C291" i="5"/>
  <c r="B291" i="5"/>
  <c r="D291" i="5" s="1"/>
  <c r="C290" i="5"/>
  <c r="B290" i="5"/>
  <c r="D290" i="5" s="1"/>
  <c r="C289" i="5"/>
  <c r="B289" i="5"/>
  <c r="D289" i="5" s="1"/>
  <c r="C288" i="5"/>
  <c r="B288" i="5"/>
  <c r="D288" i="5" s="1"/>
  <c r="C287" i="5"/>
  <c r="B287" i="5"/>
  <c r="D287" i="5" s="1"/>
  <c r="D286" i="5"/>
  <c r="I20" i="9" s="1"/>
  <c r="H4" i="11" s="1"/>
  <c r="C286" i="5"/>
  <c r="B286" i="5"/>
  <c r="I285" i="5"/>
  <c r="F285" i="5" a="1"/>
  <c r="H285" i="5" s="1"/>
  <c r="F285" i="5"/>
  <c r="C285" i="5"/>
  <c r="B285" i="5"/>
  <c r="D285" i="5" s="1"/>
  <c r="C281" i="5"/>
  <c r="B281" i="5"/>
  <c r="D281" i="5" s="1"/>
  <c r="C280" i="5"/>
  <c r="B280" i="5"/>
  <c r="D280" i="5" s="1"/>
  <c r="C279" i="5"/>
  <c r="B279" i="5"/>
  <c r="D279" i="5" s="1"/>
  <c r="C278" i="5"/>
  <c r="B278" i="5"/>
  <c r="D278" i="5" s="1"/>
  <c r="C277" i="5"/>
  <c r="B277" i="5"/>
  <c r="D277" i="5" s="1"/>
  <c r="C276" i="5"/>
  <c r="B276" i="5"/>
  <c r="D276" i="5" s="1"/>
  <c r="C275" i="5"/>
  <c r="B275" i="5"/>
  <c r="D275" i="5" s="1"/>
  <c r="C274" i="5"/>
  <c r="B274" i="5"/>
  <c r="D274" i="5" s="1"/>
  <c r="C273" i="5"/>
  <c r="B273" i="5"/>
  <c r="D273" i="5" s="1"/>
  <c r="C272" i="5"/>
  <c r="B272" i="5"/>
  <c r="D272" i="5" s="1"/>
  <c r="C271" i="5"/>
  <c r="B271" i="5"/>
  <c r="D271" i="5" s="1"/>
  <c r="C270" i="5"/>
  <c r="B270" i="5"/>
  <c r="D270" i="5" s="1"/>
  <c r="C269" i="5"/>
  <c r="B269" i="5"/>
  <c r="D269" i="5" s="1"/>
  <c r="C268" i="5"/>
  <c r="B268" i="5"/>
  <c r="D268" i="5" s="1"/>
  <c r="C267" i="5"/>
  <c r="B267" i="5"/>
  <c r="D267" i="5" s="1"/>
  <c r="C266" i="5"/>
  <c r="B266" i="5"/>
  <c r="D266" i="5" s="1"/>
  <c r="C265" i="5"/>
  <c r="B265" i="5"/>
  <c r="D265" i="5" s="1"/>
  <c r="C264" i="5"/>
  <c r="B264" i="5"/>
  <c r="D264" i="5" s="1"/>
  <c r="C263" i="5"/>
  <c r="B263" i="5"/>
  <c r="D263" i="5" s="1"/>
  <c r="C262" i="5"/>
  <c r="B262" i="5"/>
  <c r="D262" i="5" s="1"/>
  <c r="C261" i="5"/>
  <c r="B261" i="5"/>
  <c r="D261" i="5" s="1"/>
  <c r="C260" i="5"/>
  <c r="B260" i="5"/>
  <c r="D260" i="5" s="1"/>
  <c r="C259" i="5"/>
  <c r="B259" i="5"/>
  <c r="D259" i="5" s="1"/>
  <c r="C258" i="5"/>
  <c r="B258" i="5"/>
  <c r="D258" i="5" s="1"/>
  <c r="C257" i="5"/>
  <c r="B257" i="5"/>
  <c r="D257" i="5" s="1"/>
  <c r="C256" i="5"/>
  <c r="B256" i="5"/>
  <c r="D256" i="5" s="1"/>
  <c r="C255" i="5"/>
  <c r="B255" i="5"/>
  <c r="D255" i="5" s="1"/>
  <c r="C254" i="5"/>
  <c r="B254" i="5"/>
  <c r="D254" i="5" s="1"/>
  <c r="C253" i="5"/>
  <c r="B253" i="5"/>
  <c r="D253" i="5" s="1"/>
  <c r="C252" i="5"/>
  <c r="B252" i="5"/>
  <c r="D252" i="5" s="1"/>
  <c r="C251" i="5"/>
  <c r="B251" i="5"/>
  <c r="D251" i="5" s="1"/>
  <c r="C250" i="5"/>
  <c r="B250" i="5"/>
  <c r="D250" i="5" s="1"/>
  <c r="C249" i="5"/>
  <c r="B249" i="5"/>
  <c r="D249" i="5" s="1"/>
  <c r="D248" i="5"/>
  <c r="H20" i="9" s="1"/>
  <c r="G4" i="11" s="1"/>
  <c r="C248" i="5"/>
  <c r="B248" i="5"/>
  <c r="I247" i="5"/>
  <c r="F247" i="5" a="1"/>
  <c r="H247" i="5" s="1"/>
  <c r="F247" i="5"/>
  <c r="C247" i="5"/>
  <c r="B247" i="5"/>
  <c r="D247" i="5" s="1"/>
  <c r="C243" i="5"/>
  <c r="B243" i="5"/>
  <c r="D243" i="5" s="1"/>
  <c r="C242" i="5"/>
  <c r="B242" i="5"/>
  <c r="D242" i="5" s="1"/>
  <c r="C241" i="5"/>
  <c r="B241" i="5"/>
  <c r="D241" i="5" s="1"/>
  <c r="C240" i="5"/>
  <c r="B240" i="5"/>
  <c r="D240" i="5" s="1"/>
  <c r="C239" i="5"/>
  <c r="B239" i="5"/>
  <c r="D239" i="5" s="1"/>
  <c r="C238" i="5"/>
  <c r="B238" i="5"/>
  <c r="D238" i="5" s="1"/>
  <c r="C237" i="5"/>
  <c r="B237" i="5"/>
  <c r="D237" i="5" s="1"/>
  <c r="C236" i="5"/>
  <c r="B236" i="5"/>
  <c r="D236" i="5" s="1"/>
  <c r="C235" i="5"/>
  <c r="B235" i="5"/>
  <c r="D235" i="5" s="1"/>
  <c r="C234" i="5"/>
  <c r="B234" i="5"/>
  <c r="D234" i="5" s="1"/>
  <c r="C233" i="5"/>
  <c r="B233" i="5"/>
  <c r="D233" i="5" s="1"/>
  <c r="C232" i="5"/>
  <c r="B232" i="5"/>
  <c r="D232" i="5" s="1"/>
  <c r="C231" i="5"/>
  <c r="B231" i="5"/>
  <c r="D231" i="5" s="1"/>
  <c r="C230" i="5"/>
  <c r="B230" i="5"/>
  <c r="D230" i="5" s="1"/>
  <c r="C229" i="5"/>
  <c r="B229" i="5"/>
  <c r="D229" i="5" s="1"/>
  <c r="C228" i="5"/>
  <c r="B228" i="5"/>
  <c r="D228" i="5" s="1"/>
  <c r="C227" i="5"/>
  <c r="B227" i="5"/>
  <c r="D227" i="5" s="1"/>
  <c r="C226" i="5"/>
  <c r="B226" i="5"/>
  <c r="D226" i="5" s="1"/>
  <c r="C225" i="5"/>
  <c r="B225" i="5"/>
  <c r="D225" i="5" s="1"/>
  <c r="C224" i="5"/>
  <c r="B224" i="5"/>
  <c r="D224" i="5" s="1"/>
  <c r="C223" i="5"/>
  <c r="B223" i="5"/>
  <c r="D223" i="5" s="1"/>
  <c r="C222" i="5"/>
  <c r="B222" i="5"/>
  <c r="D222" i="5" s="1"/>
  <c r="C221" i="5"/>
  <c r="B221" i="5"/>
  <c r="D221" i="5" s="1"/>
  <c r="C220" i="5"/>
  <c r="B220" i="5"/>
  <c r="D220" i="5" s="1"/>
  <c r="C219" i="5"/>
  <c r="B219" i="5"/>
  <c r="D219" i="5" s="1"/>
  <c r="C218" i="5"/>
  <c r="B218" i="5"/>
  <c r="D218" i="5" s="1"/>
  <c r="C217" i="5"/>
  <c r="B217" i="5"/>
  <c r="D217" i="5" s="1"/>
  <c r="C216" i="5"/>
  <c r="B216" i="5"/>
  <c r="D216" i="5" s="1"/>
  <c r="C215" i="5"/>
  <c r="B215" i="5"/>
  <c r="D215" i="5" s="1"/>
  <c r="C214" i="5"/>
  <c r="B214" i="5"/>
  <c r="D214" i="5" s="1"/>
  <c r="C213" i="5"/>
  <c r="B213" i="5"/>
  <c r="D213" i="5" s="1"/>
  <c r="C212" i="5"/>
  <c r="B212" i="5"/>
  <c r="D212" i="5" s="1"/>
  <c r="C211" i="5"/>
  <c r="B211" i="5"/>
  <c r="D211" i="5" s="1"/>
  <c r="D210" i="5"/>
  <c r="E61" i="9" s="1"/>
  <c r="AL4" i="11" s="1"/>
  <c r="C210" i="5"/>
  <c r="B210" i="5"/>
  <c r="I209" i="5"/>
  <c r="F209" i="5" a="1"/>
  <c r="H209" i="5" s="1"/>
  <c r="F209" i="5"/>
  <c r="C209" i="5"/>
  <c r="B209" i="5"/>
  <c r="D209" i="5" s="1"/>
  <c r="C205" i="5"/>
  <c r="B205" i="5"/>
  <c r="D205" i="5" s="1"/>
  <c r="C204" i="5"/>
  <c r="B204" i="5"/>
  <c r="D204" i="5" s="1"/>
  <c r="C203" i="5"/>
  <c r="B203" i="5"/>
  <c r="D203" i="5" s="1"/>
  <c r="C202" i="5"/>
  <c r="B202" i="5"/>
  <c r="D202" i="5" s="1"/>
  <c r="C201" i="5"/>
  <c r="B201" i="5"/>
  <c r="D201" i="5" s="1"/>
  <c r="C200" i="5"/>
  <c r="B200" i="5"/>
  <c r="D200" i="5" s="1"/>
  <c r="C199" i="5"/>
  <c r="B199" i="5"/>
  <c r="D199" i="5" s="1"/>
  <c r="C198" i="5"/>
  <c r="B198" i="5"/>
  <c r="D198" i="5" s="1"/>
  <c r="C197" i="5"/>
  <c r="B197" i="5"/>
  <c r="D197" i="5" s="1"/>
  <c r="C196" i="5"/>
  <c r="B196" i="5"/>
  <c r="D196" i="5" s="1"/>
  <c r="C195" i="5"/>
  <c r="B195" i="5"/>
  <c r="D195" i="5" s="1"/>
  <c r="C194" i="5"/>
  <c r="B194" i="5"/>
  <c r="D194" i="5" s="1"/>
  <c r="C193" i="5"/>
  <c r="B193" i="5"/>
  <c r="D193" i="5" s="1"/>
  <c r="C192" i="5"/>
  <c r="B192" i="5"/>
  <c r="D192" i="5" s="1"/>
  <c r="C191" i="5"/>
  <c r="B191" i="5"/>
  <c r="D191" i="5" s="1"/>
  <c r="C190" i="5"/>
  <c r="B190" i="5"/>
  <c r="D190" i="5" s="1"/>
  <c r="C189" i="5"/>
  <c r="B189" i="5"/>
  <c r="D189" i="5" s="1"/>
  <c r="C188" i="5"/>
  <c r="B188" i="5"/>
  <c r="D188" i="5" s="1"/>
  <c r="C187" i="5"/>
  <c r="B187" i="5"/>
  <c r="D187" i="5" s="1"/>
  <c r="C186" i="5"/>
  <c r="B186" i="5"/>
  <c r="D186" i="5" s="1"/>
  <c r="C185" i="5"/>
  <c r="B185" i="5"/>
  <c r="D185" i="5" s="1"/>
  <c r="C184" i="5"/>
  <c r="B184" i="5"/>
  <c r="D184" i="5" s="1"/>
  <c r="C183" i="5"/>
  <c r="B183" i="5"/>
  <c r="D183" i="5" s="1"/>
  <c r="C182" i="5"/>
  <c r="B182" i="5"/>
  <c r="D182" i="5" s="1"/>
  <c r="C181" i="5"/>
  <c r="B181" i="5"/>
  <c r="D181" i="5" s="1"/>
  <c r="C180" i="5"/>
  <c r="B180" i="5"/>
  <c r="D180" i="5" s="1"/>
  <c r="C179" i="5"/>
  <c r="B179" i="5"/>
  <c r="D179" i="5" s="1"/>
  <c r="C178" i="5"/>
  <c r="B178" i="5"/>
  <c r="D178" i="5" s="1"/>
  <c r="C177" i="5"/>
  <c r="B177" i="5"/>
  <c r="D177" i="5" s="1"/>
  <c r="C176" i="5"/>
  <c r="B176" i="5"/>
  <c r="D176" i="5" s="1"/>
  <c r="C175" i="5"/>
  <c r="B175" i="5"/>
  <c r="D175" i="5" s="1"/>
  <c r="C174" i="5"/>
  <c r="B174" i="5"/>
  <c r="D174" i="5" s="1"/>
  <c r="C173" i="5"/>
  <c r="B173" i="5"/>
  <c r="D173" i="5" s="1"/>
  <c r="D172" i="5"/>
  <c r="D61" i="9" s="1"/>
  <c r="AK4" i="11" s="1"/>
  <c r="C172" i="5"/>
  <c r="B172" i="5"/>
  <c r="I171" i="5"/>
  <c r="F171" i="5" a="1"/>
  <c r="H171" i="5" s="1"/>
  <c r="F171" i="5"/>
  <c r="C171" i="5"/>
  <c r="B171" i="5"/>
  <c r="D171" i="5" s="1"/>
  <c r="C167" i="5"/>
  <c r="B167" i="5"/>
  <c r="D167" i="5" s="1"/>
  <c r="C166" i="5"/>
  <c r="B166" i="5"/>
  <c r="D166" i="5" s="1"/>
  <c r="C165" i="5"/>
  <c r="B165" i="5"/>
  <c r="D165" i="5" s="1"/>
  <c r="C164" i="5"/>
  <c r="B164" i="5"/>
  <c r="D164" i="5" s="1"/>
  <c r="C163" i="5"/>
  <c r="B163" i="5"/>
  <c r="D163" i="5" s="1"/>
  <c r="C162" i="5"/>
  <c r="B162" i="5"/>
  <c r="D162" i="5" s="1"/>
  <c r="C161" i="5"/>
  <c r="B161" i="5"/>
  <c r="D161" i="5" s="1"/>
  <c r="C160" i="5"/>
  <c r="B160" i="5"/>
  <c r="D160" i="5" s="1"/>
  <c r="C159" i="5"/>
  <c r="B159" i="5"/>
  <c r="D159" i="5" s="1"/>
  <c r="C158" i="5"/>
  <c r="B158" i="5"/>
  <c r="D158" i="5" s="1"/>
  <c r="C157" i="5"/>
  <c r="B157" i="5"/>
  <c r="D157" i="5" s="1"/>
  <c r="C156" i="5"/>
  <c r="B156" i="5"/>
  <c r="D156" i="5" s="1"/>
  <c r="C155" i="5"/>
  <c r="B155" i="5"/>
  <c r="D155" i="5" s="1"/>
  <c r="C154" i="5"/>
  <c r="B154" i="5"/>
  <c r="D154" i="5" s="1"/>
  <c r="C153" i="5"/>
  <c r="B153" i="5"/>
  <c r="D153" i="5" s="1"/>
  <c r="C152" i="5"/>
  <c r="B152" i="5"/>
  <c r="D152" i="5" s="1"/>
  <c r="C151" i="5"/>
  <c r="B151" i="5"/>
  <c r="D151" i="5" s="1"/>
  <c r="C150" i="5"/>
  <c r="B150" i="5"/>
  <c r="D150" i="5" s="1"/>
  <c r="C149" i="5"/>
  <c r="B149" i="5"/>
  <c r="D149" i="5" s="1"/>
  <c r="C148" i="5"/>
  <c r="B148" i="5"/>
  <c r="D148" i="5" s="1"/>
  <c r="C147" i="5"/>
  <c r="B147" i="5"/>
  <c r="D147" i="5" s="1"/>
  <c r="C146" i="5"/>
  <c r="B146" i="5"/>
  <c r="D146" i="5" s="1"/>
  <c r="C145" i="5"/>
  <c r="B145" i="5"/>
  <c r="D145" i="5" s="1"/>
  <c r="C144" i="5"/>
  <c r="B144" i="5"/>
  <c r="D144" i="5" s="1"/>
  <c r="C143" i="5"/>
  <c r="B143" i="5"/>
  <c r="D143" i="5" s="1"/>
  <c r="C142" i="5"/>
  <c r="B142" i="5"/>
  <c r="D142" i="5" s="1"/>
  <c r="C141" i="5"/>
  <c r="B141" i="5"/>
  <c r="D141" i="5" s="1"/>
  <c r="C140" i="5"/>
  <c r="B140" i="5"/>
  <c r="D140" i="5" s="1"/>
  <c r="C139" i="5"/>
  <c r="B139" i="5"/>
  <c r="D139" i="5" s="1"/>
  <c r="C138" i="5"/>
  <c r="B138" i="5"/>
  <c r="D138" i="5" s="1"/>
  <c r="C137" i="5"/>
  <c r="B137" i="5"/>
  <c r="D137" i="5" s="1"/>
  <c r="C136" i="5"/>
  <c r="B136" i="5"/>
  <c r="D136" i="5" s="1"/>
  <c r="C135" i="5"/>
  <c r="B135" i="5"/>
  <c r="D135" i="5" s="1"/>
  <c r="D134" i="5"/>
  <c r="G20" i="9" s="1"/>
  <c r="F4" i="11" s="1"/>
  <c r="C134" i="5"/>
  <c r="B134" i="5"/>
  <c r="I133" i="5"/>
  <c r="F133" i="5" a="1"/>
  <c r="H133" i="5" s="1"/>
  <c r="F133" i="5"/>
  <c r="C133" i="5"/>
  <c r="B133" i="5"/>
  <c r="D133" i="5" s="1"/>
  <c r="C129" i="5"/>
  <c r="B129" i="5"/>
  <c r="D129" i="5" s="1"/>
  <c r="C128" i="5"/>
  <c r="B128" i="5"/>
  <c r="D128" i="5" s="1"/>
  <c r="C127" i="5"/>
  <c r="B127" i="5"/>
  <c r="D127" i="5" s="1"/>
  <c r="C126" i="5"/>
  <c r="B126" i="5"/>
  <c r="D126" i="5" s="1"/>
  <c r="C125" i="5"/>
  <c r="B125" i="5"/>
  <c r="D125" i="5" s="1"/>
  <c r="C124" i="5"/>
  <c r="B124" i="5"/>
  <c r="D124" i="5" s="1"/>
  <c r="C123" i="5"/>
  <c r="B123" i="5"/>
  <c r="D123" i="5" s="1"/>
  <c r="C122" i="5"/>
  <c r="B122" i="5"/>
  <c r="D122" i="5" s="1"/>
  <c r="C121" i="5"/>
  <c r="B121" i="5"/>
  <c r="D121" i="5" s="1"/>
  <c r="C120" i="5"/>
  <c r="B120" i="5"/>
  <c r="D120" i="5" s="1"/>
  <c r="C119" i="5"/>
  <c r="B119" i="5"/>
  <c r="D119" i="5" s="1"/>
  <c r="C118" i="5"/>
  <c r="B118" i="5"/>
  <c r="D118" i="5" s="1"/>
  <c r="C117" i="5"/>
  <c r="B117" i="5"/>
  <c r="D117" i="5" s="1"/>
  <c r="C116" i="5"/>
  <c r="B116" i="5"/>
  <c r="D116" i="5" s="1"/>
  <c r="C115" i="5"/>
  <c r="B115" i="5"/>
  <c r="D115" i="5" s="1"/>
  <c r="C114" i="5"/>
  <c r="B114" i="5"/>
  <c r="D114" i="5" s="1"/>
  <c r="C113" i="5"/>
  <c r="B113" i="5"/>
  <c r="D113" i="5" s="1"/>
  <c r="C112" i="5"/>
  <c r="B112" i="5"/>
  <c r="D112" i="5" s="1"/>
  <c r="C111" i="5"/>
  <c r="B111" i="5"/>
  <c r="D111" i="5" s="1"/>
  <c r="C110" i="5"/>
  <c r="B110" i="5"/>
  <c r="D110" i="5" s="1"/>
  <c r="C109" i="5"/>
  <c r="B109" i="5"/>
  <c r="D109" i="5" s="1"/>
  <c r="C108" i="5"/>
  <c r="B108" i="5"/>
  <c r="D108" i="5" s="1"/>
  <c r="C107" i="5"/>
  <c r="B107" i="5"/>
  <c r="D107" i="5" s="1"/>
  <c r="C106" i="5"/>
  <c r="B106" i="5"/>
  <c r="D106" i="5" s="1"/>
  <c r="C105" i="5"/>
  <c r="B105" i="5"/>
  <c r="D105" i="5" s="1"/>
  <c r="C104" i="5"/>
  <c r="B104" i="5"/>
  <c r="D104" i="5" s="1"/>
  <c r="C103" i="5"/>
  <c r="B103" i="5"/>
  <c r="D103" i="5" s="1"/>
  <c r="C102" i="5"/>
  <c r="B102" i="5"/>
  <c r="D102" i="5" s="1"/>
  <c r="C101" i="5"/>
  <c r="B101" i="5"/>
  <c r="D101" i="5" s="1"/>
  <c r="C100" i="5"/>
  <c r="B100" i="5"/>
  <c r="D100" i="5" s="1"/>
  <c r="C99" i="5"/>
  <c r="B99" i="5"/>
  <c r="D99" i="5" s="1"/>
  <c r="C98" i="5"/>
  <c r="B98" i="5"/>
  <c r="D98" i="5" s="1"/>
  <c r="C97" i="5"/>
  <c r="B97" i="5"/>
  <c r="D97" i="5" s="1"/>
  <c r="D96" i="5"/>
  <c r="F20" i="9" s="1"/>
  <c r="E4" i="11" s="1"/>
  <c r="C96" i="5"/>
  <c r="B96" i="5"/>
  <c r="I95" i="5"/>
  <c r="F95" i="5" a="1"/>
  <c r="H95" i="5" s="1"/>
  <c r="F95" i="5"/>
  <c r="C95" i="5"/>
  <c r="B95" i="5"/>
  <c r="D95" i="5" s="1"/>
  <c r="C91" i="5"/>
  <c r="B91" i="5"/>
  <c r="D91" i="5" s="1"/>
  <c r="C90" i="5"/>
  <c r="B90" i="5"/>
  <c r="D90" i="5" s="1"/>
  <c r="C89" i="5"/>
  <c r="B89" i="5"/>
  <c r="D89" i="5" s="1"/>
  <c r="C88" i="5"/>
  <c r="B88" i="5"/>
  <c r="D88" i="5" s="1"/>
  <c r="C87" i="5"/>
  <c r="B87" i="5"/>
  <c r="D87" i="5" s="1"/>
  <c r="C86" i="5"/>
  <c r="B86" i="5"/>
  <c r="D86" i="5" s="1"/>
  <c r="C85" i="5"/>
  <c r="B85" i="5"/>
  <c r="D85" i="5" s="1"/>
  <c r="C84" i="5"/>
  <c r="B84" i="5"/>
  <c r="D84" i="5" s="1"/>
  <c r="C83" i="5"/>
  <c r="B83" i="5"/>
  <c r="D83" i="5" s="1"/>
  <c r="C82" i="5"/>
  <c r="B82" i="5"/>
  <c r="D82" i="5" s="1"/>
  <c r="C81" i="5"/>
  <c r="B81" i="5"/>
  <c r="D81" i="5" s="1"/>
  <c r="C80" i="5"/>
  <c r="B80" i="5"/>
  <c r="D80" i="5" s="1"/>
  <c r="C79" i="5"/>
  <c r="B79" i="5"/>
  <c r="D79" i="5" s="1"/>
  <c r="C78" i="5"/>
  <c r="B78" i="5"/>
  <c r="D78" i="5" s="1"/>
  <c r="C77" i="5"/>
  <c r="B77" i="5"/>
  <c r="D77" i="5" s="1"/>
  <c r="C76" i="5"/>
  <c r="B76" i="5"/>
  <c r="D76" i="5" s="1"/>
  <c r="C75" i="5"/>
  <c r="B75" i="5"/>
  <c r="D75" i="5" s="1"/>
  <c r="C74" i="5"/>
  <c r="B74" i="5"/>
  <c r="D74" i="5" s="1"/>
  <c r="C73" i="5"/>
  <c r="B73" i="5"/>
  <c r="D73" i="5" s="1"/>
  <c r="C72" i="5"/>
  <c r="B72" i="5"/>
  <c r="D72" i="5" s="1"/>
  <c r="C71" i="5"/>
  <c r="B71" i="5"/>
  <c r="D71" i="5" s="1"/>
  <c r="C70" i="5"/>
  <c r="B70" i="5"/>
  <c r="D70" i="5" s="1"/>
  <c r="C69" i="5"/>
  <c r="B69" i="5"/>
  <c r="D69" i="5" s="1"/>
  <c r="C68" i="5"/>
  <c r="B68" i="5"/>
  <c r="D68" i="5" s="1"/>
  <c r="C67" i="5"/>
  <c r="B67" i="5"/>
  <c r="D67" i="5" s="1"/>
  <c r="C66" i="5"/>
  <c r="B66" i="5"/>
  <c r="D66" i="5" s="1"/>
  <c r="C65" i="5"/>
  <c r="B65" i="5"/>
  <c r="D65" i="5" s="1"/>
  <c r="C64" i="5"/>
  <c r="B64" i="5"/>
  <c r="D64" i="5" s="1"/>
  <c r="C63" i="5"/>
  <c r="B63" i="5"/>
  <c r="D63" i="5" s="1"/>
  <c r="C62" i="5"/>
  <c r="B62" i="5"/>
  <c r="D62" i="5" s="1"/>
  <c r="C61" i="5"/>
  <c r="B61" i="5"/>
  <c r="D61" i="5" s="1"/>
  <c r="C60" i="5"/>
  <c r="B60" i="5"/>
  <c r="D60" i="5" s="1"/>
  <c r="C59" i="5"/>
  <c r="B59" i="5"/>
  <c r="D59" i="5" s="1"/>
  <c r="D58" i="5"/>
  <c r="E20" i="9" s="1"/>
  <c r="D4" i="11" s="1"/>
  <c r="C58" i="5"/>
  <c r="B58" i="5"/>
  <c r="I57" i="5"/>
  <c r="F57" i="5" a="1"/>
  <c r="H57" i="5" s="1"/>
  <c r="F57" i="5"/>
  <c r="C57" i="5"/>
  <c r="B57" i="5"/>
  <c r="D57" i="5" s="1"/>
  <c r="C53" i="5"/>
  <c r="B53" i="5"/>
  <c r="D53" i="5" s="1"/>
  <c r="C52" i="5"/>
  <c r="B52" i="5"/>
  <c r="D52" i="5" s="1"/>
  <c r="C51" i="5"/>
  <c r="B51" i="5"/>
  <c r="D51" i="5" s="1"/>
  <c r="C50" i="5"/>
  <c r="B50" i="5"/>
  <c r="D50" i="5" s="1"/>
  <c r="C49" i="5"/>
  <c r="B49" i="5"/>
  <c r="D49" i="5" s="1"/>
  <c r="C48" i="5"/>
  <c r="B48" i="5"/>
  <c r="D48" i="5" s="1"/>
  <c r="C47" i="5"/>
  <c r="B47" i="5"/>
  <c r="D47" i="5" s="1"/>
  <c r="C46" i="5"/>
  <c r="B46" i="5"/>
  <c r="D46" i="5" s="1"/>
  <c r="C45" i="5"/>
  <c r="B45" i="5"/>
  <c r="D45" i="5" s="1"/>
  <c r="C44" i="5"/>
  <c r="B44" i="5"/>
  <c r="D44" i="5" s="1"/>
  <c r="C43" i="5"/>
  <c r="B43" i="5"/>
  <c r="D43" i="5" s="1"/>
  <c r="C42" i="5"/>
  <c r="B42" i="5"/>
  <c r="D42" i="5" s="1"/>
  <c r="C41" i="5"/>
  <c r="B41" i="5"/>
  <c r="D41" i="5" s="1"/>
  <c r="C40" i="5"/>
  <c r="B40" i="5"/>
  <c r="D40" i="5" s="1"/>
  <c r="C39" i="5"/>
  <c r="B39" i="5"/>
  <c r="D39" i="5" s="1"/>
  <c r="C38" i="5"/>
  <c r="B38" i="5"/>
  <c r="D38" i="5" s="1"/>
  <c r="C37" i="5"/>
  <c r="B37" i="5"/>
  <c r="D37" i="5" s="1"/>
  <c r="C36" i="5"/>
  <c r="B36" i="5"/>
  <c r="D36" i="5" s="1"/>
  <c r="C35" i="5"/>
  <c r="B35" i="5"/>
  <c r="D35" i="5" s="1"/>
  <c r="C34" i="5"/>
  <c r="B34" i="5"/>
  <c r="D34" i="5" s="1"/>
  <c r="C33" i="5"/>
  <c r="B33" i="5"/>
  <c r="D33" i="5" s="1"/>
  <c r="C32" i="5"/>
  <c r="B32" i="5"/>
  <c r="D32" i="5" s="1"/>
  <c r="C31" i="5"/>
  <c r="B31" i="5"/>
  <c r="D31" i="5" s="1"/>
  <c r="C30" i="5"/>
  <c r="B30" i="5"/>
  <c r="D30" i="5" s="1"/>
  <c r="C29" i="5"/>
  <c r="B29" i="5"/>
  <c r="D29" i="5" s="1"/>
  <c r="C28" i="5"/>
  <c r="B28" i="5"/>
  <c r="D28" i="5" s="1"/>
  <c r="C27" i="5"/>
  <c r="B27" i="5"/>
  <c r="D27" i="5" s="1"/>
  <c r="C26" i="5"/>
  <c r="B26" i="5"/>
  <c r="D26" i="5" s="1"/>
  <c r="C25" i="5"/>
  <c r="B25" i="5"/>
  <c r="D25" i="5" s="1"/>
  <c r="C24" i="5"/>
  <c r="B24" i="5"/>
  <c r="D24" i="5" s="1"/>
  <c r="C23" i="5"/>
  <c r="B23" i="5"/>
  <c r="D23" i="5" s="1"/>
  <c r="C22" i="5"/>
  <c r="B22" i="5"/>
  <c r="D22" i="5" s="1"/>
  <c r="C21" i="5"/>
  <c r="B21" i="5"/>
  <c r="D21" i="5" s="1"/>
  <c r="D20" i="5"/>
  <c r="D20" i="9" s="1"/>
  <c r="C4" i="11" s="1"/>
  <c r="C20" i="5"/>
  <c r="B20" i="5"/>
  <c r="I19" i="5"/>
  <c r="F19" i="5" a="1"/>
  <c r="H19" i="5" s="1"/>
  <c r="F19" i="5"/>
  <c r="C19" i="5"/>
  <c r="B19" i="5"/>
  <c r="C14" i="5"/>
  <c r="D49" i="4"/>
  <c r="D52" i="4" s="1"/>
  <c r="D47" i="4"/>
  <c r="D45" i="4"/>
  <c r="H58" i="5"/>
  <c r="F438" i="5"/>
  <c r="H324" i="5"/>
  <c r="F704" i="5"/>
  <c r="F400" i="5"/>
  <c r="I20" i="5"/>
  <c r="F286" i="5"/>
  <c r="F362" i="5"/>
  <c r="I248" i="5"/>
  <c r="I324" i="5"/>
  <c r="G628" i="5"/>
  <c r="I590" i="5"/>
  <c r="F96" i="5"/>
  <c r="G476" i="5"/>
  <c r="I628" i="5"/>
  <c r="F248" i="5"/>
  <c r="F210" i="5"/>
  <c r="I58" i="5"/>
  <c r="H400" i="5"/>
  <c r="H286" i="5"/>
  <c r="G666" i="5"/>
  <c r="F20" i="5"/>
  <c r="H96" i="5"/>
  <c r="F476" i="5"/>
  <c r="G514" i="5"/>
  <c r="F172" i="5"/>
  <c r="G552" i="5"/>
  <c r="F590" i="5"/>
  <c r="H134" i="5"/>
  <c r="H248" i="5"/>
  <c r="I514" i="5"/>
  <c r="G590" i="5"/>
  <c r="I362" i="5"/>
  <c r="H590" i="5"/>
  <c r="H438" i="5"/>
  <c r="H362" i="5"/>
  <c r="H172" i="5"/>
  <c r="F58" i="5"/>
  <c r="I134" i="5"/>
  <c r="I172" i="5"/>
  <c r="F324" i="5"/>
  <c r="H210" i="5"/>
  <c r="I476" i="5"/>
  <c r="I96" i="5"/>
  <c r="I286" i="5"/>
  <c r="I210" i="5"/>
  <c r="I400" i="5"/>
  <c r="F552" i="5"/>
  <c r="H20" i="5"/>
  <c r="F514" i="5"/>
  <c r="I438" i="5"/>
  <c r="I552" i="5"/>
  <c r="F134" i="5"/>
  <c r="E477" i="6" l="1"/>
  <c r="E590" i="6"/>
  <c r="E629" i="5"/>
  <c r="E401" i="6"/>
  <c r="E325" i="6"/>
  <c r="E325" i="7"/>
  <c r="E363" i="6"/>
  <c r="E21" i="7"/>
  <c r="E173" i="7"/>
  <c r="D97" i="6"/>
  <c r="O21" i="9" s="1"/>
  <c r="N5" i="11" s="1"/>
  <c r="E439" i="6"/>
  <c r="D24" i="9"/>
  <c r="C8" i="11" s="1"/>
  <c r="E24" i="5"/>
  <c r="D34" i="9"/>
  <c r="E34" i="5"/>
  <c r="D44" i="9"/>
  <c r="C17" i="11" s="1"/>
  <c r="E4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26" i="9"/>
  <c r="D10" i="11" s="1"/>
  <c r="E64" i="5"/>
  <c r="E30" i="9"/>
  <c r="D14" i="11" s="1"/>
  <c r="E68" i="5"/>
  <c r="E32" i="9"/>
  <c r="E70" i="5"/>
  <c r="E36" i="9"/>
  <c r="E74" i="5"/>
  <c r="E42" i="9"/>
  <c r="D15" i="11" s="1"/>
  <c r="E80" i="5"/>
  <c r="E46" i="9"/>
  <c r="D19" i="11" s="1"/>
  <c r="E84" i="5"/>
  <c r="E52" i="9"/>
  <c r="E90" i="5"/>
  <c r="F23" i="9"/>
  <c r="E7" i="11" s="1"/>
  <c r="E99" i="5"/>
  <c r="F27" i="9"/>
  <c r="E11" i="11" s="1"/>
  <c r="E103" i="5"/>
  <c r="F31" i="9"/>
  <c r="E107"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D62" i="9"/>
  <c r="AK5" i="11" s="1"/>
  <c r="E173" i="5"/>
  <c r="D66" i="9"/>
  <c r="AK9" i="11" s="1"/>
  <c r="E177" i="5"/>
  <c r="D70" i="9"/>
  <c r="AK13" i="11" s="1"/>
  <c r="E181" i="5"/>
  <c r="D74" i="9"/>
  <c r="E185" i="5"/>
  <c r="D78" i="9"/>
  <c r="E189" i="5"/>
  <c r="D80" i="9"/>
  <c r="E191" i="5"/>
  <c r="D84" i="9"/>
  <c r="AK16" i="11" s="1"/>
  <c r="E195" i="5"/>
  <c r="D88" i="9"/>
  <c r="AK20" i="11" s="1"/>
  <c r="E199" i="5"/>
  <c r="D92" i="9"/>
  <c r="E203" i="5"/>
  <c r="E65" i="9"/>
  <c r="AL8" i="11" s="1"/>
  <c r="E214" i="5"/>
  <c r="E69" i="9"/>
  <c r="AL12" i="11" s="1"/>
  <c r="E218"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I32" i="9"/>
  <c r="E298" i="5"/>
  <c r="I36" i="9"/>
  <c r="E302" i="5"/>
  <c r="I40" i="9"/>
  <c r="E306" i="5"/>
  <c r="I44" i="9"/>
  <c r="H17" i="11" s="1"/>
  <c r="E310" i="5"/>
  <c r="I48" i="9"/>
  <c r="E314" i="5"/>
  <c r="I52" i="9"/>
  <c r="E318" i="5"/>
  <c r="J21" i="9"/>
  <c r="I5" i="11" s="1"/>
  <c r="E325" i="5"/>
  <c r="J25" i="9"/>
  <c r="I9" i="11" s="1"/>
  <c r="E329" i="5"/>
  <c r="J29" i="9"/>
  <c r="I13" i="11" s="1"/>
  <c r="E333" i="5"/>
  <c r="J33" i="9"/>
  <c r="E337" i="5"/>
  <c r="J37" i="9"/>
  <c r="E341" i="5"/>
  <c r="J41" i="9"/>
  <c r="E345" i="5"/>
  <c r="J45" i="9"/>
  <c r="I18" i="11" s="1"/>
  <c r="E349" i="5"/>
  <c r="J49" i="9"/>
  <c r="E353" i="5"/>
  <c r="J53" i="9"/>
  <c r="I22" i="11" s="1"/>
  <c r="E357" i="5"/>
  <c r="F63" i="9"/>
  <c r="AM6" i="11" s="1"/>
  <c r="E364" i="5"/>
  <c r="F67" i="9"/>
  <c r="AM10" i="11" s="1"/>
  <c r="E368" i="5"/>
  <c r="F71" i="9"/>
  <c r="AM14" i="11" s="1"/>
  <c r="E372" i="5"/>
  <c r="F75" i="9"/>
  <c r="E376" i="5"/>
  <c r="F79" i="9"/>
  <c r="E380" i="5"/>
  <c r="F83" i="9"/>
  <c r="AM15" i="11" s="1"/>
  <c r="E384" i="5"/>
  <c r="F85" i="9"/>
  <c r="AM17" i="11" s="1"/>
  <c r="E386" i="5"/>
  <c r="F89" i="9"/>
  <c r="E390" i="5"/>
  <c r="F91" i="9"/>
  <c r="E392" i="5"/>
  <c r="F93" i="9"/>
  <c r="E394" i="5"/>
  <c r="G60" i="9"/>
  <c r="AN3" i="11" s="1"/>
  <c r="E399" i="5"/>
  <c r="G64" i="9"/>
  <c r="AN7" i="11" s="1"/>
  <c r="E403" i="5"/>
  <c r="G66" i="9"/>
  <c r="AN9" i="11" s="1"/>
  <c r="E405" i="5"/>
  <c r="G68" i="9"/>
  <c r="AN11" i="11" s="1"/>
  <c r="E407" i="5"/>
  <c r="G70" i="9"/>
  <c r="AN13" i="11" s="1"/>
  <c r="E409" i="5"/>
  <c r="G72" i="9"/>
  <c r="E411" i="5"/>
  <c r="G74" i="9"/>
  <c r="E413" i="5"/>
  <c r="G76" i="9"/>
  <c r="E415" i="5"/>
  <c r="G78" i="9"/>
  <c r="E417" i="5"/>
  <c r="G80" i="9"/>
  <c r="E419" i="5"/>
  <c r="G82" i="9"/>
  <c r="E421" i="5"/>
  <c r="G84" i="9"/>
  <c r="AN16" i="11" s="1"/>
  <c r="E423" i="5"/>
  <c r="G86" i="9"/>
  <c r="AN18" i="11" s="1"/>
  <c r="E425" i="5"/>
  <c r="G88" i="9"/>
  <c r="AN20" i="11" s="1"/>
  <c r="E427" i="5"/>
  <c r="G90" i="9"/>
  <c r="E429" i="5"/>
  <c r="G92" i="9"/>
  <c r="E431" i="5"/>
  <c r="G94" i="9"/>
  <c r="AN22" i="11" s="1"/>
  <c r="E433" i="5"/>
  <c r="K22" i="9"/>
  <c r="J6" i="11" s="1"/>
  <c r="E440" i="5"/>
  <c r="K24" i="9"/>
  <c r="J8" i="11" s="1"/>
  <c r="E442" i="5"/>
  <c r="K26" i="9"/>
  <c r="J10" i="11" s="1"/>
  <c r="E444" i="5"/>
  <c r="K28" i="9"/>
  <c r="J12" i="11" s="1"/>
  <c r="E446" i="5"/>
  <c r="K30" i="9"/>
  <c r="J14" i="11" s="1"/>
  <c r="E448" i="5"/>
  <c r="K32" i="9"/>
  <c r="E450" i="5"/>
  <c r="K34" i="9"/>
  <c r="E452" i="5"/>
  <c r="K36" i="9"/>
  <c r="E454" i="5"/>
  <c r="K38" i="9"/>
  <c r="E456" i="5"/>
  <c r="K40" i="9"/>
  <c r="E458" i="5"/>
  <c r="K42" i="9"/>
  <c r="J15" i="11" s="1"/>
  <c r="E460" i="5"/>
  <c r="K44" i="9"/>
  <c r="J17" i="11" s="1"/>
  <c r="E462" i="5"/>
  <c r="K46" i="9"/>
  <c r="J19" i="11" s="1"/>
  <c r="E464" i="5"/>
  <c r="K48" i="9"/>
  <c r="E466" i="5"/>
  <c r="K50" i="9"/>
  <c r="E468" i="5"/>
  <c r="K52" i="9"/>
  <c r="E470" i="5"/>
  <c r="L19" i="9"/>
  <c r="K3" i="11" s="1"/>
  <c r="E475"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H19" i="9"/>
  <c r="G3" i="11" s="1"/>
  <c r="E247" i="5"/>
  <c r="H21" i="9"/>
  <c r="G5" i="11" s="1"/>
  <c r="E249" i="5"/>
  <c r="H25" i="9"/>
  <c r="G9" i="11" s="1"/>
  <c r="E253" i="5"/>
  <c r="H29" i="9"/>
  <c r="G13" i="11" s="1"/>
  <c r="E257" i="5"/>
  <c r="H33" i="9"/>
  <c r="E261" i="5"/>
  <c r="H37" i="9"/>
  <c r="E265" i="5"/>
  <c r="H39" i="9"/>
  <c r="E267"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0" i="9"/>
  <c r="AM3" i="11" s="1"/>
  <c r="E361" i="5"/>
  <c r="F62" i="9"/>
  <c r="AM5" i="11" s="1"/>
  <c r="E363" i="5"/>
  <c r="F66" i="9"/>
  <c r="AM9" i="11" s="1"/>
  <c r="E367" i="5"/>
  <c r="F70" i="9"/>
  <c r="AM13" i="11" s="1"/>
  <c r="E371" i="5"/>
  <c r="F74" i="9"/>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1" i="9"/>
  <c r="J5" i="11" s="1"/>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E551" i="5"/>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60" i="9"/>
  <c r="AL3" i="11" s="1"/>
  <c r="E209" i="5"/>
  <c r="E62" i="9"/>
  <c r="AL5" i="11" s="1"/>
  <c r="E211"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E667"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E142" i="6"/>
  <c r="Q31" i="9"/>
  <c r="E183" i="6"/>
  <c r="R38" i="9"/>
  <c r="E228" i="6"/>
  <c r="E20" i="5"/>
  <c r="J57" i="5"/>
  <c r="E134" i="5"/>
  <c r="E248" i="5"/>
  <c r="C14" i="9"/>
  <c r="K96" i="8"/>
  <c r="K58" i="8"/>
  <c r="K20" i="8"/>
  <c r="K362" i="7"/>
  <c r="O10" i="9"/>
  <c r="K286" i="7"/>
  <c r="K134" i="7"/>
  <c r="K248" i="7"/>
  <c r="K96" i="7"/>
  <c r="K286" i="6"/>
  <c r="K248" i="6"/>
  <c r="K210" i="6"/>
  <c r="K172" i="6"/>
  <c r="K134" i="6"/>
  <c r="K96" i="6"/>
  <c r="K210" i="7"/>
  <c r="K58" i="7"/>
  <c r="K552" i="6"/>
  <c r="K324" i="7"/>
  <c r="K172" i="7"/>
  <c r="K438" i="6"/>
  <c r="K400" i="6"/>
  <c r="K362" i="6"/>
  <c r="K324" i="6"/>
  <c r="K20" i="7"/>
  <c r="K628" i="6"/>
  <c r="K514" i="6"/>
  <c r="K743" i="5"/>
  <c r="K704" i="5"/>
  <c r="K590" i="6"/>
  <c r="K476" i="6"/>
  <c r="K20" i="6"/>
  <c r="K58" i="6"/>
  <c r="K20" i="5"/>
  <c r="K58" i="5"/>
  <c r="K96" i="5"/>
  <c r="K134" i="5"/>
  <c r="K172" i="5"/>
  <c r="K210" i="5"/>
  <c r="K248" i="5"/>
  <c r="K286" i="5"/>
  <c r="K324" i="5"/>
  <c r="K362" i="5"/>
  <c r="K400" i="5"/>
  <c r="K438" i="5"/>
  <c r="K476" i="5"/>
  <c r="K514" i="5"/>
  <c r="K552" i="5"/>
  <c r="K590" i="5"/>
  <c r="K666"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N62" i="9"/>
  <c r="AU5" i="11" s="1"/>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E19" i="6"/>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K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19" i="9"/>
  <c r="R3" i="11" s="1"/>
  <c r="E247"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D209" i="6"/>
  <c r="R20" i="9"/>
  <c r="Q4" i="11" s="1"/>
  <c r="E210" i="6"/>
  <c r="D211" i="6"/>
  <c r="R24" i="9"/>
  <c r="Q8" i="11" s="1"/>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7"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1" i="9"/>
  <c r="P5" i="11" s="1"/>
  <c r="E173"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V21" i="11"/>
  <c r="V20" i="11"/>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E627" i="6"/>
  <c r="J627" i="6"/>
  <c r="R64" i="9"/>
  <c r="AY7" i="11" s="1"/>
  <c r="E61" i="7"/>
  <c r="R68" i="9"/>
  <c r="AY11" i="11" s="1"/>
  <c r="E65" i="7"/>
  <c r="R72" i="9"/>
  <c r="E69" i="7"/>
  <c r="AC21" i="9"/>
  <c r="AB5" i="11" s="1"/>
  <c r="E135"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1" i="9"/>
  <c r="AA5" i="11" s="1"/>
  <c r="E97"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1" i="9"/>
  <c r="S5" i="11" s="1"/>
  <c r="E287"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S23" i="11" s="1"/>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A23" i="11" s="1"/>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B23" i="11" s="1"/>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E285"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F23" i="11" s="1"/>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89"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AC23" i="11" s="1"/>
  <c r="D353" i="7"/>
  <c r="H361" i="7"/>
  <c r="J361" i="7"/>
  <c r="F361" i="7"/>
  <c r="D374" i="7"/>
  <c r="V84" i="9"/>
  <c r="BC16" i="11" s="1"/>
  <c r="E385" i="7"/>
  <c r="V93" i="9"/>
  <c r="E394" i="7"/>
  <c r="D544" i="6"/>
  <c r="D551"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AE23" i="11"/>
  <c r="K23" i="11"/>
  <c r="G23" i="11"/>
  <c r="AD23" i="11"/>
  <c r="Z23" i="11"/>
  <c r="J23" i="11"/>
  <c r="F23" i="11"/>
  <c r="U23" i="11"/>
  <c r="I23" i="11"/>
  <c r="E23" i="11"/>
  <c r="H23" i="11"/>
  <c r="D23" i="11"/>
  <c r="G95" i="8"/>
  <c r="B20" i="11"/>
  <c r="B21" i="11"/>
  <c r="AZ23" i="11"/>
  <c r="AV23" i="11"/>
  <c r="AN23" i="11"/>
  <c r="AJ3" i="11"/>
  <c r="AY23" i="11"/>
  <c r="AU23" i="11"/>
  <c r="AM23" i="11"/>
  <c r="AX23" i="11"/>
  <c r="AP23" i="11"/>
  <c r="AL23" i="11"/>
  <c r="AW23" i="11"/>
  <c r="AO23" i="11"/>
  <c r="A21" i="11"/>
  <c r="A20" i="11"/>
  <c r="G552" i="6"/>
  <c r="J210" i="6"/>
  <c r="I476" i="6"/>
  <c r="I58" i="6"/>
  <c r="J286" i="5"/>
  <c r="J96" i="6"/>
  <c r="H172" i="7"/>
  <c r="G134" i="7"/>
  <c r="H248" i="6"/>
  <c r="H476" i="6"/>
  <c r="F172" i="6"/>
  <c r="F628" i="5"/>
  <c r="F248" i="7"/>
  <c r="J58" i="5"/>
  <c r="H96" i="8"/>
  <c r="H666" i="5"/>
  <c r="I96" i="6"/>
  <c r="G628" i="6"/>
  <c r="G20" i="6"/>
  <c r="F438" i="6"/>
  <c r="F400" i="6"/>
  <c r="G362" i="5"/>
  <c r="I438" i="6"/>
  <c r="J324" i="7"/>
  <c r="G590" i="6"/>
  <c r="H438" i="6"/>
  <c r="F172" i="7"/>
  <c r="G58" i="8"/>
  <c r="I248" i="7"/>
  <c r="F96" i="6"/>
  <c r="H628" i="6"/>
  <c r="J172" i="7"/>
  <c r="F210" i="6"/>
  <c r="J58" i="8"/>
  <c r="J134" i="5"/>
  <c r="G324" i="6"/>
  <c r="G286" i="6"/>
  <c r="I20" i="7"/>
  <c r="G476" i="6"/>
  <c r="J210" i="7"/>
  <c r="F286" i="6"/>
  <c r="H134" i="7"/>
  <c r="G248" i="6"/>
  <c r="I134" i="6"/>
  <c r="G134" i="6"/>
  <c r="I743" i="5"/>
  <c r="I324" i="7"/>
  <c r="F514" i="6"/>
  <c r="H58" i="6"/>
  <c r="H552" i="5"/>
  <c r="G438" i="5"/>
  <c r="H210" i="6"/>
  <c r="G210" i="6"/>
  <c r="H96" i="7"/>
  <c r="J438" i="6"/>
  <c r="F210" i="7"/>
  <c r="H362" i="6"/>
  <c r="H58" i="8"/>
  <c r="I172" i="7"/>
  <c r="F20" i="6"/>
  <c r="H743" i="5"/>
  <c r="J552" i="6"/>
  <c r="I362" i="6"/>
  <c r="G210" i="5"/>
  <c r="F58" i="6"/>
  <c r="H476" i="5"/>
  <c r="J96" i="8"/>
  <c r="H514" i="6"/>
  <c r="I400" i="6"/>
  <c r="J96" i="7"/>
  <c r="H20" i="8"/>
  <c r="H286" i="6"/>
  <c r="J248" i="5"/>
  <c r="H704" i="5"/>
  <c r="H324" i="6"/>
  <c r="J552" i="5"/>
  <c r="H400" i="6"/>
  <c r="J438" i="5"/>
  <c r="J666" i="5"/>
  <c r="G172" i="7"/>
  <c r="G20" i="8"/>
  <c r="H58" i="7"/>
  <c r="J400" i="6"/>
  <c r="J590" i="6"/>
  <c r="G400" i="5"/>
  <c r="J134" i="6"/>
  <c r="H210" i="7"/>
  <c r="I210" i="7"/>
  <c r="J704" i="5"/>
  <c r="F362" i="6"/>
  <c r="F286" i="7"/>
  <c r="J324" i="5"/>
  <c r="F666" i="5"/>
  <c r="I20" i="8"/>
  <c r="I134" i="7"/>
  <c r="G438" i="6"/>
  <c r="J248" i="6"/>
  <c r="H96" i="6"/>
  <c r="H20" i="7"/>
  <c r="I96" i="8"/>
  <c r="G134" i="5"/>
  <c r="J476" i="5"/>
  <c r="G324" i="5"/>
  <c r="F362" i="7"/>
  <c r="F58" i="8"/>
  <c r="J134" i="7"/>
  <c r="H172" i="6"/>
  <c r="G248" i="5"/>
  <c r="I248" i="6"/>
  <c r="J20" i="6"/>
  <c r="G362" i="6"/>
  <c r="I286" i="7"/>
  <c r="G286" i="7"/>
  <c r="G58" i="5"/>
  <c r="G96" i="5"/>
  <c r="J476" i="6"/>
  <c r="F20" i="7"/>
  <c r="J286" i="7"/>
  <c r="I58" i="7"/>
  <c r="F20" i="8"/>
  <c r="I666" i="5"/>
  <c r="F552" i="6"/>
  <c r="I704" i="5"/>
  <c r="J362" i="5"/>
  <c r="G96" i="6"/>
  <c r="I324" i="6"/>
  <c r="F134" i="6"/>
  <c r="J20" i="5"/>
  <c r="H362" i="7"/>
  <c r="I96" i="7"/>
  <c r="I172" i="6"/>
  <c r="J514" i="5"/>
  <c r="I552" i="6"/>
  <c r="G704" i="5"/>
  <c r="F96" i="7"/>
  <c r="G324" i="7"/>
  <c r="H248" i="7"/>
  <c r="G58" i="6"/>
  <c r="I514" i="6"/>
  <c r="F324" i="6"/>
  <c r="H20" i="6"/>
  <c r="I362" i="7"/>
  <c r="J324" i="6"/>
  <c r="G400" i="6"/>
  <c r="J248" i="7"/>
  <c r="H552" i="6"/>
  <c r="F476" i="6"/>
  <c r="F58" i="7"/>
  <c r="G362" i="7"/>
  <c r="G58" i="7"/>
  <c r="J286" i="6"/>
  <c r="H514" i="5"/>
  <c r="J20" i="7"/>
  <c r="G96" i="8"/>
  <c r="J628" i="6"/>
  <c r="G248" i="7"/>
  <c r="H324" i="7"/>
  <c r="J628" i="5"/>
  <c r="I20" i="6"/>
  <c r="J362" i="7"/>
  <c r="G172" i="5"/>
  <c r="I590" i="6"/>
  <c r="J58" i="7"/>
  <c r="J172" i="5"/>
  <c r="F590" i="6"/>
  <c r="H590" i="6"/>
  <c r="I58" i="8"/>
  <c r="F248" i="6"/>
  <c r="J362" i="6"/>
  <c r="J58" i="6"/>
  <c r="F743" i="5"/>
  <c r="J514" i="6"/>
  <c r="J400" i="5"/>
  <c r="I210" i="6"/>
  <c r="J743" i="5"/>
  <c r="F324" i="7"/>
  <c r="F628" i="6"/>
  <c r="J20" i="8"/>
  <c r="G514" i="6"/>
  <c r="J590" i="5"/>
  <c r="G172" i="6"/>
  <c r="I628" i="6"/>
  <c r="H628" i="5"/>
  <c r="G20" i="7"/>
  <c r="G286" i="5"/>
  <c r="H286" i="7"/>
  <c r="H134" i="6"/>
  <c r="J96" i="5"/>
  <c r="J172" i="6"/>
  <c r="G20" i="5"/>
  <c r="I286" i="6"/>
  <c r="J210" i="5"/>
  <c r="G743" i="5"/>
  <c r="F134" i="7"/>
  <c r="F96" i="8"/>
  <c r="G96" i="7"/>
  <c r="G210" i="7"/>
  <c r="E97" i="6" l="1"/>
  <c r="BD23" i="11"/>
  <c r="BA23" i="11"/>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AT23" i="11" s="1"/>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AQ23" i="11" s="1"/>
  <c r="H21" i="11"/>
  <c r="H20" i="11"/>
  <c r="F21" i="11"/>
  <c r="F20" i="11"/>
  <c r="J20" i="11"/>
  <c r="J21" i="11"/>
  <c r="K21" i="11"/>
  <c r="K20" i="11"/>
  <c r="I21" i="11"/>
  <c r="I20" i="11"/>
  <c r="D21" i="11"/>
  <c r="D20" i="11"/>
  <c r="AK23" i="11"/>
  <c r="Z27" i="9"/>
  <c r="Y11" i="11" s="1"/>
  <c r="E635" i="6"/>
  <c r="Y28" i="9"/>
  <c r="X12" i="11" s="1"/>
  <c r="E598" i="6"/>
  <c r="X29" i="9"/>
  <c r="W13" i="11" s="1"/>
  <c r="E561" i="6"/>
  <c r="Z40" i="9"/>
  <c r="E648" i="6"/>
  <c r="Y41" i="9"/>
  <c r="E611" i="6"/>
  <c r="X46" i="9"/>
  <c r="W19" i="11" s="1"/>
  <c r="E578" i="6"/>
  <c r="X30" i="9"/>
  <c r="W14" i="11" s="1"/>
  <c r="E562" i="6"/>
  <c r="C23" i="11"/>
  <c r="U82" i="9"/>
  <c r="E345" i="7"/>
  <c r="BB23" i="11" s="1"/>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R23" i="11" s="1"/>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K8" i="9"/>
  <c r="K9" i="9"/>
  <c r="O8" i="9"/>
  <c r="K10" i="9"/>
  <c r="O9" i="9"/>
  <c r="K15" i="6" l="1"/>
  <c r="K11" i="9"/>
  <c r="O11" i="9"/>
  <c r="Y23" i="11"/>
  <c r="Y21" i="11"/>
  <c r="Y20" i="11"/>
  <c r="K15" i="8"/>
  <c r="G15" i="6"/>
  <c r="AS23" i="11"/>
  <c r="L21" i="11"/>
  <c r="L20" i="11"/>
  <c r="N23" i="11"/>
  <c r="P23" i="11"/>
  <c r="M23" i="11"/>
  <c r="X21" i="11"/>
  <c r="X20" i="11"/>
  <c r="K15" i="5"/>
  <c r="G15" i="8"/>
  <c r="G15" i="7"/>
  <c r="AR23" i="11"/>
  <c r="M3" i="11"/>
  <c r="T23" i="11"/>
  <c r="X23" i="11"/>
  <c r="BC23" i="11"/>
  <c r="O23" i="11"/>
  <c r="Q23" i="11"/>
  <c r="V23" i="11"/>
  <c r="W2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alcChain>
</file>

<file path=xl/comments1.xml><?xml version="1.0" encoding="utf-8"?>
<comments xmlns="http://schemas.openxmlformats.org/spreadsheetml/2006/main">
  <authors>
    <author>SANDRA SABROSO TORRES</author>
    <author>David Lubián</author>
  </authors>
  <commentList>
    <comment ref="C7" authorId="0">
      <text>
        <r>
          <rPr>
            <b/>
            <sz val="9"/>
            <color indexed="81"/>
            <rFont val="Tahoma"/>
            <family val="2"/>
          </rPr>
          <t>URA: Unidad Responsable de Accesibilidad</t>
        </r>
        <r>
          <rPr>
            <sz val="9"/>
            <color indexed="81"/>
            <rFont val="Tahoma"/>
            <family val="2"/>
          </rPr>
          <t xml:space="preserve">
</t>
        </r>
      </text>
    </comment>
    <comment ref="C9" authorId="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text>
        <r>
          <rPr>
            <sz val="10"/>
            <color indexed="81"/>
            <rFont val="Tahoma"/>
            <family val="2"/>
          </rPr>
          <t>Definir el conjunto mínimo de combinaciones de sistemas operativos, navegadores web, productos de apoyo y otras aplicaciones de usuario para los que la accesibilidad del sitio web está soportada. Es decir, aquellos entornos en los que se espera que el sitio web funcione correctamente y con un adecuado soporte de accesibilidad.</t>
        </r>
        <r>
          <rPr>
            <b/>
            <sz val="10"/>
            <color indexed="81"/>
            <rFont val="Tahoma"/>
            <family val="2"/>
          </rPr>
          <t xml:space="preserve">
</t>
        </r>
        <r>
          <rPr>
            <sz val="10"/>
            <color indexed="81"/>
            <rFont val="Tahoma"/>
            <family val="2"/>
          </rPr>
          <t xml:space="preserve">En concreto indicar con qué </t>
        </r>
        <r>
          <rPr>
            <b/>
            <sz val="10"/>
            <color indexed="81"/>
            <rFont val="Tahoma"/>
            <family val="2"/>
          </rPr>
          <t>sistema operativo y navegador se ha realizado la revisión (incluyendo la versión exacta) y si</t>
        </r>
        <r>
          <rPr>
            <sz val="10"/>
            <color indexed="81"/>
            <rFont val="Tahoma"/>
            <family val="2"/>
          </rPr>
          <t xml:space="preserve">, una vez completada la revisión o en paralelo, </t>
        </r>
        <r>
          <rPr>
            <b/>
            <sz val="10"/>
            <color indexed="81"/>
            <rFont val="Tahoma"/>
            <family val="2"/>
          </rPr>
          <t>se ha probado el sitio web con algún producto de apoyo</t>
        </r>
        <r>
          <rPr>
            <sz val="10"/>
            <color indexed="81"/>
            <rFont val="Tahoma"/>
            <family val="2"/>
          </rPr>
          <t>, como NVDA, Jaws, VoiceOver..</t>
        </r>
        <r>
          <rPr>
            <b/>
            <sz val="10"/>
            <color indexed="81"/>
            <rFont val="Tahoma"/>
            <family val="2"/>
          </rPr>
          <t>.</t>
        </r>
      </text>
    </comment>
  </commentList>
</comments>
</file>

<file path=xl/comments2.xml><?xml version="1.0" encoding="utf-8"?>
<comments xmlns="http://schemas.openxmlformats.org/spreadsheetml/2006/main">
  <authors>
    <author>SANDRA SABROSO TORRES</author>
  </authors>
  <commentList>
    <comment ref="B6" authorId="0">
      <text>
        <r>
          <rPr>
            <sz val="9"/>
            <color indexed="81"/>
            <rFont val="Tahoma"/>
            <charset val="1"/>
          </rPr>
          <t xml:space="preserve">Indicar las tecnologías web </t>
        </r>
        <r>
          <rPr>
            <b/>
            <sz val="9"/>
            <color indexed="81"/>
            <rFont val="Tahoma"/>
            <family val="2"/>
          </rPr>
          <t>en las que se ha confiado la conformidad de la accesibilidad de acuerdo con WCAG 2</t>
        </r>
        <r>
          <rPr>
            <sz val="9"/>
            <color indexed="81"/>
            <rFont val="Tahoma"/>
            <charset val="1"/>
          </rPr>
          <t xml:space="preserve"> para desarrollar el sitio web. 
Esto incluye </t>
        </r>
        <r>
          <rPr>
            <b/>
            <sz val="9"/>
            <color indexed="81"/>
            <rFont val="Tahoma"/>
            <family val="2"/>
          </rPr>
          <t>tecnologías web base</t>
        </r>
        <r>
          <rPr>
            <sz val="9"/>
            <color indexed="81"/>
            <rFont val="Tahoma"/>
            <charset val="1"/>
          </rPr>
          <t xml:space="preserve"> como HTML y CSS, </t>
        </r>
        <r>
          <rPr>
            <b/>
            <sz val="9"/>
            <color indexed="81"/>
            <rFont val="Tahoma"/>
            <family val="2"/>
          </rPr>
          <t>tecnologías web auxiliares</t>
        </r>
        <r>
          <rPr>
            <sz val="9"/>
            <color indexed="81"/>
            <rFont val="Tahoma"/>
            <charset val="1"/>
          </rPr>
          <t xml:space="preserve"> como JavaScript y WAI-ARIA, así como </t>
        </r>
        <r>
          <rPr>
            <b/>
            <sz val="9"/>
            <color indexed="81"/>
            <rFont val="Tahoma"/>
            <family val="2"/>
          </rPr>
          <t>tecnologías web específicas</t>
        </r>
        <r>
          <rPr>
            <sz val="9"/>
            <color indexed="81"/>
            <rFont val="Tahoma"/>
            <charset val="1"/>
          </rPr>
          <t xml:space="preserve"> como SMIL, SVG y PDF.
</t>
        </r>
        <r>
          <rPr>
            <b/>
            <sz val="9"/>
            <color indexed="81"/>
            <rFont val="Tahoma"/>
            <family val="2"/>
          </rPr>
          <t>Nota</t>
        </r>
        <r>
          <rPr>
            <sz val="9"/>
            <color indexed="81"/>
            <rFont val="Tahoma"/>
            <charset val="1"/>
          </rPr>
          <t>: Cuando sea posible, a menudo también es útil identificar el</t>
        </r>
        <r>
          <rPr>
            <b/>
            <sz val="9"/>
            <color indexed="81"/>
            <rFont val="Tahoma"/>
            <family val="2"/>
          </rPr>
          <t xml:space="preserve"> sistema de gestión de contenido, versión y configuración</t>
        </r>
        <r>
          <rPr>
            <sz val="9"/>
            <color indexed="81"/>
            <rFont val="Tahoma"/>
            <charset val="1"/>
          </rPr>
          <t xml:space="preserve">, ya que puede ser relevante para explicar los resultados de la evaluación. 
Además, las </t>
        </r>
        <r>
          <rPr>
            <b/>
            <sz val="9"/>
            <color indexed="81"/>
            <rFont val="Tahoma"/>
            <family val="2"/>
          </rPr>
          <t>bibliotecas y componentes</t>
        </r>
        <r>
          <rPr>
            <sz val="9"/>
            <color indexed="81"/>
            <rFont val="Tahoma"/>
            <charset val="1"/>
          </rPr>
          <t xml:space="preserve"> utilizados para crear el sitio web, como Dojo, jQuery y otros, pueden ser relevantes. Particularmente para las aplicaciones web, gran parte del soporte de accesibilidad está integrado en </t>
        </r>
        <r>
          <rPr>
            <sz val="9"/>
            <color indexed="81"/>
            <rFont val="Tahoma"/>
            <family val="2"/>
          </rPr>
          <t>bibliotecas y componentes</t>
        </r>
        <r>
          <rPr>
            <sz val="9"/>
            <color indexed="81"/>
            <rFont val="Tahoma"/>
            <charset val="1"/>
          </rPr>
          <t xml:space="preserve">, y la evaluación puede ser más efectiva y eficiente cuando se identifican.
</t>
        </r>
        <r>
          <rPr>
            <b/>
            <sz val="9"/>
            <color indexed="81"/>
            <rFont val="Tahoma"/>
            <family val="2"/>
          </rPr>
          <t>Nota</t>
        </r>
        <r>
          <rPr>
            <sz val="9"/>
            <color indexed="81"/>
            <rFont val="Tahoma"/>
            <charset val="1"/>
          </rPr>
          <t>: La utilidad de rellenar la información aquí recogida es facilitar el proceso de selección de la muestra así como de ver la coherencia en los resultados de la evaluación.</t>
        </r>
      </text>
    </comment>
  </commentList>
</comments>
</file>

<file path=xl/comments3.xml><?xml version="1.0" encoding="utf-8"?>
<comments xmlns="http://schemas.openxmlformats.org/spreadsheetml/2006/main">
  <authors>
    <author>SANDRA SABROSO TORRES</author>
    <author>David Lubián</author>
  </authors>
  <commentList>
    <comment ref="D7" authorId="0">
      <text>
        <r>
          <rPr>
            <b/>
            <sz val="9"/>
            <color indexed="81"/>
            <rFont val="Tahoma"/>
            <family val="2"/>
          </rPr>
          <t>Tipo de la página añadida (de acuerdo con la Decisión de Ejecución 2018/1524)</t>
        </r>
        <r>
          <rPr>
            <sz val="9"/>
            <color indexed="81"/>
            <rFont val="Tahoma"/>
            <family val="2"/>
          </rPr>
          <t xml:space="preserve">
</t>
        </r>
      </text>
    </comment>
    <comment ref="F7" authorId="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4.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8.xml><?xml version="1.0" encoding="utf-8"?>
<comments xmlns="http://schemas.openxmlformats.org/spreadsheetml/2006/main">
  <authors>
    <author/>
  </authors>
  <commentList>
    <comment ref="C2" authorId="0">
      <text>
        <r>
          <rPr>
            <sz val="11"/>
            <color rgb="FF000000"/>
            <rFont val="Arial"/>
          </rPr>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r>
      </text>
    </comment>
  </commentList>
</comments>
</file>

<file path=xl/sharedStrings.xml><?xml version="1.0" encoding="utf-8"?>
<sst xmlns="http://schemas.openxmlformats.org/spreadsheetml/2006/main" count="594" uniqueCount="282">
  <si>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</si>
  <si>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</si>
  <si>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</si>
  <si>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</si>
  <si>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</si>
  <si>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</si>
  <si>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</si>
  <si>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</si>
  <si>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</si>
  <si>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</si>
  <si>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</si>
  <si>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</si>
  <si>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</si>
  <si>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</si>
  <si>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</si>
  <si>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</si>
  <si>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</si>
  <si>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</si>
  <si>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</si>
  <si>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</si>
  <si>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</si>
  <si>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</si>
  <si>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</si>
  <si>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</si>
  <si>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</si>
  <si>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</si>
  <si>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</si>
  <si>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</si>
  <si>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</si>
  <si>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</si>
  <si>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</si>
  <si>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</si>
  <si>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</si>
  <si>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</si>
  <si>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</si>
  <si>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</si>
  <si>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</si>
  <si>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</si>
  <si>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</si>
  <si>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</si>
  <si>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</si>
  <si>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</si>
  <si>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</si>
  <si>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</si>
  <si>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</si>
  <si>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</si>
  <si>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</si>
  <si>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</si>
  <si>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</si>
  <si>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</si>
  <si>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</si>
  <si>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</si>
  <si>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</si>
  <si>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</si>
  <si>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</si>
  <si>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</si>
  <si>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</si>
  <si>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</si>
  <si>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</si>
  <si>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</si>
  <si>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</si>
  <si>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</si>
  <si>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</si>
  <si>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</si>
  <si>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</si>
  <si>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</si>
  <si>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</si>
  <si>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</si>
  <si>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</si>
  <si>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</si>
  <si>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</si>
  <si>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</si>
  <si>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</si>
  <si>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</si>
  <si>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</si>
  <si>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</si>
  <si>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</si>
  <si>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</si>
  <si>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</si>
  <si>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</si>
  <si>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</si>
  <si>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</si>
  <si>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</si>
  <si>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</si>
  <si>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</si>
  <si>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</si>
  <si>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</si>
  <si>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</si>
  <si>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</si>
  <si>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</si>
  <si>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</si>
  <si>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</si>
  <si>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</si>
  <si>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</si>
  <si>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</si>
  <si>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</si>
  <si>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</si>
  <si>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</si>
  <si>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</si>
  <si>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</si>
  <si>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</si>
  <si>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</si>
  <si>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</si>
  <si>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</si>
  <si>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</si>
  <si>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</si>
  <si>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</si>
  <si>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</si>
  <si>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</si>
  <si>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</si>
  <si>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</si>
  <si>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</si>
  <si>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</si>
  <si>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</si>
  <si>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</si>
  <si>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</si>
  <si>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</si>
  <si>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</si>
  <si>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</si>
  <si>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</si>
  <si>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</si>
  <si>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</si>
  <si>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</si>
  <si>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</si>
  <si>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</si>
  <si>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</si>
  <si>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</si>
  <si>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</si>
  <si>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</si>
  <si>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</si>
  <si>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</si>
  <si>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</si>
  <si>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</si>
  <si>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</si>
  <si>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</si>
  <si>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</si>
  <si>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</si>
  <si>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</si>
  <si>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</si>
  <si>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</si>
  <si>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</si>
  <si>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</si>
  <si>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</si>
  <si>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</si>
  <si>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</si>
  <si>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</si>
  <si>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</si>
  <si>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</si>
  <si>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</si>
  <si>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</si>
  <si>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</si>
  <si>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</si>
  <si>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</si>
  <si>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</si>
  <si>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</si>
  <si>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</si>
  <si>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</si>
  <si>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</si>
  <si>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</si>
  <si>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</si>
  <si>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</si>
  <si>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</si>
  <si>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</si>
  <si>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</si>
  <si>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</si>
  <si>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</si>
  <si>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</si>
  <si>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</si>
  <si>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</si>
  <si>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</si>
  <si>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</si>
  <si>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</si>
  <si>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</si>
  <si>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</si>
  <si>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</si>
  <si>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</si>
  <si>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</si>
  <si>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</si>
  <si>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</si>
  <si>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</si>
  <si>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</si>
  <si>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</si>
  <si>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</si>
  <si>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</si>
  <si>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</si>
  <si>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</si>
  <si>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</si>
  <si>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</si>
  <si>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</si>
  <si>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</si>
  <si>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</si>
  <si>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</si>
  <si>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</si>
  <si>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</si>
  <si>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</si>
  <si>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</si>
  <si>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</si>
  <si>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</si>
  <si>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</si>
  <si>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</si>
  <si>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</si>
  <si>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</si>
  <si>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</si>
  <si>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</si>
  <si>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</si>
  <si>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</si>
  <si>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</si>
  <si>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</si>
  <si>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</si>
  <si>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</si>
  <si>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</si>
  <si>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</si>
  <si>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</si>
  <si>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</si>
  <si>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</si>
  <si>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</si>
  <si>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</si>
  <si>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</si>
  <si>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</si>
  <si>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</si>
  <si>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</si>
  <si>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</si>
  <si>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</si>
  <si>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</si>
  <si>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</si>
  <si>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</si>
  <si>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</si>
  <si>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</si>
  <si>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</si>
  <si>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</si>
  <si>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</si>
  <si>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</si>
  <si>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</si>
  <si>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</si>
  <si>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</si>
  <si>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</si>
  <si>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</si>
  <si>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</si>
  <si>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</si>
  <si>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</si>
  <si>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</si>
  <si>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</si>
  <si>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</si>
  <si>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</si>
  <si>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</si>
  <si>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</si>
  <si>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</si>
  <si>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</si>
  <si>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</si>
  <si>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</si>
  <si>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</si>
  <si>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</si>
  <si>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</si>
  <si>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</si>
  <si>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</si>
  <si>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</si>
  <si>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</si>
  <si>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</si>
  <si>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</si>
  <si>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</si>
  <si>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</si>
  <si>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</si>
  <si>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</si>
  <si>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</si>
  <si>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</si>
  <si>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</si>
  <si>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</si>
  <si>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</si>
  <si>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</si>
  <si>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</si>
  <si>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</si>
  <si>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</si>
  <si>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</si>
  <si>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</si>
  <si>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</si>
  <si>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URL página*</t>
  </si>
  <si>
    <t>(i) Indicar el correo electrónico de contacto de la entidad o de la persona responsable del sitio web</t>
  </si>
  <si>
    <t>Correo electrónico de la Entidad/Persona responsable del Sitio web</t>
  </si>
  <si>
    <t>Indicar las tecnologías web en las que se basa la conformidad de la accesibilidad</t>
  </si>
  <si>
    <t>Versión: 1.0.1</t>
  </si>
  <si>
    <t>Change Log</t>
  </si>
  <si>
    <r>
      <t xml:space="preserve">Versión 1.0.1
</t>
    </r>
    <r>
      <rPr>
        <sz val="10"/>
        <color rgb="FF000000"/>
        <rFont val="Arial"/>
      </rPr>
      <t xml:space="preserve">
</t>
    </r>
    <r>
      <rPr>
        <sz val="12"/>
        <color rgb="FF000000"/>
        <rFont val="Arial"/>
      </rPr>
      <t xml:space="preserve">- </t>
    </r>
    <r>
      <rPr>
        <b/>
        <sz val="12"/>
        <color rgb="FF000000"/>
        <rFont val="Arial"/>
        <family val="2"/>
      </rPr>
      <t>01. Definicíon de ámbito</t>
    </r>
    <r>
      <rPr>
        <sz val="12"/>
        <color rgb="FF000000"/>
        <rFont val="Arial"/>
      </rPr>
      <t>. Campo "</t>
    </r>
    <r>
      <rPr>
        <b/>
        <sz val="12"/>
        <color rgb="FF000000"/>
        <rFont val="Arial"/>
        <family val="2"/>
      </rPr>
      <t>Soporte de accesibilidad mínimo</t>
    </r>
    <r>
      <rPr>
        <sz val="12"/>
        <color rgb="FF000000"/>
        <rFont val="Arial"/>
      </rPr>
      <t xml:space="preserve">". Se ha actualizado la descripción del campo en el comentario.
- </t>
    </r>
    <r>
      <rPr>
        <b/>
        <sz val="12"/>
        <color rgb="FF000000"/>
        <rFont val="Arial"/>
        <family val="2"/>
      </rPr>
      <t>02. Tecnologías</t>
    </r>
    <r>
      <rPr>
        <sz val="12"/>
        <color rgb="FF000000"/>
        <rFont val="Arial"/>
      </rPr>
      <t>. Campo "</t>
    </r>
    <r>
      <rPr>
        <b/>
        <sz val="12"/>
        <color rgb="FF000000"/>
        <rFont val="Arial"/>
        <family val="2"/>
      </rPr>
      <t>Indicar las tecnologías web en las que se basa la conformidad de la accesibilidad</t>
    </r>
    <r>
      <rPr>
        <sz val="12"/>
        <color rgb="FF000000"/>
        <rFont val="Arial"/>
      </rPr>
      <t xml:space="preserve">". Se ha modificado la descripción de lo que se pide en esta pestaña en el comentario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</si>
</sst>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0.00;[Red]\-[$$-409]#,##0.00"/>
    <numFmt numFmtId="165" formatCode="[$-407]General"/>
    <numFmt numFmtId="166" formatCode="0.00\ %"/>
    <numFmt numFmtId="167" formatCode="&quot;WAHR&quot;;&quot;WAHR&quot;;&quot;FALSCH&quot;"/>
  </numFmts>
  <fonts count="67">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sz val="11"/>
      <color rgb="FF000000"/>
      <name val="Calibri"/>
      <family val="2"/>
    </font>
    <font>
      <sz val="10"/>
      <color indexed="81"/>
      <name val="Tahoma"/>
      <family val="2"/>
    </font>
    <font>
      <b/>
      <sz val="10"/>
      <color indexed="81"/>
      <name val="Tahoma"/>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9">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4"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17" fillId="9" borderId="0" xfId="0" applyFont="1" applyFill="1" applyAlignment="1">
      <alignment horizontal="left" vertical="center"/>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xf numFmtId="0" fontId="59" fillId="2" borderId="0" xfId="0" applyFont="1" applyBorder="1" applyAlignment="1">
      <alignment horizontal="center" vertical="center"/>
    </xf>
  </cellXfs>
  <cellStyles count="24">
    <cellStyle name="Background" xfId="5"/>
    <cellStyle name="Bad2" xfId="19"/>
    <cellStyle name="Bad3" xfId="22"/>
    <cellStyle name="Blanco" xfId="21"/>
    <cellStyle name="Card" xfId="6"/>
    <cellStyle name="Card B" xfId="13"/>
    <cellStyle name="Card BL" xfId="14"/>
    <cellStyle name="Card BR" xfId="15"/>
    <cellStyle name="Card L" xfId="11"/>
    <cellStyle name="Card R" xfId="12"/>
    <cellStyle name="Card T" xfId="9"/>
    <cellStyle name="Card TL" xfId="8"/>
    <cellStyle name="Card TR" xfId="10"/>
    <cellStyle name="Column Header" xfId="16"/>
    <cellStyle name="Enlace" xfId="18"/>
    <cellStyle name="Good" xfId="23"/>
    <cellStyle name="Good2" xfId="20"/>
    <cellStyle name="Input" xfId="7"/>
    <cellStyle name="LINK" xfId="17"/>
    <cellStyle name="Normal" xfId="0" builtinId="0"/>
    <cellStyle name="Resultado" xfId="1"/>
    <cellStyle name="Resultado2" xfId="2"/>
    <cellStyle name="Título" xfId="3"/>
    <cellStyle name="Título1" xfId="4"/>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id="1" name="Ambito_tematico" displayName="Ambito_tematico" ref="E9:E15" totalsRowShown="0">
  <tableColumns count="1">
    <tableColumn id="1" name="Educación"/>
  </tableColumns>
  <tableStyleInfo showFirstColumn="0" showLastColumn="0" showRowStripes="1" showColumnStripes="0"/>
</table>
</file>

<file path=xl/tables/table2.xml><?xml version="1.0" encoding="utf-8"?>
<table xmlns="http://schemas.openxmlformats.org/spreadsheetml/2006/main" id="3" name="Tipo_de_evaluación" displayName="Tipo_de_evaluación" ref="G9:G11" totalsRowShown="0">
  <tableColumns count="1">
    <tableColumn id="1" name="Autoevaluacion con recursos propios"/>
  </tableColumns>
  <tableStyleInfo showFirstColumn="0" showLastColumn="0" showRowStripes="1" showColumnStripes="0"/>
</table>
</file>

<file path=xl/tables/table3.xml><?xml version="1.0" encoding="utf-8"?>
<table xmlns="http://schemas.openxmlformats.org/spreadsheetml/2006/main" id="4" name="Tipo_de_sitio" displayName="Tipo_de_sitio" ref="Q9:Q10" totalsRowShown="0">
  <tableColumns count="1">
    <tableColumn id="1"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2"/>
  <sheetViews>
    <sheetView tabSelected="1" zoomScale="85" zoomScaleNormal="85" workbookViewId="0">
      <selection activeCell="BI2" sqref="BI2"/>
    </sheetView>
  </sheetViews>
  <sheetFormatPr baseColWidth="10" defaultColWidth="11.5703125" defaultRowHeight="12.75"/>
  <cols>
    <col min="1" max="1" width="11.7109375" customWidth="1"/>
    <col min="14" max="14" width="18.285156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35" customHeight="1" thickTop="1" thickBot="1">
      <c r="A2" s="1"/>
      <c r="B2" s="4" t="s">
        <v>0</v>
      </c>
      <c r="C2" s="3"/>
      <c r="D2" s="3"/>
      <c r="E2" s="3"/>
      <c r="F2" s="3"/>
      <c r="G2" s="3"/>
      <c r="H2" s="3"/>
      <c r="I2" s="3"/>
      <c r="J2" s="3"/>
      <c r="K2" s="3"/>
      <c r="L2" s="3"/>
      <c r="M2" s="3"/>
      <c r="N2" s="55" t="s">
        <v>279</v>
      </c>
      <c r="O2" s="3"/>
      <c r="P2" s="3"/>
      <c r="Q2" s="3"/>
      <c r="R2" s="3"/>
      <c r="S2" s="3"/>
      <c r="T2" s="3"/>
      <c r="U2" s="3"/>
      <c r="V2" s="3"/>
      <c r="W2" s="3"/>
      <c r="X2" s="3"/>
      <c r="Y2" s="3"/>
      <c r="Z2" s="3"/>
    </row>
    <row r="3" spans="1:64" ht="23.6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 customHeight="1">
      <c r="A4" s="1"/>
      <c r="B4" s="6"/>
      <c r="C4" s="3"/>
      <c r="D4" s="3"/>
      <c r="E4" s="3"/>
      <c r="F4" s="3"/>
      <c r="G4" s="3"/>
      <c r="H4" s="3"/>
      <c r="I4" s="3"/>
      <c r="J4" s="3"/>
      <c r="K4" s="3"/>
      <c r="L4" s="3"/>
      <c r="M4" s="3"/>
      <c r="N4" s="3"/>
      <c r="O4" s="3"/>
      <c r="P4" s="3"/>
      <c r="Q4" s="3"/>
      <c r="R4" s="3"/>
      <c r="S4" s="3"/>
      <c r="T4" s="3"/>
      <c r="U4" s="3"/>
      <c r="V4" s="3"/>
      <c r="W4" s="3"/>
      <c r="X4" s="3"/>
      <c r="Y4" s="3"/>
      <c r="Z4" s="3"/>
    </row>
    <row r="5" spans="1:64" ht="28.3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5.75">
      <c r="B7" s="11" t="s">
        <v>2</v>
      </c>
    </row>
    <row r="9" spans="1:64" ht="134.85" customHeight="1">
      <c r="B9" s="173" t="s">
        <v>263</v>
      </c>
      <c r="C9" s="174"/>
      <c r="D9" s="174"/>
      <c r="E9" s="174"/>
      <c r="F9" s="174"/>
      <c r="G9" s="174"/>
      <c r="H9" s="174"/>
      <c r="I9" s="174"/>
      <c r="J9" s="174"/>
      <c r="K9" s="174"/>
      <c r="L9" s="174"/>
      <c r="M9" s="174"/>
      <c r="N9" s="174"/>
    </row>
    <row r="10" spans="1:64" ht="28.7" customHeight="1"/>
    <row r="11" spans="1:64" ht="86.25" customHeight="1">
      <c r="B11" s="174" t="s">
        <v>3</v>
      </c>
      <c r="C11" s="174"/>
      <c r="D11" s="174"/>
      <c r="E11" s="174"/>
      <c r="F11" s="174"/>
      <c r="G11" s="174"/>
      <c r="H11" s="174"/>
      <c r="I11" s="174"/>
      <c r="J11" s="174"/>
      <c r="K11" s="174"/>
      <c r="L11" s="174"/>
      <c r="M11" s="174"/>
      <c r="N11" s="174"/>
    </row>
    <row r="13" spans="1:64" ht="269.25" customHeight="1">
      <c r="B13" s="175" t="s">
        <v>264</v>
      </c>
      <c r="C13" s="175"/>
      <c r="D13" s="175"/>
      <c r="E13" s="175"/>
      <c r="F13" s="175"/>
      <c r="G13" s="175"/>
      <c r="H13" s="175"/>
      <c r="I13" s="175"/>
      <c r="J13" s="175"/>
      <c r="K13" s="175"/>
      <c r="L13" s="175"/>
      <c r="M13" s="175"/>
      <c r="N13" s="175"/>
    </row>
    <row r="15" spans="1:64" ht="87.75" customHeight="1">
      <c r="B15" s="175" t="s">
        <v>265</v>
      </c>
      <c r="C15" s="176"/>
      <c r="D15" s="176"/>
      <c r="E15" s="176"/>
      <c r="F15" s="176"/>
      <c r="G15" s="176"/>
      <c r="H15" s="176"/>
      <c r="I15" s="176"/>
      <c r="J15" s="176"/>
      <c r="K15" s="176"/>
      <c r="L15" s="176"/>
      <c r="M15" s="176"/>
      <c r="N15" s="176"/>
    </row>
    <row r="17" spans="2:14" ht="29.25" customHeight="1">
      <c r="B17" s="176" t="s">
        <v>4</v>
      </c>
      <c r="C17" s="176"/>
      <c r="D17" s="176"/>
      <c r="E17" s="176"/>
      <c r="F17" s="176"/>
      <c r="G17" s="176"/>
      <c r="H17" s="176"/>
      <c r="I17" s="176"/>
      <c r="J17" s="176"/>
      <c r="K17" s="176"/>
      <c r="L17" s="176"/>
      <c r="M17" s="176"/>
      <c r="N17" s="176"/>
    </row>
    <row r="22" spans="2:14" ht="15">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038"/>
  <sheetViews>
    <sheetView zoomScale="80" zoomScaleNormal="80" workbookViewId="0">
      <selection activeCell="C7" sqref="C7"/>
    </sheetView>
  </sheetViews>
  <sheetFormatPr baseColWidth="10" defaultColWidth="11.5703125" defaultRowHeight="12.75"/>
  <cols>
    <col min="1" max="1" width="11.5703125" style="14"/>
    <col min="2" max="2" width="72.140625" style="14" customWidth="1"/>
    <col min="3" max="3" width="101.42578125" style="14" customWidth="1"/>
    <col min="4" max="4" width="8.140625" style="14" customWidth="1"/>
    <col min="5" max="5" width="16" style="14" customWidth="1"/>
    <col min="6" max="11" width="9.140625" style="14" customWidth="1"/>
    <col min="12" max="12" width="23.140625" style="14" customWidth="1"/>
    <col min="13" max="13" width="4" style="14" customWidth="1"/>
    <col min="14" max="19" width="9.140625" style="14" customWidth="1"/>
    <col min="20" max="20" width="20" style="14" customWidth="1"/>
    <col min="21" max="23" width="9.140625" style="14" customWidth="1"/>
    <col min="24" max="26" width="8.7109375" style="14" customWidth="1"/>
    <col min="27" max="64" width="14.42578125" style="14" customWidth="1"/>
    <col min="65"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3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6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3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1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1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1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2.95"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1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3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1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1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15" customHeight="1">
      <c r="B21" s="13" t="s">
        <v>277</v>
      </c>
      <c r="C21" s="103"/>
      <c r="D21" s="167" t="s">
        <v>276</v>
      </c>
      <c r="E21" s="19"/>
      <c r="F21" s="19"/>
      <c r="G21" s="19"/>
      <c r="H21" s="19"/>
      <c r="I21" s="19"/>
      <c r="J21" s="19"/>
      <c r="K21" s="19"/>
      <c r="L21" s="19"/>
      <c r="M21" s="19"/>
      <c r="N21" s="19"/>
      <c r="O21" s="19"/>
      <c r="P21" s="19"/>
      <c r="Q21" s="19"/>
      <c r="R21" s="19"/>
      <c r="S21" s="19"/>
      <c r="T21" s="19"/>
      <c r="U21" s="19"/>
      <c r="V21" s="19"/>
      <c r="W21" s="19"/>
      <c r="X21" s="19"/>
      <c r="Y21" s="19"/>
      <c r="Z21" s="19"/>
    </row>
    <row r="22" spans="1:26" ht="14.1"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3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1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15" customHeight="1">
      <c r="B27" s="13" t="s">
        <v>269</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1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1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1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45" customHeight="1">
      <c r="B36" s="16"/>
      <c r="C36" s="16"/>
    </row>
    <row r="37" spans="2:26" ht="14.1" customHeight="1">
      <c r="B37" s="164"/>
      <c r="C37" s="164"/>
      <c r="D37" s="164"/>
      <c r="E37" s="164"/>
      <c r="F37" s="164"/>
      <c r="G37" s="164"/>
      <c r="H37" s="164"/>
      <c r="I37" s="164"/>
      <c r="J37" s="164"/>
      <c r="K37" s="164"/>
      <c r="L37" s="164"/>
      <c r="M37" s="164"/>
      <c r="N37" s="164"/>
    </row>
    <row r="38" spans="2:26" ht="10.7"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1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1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85" customHeight="1">
      <c r="C48" s="105" t="s">
        <v>22</v>
      </c>
      <c r="D48" s="21" t="s">
        <v>23</v>
      </c>
      <c r="G48" s="104"/>
    </row>
    <row r="49" spans="2:26" ht="14.85" customHeight="1">
      <c r="C49" s="105" t="s">
        <v>24</v>
      </c>
      <c r="D49" s="21" t="s">
        <v>23</v>
      </c>
      <c r="G49" s="104"/>
    </row>
    <row r="50" spans="2:26" ht="14.85" customHeight="1">
      <c r="C50" s="105" t="s">
        <v>25</v>
      </c>
      <c r="D50" s="21" t="s">
        <v>23</v>
      </c>
      <c r="G50" s="104"/>
    </row>
    <row r="51" spans="2:26" ht="14.85" customHeight="1">
      <c r="C51" s="105" t="s">
        <v>26</v>
      </c>
      <c r="D51" s="21" t="s">
        <v>23</v>
      </c>
      <c r="G51" s="104"/>
    </row>
    <row r="52" spans="2:26" ht="14.85" customHeight="1">
      <c r="C52" s="105" t="s">
        <v>27</v>
      </c>
      <c r="D52" s="21" t="s">
        <v>23</v>
      </c>
      <c r="G52" s="104"/>
    </row>
    <row r="53" spans="2:26" ht="14.85" customHeight="1">
      <c r="C53" s="105" t="s">
        <v>28</v>
      </c>
      <c r="D53" s="21" t="s">
        <v>23</v>
      </c>
      <c r="G53" s="104"/>
    </row>
    <row r="54" spans="2:26" ht="14.85" customHeight="1">
      <c r="C54" s="105" t="s">
        <v>29</v>
      </c>
      <c r="D54" s="21" t="s">
        <v>23</v>
      </c>
      <c r="G54" s="104"/>
    </row>
    <row r="55" spans="2:26" ht="14.85" customHeight="1">
      <c r="C55" s="105" t="s">
        <v>30</v>
      </c>
      <c r="D55" s="21" t="s">
        <v>23</v>
      </c>
      <c r="G55" s="104"/>
    </row>
    <row r="56" spans="2:26" ht="14.85" customHeight="1">
      <c r="C56" s="105" t="s">
        <v>31</v>
      </c>
      <c r="D56" s="21" t="s">
        <v>23</v>
      </c>
      <c r="G56" s="104"/>
    </row>
    <row r="57" spans="2:26" ht="14.85" customHeight="1">
      <c r="C57" s="105" t="s">
        <v>32</v>
      </c>
      <c r="D57" s="21" t="s">
        <v>23</v>
      </c>
      <c r="G57" s="104"/>
    </row>
    <row r="58" spans="2:26" ht="14.85" customHeight="1">
      <c r="C58" s="105" t="s">
        <v>33</v>
      </c>
      <c r="D58" s="21" t="s">
        <v>23</v>
      </c>
      <c r="G58" s="104"/>
    </row>
    <row r="59" spans="2:26" ht="13.1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1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1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1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350000000000001"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14:formula1>
            <xm:f>'DATA - Oculta'!$S$9:$S$10</xm:f>
          </x14:formula1>
          <x14:formula2>
            <xm:f>0</xm:f>
          </x14:formula2>
          <xm:sqref>C25</xm:sqref>
        </x14:dataValidation>
        <x14:dataValidation type="list" operator="equal" allowBlank="1" showErrorMessage="1" errorTitle="Error" error="Seleccione una de las opciones del desplegable.">
          <x14:formula1>
            <xm:f>'DATA - Oculta'!$C$8:$C$12</xm:f>
          </x14:formula1>
          <x14:formula2>
            <xm:f>0</xm:f>
          </x14:formula2>
          <xm:sqref>C45</xm:sqref>
        </x14:dataValidation>
        <x14:dataValidation type="list" operator="equal" allowBlank="1" showErrorMessage="1" errorTitle="Error" error="Seleccione una de las opciones del desplegable.">
          <x14:formula1>
            <xm:f>'DATA - Oculta'!$K$8:$K$10</xm:f>
          </x14:formula1>
          <x14:formula2>
            <xm:f>0</xm:f>
          </x14:formula2>
          <xm:sqref>D48:D58</xm:sqref>
        </x14:dataValidation>
        <x14:dataValidation type="list" operator="equal" allowBlank="1" showErrorMessage="1" errorTitle="Error" error="Seleccione una de las opciones del desplegable.">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H23"/>
  <sheetViews>
    <sheetView zoomScale="85" zoomScaleNormal="85" workbookViewId="0">
      <selection activeCell="C9" sqref="C9"/>
    </sheetView>
  </sheetViews>
  <sheetFormatPr baseColWidth="10" defaultColWidth="11.5703125" defaultRowHeight="12.75"/>
  <cols>
    <col min="2" max="2" width="14" customWidth="1"/>
    <col min="3" max="3" width="8.7109375" customWidth="1"/>
    <col min="4" max="4" width="9.42578125" customWidth="1"/>
    <col min="5" max="5" width="14.42578125" customWidth="1"/>
    <col min="6" max="6" width="8.5703125" customWidth="1"/>
    <col min="8" max="8" width="12" customWidth="1"/>
    <col min="9" max="9" width="8.7109375" customWidth="1"/>
    <col min="11" max="11" width="19.5703125" customWidth="1"/>
    <col min="12" max="12" width="40.710937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35" customHeight="1">
      <c r="A2" s="1"/>
      <c r="B2" s="4" t="s">
        <v>0</v>
      </c>
      <c r="C2" s="3"/>
      <c r="D2" s="3"/>
      <c r="E2" s="3"/>
      <c r="F2" s="3"/>
      <c r="G2" s="3"/>
      <c r="H2" s="3"/>
      <c r="I2" s="3"/>
      <c r="J2" s="3"/>
      <c r="K2" s="3"/>
      <c r="L2" s="3"/>
      <c r="M2" s="3"/>
      <c r="N2" s="3"/>
      <c r="O2" s="3"/>
      <c r="P2" s="3"/>
      <c r="Q2" s="3"/>
      <c r="R2" s="3"/>
      <c r="S2" s="3"/>
      <c r="T2" s="3"/>
      <c r="U2" s="3"/>
      <c r="V2" s="3"/>
    </row>
    <row r="3" spans="1:60" ht="23.65" customHeight="1">
      <c r="A3" s="1"/>
      <c r="B3" s="5" t="s">
        <v>262</v>
      </c>
      <c r="C3" s="3"/>
      <c r="D3" s="3"/>
      <c r="E3" s="3"/>
      <c r="F3" s="3"/>
      <c r="G3" s="3"/>
      <c r="H3" s="3"/>
      <c r="I3" s="3"/>
      <c r="J3" s="3"/>
      <c r="K3" s="3"/>
      <c r="L3" s="3"/>
      <c r="M3" s="3"/>
      <c r="N3" s="3"/>
      <c r="O3" s="3"/>
      <c r="P3" s="3"/>
      <c r="Q3" s="3"/>
      <c r="R3" s="3"/>
      <c r="S3" s="3"/>
      <c r="T3" s="3"/>
      <c r="U3" s="3"/>
      <c r="V3" s="3"/>
    </row>
    <row r="4" spans="1:60" ht="16.7" customHeight="1">
      <c r="A4" s="1"/>
      <c r="B4" s="6"/>
      <c r="C4" s="3"/>
      <c r="D4" s="3"/>
      <c r="E4" s="3"/>
      <c r="F4" s="3"/>
      <c r="G4" s="3"/>
      <c r="H4" s="3"/>
      <c r="I4" s="3"/>
      <c r="J4" s="3"/>
      <c r="K4" s="3"/>
      <c r="L4" s="3"/>
      <c r="M4" s="3"/>
      <c r="N4" s="3"/>
      <c r="O4" s="3"/>
      <c r="P4" s="3"/>
      <c r="Q4" s="3"/>
      <c r="R4" s="3"/>
      <c r="S4" s="3"/>
      <c r="T4" s="3"/>
      <c r="U4" s="3"/>
      <c r="V4" s="3"/>
    </row>
    <row r="5" spans="1:60" ht="28.3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7.95" customHeight="1">
      <c r="B6" s="177" t="s">
        <v>278</v>
      </c>
      <c r="C6" s="177"/>
      <c r="D6" s="177"/>
      <c r="E6" s="177"/>
      <c r="F6" s="177"/>
      <c r="G6" s="177"/>
      <c r="H6" s="177"/>
      <c r="I6" s="177"/>
      <c r="J6" s="177"/>
      <c r="K6" s="177"/>
      <c r="L6" s="177"/>
    </row>
    <row r="7" spans="1:60" ht="33.200000000000003" customHeight="1">
      <c r="B7" s="178" t="s">
        <v>40</v>
      </c>
      <c r="C7" s="178"/>
      <c r="D7" s="178"/>
      <c r="E7" s="178"/>
      <c r="F7" s="178"/>
      <c r="G7" s="178"/>
      <c r="H7" s="178"/>
      <c r="I7" s="178"/>
      <c r="J7" s="178"/>
      <c r="K7" s="178"/>
      <c r="L7" s="178"/>
    </row>
    <row r="8" spans="1:60" ht="21.6" customHeight="1"/>
    <row r="9" spans="1:60" ht="17.100000000000001" customHeight="1">
      <c r="B9" s="20" t="s">
        <v>41</v>
      </c>
      <c r="C9" s="21" t="s">
        <v>23</v>
      </c>
      <c r="E9" s="20" t="s">
        <v>42</v>
      </c>
      <c r="F9" s="21" t="s">
        <v>23</v>
      </c>
      <c r="H9" s="20" t="s">
        <v>43</v>
      </c>
      <c r="I9" s="21" t="s">
        <v>23</v>
      </c>
    </row>
    <row r="10" spans="1:60" ht="17.100000000000001" customHeight="1">
      <c r="B10" s="20" t="s">
        <v>44</v>
      </c>
      <c r="C10" s="21" t="s">
        <v>23</v>
      </c>
      <c r="E10" s="20" t="s">
        <v>45</v>
      </c>
      <c r="F10" s="21" t="s">
        <v>23</v>
      </c>
      <c r="H10" s="20" t="s">
        <v>46</v>
      </c>
      <c r="I10" s="21" t="s">
        <v>23</v>
      </c>
    </row>
    <row r="11" spans="1:60" ht="17.100000000000001" customHeight="1">
      <c r="B11" s="20" t="s">
        <v>47</v>
      </c>
      <c r="C11" s="21" t="s">
        <v>23</v>
      </c>
      <c r="E11" s="20" t="s">
        <v>48</v>
      </c>
      <c r="F11" s="21" t="s">
        <v>23</v>
      </c>
      <c r="H11" s="20" t="s">
        <v>49</v>
      </c>
      <c r="I11" s="21" t="s">
        <v>23</v>
      </c>
    </row>
    <row r="12" spans="1:60" ht="17.100000000000001" customHeight="1">
      <c r="B12" s="20" t="s">
        <v>50</v>
      </c>
      <c r="C12" s="21" t="s">
        <v>23</v>
      </c>
      <c r="E12" s="20" t="s">
        <v>51</v>
      </c>
      <c r="F12" s="21" t="s">
        <v>23</v>
      </c>
      <c r="H12" s="20" t="s">
        <v>52</v>
      </c>
      <c r="I12" s="21" t="s">
        <v>23</v>
      </c>
      <c r="K12" s="22" t="s">
        <v>53</v>
      </c>
      <c r="L12" s="22" t="s">
        <v>54</v>
      </c>
    </row>
    <row r="13" spans="1:60" ht="17.100000000000001" customHeight="1">
      <c r="B13" s="20" t="s">
        <v>55</v>
      </c>
      <c r="C13" s="21" t="s">
        <v>23</v>
      </c>
      <c r="E13" s="20" t="s">
        <v>56</v>
      </c>
      <c r="F13" s="21" t="s">
        <v>23</v>
      </c>
      <c r="K13" s="168"/>
      <c r="L13" s="168"/>
    </row>
    <row r="14" spans="1:60" ht="17.100000000000001" customHeight="1">
      <c r="K14" s="168"/>
      <c r="L14" s="168"/>
    </row>
    <row r="15" spans="1:60" ht="17.100000000000001" customHeight="1">
      <c r="K15" s="168"/>
      <c r="L15" s="168"/>
    </row>
    <row r="16" spans="1:60" ht="17.100000000000001"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legacyDrawing r:id="rId3"/>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981"/>
  <sheetViews>
    <sheetView zoomScale="80" zoomScaleNormal="80" workbookViewId="0">
      <selection activeCell="C8" sqref="C8"/>
    </sheetView>
  </sheetViews>
  <sheetFormatPr baseColWidth="10" defaultColWidth="11.5703125" defaultRowHeight="12.75"/>
  <cols>
    <col min="1" max="1" width="11.7109375" style="14" customWidth="1"/>
    <col min="2" max="2" width="9.5703125" style="14" customWidth="1"/>
    <col min="3" max="3" width="27.28515625" style="14" customWidth="1"/>
    <col min="4" max="4" width="26" style="14" customWidth="1"/>
    <col min="5" max="5" width="51.7109375" style="14" customWidth="1"/>
    <col min="6" max="6" width="57" style="14" customWidth="1"/>
    <col min="7" max="7" width="82" style="14" customWidth="1"/>
    <col min="8" max="8" width="27.42578125" style="14" customWidth="1"/>
    <col min="9" max="24" width="8.7109375" style="14" customWidth="1"/>
    <col min="25" max="64" width="14.42578125" style="14" customWidth="1"/>
    <col min="65"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3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6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35" customHeight="1">
      <c r="B5" s="179" t="s">
        <v>58</v>
      </c>
      <c r="C5" s="179"/>
      <c r="D5" s="179"/>
      <c r="E5" s="179"/>
      <c r="F5" s="179"/>
      <c r="G5" s="179"/>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850000000000001"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 customHeight="1">
      <c r="B7" s="89" t="s">
        <v>59</v>
      </c>
      <c r="C7" s="90" t="s">
        <v>60</v>
      </c>
      <c r="D7" s="90" t="s">
        <v>61</v>
      </c>
      <c r="E7" s="89" t="s">
        <v>275</v>
      </c>
      <c r="F7" s="91" t="s">
        <v>62</v>
      </c>
      <c r="G7" s="91" t="s">
        <v>63</v>
      </c>
      <c r="H7" s="19"/>
      <c r="I7" s="19"/>
      <c r="J7" s="19"/>
      <c r="K7" s="19"/>
      <c r="L7" s="19"/>
      <c r="M7" s="19"/>
      <c r="N7" s="19"/>
      <c r="O7" s="19"/>
      <c r="P7" s="19"/>
      <c r="Q7" s="19"/>
      <c r="R7" s="19"/>
      <c r="S7" s="19"/>
      <c r="T7" s="19"/>
      <c r="U7" s="19"/>
      <c r="V7" s="19"/>
      <c r="W7" s="19"/>
      <c r="X7" s="19"/>
    </row>
    <row r="8" spans="1:64" ht="18.2" customHeight="1">
      <c r="B8" s="92">
        <v>1</v>
      </c>
      <c r="C8" s="93"/>
      <c r="D8" s="94"/>
      <c r="E8" s="95"/>
      <c r="F8" s="23" t="s">
        <v>64</v>
      </c>
      <c r="G8" s="23" t="s">
        <v>65</v>
      </c>
      <c r="H8" s="19"/>
      <c r="I8" s="19"/>
      <c r="J8" s="19"/>
      <c r="K8" s="19"/>
      <c r="L8" s="19"/>
      <c r="M8" s="19"/>
      <c r="N8" s="19"/>
      <c r="O8" s="19"/>
      <c r="P8" s="19"/>
      <c r="Q8" s="19"/>
      <c r="R8" s="19"/>
      <c r="S8" s="19"/>
      <c r="T8" s="19"/>
      <c r="U8" s="19"/>
      <c r="V8" s="19"/>
      <c r="W8" s="19"/>
      <c r="X8" s="19"/>
    </row>
    <row r="9" spans="1:64" ht="18.2" customHeight="1">
      <c r="B9" s="92">
        <v>2</v>
      </c>
      <c r="C9" s="93"/>
      <c r="D9" s="94"/>
      <c r="E9" s="95"/>
      <c r="F9" s="95"/>
      <c r="G9" s="24"/>
      <c r="H9" s="19"/>
      <c r="I9" s="19"/>
      <c r="J9" s="19"/>
      <c r="K9" s="19"/>
      <c r="L9" s="19"/>
      <c r="M9" s="19"/>
      <c r="N9" s="19"/>
      <c r="O9" s="19"/>
      <c r="P9" s="19"/>
      <c r="Q9" s="19"/>
      <c r="R9" s="19"/>
      <c r="S9" s="19"/>
      <c r="T9" s="19"/>
      <c r="U9" s="19"/>
      <c r="V9" s="19"/>
      <c r="W9" s="19"/>
      <c r="X9" s="19"/>
    </row>
    <row r="10" spans="1:64" ht="18.2" customHeight="1">
      <c r="B10" s="92">
        <v>3</v>
      </c>
      <c r="C10" s="93"/>
      <c r="D10" s="94"/>
      <c r="E10" s="95"/>
      <c r="F10" s="95"/>
      <c r="G10" s="24"/>
      <c r="H10" s="19"/>
      <c r="I10" s="19"/>
      <c r="J10" s="19"/>
      <c r="K10" s="19"/>
      <c r="L10" s="19"/>
      <c r="M10" s="19"/>
      <c r="N10" s="19"/>
      <c r="O10" s="19"/>
      <c r="P10" s="19"/>
      <c r="Q10" s="19"/>
      <c r="R10" s="19"/>
      <c r="S10" s="19"/>
      <c r="T10" s="19"/>
      <c r="U10" s="19"/>
      <c r="V10" s="19"/>
      <c r="W10" s="19"/>
      <c r="X10" s="19"/>
    </row>
    <row r="11" spans="1:64" ht="18.2" customHeight="1">
      <c r="B11" s="92">
        <v>4</v>
      </c>
      <c r="C11" s="93"/>
      <c r="D11" s="94"/>
      <c r="E11" s="95"/>
      <c r="F11" s="95"/>
      <c r="G11" s="24" t="s">
        <v>20</v>
      </c>
      <c r="H11" s="19"/>
      <c r="I11" s="19"/>
      <c r="J11" s="19"/>
      <c r="K11" s="19"/>
      <c r="L11" s="19"/>
      <c r="M11" s="19"/>
      <c r="N11" s="19"/>
      <c r="O11" s="19"/>
      <c r="P11" s="19"/>
      <c r="Q11" s="19"/>
      <c r="R11" s="19"/>
      <c r="S11" s="19"/>
      <c r="T11" s="19"/>
      <c r="U11" s="19"/>
      <c r="V11" s="19"/>
      <c r="W11" s="19"/>
      <c r="X11" s="19"/>
    </row>
    <row r="12" spans="1:64" ht="18.2" customHeight="1">
      <c r="B12" s="92">
        <v>5</v>
      </c>
      <c r="C12" s="93"/>
      <c r="D12" s="94"/>
      <c r="E12" s="95"/>
      <c r="F12" s="95"/>
      <c r="G12" s="24"/>
      <c r="H12" s="19"/>
      <c r="I12" s="19"/>
      <c r="J12" s="19"/>
      <c r="K12" s="19"/>
      <c r="L12" s="19"/>
      <c r="M12" s="19"/>
      <c r="N12" s="19"/>
      <c r="O12" s="19"/>
      <c r="P12" s="19"/>
      <c r="Q12" s="19"/>
      <c r="R12" s="19"/>
      <c r="S12" s="19"/>
      <c r="T12" s="19"/>
      <c r="U12" s="19"/>
      <c r="V12" s="19"/>
      <c r="W12" s="19"/>
      <c r="X12" s="19"/>
    </row>
    <row r="13" spans="1:64" ht="18.2" customHeight="1">
      <c r="B13" s="92">
        <v>6</v>
      </c>
      <c r="C13" s="93"/>
      <c r="D13" s="94"/>
      <c r="E13" s="95"/>
      <c r="F13" s="95"/>
      <c r="G13" s="24"/>
      <c r="H13" s="19"/>
      <c r="I13" s="19"/>
      <c r="J13" s="19"/>
      <c r="K13" s="19"/>
      <c r="L13" s="19"/>
      <c r="M13" s="19"/>
      <c r="N13" s="19"/>
      <c r="O13" s="19"/>
      <c r="P13" s="19"/>
      <c r="Q13" s="19"/>
      <c r="R13" s="19"/>
      <c r="S13" s="19"/>
      <c r="U13" s="19"/>
      <c r="V13" s="19"/>
      <c r="W13" s="19"/>
      <c r="X13" s="19"/>
    </row>
    <row r="14" spans="1:64" ht="18.2" customHeight="1">
      <c r="B14" s="92">
        <v>7</v>
      </c>
      <c r="C14" s="93"/>
      <c r="D14" s="94"/>
      <c r="E14" s="95"/>
      <c r="F14" s="95"/>
      <c r="G14" s="24"/>
      <c r="H14" s="19"/>
      <c r="I14" s="19"/>
      <c r="J14" s="19"/>
      <c r="K14" s="19"/>
      <c r="L14" s="19"/>
      <c r="M14" s="19"/>
      <c r="N14" s="19"/>
      <c r="O14" s="19"/>
      <c r="P14" s="19"/>
      <c r="Q14" s="19"/>
      <c r="R14" s="19"/>
      <c r="S14" s="19"/>
      <c r="T14" s="19"/>
      <c r="U14" s="19"/>
      <c r="V14" s="19"/>
      <c r="W14" s="19"/>
      <c r="X14" s="19"/>
    </row>
    <row r="15" spans="1:64" ht="18.2" customHeight="1">
      <c r="B15" s="92">
        <v>8</v>
      </c>
      <c r="C15" s="93"/>
      <c r="D15" s="94"/>
      <c r="E15" s="95"/>
      <c r="F15" s="95"/>
      <c r="G15" s="24"/>
      <c r="H15" s="19"/>
      <c r="I15" s="19"/>
      <c r="J15" s="19"/>
      <c r="K15" s="19"/>
      <c r="L15" s="19"/>
      <c r="M15" s="19"/>
      <c r="N15" s="19"/>
      <c r="O15" s="19"/>
      <c r="P15" s="19"/>
      <c r="Q15" s="19"/>
      <c r="R15" s="19"/>
      <c r="S15" s="19"/>
      <c r="T15" s="19"/>
      <c r="U15" s="19"/>
      <c r="V15" s="19"/>
      <c r="W15" s="19"/>
      <c r="X15" s="19"/>
    </row>
    <row r="16" spans="1:64" ht="18.2" customHeight="1">
      <c r="B16" s="92">
        <v>9</v>
      </c>
      <c r="C16" s="93"/>
      <c r="D16" s="94"/>
      <c r="E16" s="95"/>
      <c r="F16" s="95"/>
      <c r="G16" s="24"/>
      <c r="H16" s="19"/>
      <c r="I16" s="19"/>
      <c r="J16" s="19"/>
      <c r="K16" s="19"/>
      <c r="L16" s="19"/>
      <c r="M16" s="19"/>
      <c r="N16" s="19"/>
      <c r="O16" s="19"/>
      <c r="P16" s="19"/>
      <c r="Q16" s="19"/>
      <c r="R16" s="19"/>
      <c r="S16" s="19"/>
      <c r="T16" s="19"/>
      <c r="U16" s="19"/>
      <c r="V16" s="19"/>
      <c r="W16" s="19"/>
      <c r="X16" s="19"/>
    </row>
    <row r="17" spans="2:24" ht="18.2" customHeight="1">
      <c r="B17" s="92">
        <v>10</v>
      </c>
      <c r="C17" s="93"/>
      <c r="D17" s="94"/>
      <c r="E17" s="95"/>
      <c r="F17" s="95"/>
      <c r="G17" s="24"/>
      <c r="H17" s="19"/>
      <c r="I17" s="19"/>
      <c r="J17" s="19"/>
      <c r="K17" s="19"/>
      <c r="L17" s="19"/>
      <c r="M17" s="19"/>
      <c r="N17" s="19"/>
      <c r="O17" s="19"/>
      <c r="P17" s="19"/>
      <c r="Q17" s="19"/>
      <c r="R17" s="19"/>
      <c r="S17" s="19"/>
      <c r="T17" s="19"/>
      <c r="U17" s="19"/>
      <c r="V17" s="19"/>
      <c r="W17" s="19"/>
      <c r="X17" s="19"/>
    </row>
    <row r="18" spans="2:24" ht="18.2" customHeight="1">
      <c r="B18" s="92">
        <v>11</v>
      </c>
      <c r="C18" s="93"/>
      <c r="D18" s="94"/>
      <c r="E18" s="95"/>
      <c r="F18" s="95"/>
      <c r="G18" s="24"/>
      <c r="H18" s="19"/>
      <c r="I18" s="19"/>
      <c r="J18" s="19"/>
      <c r="K18" s="19"/>
      <c r="L18" s="19"/>
      <c r="M18" s="19"/>
      <c r="N18" s="19"/>
      <c r="O18" s="19"/>
      <c r="P18" s="19"/>
      <c r="Q18" s="19"/>
      <c r="R18" s="19"/>
      <c r="S18" s="19"/>
      <c r="T18" s="19"/>
      <c r="U18" s="19"/>
      <c r="V18" s="19"/>
      <c r="W18" s="19"/>
      <c r="X18" s="19"/>
    </row>
    <row r="19" spans="2:24" ht="18.2" customHeight="1">
      <c r="B19" s="92">
        <v>12</v>
      </c>
      <c r="C19" s="93"/>
      <c r="D19" s="94"/>
      <c r="E19" s="95"/>
      <c r="F19" s="95"/>
      <c r="G19" s="24"/>
      <c r="H19" s="19"/>
      <c r="I19" s="19"/>
      <c r="J19" s="19"/>
      <c r="K19" s="19"/>
      <c r="L19" s="19"/>
      <c r="M19" s="19"/>
      <c r="N19" s="19"/>
      <c r="O19" s="19"/>
      <c r="P19" s="19"/>
      <c r="Q19" s="19"/>
      <c r="R19" s="19"/>
      <c r="S19" s="19"/>
      <c r="T19" s="19"/>
      <c r="U19" s="19"/>
      <c r="V19" s="19"/>
      <c r="W19" s="19"/>
      <c r="X19" s="19"/>
    </row>
    <row r="20" spans="2:24" ht="18.2" customHeight="1">
      <c r="B20" s="92">
        <v>13</v>
      </c>
      <c r="C20" s="93"/>
      <c r="D20" s="94"/>
      <c r="E20" s="95"/>
      <c r="F20" s="95"/>
      <c r="G20" s="24"/>
      <c r="H20" s="19"/>
      <c r="I20" s="19"/>
      <c r="J20" s="19"/>
      <c r="K20" s="19"/>
      <c r="L20" s="19"/>
      <c r="M20" s="19"/>
      <c r="N20" s="19"/>
      <c r="O20" s="19"/>
      <c r="P20" s="19"/>
      <c r="Q20" s="19"/>
      <c r="R20" s="19"/>
      <c r="S20" s="19"/>
      <c r="T20" s="19"/>
      <c r="U20" s="19"/>
      <c r="V20" s="19"/>
      <c r="W20" s="19"/>
      <c r="X20" s="19"/>
    </row>
    <row r="21" spans="2:24" ht="18.2" customHeight="1">
      <c r="B21" s="92">
        <v>14</v>
      </c>
      <c r="C21" s="93"/>
      <c r="D21" s="94"/>
      <c r="E21" s="95"/>
      <c r="F21" s="95"/>
      <c r="G21" s="24"/>
      <c r="H21" s="19"/>
      <c r="I21" s="19"/>
      <c r="J21" s="19"/>
      <c r="K21" s="19"/>
      <c r="L21" s="19"/>
      <c r="M21" s="19"/>
      <c r="N21" s="19"/>
      <c r="O21" s="19"/>
      <c r="P21" s="19"/>
      <c r="Q21" s="19"/>
      <c r="R21" s="19"/>
      <c r="S21" s="19"/>
      <c r="T21" s="19"/>
      <c r="U21" s="19"/>
      <c r="V21" s="19"/>
      <c r="W21" s="19"/>
      <c r="X21" s="19"/>
    </row>
    <row r="22" spans="2:24" ht="18.2" customHeight="1">
      <c r="B22" s="92">
        <v>15</v>
      </c>
      <c r="C22" s="93"/>
      <c r="D22" s="94"/>
      <c r="E22" s="95"/>
      <c r="F22" s="95"/>
      <c r="G22" s="24"/>
      <c r="H22" s="19"/>
      <c r="I22" s="19"/>
      <c r="J22" s="19"/>
      <c r="K22" s="19"/>
      <c r="L22" s="19"/>
      <c r="M22" s="19"/>
      <c r="N22" s="19"/>
      <c r="O22" s="19"/>
      <c r="P22" s="19"/>
      <c r="Q22" s="19"/>
      <c r="R22" s="19"/>
      <c r="S22" s="19"/>
      <c r="T22" s="19"/>
      <c r="U22" s="19"/>
      <c r="V22" s="19"/>
      <c r="W22" s="19"/>
      <c r="X22" s="19"/>
    </row>
    <row r="23" spans="2:24" ht="18.2" customHeight="1">
      <c r="B23" s="92">
        <v>16</v>
      </c>
      <c r="C23" s="93"/>
      <c r="D23" s="94"/>
      <c r="E23" s="95"/>
      <c r="F23" s="95"/>
      <c r="G23" s="24"/>
      <c r="H23" s="19"/>
      <c r="I23" s="19"/>
      <c r="J23" s="19"/>
      <c r="K23" s="19"/>
      <c r="L23" s="19"/>
      <c r="M23" s="19"/>
      <c r="N23" s="19"/>
      <c r="O23" s="19"/>
      <c r="P23" s="19"/>
      <c r="Q23" s="19"/>
      <c r="R23" s="19"/>
      <c r="S23" s="19"/>
      <c r="T23" s="19"/>
      <c r="U23" s="19"/>
      <c r="V23" s="19"/>
      <c r="W23" s="19"/>
      <c r="X23" s="19"/>
    </row>
    <row r="24" spans="2:24" ht="18.2" customHeight="1">
      <c r="B24" s="92">
        <v>17</v>
      </c>
      <c r="C24" s="93"/>
      <c r="D24" s="94"/>
      <c r="E24" s="95"/>
      <c r="F24" s="95"/>
      <c r="G24" s="24"/>
      <c r="H24" s="19"/>
      <c r="I24" s="19"/>
      <c r="J24" s="19"/>
      <c r="K24" s="19"/>
      <c r="L24" s="19"/>
      <c r="M24" s="19"/>
      <c r="N24" s="19"/>
      <c r="O24" s="19"/>
      <c r="P24" s="19"/>
      <c r="Q24" s="19"/>
      <c r="R24" s="19"/>
      <c r="S24" s="19"/>
      <c r="T24" s="19"/>
      <c r="U24" s="19"/>
      <c r="V24" s="19"/>
      <c r="W24" s="19"/>
      <c r="X24" s="19"/>
    </row>
    <row r="25" spans="2:24" ht="18.2" customHeight="1">
      <c r="B25" s="92">
        <v>18</v>
      </c>
      <c r="C25" s="93"/>
      <c r="D25" s="94"/>
      <c r="E25" s="95"/>
      <c r="F25" s="95"/>
      <c r="G25" s="24"/>
      <c r="H25" s="19"/>
      <c r="I25" s="19"/>
      <c r="J25" s="19"/>
      <c r="K25" s="19"/>
      <c r="L25" s="19"/>
      <c r="M25" s="19"/>
      <c r="N25" s="19"/>
      <c r="O25" s="19"/>
      <c r="P25" s="19"/>
      <c r="Q25" s="19"/>
      <c r="R25" s="19"/>
      <c r="S25" s="19"/>
      <c r="T25" s="19"/>
      <c r="U25" s="19"/>
      <c r="V25" s="19"/>
      <c r="W25" s="19"/>
      <c r="X25" s="19"/>
    </row>
    <row r="26" spans="2:24" ht="18.2" customHeight="1">
      <c r="B26" s="92">
        <v>19</v>
      </c>
      <c r="C26" s="93"/>
      <c r="D26" s="94"/>
      <c r="E26" s="95"/>
      <c r="F26" s="95"/>
      <c r="G26" s="24"/>
      <c r="H26" s="19"/>
      <c r="I26" s="19"/>
      <c r="J26" s="19"/>
      <c r="K26" s="19"/>
      <c r="L26" s="19"/>
      <c r="M26" s="19"/>
      <c r="N26" s="19"/>
      <c r="O26" s="19"/>
      <c r="P26" s="19"/>
      <c r="Q26" s="19"/>
      <c r="R26" s="19"/>
      <c r="S26" s="19"/>
      <c r="T26" s="19"/>
      <c r="U26" s="19"/>
      <c r="V26" s="19"/>
      <c r="W26" s="19"/>
      <c r="X26" s="19"/>
    </row>
    <row r="27" spans="2:24" ht="18.2" customHeight="1">
      <c r="B27" s="92">
        <v>20</v>
      </c>
      <c r="C27" s="93"/>
      <c r="D27" s="94"/>
      <c r="E27" s="95"/>
      <c r="F27" s="95"/>
      <c r="G27" s="24"/>
      <c r="H27" s="19"/>
      <c r="I27" s="19"/>
      <c r="J27" s="19"/>
      <c r="K27" s="19"/>
      <c r="L27" s="19"/>
      <c r="M27" s="19"/>
      <c r="N27" s="19"/>
      <c r="O27" s="19"/>
      <c r="P27" s="19"/>
      <c r="Q27" s="19"/>
      <c r="R27" s="19"/>
      <c r="S27" s="19"/>
      <c r="T27" s="19"/>
      <c r="U27" s="19"/>
      <c r="V27" s="19"/>
      <c r="W27" s="19"/>
      <c r="X27" s="19"/>
    </row>
    <row r="28" spans="2:24" ht="18.2" customHeight="1">
      <c r="B28" s="92">
        <v>21</v>
      </c>
      <c r="C28" s="93"/>
      <c r="D28" s="94"/>
      <c r="E28" s="95"/>
      <c r="F28" s="95"/>
      <c r="G28" s="24"/>
      <c r="H28" s="19"/>
      <c r="I28" s="19"/>
      <c r="J28" s="19"/>
      <c r="K28" s="19"/>
      <c r="L28" s="19"/>
      <c r="M28" s="19"/>
      <c r="N28" s="19"/>
      <c r="O28" s="19"/>
      <c r="P28" s="19"/>
      <c r="Q28" s="19"/>
      <c r="R28" s="19"/>
      <c r="S28" s="19"/>
      <c r="T28" s="19"/>
      <c r="U28" s="19"/>
      <c r="V28" s="19"/>
      <c r="W28" s="19"/>
      <c r="X28" s="19"/>
    </row>
    <row r="29" spans="2:24" ht="18.2" customHeight="1">
      <c r="B29" s="92">
        <v>22</v>
      </c>
      <c r="C29" s="93"/>
      <c r="D29" s="94"/>
      <c r="E29" s="95"/>
      <c r="F29" s="95"/>
      <c r="G29" s="24"/>
      <c r="H29" s="19"/>
      <c r="I29" s="19"/>
      <c r="J29" s="19"/>
      <c r="K29" s="19"/>
      <c r="L29" s="19"/>
      <c r="M29" s="19"/>
      <c r="N29" s="19"/>
      <c r="O29" s="19"/>
      <c r="P29" s="19"/>
      <c r="Q29" s="19"/>
      <c r="R29" s="19"/>
      <c r="S29" s="19"/>
      <c r="T29" s="19"/>
      <c r="U29" s="19"/>
      <c r="V29" s="19"/>
      <c r="W29" s="19"/>
      <c r="X29" s="19"/>
    </row>
    <row r="30" spans="2:24" ht="18.2" customHeight="1">
      <c r="B30" s="92">
        <v>23</v>
      </c>
      <c r="C30" s="93"/>
      <c r="D30" s="94"/>
      <c r="E30" s="95"/>
      <c r="F30" s="95"/>
      <c r="G30" s="24"/>
      <c r="H30" s="19"/>
      <c r="I30" s="19"/>
      <c r="J30" s="19"/>
      <c r="K30" s="19"/>
      <c r="L30" s="19"/>
      <c r="M30" s="19"/>
      <c r="N30" s="19"/>
      <c r="O30" s="19"/>
      <c r="P30" s="19"/>
      <c r="Q30" s="19"/>
      <c r="R30" s="19"/>
      <c r="S30" s="19"/>
      <c r="T30" s="19"/>
      <c r="U30" s="19"/>
      <c r="V30" s="19"/>
      <c r="W30" s="19"/>
      <c r="X30" s="19"/>
    </row>
    <row r="31" spans="2:24" ht="18.2" customHeight="1">
      <c r="B31" s="92">
        <v>24</v>
      </c>
      <c r="C31" s="93"/>
      <c r="D31" s="94"/>
      <c r="E31" s="95"/>
      <c r="F31" s="95"/>
      <c r="G31" s="24"/>
      <c r="H31" s="19"/>
      <c r="I31" s="19"/>
      <c r="J31" s="19"/>
      <c r="K31" s="19"/>
      <c r="L31" s="19"/>
      <c r="M31" s="19"/>
      <c r="N31" s="19"/>
      <c r="O31" s="19"/>
      <c r="P31" s="19"/>
      <c r="Q31" s="19"/>
      <c r="R31" s="19"/>
      <c r="S31" s="19"/>
      <c r="T31" s="19"/>
      <c r="U31" s="19"/>
      <c r="V31" s="19"/>
      <c r="W31" s="19"/>
      <c r="X31" s="19"/>
    </row>
    <row r="32" spans="2:24" ht="18.2" customHeight="1">
      <c r="B32" s="92">
        <v>25</v>
      </c>
      <c r="C32" s="93"/>
      <c r="D32" s="94"/>
      <c r="E32" s="95"/>
      <c r="F32" s="95"/>
      <c r="G32" s="24"/>
      <c r="H32" s="19"/>
      <c r="I32" s="19"/>
      <c r="J32" s="19"/>
      <c r="K32" s="19"/>
      <c r="L32" s="19"/>
      <c r="M32" s="19"/>
      <c r="N32" s="19"/>
      <c r="O32" s="19"/>
      <c r="P32" s="19"/>
      <c r="Q32" s="19"/>
      <c r="R32" s="19"/>
      <c r="S32" s="19"/>
      <c r="T32" s="19"/>
      <c r="U32" s="19"/>
      <c r="V32" s="19"/>
      <c r="W32" s="19"/>
      <c r="X32" s="19"/>
    </row>
    <row r="33" spans="2:24" ht="18.2" customHeight="1">
      <c r="B33" s="92">
        <v>26</v>
      </c>
      <c r="C33" s="93"/>
      <c r="D33" s="94"/>
      <c r="E33" s="95"/>
      <c r="F33" s="95"/>
      <c r="G33" s="24"/>
      <c r="H33" s="19"/>
      <c r="I33" s="19"/>
      <c r="J33" s="19"/>
      <c r="K33" s="19"/>
      <c r="L33" s="19"/>
      <c r="M33" s="19"/>
      <c r="N33" s="19"/>
      <c r="O33" s="19"/>
      <c r="P33" s="19"/>
      <c r="Q33" s="19"/>
      <c r="R33" s="19"/>
      <c r="S33" s="19"/>
      <c r="T33" s="19"/>
      <c r="U33" s="19"/>
      <c r="V33" s="19"/>
      <c r="W33" s="19"/>
      <c r="X33" s="19"/>
    </row>
    <row r="34" spans="2:24" ht="18.2" customHeight="1">
      <c r="B34" s="92">
        <v>27</v>
      </c>
      <c r="C34" s="93"/>
      <c r="D34" s="94"/>
      <c r="E34" s="95"/>
      <c r="F34" s="95"/>
      <c r="G34" s="24"/>
      <c r="H34" s="19"/>
      <c r="I34" s="19"/>
      <c r="J34" s="19"/>
      <c r="K34" s="19"/>
      <c r="L34" s="19"/>
      <c r="M34" s="19"/>
      <c r="N34" s="19"/>
      <c r="O34" s="19"/>
      <c r="P34" s="19"/>
      <c r="Q34" s="19"/>
      <c r="R34" s="19"/>
      <c r="S34" s="19"/>
      <c r="T34" s="19"/>
      <c r="U34" s="19"/>
      <c r="V34" s="19"/>
      <c r="W34" s="19"/>
      <c r="X34" s="19"/>
    </row>
    <row r="35" spans="2:24" ht="18.2" customHeight="1">
      <c r="B35" s="92">
        <v>28</v>
      </c>
      <c r="C35" s="93"/>
      <c r="D35" s="94"/>
      <c r="E35" s="95"/>
      <c r="F35" s="95"/>
      <c r="G35" s="24"/>
      <c r="H35" s="19"/>
      <c r="I35" s="19"/>
      <c r="J35" s="19"/>
      <c r="K35" s="19"/>
      <c r="L35" s="19"/>
      <c r="M35" s="19"/>
      <c r="N35" s="19"/>
      <c r="O35" s="19"/>
      <c r="P35" s="19"/>
      <c r="Q35" s="19"/>
      <c r="R35" s="19"/>
      <c r="S35" s="19"/>
      <c r="T35" s="19"/>
      <c r="U35" s="19"/>
      <c r="V35" s="19"/>
      <c r="W35" s="19"/>
      <c r="X35" s="19"/>
    </row>
    <row r="36" spans="2:24" ht="18.2" customHeight="1">
      <c r="B36" s="92">
        <v>29</v>
      </c>
      <c r="C36" s="93"/>
      <c r="D36" s="94"/>
      <c r="E36" s="95"/>
      <c r="F36" s="95"/>
      <c r="G36" s="24"/>
      <c r="H36" s="19"/>
      <c r="I36" s="19"/>
      <c r="J36" s="19"/>
      <c r="K36" s="19"/>
      <c r="L36" s="19"/>
      <c r="M36" s="19"/>
      <c r="N36" s="19"/>
      <c r="O36" s="19"/>
      <c r="P36" s="19"/>
      <c r="Q36" s="19"/>
      <c r="R36" s="19"/>
      <c r="S36" s="19"/>
      <c r="T36" s="19"/>
      <c r="U36" s="19"/>
      <c r="V36" s="19"/>
      <c r="W36" s="19"/>
      <c r="X36" s="19"/>
    </row>
    <row r="37" spans="2:24" ht="18.2" customHeight="1">
      <c r="B37" s="92">
        <v>30</v>
      </c>
      <c r="C37" s="93"/>
      <c r="D37" s="94"/>
      <c r="E37" s="95"/>
      <c r="F37" s="95"/>
      <c r="G37" s="24"/>
      <c r="H37" s="19"/>
      <c r="I37" s="19"/>
      <c r="J37" s="19"/>
      <c r="K37" s="19"/>
      <c r="L37" s="19"/>
      <c r="M37" s="19"/>
      <c r="N37" s="19"/>
      <c r="O37" s="19"/>
      <c r="P37" s="19"/>
      <c r="Q37" s="19"/>
      <c r="R37" s="19"/>
      <c r="S37" s="19"/>
      <c r="T37" s="19"/>
      <c r="U37" s="19"/>
      <c r="V37" s="19"/>
      <c r="W37" s="19"/>
      <c r="X37" s="19"/>
    </row>
    <row r="38" spans="2:24" ht="18.2" customHeight="1">
      <c r="B38" s="92">
        <v>31</v>
      </c>
      <c r="C38" s="93"/>
      <c r="D38" s="94"/>
      <c r="E38" s="95"/>
      <c r="F38" s="95"/>
      <c r="G38" s="24"/>
      <c r="H38" s="19"/>
      <c r="I38" s="19"/>
      <c r="J38" s="19"/>
      <c r="K38" s="19"/>
      <c r="L38" s="19"/>
      <c r="M38" s="19"/>
      <c r="N38" s="19"/>
      <c r="O38" s="19"/>
      <c r="P38" s="19"/>
      <c r="Q38" s="19"/>
      <c r="R38" s="19"/>
      <c r="S38" s="19"/>
      <c r="T38" s="19"/>
      <c r="U38" s="19"/>
      <c r="V38" s="19"/>
      <c r="W38" s="19"/>
      <c r="X38" s="19"/>
    </row>
    <row r="39" spans="2:24" ht="18.2" customHeight="1">
      <c r="B39" s="92">
        <v>32</v>
      </c>
      <c r="C39" s="93"/>
      <c r="D39" s="94"/>
      <c r="E39" s="95"/>
      <c r="F39" s="95"/>
      <c r="G39" s="24"/>
      <c r="H39" s="19"/>
      <c r="I39" s="19"/>
      <c r="J39" s="19"/>
      <c r="K39" s="19"/>
      <c r="L39" s="19"/>
      <c r="M39" s="19"/>
      <c r="N39" s="19"/>
      <c r="O39" s="19"/>
      <c r="P39" s="19"/>
      <c r="Q39" s="19"/>
      <c r="R39" s="19"/>
      <c r="S39" s="19"/>
      <c r="T39" s="19"/>
      <c r="U39" s="19"/>
      <c r="V39" s="19"/>
      <c r="W39" s="19"/>
      <c r="X39" s="19"/>
    </row>
    <row r="40" spans="2:24" ht="18.2" customHeight="1">
      <c r="B40" s="92">
        <v>33</v>
      </c>
      <c r="C40" s="93"/>
      <c r="D40" s="94"/>
      <c r="E40" s="95"/>
      <c r="F40" s="95"/>
      <c r="G40" s="24"/>
      <c r="H40" s="19"/>
      <c r="I40" s="19"/>
      <c r="J40" s="19"/>
      <c r="K40" s="19"/>
      <c r="L40" s="19"/>
      <c r="M40" s="19"/>
      <c r="N40" s="19"/>
      <c r="O40" s="19"/>
      <c r="P40" s="19"/>
      <c r="Q40" s="19"/>
      <c r="R40" s="19"/>
      <c r="S40" s="19"/>
      <c r="T40" s="19"/>
      <c r="U40" s="19"/>
      <c r="V40" s="19"/>
      <c r="W40" s="19"/>
      <c r="X40" s="19"/>
    </row>
    <row r="41" spans="2:24" ht="18.2" customHeight="1">
      <c r="B41" s="92">
        <v>34</v>
      </c>
      <c r="C41" s="93"/>
      <c r="D41" s="94"/>
      <c r="E41" s="95"/>
      <c r="F41" s="95"/>
      <c r="G41" s="24"/>
      <c r="H41" s="19"/>
      <c r="I41" s="19"/>
      <c r="J41" s="19"/>
      <c r="K41" s="19"/>
      <c r="L41" s="19"/>
      <c r="M41" s="19"/>
      <c r="N41" s="19"/>
      <c r="O41" s="19"/>
      <c r="P41" s="19"/>
      <c r="Q41" s="19"/>
      <c r="R41" s="19"/>
      <c r="S41" s="19"/>
      <c r="T41" s="19"/>
      <c r="U41" s="19"/>
      <c r="V41" s="19"/>
      <c r="W41" s="19"/>
      <c r="X41" s="19"/>
    </row>
    <row r="42" spans="2:24" ht="18.2" customHeight="1">
      <c r="B42" s="92">
        <v>35</v>
      </c>
      <c r="C42" s="93"/>
      <c r="D42" s="94"/>
      <c r="E42" s="95"/>
      <c r="F42" s="95"/>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 customHeight="1">
      <c r="B45" s="97" t="s">
        <v>66</v>
      </c>
      <c r="C45" s="98"/>
      <c r="D45" s="99">
        <f>COUNTA(E8:E42)</f>
        <v>0</v>
      </c>
      <c r="F45" s="19"/>
      <c r="G45" s="19"/>
      <c r="H45" s="19"/>
      <c r="I45" s="19"/>
      <c r="J45" s="19"/>
      <c r="K45" s="19"/>
      <c r="L45" s="19"/>
      <c r="M45" s="19"/>
      <c r="N45" s="19"/>
      <c r="O45" s="19"/>
      <c r="P45" s="19"/>
      <c r="Q45" s="19"/>
      <c r="R45" s="19"/>
      <c r="S45" s="19"/>
      <c r="T45" s="19"/>
      <c r="U45" s="19"/>
      <c r="V45" s="19"/>
      <c r="W45" s="19"/>
      <c r="X45" s="19"/>
    </row>
    <row r="46" spans="2:24" ht="18.2"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 customHeight="1">
      <c r="B47" s="97" t="s">
        <v>67</v>
      </c>
      <c r="C47" s="98"/>
      <c r="D47" s="99">
        <f>D45-D49</f>
        <v>0</v>
      </c>
      <c r="E47" s="19"/>
      <c r="F47" s="19"/>
      <c r="G47" s="19"/>
      <c r="H47" s="19"/>
      <c r="I47" s="19"/>
      <c r="J47" s="19"/>
      <c r="K47" s="19"/>
      <c r="L47" s="19"/>
      <c r="M47" s="19"/>
      <c r="N47" s="19"/>
      <c r="O47" s="19"/>
      <c r="P47" s="19"/>
      <c r="Q47" s="19"/>
      <c r="R47" s="19"/>
      <c r="S47" s="19"/>
      <c r="T47" s="19"/>
      <c r="U47" s="19"/>
      <c r="V47" s="19"/>
      <c r="W47" s="19"/>
      <c r="X47" s="19"/>
    </row>
    <row r="48" spans="2:24" ht="16.7"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399999999999999"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100000000000001"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errorTitle="Error" error="Debe seleccionar un tipo dentro del desplegable.">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22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6" style="14" customWidth="1"/>
    <col min="4" max="4" width="18.28515625" style="144" customWidth="1"/>
    <col min="5" max="5" width="5.5703125" style="144"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1" customHeight="1">
      <c r="A3" s="34"/>
      <c r="B3" s="84" t="s">
        <v>262</v>
      </c>
      <c r="C3" s="34"/>
      <c r="D3" s="137"/>
      <c r="E3" s="138"/>
    </row>
    <row r="4" spans="1:64" ht="26.1" customHeight="1">
      <c r="B4" s="33"/>
      <c r="C4" s="85"/>
      <c r="D4" s="14"/>
      <c r="E4" s="14"/>
      <c r="K4" s="19"/>
      <c r="N4" s="19"/>
      <c r="O4" s="19"/>
    </row>
    <row r="5" spans="1:64" ht="27.95"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65" customHeight="1">
      <c r="B6" s="140"/>
      <c r="C6" s="140"/>
      <c r="D6" s="140"/>
      <c r="E6" s="141"/>
      <c r="F6" s="140"/>
      <c r="G6" s="140"/>
      <c r="H6" s="140"/>
      <c r="I6" s="140"/>
      <c r="J6" s="140"/>
      <c r="K6" s="140"/>
      <c r="L6" s="140"/>
      <c r="M6" s="140"/>
      <c r="N6" s="19"/>
      <c r="O6" s="19"/>
    </row>
    <row r="7" spans="1:64" ht="12.6" customHeight="1">
      <c r="B7" s="19"/>
      <c r="C7" s="19"/>
      <c r="D7" s="19"/>
      <c r="E7" s="138"/>
      <c r="F7" s="19"/>
      <c r="G7" s="19"/>
      <c r="H7" s="19"/>
      <c r="I7" s="19"/>
      <c r="J7" s="19"/>
      <c r="K7" s="19"/>
      <c r="L7" s="19"/>
      <c r="M7" s="19"/>
      <c r="N7" s="19"/>
      <c r="O7" s="19"/>
    </row>
    <row r="8" spans="1:64" ht="18.95" customHeight="1">
      <c r="B8" s="142" t="s">
        <v>71</v>
      </c>
      <c r="C8" s="19"/>
      <c r="D8" s="138"/>
      <c r="E8" s="138"/>
      <c r="F8" s="19"/>
      <c r="G8" s="19"/>
      <c r="H8" s="19"/>
      <c r="I8" s="19"/>
      <c r="J8" s="19"/>
      <c r="K8" s="19"/>
      <c r="L8" s="19"/>
      <c r="M8" s="19"/>
      <c r="N8" s="19"/>
      <c r="O8" s="19"/>
    </row>
    <row r="9" spans="1:64" ht="21.6" customHeight="1">
      <c r="B9" s="142" t="s">
        <v>72</v>
      </c>
      <c r="C9" s="19"/>
      <c r="D9" s="138"/>
      <c r="E9" s="138"/>
      <c r="F9" s="19"/>
      <c r="G9" s="19"/>
      <c r="H9" s="19"/>
      <c r="I9" s="19"/>
      <c r="J9" s="19"/>
      <c r="K9" s="19"/>
      <c r="L9" s="19"/>
      <c r="M9" s="19"/>
      <c r="N9" s="19"/>
      <c r="O9" s="19"/>
    </row>
    <row r="10" spans="1:64" ht="17.100000000000001" customHeight="1" thickBot="1">
      <c r="B10" s="19"/>
      <c r="C10" s="19"/>
      <c r="D10" s="138"/>
      <c r="E10" s="138"/>
      <c r="K10" s="19"/>
      <c r="L10" s="19"/>
      <c r="M10" s="19"/>
      <c r="N10" s="19"/>
      <c r="O10" s="19"/>
      <c r="P10" s="19"/>
      <c r="Q10" s="19"/>
      <c r="R10" s="19"/>
      <c r="U10" s="19"/>
      <c r="V10" s="19"/>
      <c r="W10" s="19"/>
      <c r="X10" s="19"/>
      <c r="Y10" s="19"/>
    </row>
    <row r="11" spans="1:64" ht="25.35" customHeight="1">
      <c r="B11" s="180" t="s">
        <v>73</v>
      </c>
      <c r="C11" s="181"/>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0</v>
      </c>
      <c r="H12" s="69">
        <f ca="1">IF(($G$15+$K$15)=0,0,G12/($G$15+$K$15))</f>
        <v>0</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0</v>
      </c>
      <c r="H13" s="69">
        <f ca="1">IF(($G$15+$K$15)=0,0,G13/($G$15+$K$15))</f>
        <v>0</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0</v>
      </c>
      <c r="H14" s="69">
        <f ca="1">IF(($G$15+$K$15)=0,0,G14/($G$15+$K$15))</f>
        <v>0</v>
      </c>
      <c r="I14" s="34"/>
      <c r="J14" s="78" t="s">
        <v>86</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84</v>
      </c>
      <c r="G15" s="63">
        <f ca="1">SUM(G12:G14)</f>
        <v>0</v>
      </c>
      <c r="H15" s="71">
        <f ca="1">SUM(H12:H14)</f>
        <v>0</v>
      </c>
      <c r="I15" s="34"/>
      <c r="J15" s="75" t="s">
        <v>84</v>
      </c>
      <c r="K15" s="63">
        <f ca="1">SUM(K12:K14)</f>
        <v>0</v>
      </c>
      <c r="L15" s="71">
        <f ca="1">SUM(L12:L14)</f>
        <v>0</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85" customHeight="1">
      <c r="B18" s="28" t="s">
        <v>78</v>
      </c>
      <c r="C18" s="29" t="s">
        <v>87</v>
      </c>
      <c r="D18" s="30" t="s">
        <v>88</v>
      </c>
      <c r="K18" s="19"/>
      <c r="L18" s="19"/>
    </row>
    <row r="19" spans="2:30" ht="12" customHeight="1">
      <c r="B19" s="145" t="str">
        <f>IF( ISBLANK('03.Muestra'!$C8),"",'03.Muestra'!$C8)</f>
        <v/>
      </c>
      <c r="C19" s="145" t="str">
        <f>IF( ISBLANK('03.Muestra'!$E8),"",'03.Muestra'!$E8)</f>
        <v/>
      </c>
      <c r="D19" s="169" t="str">
        <f t="shared" ref="D19:D53" si="0">IF(AND(B19&lt;&gt;"",C19&lt;&gt;""),"N/T","")</f>
        <v/>
      </c>
      <c r="E19" s="138" t="str">
        <f>IF(D19&lt;&gt;"",IF(AND(P2.Operable!B19&lt;&gt;"",P2.Operable!C19&lt;&gt;""),"","ERR"),"")</f>
        <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
      </c>
      <c r="C20" s="145" t="str">
        <f>IF( ISBLANK('03.Muestra'!$E9),"",'03.Muestra'!$E9)</f>
        <v/>
      </c>
      <c r="D20" s="169" t="str">
        <f t="shared" si="0"/>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4.1"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M107" s="19"/>
      <c r="N107" s="19"/>
      <c r="O107" s="19"/>
      <c r="P107" s="19"/>
      <c r="Q107" s="19"/>
      <c r="R107" s="19"/>
      <c r="S107" s="19"/>
      <c r="T107" s="19"/>
      <c r="U107" s="19"/>
      <c r="V107" s="19"/>
      <c r="W107" s="19"/>
      <c r="X107" s="19"/>
      <c r="Y107" s="19"/>
    </row>
    <row r="108" spans="2:25" ht="14.1"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M108" s="19"/>
      <c r="N108" s="19"/>
      <c r="O108" s="19"/>
      <c r="P108" s="19"/>
      <c r="Q108" s="19"/>
      <c r="R108" s="19"/>
      <c r="S108" s="19"/>
      <c r="T108" s="19"/>
      <c r="U108" s="19"/>
      <c r="V108" s="19"/>
      <c r="W108" s="19"/>
      <c r="X108" s="19"/>
      <c r="Y108" s="19"/>
    </row>
    <row r="109" spans="2:25" ht="14.1"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M109" s="19"/>
      <c r="N109" s="19"/>
      <c r="O109" s="19"/>
      <c r="P109" s="19"/>
      <c r="Q109" s="19"/>
      <c r="R109" s="19"/>
      <c r="S109" s="19"/>
      <c r="T109" s="19"/>
      <c r="U109" s="19"/>
      <c r="V109" s="19"/>
      <c r="W109" s="19"/>
      <c r="X109" s="19"/>
      <c r="Y109" s="19"/>
    </row>
    <row r="110" spans="2:25" ht="14.1"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M110" s="19"/>
      <c r="N110" s="19"/>
      <c r="O110" s="19"/>
      <c r="P110" s="19"/>
      <c r="Q110" s="19"/>
      <c r="R110" s="19"/>
      <c r="S110" s="19"/>
      <c r="T110" s="19"/>
      <c r="U110" s="19"/>
      <c r="V110" s="19"/>
      <c r="W110" s="19"/>
      <c r="X110" s="19"/>
      <c r="Y110" s="19"/>
    </row>
    <row r="111" spans="2:25" ht="14.1"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M111" s="19"/>
      <c r="N111" s="19"/>
      <c r="O111" s="19"/>
      <c r="P111" s="19"/>
      <c r="Q111" s="19"/>
      <c r="R111" s="19"/>
      <c r="S111" s="19"/>
      <c r="T111" s="19"/>
      <c r="U111" s="19"/>
      <c r="V111" s="19"/>
      <c r="W111" s="19"/>
      <c r="X111" s="19"/>
      <c r="Y111" s="19"/>
    </row>
    <row r="112" spans="2:25" ht="14.1"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M112" s="19"/>
      <c r="N112" s="19"/>
      <c r="O112" s="19"/>
      <c r="P112" s="19"/>
      <c r="Q112" s="19"/>
      <c r="R112" s="19"/>
      <c r="S112" s="19"/>
      <c r="T112" s="19"/>
      <c r="U112" s="19"/>
      <c r="V112" s="19"/>
      <c r="W112" s="19"/>
      <c r="X112" s="19"/>
      <c r="Y112" s="19"/>
    </row>
    <row r="113" spans="2:25" ht="14.1"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M113" s="19"/>
      <c r="N113" s="19"/>
      <c r="O113" s="19"/>
      <c r="P113" s="19"/>
      <c r="Q113" s="19"/>
      <c r="R113" s="19"/>
      <c r="S113" s="19"/>
      <c r="T113" s="19"/>
      <c r="U113" s="19"/>
      <c r="V113" s="19"/>
      <c r="W113" s="19"/>
      <c r="X113" s="19"/>
      <c r="Y113" s="19"/>
    </row>
    <row r="114" spans="2:25" ht="14.1"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M114" s="19"/>
      <c r="N114" s="19"/>
      <c r="O114" s="19"/>
      <c r="P114" s="19"/>
      <c r="Q114" s="19"/>
      <c r="R114" s="19"/>
      <c r="S114" s="19"/>
      <c r="T114" s="19"/>
      <c r="U114" s="19"/>
      <c r="V114" s="19"/>
      <c r="W114" s="19"/>
      <c r="X114" s="19"/>
      <c r="Y114" s="19"/>
    </row>
    <row r="115" spans="2:25" ht="14.1"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M115" s="19"/>
      <c r="N115" s="19"/>
      <c r="O115" s="19"/>
      <c r="P115" s="19"/>
      <c r="Q115" s="19"/>
      <c r="R115" s="19"/>
      <c r="S115" s="19"/>
      <c r="T115" s="19"/>
      <c r="U115" s="19"/>
      <c r="V115" s="19"/>
      <c r="W115" s="19"/>
      <c r="X115" s="19"/>
      <c r="Y115" s="19"/>
    </row>
    <row r="116" spans="2:25" ht="14.1"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M116" s="19"/>
      <c r="N116" s="19"/>
      <c r="O116" s="19"/>
      <c r="P116" s="19"/>
      <c r="Q116" s="19"/>
      <c r="R116" s="19"/>
      <c r="S116" s="19"/>
      <c r="T116" s="19"/>
      <c r="U116" s="19"/>
      <c r="V116" s="19"/>
      <c r="W116" s="19"/>
      <c r="X116" s="19"/>
      <c r="Y116" s="19"/>
    </row>
    <row r="117" spans="2:25" ht="14.1"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4.1"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M145" s="19"/>
      <c r="N145" s="19"/>
      <c r="O145" s="19"/>
      <c r="P145" s="19"/>
      <c r="Q145" s="19"/>
      <c r="R145" s="19"/>
      <c r="S145" s="19"/>
      <c r="T145" s="19"/>
      <c r="U145" s="19"/>
      <c r="V145" s="19"/>
      <c r="W145" s="19"/>
      <c r="X145" s="19"/>
      <c r="Y145" s="19"/>
    </row>
    <row r="146" spans="2:25" ht="14.1"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M146" s="19"/>
      <c r="N146" s="19"/>
      <c r="O146" s="19"/>
      <c r="P146" s="19"/>
      <c r="Q146" s="19"/>
      <c r="R146" s="19"/>
      <c r="S146" s="19"/>
      <c r="T146" s="19"/>
      <c r="U146" s="19"/>
      <c r="V146" s="19"/>
      <c r="W146" s="19"/>
      <c r="X146" s="19"/>
      <c r="Y146" s="19"/>
    </row>
    <row r="147" spans="2:25" ht="14.1"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M147" s="19"/>
      <c r="N147" s="19"/>
      <c r="O147" s="19"/>
      <c r="P147" s="19"/>
      <c r="Q147" s="19"/>
      <c r="R147" s="19"/>
      <c r="S147" s="19"/>
      <c r="T147" s="19"/>
      <c r="U147" s="19"/>
      <c r="V147" s="19"/>
      <c r="W147" s="19"/>
      <c r="X147" s="19"/>
      <c r="Y147" s="19"/>
    </row>
    <row r="148" spans="2:25" ht="14.1"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M148" s="19"/>
      <c r="N148" s="19"/>
      <c r="O148" s="19"/>
      <c r="P148" s="19"/>
      <c r="Q148" s="19"/>
      <c r="R148" s="19"/>
      <c r="S148" s="19"/>
      <c r="T148" s="19"/>
      <c r="U148" s="19"/>
      <c r="V148" s="19"/>
      <c r="W148" s="19"/>
      <c r="X148" s="19"/>
      <c r="Y148" s="19"/>
    </row>
    <row r="149" spans="2:25" ht="14.1"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M149" s="19"/>
      <c r="N149" s="19"/>
      <c r="O149" s="19"/>
      <c r="P149" s="19"/>
      <c r="Q149" s="19"/>
      <c r="R149" s="19"/>
      <c r="S149" s="19"/>
      <c r="T149" s="19"/>
      <c r="U149" s="19"/>
      <c r="V149" s="19"/>
      <c r="W149" s="19"/>
      <c r="X149" s="19"/>
      <c r="Y149" s="19"/>
    </row>
    <row r="150" spans="2:25" ht="14.1"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M150" s="19"/>
      <c r="N150" s="19"/>
      <c r="O150" s="19"/>
      <c r="P150" s="19"/>
      <c r="Q150" s="19"/>
      <c r="R150" s="19"/>
      <c r="S150" s="19"/>
      <c r="T150" s="19"/>
      <c r="U150" s="19"/>
      <c r="V150" s="19"/>
      <c r="W150" s="19"/>
      <c r="X150" s="19"/>
      <c r="Y150" s="19"/>
    </row>
    <row r="151" spans="2:25" ht="14.1"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M151" s="19"/>
      <c r="N151" s="19"/>
      <c r="O151" s="19"/>
      <c r="P151" s="19"/>
      <c r="Q151" s="19"/>
      <c r="R151" s="19"/>
      <c r="S151" s="19"/>
      <c r="T151" s="19"/>
      <c r="U151" s="19"/>
      <c r="V151" s="19"/>
      <c r="W151" s="19"/>
      <c r="X151" s="19"/>
      <c r="Y151" s="19"/>
    </row>
    <row r="152" spans="2:25" ht="14.1"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M152" s="19"/>
      <c r="N152" s="19"/>
      <c r="O152" s="19"/>
      <c r="P152" s="19"/>
      <c r="Q152" s="19"/>
      <c r="R152" s="19"/>
      <c r="S152" s="19"/>
      <c r="T152" s="19"/>
      <c r="U152" s="19"/>
      <c r="V152" s="19"/>
      <c r="W152" s="19"/>
      <c r="X152" s="19"/>
      <c r="Y152" s="19"/>
    </row>
    <row r="153" spans="2:25" ht="14.1"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M153" s="19"/>
      <c r="N153" s="19"/>
      <c r="O153" s="19"/>
      <c r="P153" s="19"/>
      <c r="Q153" s="19"/>
      <c r="R153" s="19"/>
      <c r="S153" s="19"/>
      <c r="T153" s="19"/>
      <c r="U153" s="19"/>
      <c r="V153" s="19"/>
      <c r="W153" s="19"/>
      <c r="X153" s="19"/>
      <c r="Y153" s="19"/>
    </row>
    <row r="154" spans="2:25" ht="14.1"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M154" s="19"/>
      <c r="N154" s="19"/>
      <c r="O154" s="19"/>
      <c r="P154" s="19"/>
      <c r="Q154" s="19"/>
      <c r="R154" s="19"/>
      <c r="S154" s="19"/>
      <c r="T154" s="19"/>
      <c r="U154" s="19"/>
      <c r="V154" s="19"/>
      <c r="W154" s="19"/>
      <c r="X154" s="19"/>
      <c r="Y154" s="19"/>
    </row>
    <row r="155" spans="2:25" ht="14.1"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4.1"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M183" s="19"/>
      <c r="N183" s="19"/>
      <c r="O183" s="19"/>
      <c r="P183" s="19"/>
      <c r="Q183" s="19"/>
      <c r="R183" s="19"/>
      <c r="S183" s="19"/>
      <c r="T183" s="19"/>
      <c r="U183" s="19"/>
      <c r="V183" s="19"/>
      <c r="W183" s="19"/>
      <c r="X183" s="19"/>
      <c r="Y183" s="19"/>
    </row>
    <row r="184" spans="2:25" ht="14.1"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M184" s="19"/>
      <c r="N184" s="19"/>
      <c r="O184" s="19"/>
      <c r="P184" s="19"/>
      <c r="Q184" s="19"/>
      <c r="R184" s="19"/>
      <c r="S184" s="19"/>
      <c r="T184" s="19"/>
      <c r="U184" s="19"/>
      <c r="V184" s="19"/>
      <c r="W184" s="19"/>
      <c r="X184" s="19"/>
      <c r="Y184" s="19"/>
    </row>
    <row r="185" spans="2:25" ht="14.1"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M185" s="19"/>
      <c r="N185" s="19"/>
      <c r="O185" s="19"/>
      <c r="P185" s="19"/>
      <c r="Q185" s="19"/>
      <c r="R185" s="19"/>
      <c r="S185" s="19"/>
      <c r="T185" s="19"/>
      <c r="U185" s="19"/>
      <c r="V185" s="19"/>
      <c r="W185" s="19"/>
      <c r="X185" s="19"/>
      <c r="Y185" s="19"/>
    </row>
    <row r="186" spans="2:25" ht="14.1"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M186" s="19"/>
      <c r="N186" s="19"/>
      <c r="O186" s="19"/>
      <c r="P186" s="19"/>
      <c r="Q186" s="19"/>
      <c r="R186" s="19"/>
      <c r="S186" s="19"/>
      <c r="T186" s="19"/>
      <c r="U186" s="19"/>
      <c r="V186" s="19"/>
      <c r="W186" s="19"/>
      <c r="X186" s="19"/>
      <c r="Y186" s="19"/>
    </row>
    <row r="187" spans="2:25" ht="14.1"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M187" s="19"/>
      <c r="N187" s="19"/>
      <c r="O187" s="19"/>
      <c r="P187" s="19"/>
      <c r="Q187" s="19"/>
      <c r="R187" s="19"/>
      <c r="S187" s="19"/>
      <c r="T187" s="19"/>
      <c r="U187" s="19"/>
      <c r="V187" s="19"/>
      <c r="W187" s="19"/>
      <c r="X187" s="19"/>
      <c r="Y187" s="19"/>
    </row>
    <row r="188" spans="2:25" ht="14.1"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M188" s="19"/>
      <c r="N188" s="19"/>
      <c r="O188" s="19"/>
      <c r="P188" s="19"/>
      <c r="Q188" s="19"/>
      <c r="R188" s="19"/>
      <c r="S188" s="19"/>
      <c r="T188" s="19"/>
      <c r="U188" s="19"/>
      <c r="V188" s="19"/>
      <c r="W188" s="19"/>
      <c r="X188" s="19"/>
      <c r="Y188" s="19"/>
    </row>
    <row r="189" spans="2:25" ht="14.1"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M189" s="19"/>
      <c r="N189" s="19"/>
      <c r="O189" s="19"/>
      <c r="P189" s="19"/>
      <c r="Q189" s="19"/>
      <c r="R189" s="19"/>
      <c r="S189" s="19"/>
      <c r="T189" s="19"/>
      <c r="U189" s="19"/>
      <c r="V189" s="19"/>
      <c r="W189" s="19"/>
      <c r="X189" s="19"/>
      <c r="Y189" s="19"/>
    </row>
    <row r="190" spans="2:25" ht="14.1"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M190" s="19"/>
      <c r="N190" s="19"/>
      <c r="O190" s="19"/>
      <c r="P190" s="19"/>
      <c r="Q190" s="19"/>
      <c r="R190" s="19"/>
      <c r="S190" s="19"/>
      <c r="T190" s="19"/>
      <c r="U190" s="19"/>
      <c r="V190" s="19"/>
      <c r="W190" s="19"/>
      <c r="X190" s="19"/>
      <c r="Y190" s="19"/>
    </row>
    <row r="191" spans="2:25" ht="14.1"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M191" s="19"/>
      <c r="N191" s="19"/>
      <c r="O191" s="19"/>
      <c r="P191" s="19"/>
      <c r="Q191" s="19"/>
      <c r="R191" s="19"/>
      <c r="S191" s="19"/>
      <c r="T191" s="19"/>
      <c r="U191" s="19"/>
      <c r="V191" s="19"/>
      <c r="W191" s="19"/>
      <c r="X191" s="19"/>
      <c r="Y191" s="19"/>
    </row>
    <row r="192" spans="2:25" ht="14.1"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M192" s="19"/>
      <c r="N192" s="19"/>
      <c r="O192" s="19"/>
      <c r="P192" s="19"/>
      <c r="Q192" s="19"/>
      <c r="R192" s="19"/>
      <c r="S192" s="19"/>
      <c r="T192" s="19"/>
      <c r="U192" s="19"/>
      <c r="V192" s="19"/>
      <c r="W192" s="19"/>
      <c r="X192" s="19"/>
      <c r="Y192" s="19"/>
    </row>
    <row r="193" spans="2:25" ht="14.1"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4.1"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M221" s="19"/>
      <c r="N221" s="19"/>
      <c r="O221" s="19"/>
      <c r="P221" s="19"/>
      <c r="Q221" s="19"/>
      <c r="R221" s="19"/>
      <c r="S221" s="19"/>
      <c r="T221" s="19"/>
      <c r="U221" s="19"/>
      <c r="V221" s="19"/>
      <c r="W221" s="19"/>
      <c r="X221" s="19"/>
      <c r="Y221" s="19"/>
    </row>
    <row r="222" spans="2:25" ht="14.1"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M222" s="19"/>
      <c r="N222" s="19"/>
      <c r="O222" s="19"/>
      <c r="P222" s="19"/>
      <c r="Q222" s="19"/>
      <c r="R222" s="19"/>
      <c r="S222" s="19"/>
      <c r="T222" s="19"/>
      <c r="U222" s="19"/>
      <c r="V222" s="19"/>
      <c r="W222" s="19"/>
      <c r="X222" s="19"/>
      <c r="Y222" s="19"/>
    </row>
    <row r="223" spans="2:25" ht="14.1"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M223" s="19"/>
      <c r="N223" s="19"/>
      <c r="O223" s="19"/>
      <c r="P223" s="19"/>
      <c r="Q223" s="19"/>
      <c r="R223" s="19"/>
      <c r="S223" s="19"/>
      <c r="T223" s="19"/>
      <c r="U223" s="19"/>
      <c r="V223" s="19"/>
      <c r="W223" s="19"/>
      <c r="X223" s="19"/>
      <c r="Y223" s="19"/>
    </row>
    <row r="224" spans="2:25" ht="14.1"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M224" s="19"/>
      <c r="N224" s="19"/>
      <c r="O224" s="19"/>
      <c r="P224" s="19"/>
      <c r="Q224" s="19"/>
      <c r="R224" s="19"/>
      <c r="S224" s="19"/>
      <c r="T224" s="19"/>
      <c r="U224" s="19"/>
      <c r="V224" s="19"/>
      <c r="W224" s="19"/>
      <c r="X224" s="19"/>
      <c r="Y224" s="19"/>
    </row>
    <row r="225" spans="2:25" ht="14.1"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M225" s="19"/>
      <c r="N225" s="19"/>
      <c r="O225" s="19"/>
      <c r="P225" s="19"/>
      <c r="Q225" s="19"/>
      <c r="R225" s="19"/>
      <c r="S225" s="19"/>
      <c r="T225" s="19"/>
      <c r="U225" s="19"/>
      <c r="V225" s="19"/>
      <c r="W225" s="19"/>
      <c r="X225" s="19"/>
      <c r="Y225" s="19"/>
    </row>
    <row r="226" spans="2:25" ht="14.1"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M226" s="19"/>
      <c r="N226" s="19"/>
      <c r="O226" s="19"/>
      <c r="P226" s="19"/>
      <c r="Q226" s="19"/>
      <c r="R226" s="19"/>
      <c r="S226" s="19"/>
      <c r="T226" s="19"/>
      <c r="U226" s="19"/>
      <c r="V226" s="19"/>
      <c r="W226" s="19"/>
      <c r="X226" s="19"/>
      <c r="Y226" s="19"/>
    </row>
    <row r="227" spans="2:25" ht="14.1"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M227" s="19"/>
      <c r="N227" s="19"/>
      <c r="O227" s="19"/>
      <c r="P227" s="19"/>
      <c r="Q227" s="19"/>
      <c r="R227" s="19"/>
      <c r="S227" s="19"/>
      <c r="T227" s="19"/>
      <c r="U227" s="19"/>
      <c r="V227" s="19"/>
      <c r="W227" s="19"/>
      <c r="X227" s="19"/>
      <c r="Y227" s="19"/>
    </row>
    <row r="228" spans="2:25" ht="14.1"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M228" s="19"/>
      <c r="N228" s="19"/>
      <c r="O228" s="19"/>
      <c r="P228" s="19"/>
      <c r="Q228" s="19"/>
      <c r="R228" s="19"/>
      <c r="S228" s="19"/>
      <c r="T228" s="19"/>
      <c r="U228" s="19"/>
      <c r="V228" s="19"/>
      <c r="W228" s="19"/>
      <c r="X228" s="19"/>
      <c r="Y228" s="19"/>
    </row>
    <row r="229" spans="2:25" ht="14.1"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M229" s="19"/>
      <c r="N229" s="19"/>
      <c r="O229" s="19"/>
      <c r="P229" s="19"/>
      <c r="Q229" s="19"/>
      <c r="R229" s="19"/>
      <c r="S229" s="19"/>
      <c r="T229" s="19"/>
      <c r="U229" s="19"/>
      <c r="V229" s="19"/>
      <c r="W229" s="19"/>
      <c r="X229" s="19"/>
      <c r="Y229" s="19"/>
    </row>
    <row r="230" spans="2:25" ht="14.1"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M230" s="19"/>
      <c r="N230" s="19"/>
      <c r="O230" s="19"/>
      <c r="P230" s="19"/>
      <c r="Q230" s="19"/>
      <c r="R230" s="19"/>
      <c r="S230" s="19"/>
      <c r="T230" s="19"/>
      <c r="U230" s="19"/>
      <c r="V230" s="19"/>
      <c r="W230" s="19"/>
      <c r="X230" s="19"/>
      <c r="Y230" s="19"/>
    </row>
    <row r="231" spans="2:25" ht="14.1"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4.1"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M259" s="19"/>
      <c r="N259" s="19"/>
      <c r="O259" s="19"/>
      <c r="P259" s="19"/>
      <c r="Q259" s="19"/>
      <c r="R259" s="19"/>
      <c r="S259" s="19"/>
      <c r="T259" s="19"/>
      <c r="U259" s="19"/>
      <c r="V259" s="19"/>
      <c r="W259" s="19"/>
      <c r="X259" s="19"/>
      <c r="Y259" s="19"/>
    </row>
    <row r="260" spans="2:25" ht="14.1"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M260" s="19"/>
      <c r="N260" s="19"/>
      <c r="O260" s="19"/>
      <c r="P260" s="19"/>
      <c r="Q260" s="19"/>
      <c r="R260" s="19"/>
      <c r="S260" s="19"/>
      <c r="T260" s="19"/>
      <c r="U260" s="19"/>
      <c r="V260" s="19"/>
      <c r="W260" s="19"/>
      <c r="X260" s="19"/>
      <c r="Y260" s="19"/>
    </row>
    <row r="261" spans="2:25" ht="14.1"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M261" s="19"/>
      <c r="N261" s="19"/>
      <c r="O261" s="19"/>
      <c r="P261" s="19"/>
      <c r="Q261" s="19"/>
      <c r="R261" s="19"/>
      <c r="S261" s="19"/>
      <c r="T261" s="19"/>
      <c r="U261" s="19"/>
      <c r="V261" s="19"/>
      <c r="W261" s="19"/>
      <c r="X261" s="19"/>
      <c r="Y261" s="19"/>
    </row>
    <row r="262" spans="2:25" ht="14.1"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M262" s="19"/>
      <c r="N262" s="19"/>
      <c r="O262" s="19"/>
      <c r="P262" s="19"/>
      <c r="Q262" s="19"/>
      <c r="R262" s="19"/>
      <c r="S262" s="19"/>
      <c r="T262" s="19"/>
      <c r="U262" s="19"/>
      <c r="V262" s="19"/>
      <c r="W262" s="19"/>
      <c r="X262" s="19"/>
      <c r="Y262" s="19"/>
    </row>
    <row r="263" spans="2:25" ht="14.1"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M263" s="19"/>
      <c r="N263" s="19"/>
      <c r="O263" s="19"/>
      <c r="P263" s="19"/>
      <c r="Q263" s="19"/>
      <c r="R263" s="19"/>
      <c r="S263" s="19"/>
      <c r="T263" s="19"/>
      <c r="U263" s="19"/>
      <c r="V263" s="19"/>
      <c r="W263" s="19"/>
      <c r="X263" s="19"/>
      <c r="Y263" s="19"/>
    </row>
    <row r="264" spans="2:25" ht="14.1"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M264" s="19"/>
      <c r="N264" s="19"/>
      <c r="O264" s="19"/>
      <c r="P264" s="19"/>
      <c r="Q264" s="19"/>
      <c r="R264" s="19"/>
      <c r="S264" s="19"/>
      <c r="T264" s="19"/>
      <c r="U264" s="19"/>
      <c r="V264" s="19"/>
      <c r="W264" s="19"/>
      <c r="X264" s="19"/>
      <c r="Y264" s="19"/>
    </row>
    <row r="265" spans="2:25" ht="14.1"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M265" s="19"/>
      <c r="N265" s="19"/>
      <c r="O265" s="19"/>
      <c r="P265" s="19"/>
      <c r="Q265" s="19"/>
      <c r="R265" s="19"/>
      <c r="S265" s="19"/>
      <c r="T265" s="19"/>
      <c r="U265" s="19"/>
      <c r="V265" s="19"/>
      <c r="W265" s="19"/>
      <c r="X265" s="19"/>
      <c r="Y265" s="19"/>
    </row>
    <row r="266" spans="2:25" ht="14.1"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M266" s="19"/>
      <c r="N266" s="19"/>
      <c r="O266" s="19"/>
      <c r="P266" s="19"/>
      <c r="Q266" s="19"/>
      <c r="R266" s="19"/>
      <c r="S266" s="19"/>
      <c r="T266" s="19"/>
      <c r="U266" s="19"/>
      <c r="V266" s="19"/>
      <c r="W266" s="19"/>
      <c r="X266" s="19"/>
      <c r="Y266" s="19"/>
    </row>
    <row r="267" spans="2:25" ht="14.1"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M267" s="19"/>
      <c r="N267" s="19"/>
      <c r="O267" s="19"/>
      <c r="P267" s="19"/>
      <c r="Q267" s="19"/>
      <c r="R267" s="19"/>
      <c r="S267" s="19"/>
      <c r="T267" s="19"/>
      <c r="U267" s="19"/>
      <c r="V267" s="19"/>
      <c r="W267" s="19"/>
      <c r="X267" s="19"/>
      <c r="Y267" s="19"/>
    </row>
    <row r="268" spans="2:25" ht="14.1"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M268" s="19"/>
      <c r="N268" s="19"/>
      <c r="O268" s="19"/>
      <c r="P268" s="19"/>
      <c r="Q268" s="19"/>
      <c r="R268" s="19"/>
      <c r="S268" s="19"/>
      <c r="T268" s="19"/>
      <c r="U268" s="19"/>
      <c r="V268" s="19"/>
      <c r="W268" s="19"/>
      <c r="X268" s="19"/>
      <c r="Y268" s="19"/>
    </row>
    <row r="269" spans="2:25" ht="14.1"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
      </c>
      <c r="D285" s="169" t="str">
        <f t="shared" ref="D285:D319" si="14">IF(AND(B285&lt;&gt;"",C285&lt;&gt;""),"N/T","")</f>
        <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4.1"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M297" s="19"/>
      <c r="N297" s="19"/>
      <c r="O297" s="19"/>
      <c r="P297" s="19"/>
      <c r="Q297" s="19"/>
      <c r="R297" s="19"/>
      <c r="S297" s="19"/>
      <c r="T297" s="19"/>
      <c r="U297" s="19"/>
      <c r="V297" s="19"/>
      <c r="W297" s="19"/>
      <c r="X297" s="19"/>
      <c r="Y297" s="19"/>
    </row>
    <row r="298" spans="2:25" ht="14.1"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M298" s="19"/>
      <c r="N298" s="19"/>
      <c r="O298" s="19"/>
      <c r="P298" s="19"/>
      <c r="Q298" s="19"/>
      <c r="R298" s="19"/>
      <c r="S298" s="19"/>
      <c r="T298" s="19"/>
      <c r="U298" s="19"/>
      <c r="V298" s="19"/>
      <c r="W298" s="19"/>
      <c r="X298" s="19"/>
      <c r="Y298" s="19"/>
    </row>
    <row r="299" spans="2:25" ht="14.1"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M299" s="19"/>
      <c r="N299" s="19"/>
      <c r="O299" s="19"/>
      <c r="P299" s="19"/>
      <c r="Q299" s="19"/>
      <c r="R299" s="19"/>
      <c r="S299" s="19"/>
      <c r="T299" s="19"/>
      <c r="U299" s="19"/>
      <c r="V299" s="19"/>
      <c r="W299" s="19"/>
      <c r="X299" s="19"/>
      <c r="Y299" s="19"/>
    </row>
    <row r="300" spans="2:25" ht="14.1"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M300" s="19"/>
      <c r="N300" s="19"/>
      <c r="O300" s="19"/>
      <c r="P300" s="19"/>
      <c r="Q300" s="19"/>
      <c r="R300" s="19"/>
      <c r="S300" s="19"/>
      <c r="T300" s="19"/>
      <c r="U300" s="19"/>
      <c r="V300" s="19"/>
      <c r="W300" s="19"/>
      <c r="X300" s="19"/>
      <c r="Y300" s="19"/>
    </row>
    <row r="301" spans="2:25" ht="14.1"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M301" s="19"/>
      <c r="N301" s="19"/>
      <c r="O301" s="19"/>
      <c r="P301" s="19"/>
      <c r="Q301" s="19"/>
      <c r="R301" s="19"/>
      <c r="S301" s="19"/>
      <c r="T301" s="19"/>
      <c r="U301" s="19"/>
      <c r="V301" s="19"/>
      <c r="W301" s="19"/>
      <c r="X301" s="19"/>
      <c r="Y301" s="19"/>
    </row>
    <row r="302" spans="2:25" ht="14.1"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M302" s="19"/>
      <c r="N302" s="19"/>
      <c r="O302" s="19"/>
      <c r="P302" s="19"/>
      <c r="Q302" s="19"/>
      <c r="R302" s="19"/>
      <c r="S302" s="19"/>
      <c r="T302" s="19"/>
      <c r="U302" s="19"/>
      <c r="V302" s="19"/>
      <c r="W302" s="19"/>
      <c r="X302" s="19"/>
      <c r="Y302" s="19"/>
    </row>
    <row r="303" spans="2:25" ht="14.1"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M303" s="19"/>
      <c r="N303" s="19"/>
      <c r="O303" s="19"/>
      <c r="P303" s="19"/>
      <c r="Q303" s="19"/>
      <c r="R303" s="19"/>
      <c r="S303" s="19"/>
      <c r="T303" s="19"/>
      <c r="U303" s="19"/>
      <c r="V303" s="19"/>
      <c r="W303" s="19"/>
      <c r="X303" s="19"/>
      <c r="Y303" s="19"/>
    </row>
    <row r="304" spans="2:25" ht="14.1"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M304" s="19"/>
      <c r="N304" s="19"/>
      <c r="O304" s="19"/>
      <c r="P304" s="19"/>
      <c r="Q304" s="19"/>
      <c r="R304" s="19"/>
      <c r="S304" s="19"/>
      <c r="T304" s="19"/>
      <c r="U304" s="19"/>
      <c r="V304" s="19"/>
      <c r="W304" s="19"/>
      <c r="X304" s="19"/>
      <c r="Y304" s="19"/>
    </row>
    <row r="305" spans="2:25" ht="14.1"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M305" s="19"/>
      <c r="N305" s="19"/>
      <c r="O305" s="19"/>
      <c r="P305" s="19"/>
      <c r="Q305" s="19"/>
      <c r="R305" s="19"/>
      <c r="S305" s="19"/>
      <c r="T305" s="19"/>
      <c r="U305" s="19"/>
      <c r="V305" s="19"/>
      <c r="W305" s="19"/>
      <c r="X305" s="19"/>
      <c r="Y305" s="19"/>
    </row>
    <row r="306" spans="2:25" ht="14.1"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M306" s="19"/>
      <c r="N306" s="19"/>
      <c r="O306" s="19"/>
      <c r="P306" s="19"/>
      <c r="Q306" s="19"/>
      <c r="R306" s="19"/>
      <c r="S306" s="19"/>
      <c r="T306" s="19"/>
      <c r="U306" s="19"/>
      <c r="V306" s="19"/>
      <c r="W306" s="19"/>
      <c r="X306" s="19"/>
      <c r="Y306" s="19"/>
    </row>
    <row r="307" spans="2:25" ht="14.1"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4.1"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M335" s="19"/>
      <c r="N335" s="19"/>
      <c r="O335" s="19"/>
      <c r="P335" s="19"/>
      <c r="Q335" s="19"/>
      <c r="R335" s="19"/>
      <c r="S335" s="19"/>
      <c r="T335" s="19"/>
      <c r="U335" s="19"/>
      <c r="V335" s="19"/>
      <c r="W335" s="19"/>
      <c r="X335" s="19"/>
      <c r="Y335" s="19"/>
    </row>
    <row r="336" spans="2:25" ht="14.1"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M336" s="19"/>
      <c r="N336" s="19"/>
      <c r="O336" s="19"/>
      <c r="P336" s="19"/>
      <c r="Q336" s="19"/>
      <c r="R336" s="19"/>
      <c r="S336" s="19"/>
      <c r="T336" s="19"/>
      <c r="U336" s="19"/>
      <c r="V336" s="19"/>
      <c r="W336" s="19"/>
      <c r="X336" s="19"/>
      <c r="Y336" s="19"/>
    </row>
    <row r="337" spans="2:25" ht="14.1"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M337" s="19"/>
      <c r="N337" s="19"/>
      <c r="O337" s="19"/>
      <c r="P337" s="19"/>
      <c r="Q337" s="19"/>
      <c r="R337" s="19"/>
      <c r="S337" s="19"/>
      <c r="T337" s="19"/>
      <c r="U337" s="19"/>
      <c r="V337" s="19"/>
      <c r="W337" s="19"/>
      <c r="X337" s="19"/>
      <c r="Y337" s="19"/>
    </row>
    <row r="338" spans="2:25" ht="14.1"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M338" s="19"/>
      <c r="N338" s="19"/>
      <c r="O338" s="19"/>
      <c r="P338" s="19"/>
      <c r="Q338" s="19"/>
      <c r="R338" s="19"/>
      <c r="S338" s="19"/>
      <c r="T338" s="19"/>
      <c r="U338" s="19"/>
      <c r="V338" s="19"/>
      <c r="W338" s="19"/>
      <c r="X338" s="19"/>
      <c r="Y338" s="19"/>
    </row>
    <row r="339" spans="2:25" ht="14.1"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M339" s="19"/>
      <c r="N339" s="19"/>
      <c r="O339" s="19"/>
      <c r="P339" s="19"/>
      <c r="Q339" s="19"/>
      <c r="R339" s="19"/>
      <c r="S339" s="19"/>
      <c r="T339" s="19"/>
      <c r="U339" s="19"/>
      <c r="V339" s="19"/>
      <c r="W339" s="19"/>
      <c r="X339" s="19"/>
      <c r="Y339" s="19"/>
    </row>
    <row r="340" spans="2:25" ht="14.1"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M340" s="19"/>
      <c r="N340" s="19"/>
      <c r="O340" s="19"/>
      <c r="P340" s="19"/>
      <c r="Q340" s="19"/>
      <c r="R340" s="19"/>
      <c r="S340" s="19"/>
      <c r="T340" s="19"/>
      <c r="U340" s="19"/>
      <c r="V340" s="19"/>
      <c r="W340" s="19"/>
      <c r="X340" s="19"/>
      <c r="Y340" s="19"/>
    </row>
    <row r="341" spans="2:25" ht="14.1"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M341" s="19"/>
      <c r="N341" s="19"/>
      <c r="O341" s="19"/>
      <c r="P341" s="19"/>
      <c r="Q341" s="19"/>
      <c r="R341" s="19"/>
      <c r="S341" s="19"/>
      <c r="T341" s="19"/>
      <c r="U341" s="19"/>
      <c r="V341" s="19"/>
      <c r="W341" s="19"/>
      <c r="X341" s="19"/>
      <c r="Y341" s="19"/>
    </row>
    <row r="342" spans="2:25" ht="14.1"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M342" s="19"/>
      <c r="N342" s="19"/>
      <c r="O342" s="19"/>
      <c r="P342" s="19"/>
      <c r="Q342" s="19"/>
      <c r="R342" s="19"/>
      <c r="S342" s="19"/>
      <c r="T342" s="19"/>
      <c r="U342" s="19"/>
      <c r="V342" s="19"/>
      <c r="W342" s="19"/>
      <c r="X342" s="19"/>
      <c r="Y342" s="19"/>
    </row>
    <row r="343" spans="2:25" ht="14.1"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M343" s="19"/>
      <c r="N343" s="19"/>
      <c r="O343" s="19"/>
      <c r="P343" s="19"/>
      <c r="Q343" s="19"/>
      <c r="R343" s="19"/>
      <c r="S343" s="19"/>
      <c r="T343" s="19"/>
      <c r="U343" s="19"/>
      <c r="V343" s="19"/>
      <c r="W343" s="19"/>
      <c r="X343" s="19"/>
      <c r="Y343" s="19"/>
    </row>
    <row r="344" spans="2:25" ht="14.1"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M344" s="19"/>
      <c r="N344" s="19"/>
      <c r="O344" s="19"/>
      <c r="P344" s="19"/>
      <c r="Q344" s="19"/>
      <c r="R344" s="19"/>
      <c r="S344" s="19"/>
      <c r="T344" s="19"/>
      <c r="U344" s="19"/>
      <c r="V344" s="19"/>
      <c r="W344" s="19"/>
      <c r="X344" s="19"/>
      <c r="Y344" s="19"/>
    </row>
    <row r="345" spans="2:25" ht="14.1"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4.1"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M373" s="19"/>
      <c r="N373" s="19"/>
      <c r="O373" s="19"/>
      <c r="P373" s="19"/>
      <c r="Q373" s="19"/>
      <c r="R373" s="19"/>
      <c r="S373" s="19"/>
      <c r="T373" s="19"/>
      <c r="U373" s="19"/>
      <c r="V373" s="19"/>
      <c r="W373" s="19"/>
      <c r="X373" s="19"/>
      <c r="Y373" s="19"/>
    </row>
    <row r="374" spans="2:25" ht="14.1"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M374" s="19"/>
      <c r="N374" s="19"/>
      <c r="O374" s="19"/>
      <c r="P374" s="19"/>
      <c r="Q374" s="19"/>
      <c r="R374" s="19"/>
      <c r="S374" s="19"/>
      <c r="T374" s="19"/>
      <c r="U374" s="19"/>
      <c r="V374" s="19"/>
      <c r="W374" s="19"/>
      <c r="X374" s="19"/>
      <c r="Y374" s="19"/>
    </row>
    <row r="375" spans="2:25" ht="14.1"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M375" s="19"/>
      <c r="N375" s="19"/>
      <c r="O375" s="19"/>
      <c r="P375" s="19"/>
      <c r="Q375" s="19"/>
      <c r="R375" s="19"/>
      <c r="S375" s="19"/>
      <c r="T375" s="19"/>
      <c r="U375" s="19"/>
      <c r="V375" s="19"/>
      <c r="W375" s="19"/>
      <c r="X375" s="19"/>
      <c r="Y375" s="19"/>
    </row>
    <row r="376" spans="2:25" ht="14.1"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M376" s="19"/>
      <c r="N376" s="19"/>
      <c r="O376" s="19"/>
      <c r="P376" s="19"/>
      <c r="Q376" s="19"/>
      <c r="R376" s="19"/>
      <c r="S376" s="19"/>
      <c r="T376" s="19"/>
      <c r="U376" s="19"/>
      <c r="V376" s="19"/>
      <c r="W376" s="19"/>
      <c r="X376" s="19"/>
      <c r="Y376" s="19"/>
    </row>
    <row r="377" spans="2:25" ht="14.1"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M377" s="19"/>
      <c r="N377" s="19"/>
      <c r="O377" s="19"/>
      <c r="P377" s="19"/>
      <c r="Q377" s="19"/>
      <c r="R377" s="19"/>
      <c r="S377" s="19"/>
      <c r="T377" s="19"/>
      <c r="U377" s="19"/>
      <c r="V377" s="19"/>
      <c r="W377" s="19"/>
      <c r="X377" s="19"/>
      <c r="Y377" s="19"/>
    </row>
    <row r="378" spans="2:25" ht="14.1"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M378" s="19"/>
      <c r="N378" s="19"/>
      <c r="O378" s="19"/>
      <c r="P378" s="19"/>
      <c r="Q378" s="19"/>
      <c r="R378" s="19"/>
      <c r="S378" s="19"/>
      <c r="T378" s="19"/>
      <c r="U378" s="19"/>
      <c r="V378" s="19"/>
      <c r="W378" s="19"/>
      <c r="X378" s="19"/>
      <c r="Y378" s="19"/>
    </row>
    <row r="379" spans="2:25" ht="14.1"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M379" s="19"/>
      <c r="N379" s="19"/>
      <c r="O379" s="19"/>
      <c r="P379" s="19"/>
      <c r="Q379" s="19"/>
      <c r="R379" s="19"/>
      <c r="S379" s="19"/>
      <c r="T379" s="19"/>
      <c r="U379" s="19"/>
      <c r="V379" s="19"/>
      <c r="W379" s="19"/>
      <c r="X379" s="19"/>
      <c r="Y379" s="19"/>
    </row>
    <row r="380" spans="2:25" ht="14.1"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M380" s="19"/>
      <c r="N380" s="19"/>
      <c r="O380" s="19"/>
      <c r="P380" s="19"/>
      <c r="Q380" s="19"/>
      <c r="R380" s="19"/>
      <c r="S380" s="19"/>
      <c r="T380" s="19"/>
      <c r="U380" s="19"/>
      <c r="V380" s="19"/>
      <c r="W380" s="19"/>
      <c r="X380" s="19"/>
      <c r="Y380" s="19"/>
    </row>
    <row r="381" spans="2:25" ht="14.1"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M381" s="19"/>
      <c r="N381" s="19"/>
      <c r="O381" s="19"/>
      <c r="P381" s="19"/>
      <c r="Q381" s="19"/>
      <c r="R381" s="19"/>
      <c r="S381" s="19"/>
      <c r="T381" s="19"/>
      <c r="U381" s="19"/>
      <c r="V381" s="19"/>
      <c r="W381" s="19"/>
      <c r="X381" s="19"/>
      <c r="Y381" s="19"/>
    </row>
    <row r="382" spans="2:25" ht="14.1"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M382" s="19"/>
      <c r="N382" s="19"/>
      <c r="O382" s="19"/>
      <c r="P382" s="19"/>
      <c r="Q382" s="19"/>
      <c r="R382" s="19"/>
      <c r="S382" s="19"/>
      <c r="T382" s="19"/>
      <c r="U382" s="19"/>
      <c r="V382" s="19"/>
      <c r="W382" s="19"/>
      <c r="X382" s="19"/>
      <c r="Y382" s="19"/>
    </row>
    <row r="383" spans="2:25" ht="14.1"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
      </c>
      <c r="D399" s="169" t="str">
        <f t="shared" ref="D399:D433" si="20">IF(AND(B399&lt;&gt;"",C399&lt;&gt;""),"N/T","")</f>
        <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4.1"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M411" s="19"/>
      <c r="N411" s="19"/>
      <c r="O411" s="19"/>
      <c r="P411" s="19"/>
      <c r="Q411" s="19"/>
      <c r="R411" s="19"/>
      <c r="S411" s="19"/>
      <c r="T411" s="19"/>
      <c r="U411" s="19"/>
      <c r="V411" s="19"/>
      <c r="W411" s="19"/>
      <c r="X411" s="19"/>
      <c r="Y411" s="19"/>
    </row>
    <row r="412" spans="2:25" ht="14.1"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M412" s="19"/>
      <c r="N412" s="19"/>
      <c r="O412" s="19"/>
      <c r="P412" s="19"/>
      <c r="Q412" s="19"/>
      <c r="R412" s="19"/>
      <c r="S412" s="19"/>
      <c r="T412" s="19"/>
      <c r="U412" s="19"/>
      <c r="V412" s="19"/>
      <c r="W412" s="19"/>
      <c r="X412" s="19"/>
      <c r="Y412" s="19"/>
    </row>
    <row r="413" spans="2:25" ht="14.1"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M413" s="19"/>
      <c r="N413" s="19"/>
      <c r="O413" s="19"/>
      <c r="P413" s="19"/>
      <c r="Q413" s="19"/>
      <c r="R413" s="19"/>
      <c r="S413" s="19"/>
      <c r="T413" s="19"/>
      <c r="U413" s="19"/>
      <c r="V413" s="19"/>
      <c r="W413" s="19"/>
      <c r="X413" s="19"/>
      <c r="Y413" s="19"/>
    </row>
    <row r="414" spans="2:25" ht="14.1"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M414" s="19"/>
      <c r="N414" s="19"/>
      <c r="O414" s="19"/>
      <c r="P414" s="19"/>
      <c r="Q414" s="19"/>
      <c r="R414" s="19"/>
      <c r="S414" s="19"/>
      <c r="T414" s="19"/>
      <c r="U414" s="19"/>
      <c r="V414" s="19"/>
      <c r="W414" s="19"/>
      <c r="X414" s="19"/>
      <c r="Y414" s="19"/>
    </row>
    <row r="415" spans="2:25" ht="14.1"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M415" s="19"/>
      <c r="N415" s="19"/>
      <c r="O415" s="19"/>
      <c r="P415" s="19"/>
      <c r="Q415" s="19"/>
      <c r="R415" s="19"/>
      <c r="S415" s="19"/>
      <c r="T415" s="19"/>
      <c r="U415" s="19"/>
      <c r="V415" s="19"/>
      <c r="W415" s="19"/>
      <c r="X415" s="19"/>
      <c r="Y415" s="19"/>
    </row>
    <row r="416" spans="2:25" ht="14.1"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M416" s="19"/>
      <c r="N416" s="19"/>
      <c r="O416" s="19"/>
      <c r="P416" s="19"/>
      <c r="Q416" s="19"/>
      <c r="R416" s="19"/>
      <c r="S416" s="19"/>
      <c r="T416" s="19"/>
      <c r="U416" s="19"/>
      <c r="V416" s="19"/>
      <c r="W416" s="19"/>
      <c r="X416" s="19"/>
      <c r="Y416" s="19"/>
    </row>
    <row r="417" spans="2:25" ht="14.1"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M417" s="19"/>
      <c r="N417" s="19"/>
      <c r="O417" s="19"/>
      <c r="P417" s="19"/>
      <c r="Q417" s="19"/>
      <c r="R417" s="19"/>
      <c r="S417" s="19"/>
      <c r="T417" s="19"/>
      <c r="U417" s="19"/>
      <c r="V417" s="19"/>
      <c r="W417" s="19"/>
      <c r="X417" s="19"/>
      <c r="Y417" s="19"/>
    </row>
    <row r="418" spans="2:25" ht="14.1"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M418" s="19"/>
      <c r="N418" s="19"/>
      <c r="O418" s="19"/>
      <c r="P418" s="19"/>
      <c r="Q418" s="19"/>
      <c r="R418" s="19"/>
      <c r="S418" s="19"/>
      <c r="T418" s="19"/>
      <c r="U418" s="19"/>
      <c r="V418" s="19"/>
      <c r="W418" s="19"/>
      <c r="X418" s="19"/>
      <c r="Y418" s="19"/>
    </row>
    <row r="419" spans="2:25" ht="14.1"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M419" s="19"/>
      <c r="N419" s="19"/>
      <c r="O419" s="19"/>
      <c r="P419" s="19"/>
      <c r="Q419" s="19"/>
      <c r="R419" s="19"/>
      <c r="S419" s="19"/>
      <c r="T419" s="19"/>
      <c r="U419" s="19"/>
      <c r="V419" s="19"/>
      <c r="W419" s="19"/>
      <c r="X419" s="19"/>
      <c r="Y419" s="19"/>
    </row>
    <row r="420" spans="2:25" ht="14.1"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M420" s="19"/>
      <c r="N420" s="19"/>
      <c r="O420" s="19"/>
      <c r="P420" s="19"/>
      <c r="Q420" s="19"/>
      <c r="R420" s="19"/>
      <c r="S420" s="19"/>
      <c r="T420" s="19"/>
      <c r="U420" s="19"/>
      <c r="V420" s="19"/>
      <c r="W420" s="19"/>
      <c r="X420" s="19"/>
      <c r="Y420" s="19"/>
    </row>
    <row r="421" spans="2:25" ht="14.1"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
      </c>
      <c r="D437" s="169" t="str">
        <f t="shared" ref="D437:D471" si="22">IF(AND(B437&lt;&gt;"",C437&lt;&gt;""),"N/T","")</f>
        <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4.1"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M449" s="19"/>
      <c r="N449" s="19"/>
      <c r="O449" s="19"/>
      <c r="P449" s="19"/>
      <c r="Q449" s="19"/>
      <c r="R449" s="19"/>
      <c r="S449" s="19"/>
      <c r="T449" s="19"/>
      <c r="U449" s="19"/>
      <c r="V449" s="19"/>
      <c r="W449" s="19"/>
      <c r="X449" s="19"/>
      <c r="Y449" s="19"/>
    </row>
    <row r="450" spans="2:25" ht="14.1"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M450" s="19"/>
      <c r="N450" s="19"/>
      <c r="O450" s="19"/>
      <c r="P450" s="19"/>
      <c r="Q450" s="19"/>
      <c r="R450" s="19"/>
      <c r="S450" s="19"/>
      <c r="T450" s="19"/>
      <c r="U450" s="19"/>
      <c r="V450" s="19"/>
      <c r="W450" s="19"/>
      <c r="X450" s="19"/>
      <c r="Y450" s="19"/>
    </row>
    <row r="451" spans="2:25" ht="14.1"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M451" s="19"/>
      <c r="N451" s="19"/>
      <c r="O451" s="19"/>
      <c r="P451" s="19"/>
      <c r="Q451" s="19"/>
      <c r="R451" s="19"/>
      <c r="S451" s="19"/>
      <c r="T451" s="19"/>
      <c r="U451" s="19"/>
      <c r="V451" s="19"/>
      <c r="W451" s="19"/>
      <c r="X451" s="19"/>
      <c r="Y451" s="19"/>
    </row>
    <row r="452" spans="2:25" ht="14.1"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M452" s="19"/>
      <c r="N452" s="19"/>
      <c r="O452" s="19"/>
      <c r="P452" s="19"/>
      <c r="Q452" s="19"/>
      <c r="R452" s="19"/>
      <c r="S452" s="19"/>
      <c r="T452" s="19"/>
      <c r="U452" s="19"/>
      <c r="V452" s="19"/>
      <c r="W452" s="19"/>
      <c r="X452" s="19"/>
      <c r="Y452" s="19"/>
    </row>
    <row r="453" spans="2:25" ht="14.1"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M453" s="19"/>
      <c r="N453" s="19"/>
      <c r="O453" s="19"/>
      <c r="P453" s="19"/>
      <c r="Q453" s="19"/>
      <c r="R453" s="19"/>
      <c r="S453" s="19"/>
      <c r="T453" s="19"/>
      <c r="U453" s="19"/>
      <c r="V453" s="19"/>
      <c r="W453" s="19"/>
      <c r="X453" s="19"/>
      <c r="Y453" s="19"/>
    </row>
    <row r="454" spans="2:25" ht="14.1"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M454" s="19"/>
      <c r="N454" s="19"/>
      <c r="O454" s="19"/>
      <c r="P454" s="19"/>
      <c r="Q454" s="19"/>
      <c r="R454" s="19"/>
      <c r="S454" s="19"/>
      <c r="T454" s="19"/>
      <c r="U454" s="19"/>
      <c r="V454" s="19"/>
      <c r="W454" s="19"/>
      <c r="X454" s="19"/>
      <c r="Y454" s="19"/>
    </row>
    <row r="455" spans="2:25" ht="14.1"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M455" s="19"/>
      <c r="N455" s="19"/>
      <c r="O455" s="19"/>
      <c r="P455" s="19"/>
      <c r="Q455" s="19"/>
      <c r="R455" s="19"/>
      <c r="S455" s="19"/>
      <c r="T455" s="19"/>
      <c r="U455" s="19"/>
      <c r="V455" s="19"/>
      <c r="W455" s="19"/>
      <c r="X455" s="19"/>
      <c r="Y455" s="19"/>
    </row>
    <row r="456" spans="2:25" ht="14.1"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M456" s="19"/>
      <c r="N456" s="19"/>
      <c r="O456" s="19"/>
      <c r="P456" s="19"/>
      <c r="Q456" s="19"/>
      <c r="R456" s="19"/>
      <c r="S456" s="19"/>
      <c r="T456" s="19"/>
      <c r="U456" s="19"/>
      <c r="V456" s="19"/>
      <c r="W456" s="19"/>
      <c r="X456" s="19"/>
      <c r="Y456" s="19"/>
    </row>
    <row r="457" spans="2:25" ht="14.1"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M457" s="19"/>
      <c r="N457" s="19"/>
      <c r="O457" s="19"/>
      <c r="P457" s="19"/>
      <c r="Q457" s="19"/>
      <c r="R457" s="19"/>
      <c r="S457" s="19"/>
      <c r="T457" s="19"/>
      <c r="U457" s="19"/>
      <c r="V457" s="19"/>
      <c r="W457" s="19"/>
      <c r="X457" s="19"/>
      <c r="Y457" s="19"/>
    </row>
    <row r="458" spans="2:25" ht="14.1"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M458" s="19"/>
      <c r="N458" s="19"/>
      <c r="O458" s="19"/>
      <c r="P458" s="19"/>
      <c r="Q458" s="19"/>
      <c r="R458" s="19"/>
      <c r="S458" s="19"/>
      <c r="T458" s="19"/>
      <c r="U458" s="19"/>
      <c r="V458" s="19"/>
      <c r="W458" s="19"/>
      <c r="X458" s="19"/>
      <c r="Y458" s="19"/>
    </row>
    <row r="459" spans="2:25" ht="14.1"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
      </c>
      <c r="D475" s="169" t="str">
        <f t="shared" ref="D475:D509" si="24">IF(AND(B475&lt;&gt;"",C475&lt;&gt;""),"N/T","")</f>
        <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4.1"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M487" s="19"/>
      <c r="N487" s="19"/>
      <c r="O487" s="19"/>
      <c r="P487" s="19"/>
      <c r="Q487" s="19"/>
      <c r="R487" s="19"/>
      <c r="S487" s="19"/>
      <c r="T487" s="19"/>
      <c r="U487" s="19"/>
      <c r="V487" s="19"/>
      <c r="W487" s="19"/>
      <c r="X487" s="19"/>
      <c r="Y487" s="19"/>
    </row>
    <row r="488" spans="2:25" ht="14.1"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M488" s="19"/>
      <c r="N488" s="19"/>
      <c r="O488" s="19"/>
      <c r="P488" s="19"/>
      <c r="Q488" s="19"/>
      <c r="R488" s="19"/>
      <c r="S488" s="19"/>
      <c r="T488" s="19"/>
      <c r="U488" s="19"/>
      <c r="V488" s="19"/>
      <c r="W488" s="19"/>
      <c r="X488" s="19"/>
      <c r="Y488" s="19"/>
    </row>
    <row r="489" spans="2:25" ht="14.1"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M489" s="19"/>
      <c r="N489" s="19"/>
      <c r="O489" s="19"/>
      <c r="P489" s="19"/>
      <c r="Q489" s="19"/>
      <c r="R489" s="19"/>
      <c r="S489" s="19"/>
      <c r="T489" s="19"/>
      <c r="U489" s="19"/>
      <c r="V489" s="19"/>
      <c r="W489" s="19"/>
      <c r="X489" s="19"/>
      <c r="Y489" s="19"/>
    </row>
    <row r="490" spans="2:25" ht="14.1"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M490" s="19"/>
      <c r="N490" s="19"/>
      <c r="O490" s="19"/>
      <c r="P490" s="19"/>
      <c r="Q490" s="19"/>
      <c r="R490" s="19"/>
      <c r="S490" s="19"/>
      <c r="T490" s="19"/>
      <c r="U490" s="19"/>
      <c r="V490" s="19"/>
      <c r="W490" s="19"/>
      <c r="X490" s="19"/>
      <c r="Y490" s="19"/>
    </row>
    <row r="491" spans="2:25" ht="14.1"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M491" s="19"/>
      <c r="N491" s="19"/>
      <c r="O491" s="19"/>
      <c r="P491" s="19"/>
      <c r="Q491" s="19"/>
      <c r="R491" s="19"/>
      <c r="S491" s="19"/>
      <c r="T491" s="19"/>
      <c r="U491" s="19"/>
      <c r="V491" s="19"/>
      <c r="W491" s="19"/>
      <c r="X491" s="19"/>
      <c r="Y491" s="19"/>
    </row>
    <row r="492" spans="2:25" ht="14.1"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M492" s="19"/>
      <c r="N492" s="19"/>
      <c r="O492" s="19"/>
      <c r="P492" s="19"/>
      <c r="Q492" s="19"/>
      <c r="R492" s="19"/>
      <c r="S492" s="19"/>
      <c r="T492" s="19"/>
      <c r="U492" s="19"/>
      <c r="V492" s="19"/>
      <c r="W492" s="19"/>
      <c r="X492" s="19"/>
      <c r="Y492" s="19"/>
    </row>
    <row r="493" spans="2:25" ht="14.1"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M493" s="19"/>
      <c r="N493" s="19"/>
      <c r="O493" s="19"/>
      <c r="P493" s="19"/>
      <c r="Q493" s="19"/>
      <c r="R493" s="19"/>
      <c r="S493" s="19"/>
      <c r="T493" s="19"/>
      <c r="U493" s="19"/>
      <c r="V493" s="19"/>
      <c r="W493" s="19"/>
      <c r="X493" s="19"/>
      <c r="Y493" s="19"/>
    </row>
    <row r="494" spans="2:25" ht="14.1"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M494" s="19"/>
      <c r="N494" s="19"/>
      <c r="O494" s="19"/>
      <c r="P494" s="19"/>
      <c r="Q494" s="19"/>
      <c r="R494" s="19"/>
      <c r="S494" s="19"/>
      <c r="T494" s="19"/>
      <c r="U494" s="19"/>
      <c r="V494" s="19"/>
      <c r="W494" s="19"/>
      <c r="X494" s="19"/>
      <c r="Y494" s="19"/>
    </row>
    <row r="495" spans="2:25" ht="14.1"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M495" s="19"/>
      <c r="N495" s="19"/>
      <c r="O495" s="19"/>
      <c r="P495" s="19"/>
      <c r="Q495" s="19"/>
      <c r="R495" s="19"/>
      <c r="S495" s="19"/>
      <c r="T495" s="19"/>
      <c r="U495" s="19"/>
      <c r="V495" s="19"/>
      <c r="W495" s="19"/>
      <c r="X495" s="19"/>
      <c r="Y495" s="19"/>
    </row>
    <row r="496" spans="2:25" ht="14.1"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M496" s="19"/>
      <c r="N496" s="19"/>
      <c r="O496" s="19"/>
      <c r="P496" s="19"/>
      <c r="Q496" s="19"/>
      <c r="R496" s="19"/>
      <c r="S496" s="19"/>
      <c r="T496" s="19"/>
      <c r="U496" s="19"/>
      <c r="V496" s="19"/>
      <c r="W496" s="19"/>
      <c r="X496" s="19"/>
      <c r="Y496" s="19"/>
    </row>
    <row r="497" spans="2:25" ht="14.1"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
      </c>
      <c r="D513" s="169" t="str">
        <f t="shared" ref="D513:D547" si="26">IF(AND(B513&lt;&gt;"",C513&lt;&gt;""),"N/T","")</f>
        <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4.1"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M525" s="19"/>
      <c r="N525" s="19"/>
      <c r="O525" s="19"/>
      <c r="P525" s="19"/>
      <c r="Q525" s="19"/>
      <c r="R525" s="19"/>
      <c r="S525" s="19"/>
      <c r="T525" s="19"/>
      <c r="U525" s="19"/>
      <c r="V525" s="19"/>
      <c r="W525" s="19"/>
      <c r="X525" s="19"/>
      <c r="Y525" s="19"/>
    </row>
    <row r="526" spans="2:25" ht="14.1"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M526" s="19"/>
      <c r="N526" s="19"/>
      <c r="O526" s="19"/>
      <c r="P526" s="19"/>
      <c r="Q526" s="19"/>
      <c r="R526" s="19"/>
      <c r="S526" s="19"/>
      <c r="T526" s="19"/>
      <c r="U526" s="19"/>
      <c r="V526" s="19"/>
      <c r="W526" s="19"/>
      <c r="X526" s="19"/>
      <c r="Y526" s="19"/>
    </row>
    <row r="527" spans="2:25" ht="14.1"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M527" s="19"/>
      <c r="N527" s="19"/>
      <c r="O527" s="19"/>
      <c r="P527" s="19"/>
      <c r="Q527" s="19"/>
      <c r="R527" s="19"/>
      <c r="S527" s="19"/>
      <c r="T527" s="19"/>
      <c r="U527" s="19"/>
      <c r="V527" s="19"/>
      <c r="W527" s="19"/>
      <c r="X527" s="19"/>
      <c r="Y527" s="19"/>
    </row>
    <row r="528" spans="2:25" ht="14.1"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M528" s="19"/>
      <c r="N528" s="19"/>
      <c r="O528" s="19"/>
      <c r="P528" s="19"/>
      <c r="Q528" s="19"/>
      <c r="R528" s="19"/>
      <c r="S528" s="19"/>
      <c r="T528" s="19"/>
      <c r="U528" s="19"/>
      <c r="V528" s="19"/>
      <c r="W528" s="19"/>
      <c r="X528" s="19"/>
      <c r="Y528" s="19"/>
    </row>
    <row r="529" spans="2:25" ht="14.1"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M529" s="19"/>
      <c r="N529" s="19"/>
      <c r="O529" s="19"/>
      <c r="P529" s="19"/>
      <c r="Q529" s="19"/>
      <c r="R529" s="19"/>
      <c r="S529" s="19"/>
      <c r="T529" s="19"/>
      <c r="U529" s="19"/>
      <c r="V529" s="19"/>
      <c r="W529" s="19"/>
      <c r="X529" s="19"/>
      <c r="Y529" s="19"/>
    </row>
    <row r="530" spans="2:25" ht="14.1"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M530" s="19"/>
      <c r="N530" s="19"/>
      <c r="O530" s="19"/>
      <c r="P530" s="19"/>
      <c r="Q530" s="19"/>
      <c r="R530" s="19"/>
      <c r="S530" s="19"/>
      <c r="T530" s="19"/>
      <c r="U530" s="19"/>
      <c r="V530" s="19"/>
      <c r="W530" s="19"/>
      <c r="X530" s="19"/>
      <c r="Y530" s="19"/>
    </row>
    <row r="531" spans="2:25" ht="14.1"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M531" s="19"/>
      <c r="N531" s="19"/>
      <c r="O531" s="19"/>
      <c r="P531" s="19"/>
      <c r="Q531" s="19"/>
      <c r="R531" s="19"/>
      <c r="S531" s="19"/>
      <c r="T531" s="19"/>
      <c r="U531" s="19"/>
      <c r="V531" s="19"/>
      <c r="W531" s="19"/>
      <c r="X531" s="19"/>
      <c r="Y531" s="19"/>
    </row>
    <row r="532" spans="2:25" ht="14.1"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M532" s="19"/>
      <c r="N532" s="19"/>
      <c r="O532" s="19"/>
      <c r="P532" s="19"/>
      <c r="Q532" s="19"/>
      <c r="R532" s="19"/>
      <c r="S532" s="19"/>
      <c r="T532" s="19"/>
      <c r="U532" s="19"/>
      <c r="V532" s="19"/>
      <c r="W532" s="19"/>
      <c r="X532" s="19"/>
      <c r="Y532" s="19"/>
    </row>
    <row r="533" spans="2:25" ht="14.1"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M533" s="19"/>
      <c r="N533" s="19"/>
      <c r="O533" s="19"/>
      <c r="P533" s="19"/>
      <c r="Q533" s="19"/>
      <c r="R533" s="19"/>
      <c r="S533" s="19"/>
      <c r="T533" s="19"/>
      <c r="U533" s="19"/>
      <c r="V533" s="19"/>
      <c r="W533" s="19"/>
      <c r="X533" s="19"/>
      <c r="Y533" s="19"/>
    </row>
    <row r="534" spans="2:25" ht="14.1"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M534" s="19"/>
      <c r="N534" s="19"/>
      <c r="O534" s="19"/>
      <c r="P534" s="19"/>
      <c r="Q534" s="19"/>
      <c r="R534" s="19"/>
      <c r="S534" s="19"/>
      <c r="T534" s="19"/>
      <c r="U534" s="19"/>
      <c r="V534" s="19"/>
      <c r="W534" s="19"/>
      <c r="X534" s="19"/>
      <c r="Y534" s="19"/>
    </row>
    <row r="535" spans="2:25" ht="14.1"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1"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
      </c>
      <c r="D551" s="169" t="str">
        <f t="shared" ref="D551:D585" si="28">IF(AND(B551&lt;&gt;"",C551&lt;&gt;""),"N/T","")</f>
        <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4.1"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M563" s="19"/>
      <c r="N563" s="19"/>
      <c r="O563" s="19"/>
      <c r="P563" s="19"/>
      <c r="Q563" s="19"/>
      <c r="R563" s="19"/>
      <c r="S563" s="19"/>
      <c r="T563" s="19"/>
      <c r="U563" s="19"/>
      <c r="V563" s="19"/>
      <c r="W563" s="19"/>
      <c r="X563" s="19"/>
      <c r="Y563" s="19"/>
    </row>
    <row r="564" spans="2:25" ht="14.1"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M564" s="19"/>
      <c r="N564" s="19"/>
      <c r="O564" s="19"/>
      <c r="P564" s="19"/>
      <c r="Q564" s="19"/>
      <c r="R564" s="19"/>
      <c r="S564" s="19"/>
      <c r="T564" s="19"/>
      <c r="U564" s="19"/>
      <c r="V564" s="19"/>
      <c r="W564" s="19"/>
      <c r="X564" s="19"/>
      <c r="Y564" s="19"/>
    </row>
    <row r="565" spans="2:25" ht="14.1"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M565" s="19"/>
      <c r="N565" s="19"/>
      <c r="O565" s="19"/>
      <c r="P565" s="19"/>
      <c r="Q565" s="19"/>
      <c r="R565" s="19"/>
      <c r="S565" s="19"/>
      <c r="T565" s="19"/>
      <c r="U565" s="19"/>
      <c r="V565" s="19"/>
      <c r="W565" s="19"/>
      <c r="X565" s="19"/>
      <c r="Y565" s="19"/>
    </row>
    <row r="566" spans="2:25" ht="14.1"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M566" s="19"/>
      <c r="N566" s="19"/>
      <c r="O566" s="19"/>
      <c r="P566" s="19"/>
      <c r="Q566" s="19"/>
      <c r="R566" s="19"/>
      <c r="S566" s="19"/>
      <c r="T566" s="19"/>
      <c r="U566" s="19"/>
      <c r="V566" s="19"/>
      <c r="W566" s="19"/>
      <c r="X566" s="19"/>
      <c r="Y566" s="19"/>
    </row>
    <row r="567" spans="2:25" ht="14.1"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M567" s="19"/>
      <c r="N567" s="19"/>
      <c r="O567" s="19"/>
      <c r="P567" s="19"/>
      <c r="Q567" s="19"/>
      <c r="R567" s="19"/>
      <c r="S567" s="19"/>
      <c r="T567" s="19"/>
      <c r="U567" s="19"/>
      <c r="V567" s="19"/>
      <c r="W567" s="19"/>
      <c r="X567" s="19"/>
      <c r="Y567" s="19"/>
    </row>
    <row r="568" spans="2:25" ht="14.1"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M568" s="19"/>
      <c r="N568" s="19"/>
      <c r="O568" s="19"/>
      <c r="P568" s="19"/>
      <c r="Q568" s="19"/>
      <c r="R568" s="19"/>
      <c r="S568" s="19"/>
      <c r="T568" s="19"/>
      <c r="U568" s="19"/>
      <c r="V568" s="19"/>
      <c r="W568" s="19"/>
      <c r="X568" s="19"/>
      <c r="Y568" s="19"/>
    </row>
    <row r="569" spans="2:25" ht="14.1"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M569" s="19"/>
      <c r="N569" s="19"/>
      <c r="O569" s="19"/>
      <c r="P569" s="19"/>
      <c r="Q569" s="19"/>
      <c r="R569" s="19"/>
      <c r="S569" s="19"/>
      <c r="T569" s="19"/>
      <c r="U569" s="19"/>
      <c r="V569" s="19"/>
      <c r="W569" s="19"/>
      <c r="X569" s="19"/>
      <c r="Y569" s="19"/>
    </row>
    <row r="570" spans="2:25" ht="14.1"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M570" s="19"/>
      <c r="N570" s="19"/>
      <c r="O570" s="19"/>
      <c r="P570" s="19"/>
      <c r="Q570" s="19"/>
      <c r="R570" s="19"/>
      <c r="S570" s="19"/>
      <c r="T570" s="19"/>
      <c r="U570" s="19"/>
      <c r="V570" s="19"/>
      <c r="W570" s="19"/>
      <c r="X570" s="19"/>
      <c r="Y570" s="19"/>
    </row>
    <row r="571" spans="2:25" ht="14.1"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M571" s="19"/>
      <c r="N571" s="19"/>
      <c r="O571" s="19"/>
      <c r="P571" s="19"/>
      <c r="Q571" s="19"/>
      <c r="R571" s="19"/>
      <c r="S571" s="19"/>
      <c r="T571" s="19"/>
      <c r="U571" s="19"/>
      <c r="V571" s="19"/>
      <c r="W571" s="19"/>
      <c r="X571" s="19"/>
      <c r="Y571" s="19"/>
    </row>
    <row r="572" spans="2:25" ht="14.1"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M572" s="19"/>
      <c r="N572" s="19"/>
      <c r="O572" s="19"/>
      <c r="P572" s="19"/>
      <c r="Q572" s="19"/>
      <c r="R572" s="19"/>
      <c r="S572" s="19"/>
      <c r="T572" s="19"/>
      <c r="U572" s="19"/>
      <c r="V572" s="19"/>
      <c r="W572" s="19"/>
      <c r="X572" s="19"/>
      <c r="Y572" s="19"/>
    </row>
    <row r="573" spans="2:25" ht="14.1"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ISBLANK('03.Muestra'!$E8),"",'03.Muestra'!$E8)</f>
        <v/>
      </c>
      <c r="D589" s="169" t="str">
        <f t="shared" ref="D589:D623" si="30">IF(AND(B589&lt;&gt;"",C589&lt;&gt;""),"N/T","")</f>
        <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si="30"/>
        <v/>
      </c>
      <c r="E590" s="138" t="str">
        <f t="shared" si="31"/>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4.1" customHeight="1">
      <c r="B601" s="145" t="str">
        <f>IF( ISBLANK('03.Muestra'!$C20),"",'03.Muestra'!$C20)</f>
        <v/>
      </c>
      <c r="C601" s="145" t="str">
        <f>IF( ISBLANK('03.Muestra'!$E20),"",'03.Muestra'!$E20)</f>
        <v/>
      </c>
      <c r="D601" s="169" t="str">
        <f t="shared" si="30"/>
        <v/>
      </c>
      <c r="E601" s="138" t="str">
        <f t="shared" si="31"/>
        <v/>
      </c>
      <c r="F601" s="19"/>
      <c r="G601" s="19"/>
      <c r="H601" s="19"/>
      <c r="I601" s="19"/>
      <c r="J601" s="19"/>
      <c r="K601" s="19"/>
      <c r="L601" s="19"/>
      <c r="M601" s="19"/>
      <c r="N601" s="19"/>
      <c r="O601" s="19"/>
      <c r="P601" s="19"/>
      <c r="Q601" s="19"/>
      <c r="R601" s="19"/>
      <c r="S601" s="19"/>
      <c r="T601" s="19"/>
      <c r="U601" s="19"/>
      <c r="V601" s="19"/>
      <c r="W601" s="19"/>
      <c r="X601" s="19"/>
      <c r="Y601" s="19"/>
    </row>
    <row r="602" spans="2:25" ht="14.1" customHeight="1">
      <c r="B602" s="145" t="str">
        <f>IF( ISBLANK('03.Muestra'!$C21),"",'03.Muestra'!$C21)</f>
        <v/>
      </c>
      <c r="C602" s="145" t="str">
        <f>IF( ISBLANK('03.Muestra'!$E21),"",'03.Muestra'!$E21)</f>
        <v/>
      </c>
      <c r="D602" s="169" t="str">
        <f t="shared" si="30"/>
        <v/>
      </c>
      <c r="E602" s="138" t="str">
        <f t="shared" si="31"/>
        <v/>
      </c>
      <c r="F602" s="19"/>
      <c r="G602" s="19"/>
      <c r="H602" s="19"/>
      <c r="I602" s="19"/>
      <c r="J602" s="19"/>
      <c r="K602" s="19"/>
      <c r="L602" s="19"/>
      <c r="M602" s="19"/>
      <c r="N602" s="19"/>
      <c r="O602" s="19"/>
      <c r="P602" s="19"/>
      <c r="Q602" s="19"/>
      <c r="R602" s="19"/>
      <c r="S602" s="19"/>
      <c r="T602" s="19"/>
      <c r="U602" s="19"/>
      <c r="V602" s="19"/>
      <c r="W602" s="19"/>
      <c r="X602" s="19"/>
      <c r="Y602" s="19"/>
    </row>
    <row r="603" spans="2:25" ht="14.1" customHeight="1">
      <c r="B603" s="145" t="str">
        <f>IF( ISBLANK('03.Muestra'!$C22),"",'03.Muestra'!$C22)</f>
        <v/>
      </c>
      <c r="C603" s="145" t="str">
        <f>IF( ISBLANK('03.Muestra'!$E22),"",'03.Muestra'!$E22)</f>
        <v/>
      </c>
      <c r="D603" s="169" t="str">
        <f t="shared" si="30"/>
        <v/>
      </c>
      <c r="E603" s="138" t="str">
        <f t="shared" si="31"/>
        <v/>
      </c>
      <c r="F603" s="19"/>
      <c r="G603" s="19"/>
      <c r="H603" s="19"/>
      <c r="I603" s="19"/>
      <c r="J603" s="19"/>
      <c r="K603" s="19"/>
      <c r="L603" s="19"/>
      <c r="M603" s="19"/>
      <c r="N603" s="19"/>
      <c r="O603" s="19"/>
      <c r="P603" s="19"/>
      <c r="Q603" s="19"/>
      <c r="R603" s="19"/>
      <c r="S603" s="19"/>
      <c r="T603" s="19"/>
      <c r="U603" s="19"/>
      <c r="V603" s="19"/>
      <c r="W603" s="19"/>
      <c r="X603" s="19"/>
      <c r="Y603" s="19"/>
    </row>
    <row r="604" spans="2:25" ht="14.1" customHeight="1">
      <c r="B604" s="145" t="str">
        <f>IF( ISBLANK('03.Muestra'!$C23),"",'03.Muestra'!$C23)</f>
        <v/>
      </c>
      <c r="C604" s="145" t="str">
        <f>IF( ISBLANK('03.Muestra'!$E23),"",'03.Muestra'!$E23)</f>
        <v/>
      </c>
      <c r="D604" s="169" t="str">
        <f t="shared" si="30"/>
        <v/>
      </c>
      <c r="E604" s="138" t="str">
        <f t="shared" si="31"/>
        <v/>
      </c>
      <c r="F604" s="19"/>
      <c r="G604" s="19"/>
      <c r="H604" s="19"/>
      <c r="I604" s="19"/>
      <c r="J604" s="19"/>
      <c r="K604" s="19"/>
      <c r="L604" s="19"/>
      <c r="M604" s="19"/>
      <c r="N604" s="19"/>
      <c r="O604" s="19"/>
      <c r="P604" s="19"/>
      <c r="Q604" s="19"/>
      <c r="R604" s="19"/>
      <c r="S604" s="19"/>
      <c r="T604" s="19"/>
      <c r="U604" s="19"/>
      <c r="V604" s="19"/>
      <c r="W604" s="19"/>
      <c r="X604" s="19"/>
      <c r="Y604" s="19"/>
    </row>
    <row r="605" spans="2:25" ht="14.1" customHeight="1">
      <c r="B605" s="145" t="str">
        <f>IF( ISBLANK('03.Muestra'!$C24),"",'03.Muestra'!$C24)</f>
        <v/>
      </c>
      <c r="C605" s="145" t="str">
        <f>IF( ISBLANK('03.Muestra'!$E24),"",'03.Muestra'!$E24)</f>
        <v/>
      </c>
      <c r="D605" s="169" t="str">
        <f t="shared" si="30"/>
        <v/>
      </c>
      <c r="E605" s="138" t="str">
        <f t="shared" si="31"/>
        <v/>
      </c>
      <c r="F605" s="19"/>
      <c r="G605" s="19"/>
      <c r="H605" s="19"/>
      <c r="I605" s="19"/>
      <c r="J605" s="19"/>
      <c r="K605" s="19"/>
      <c r="L605" s="19"/>
      <c r="M605" s="19"/>
      <c r="N605" s="19"/>
      <c r="O605" s="19"/>
      <c r="P605" s="19"/>
      <c r="Q605" s="19"/>
      <c r="R605" s="19"/>
      <c r="S605" s="19"/>
      <c r="T605" s="19"/>
      <c r="U605" s="19"/>
      <c r="V605" s="19"/>
      <c r="W605" s="19"/>
      <c r="X605" s="19"/>
      <c r="Y605" s="19"/>
    </row>
    <row r="606" spans="2:25" ht="14.1" customHeight="1">
      <c r="B606" s="145" t="str">
        <f>IF( ISBLANK('03.Muestra'!$C25),"",'03.Muestra'!$C25)</f>
        <v/>
      </c>
      <c r="C606" s="145" t="str">
        <f>IF( ISBLANK('03.Muestra'!$E25),"",'03.Muestra'!$E25)</f>
        <v/>
      </c>
      <c r="D606" s="169" t="str">
        <f t="shared" si="30"/>
        <v/>
      </c>
      <c r="E606" s="138" t="str">
        <f t="shared" si="31"/>
        <v/>
      </c>
      <c r="F606" s="19"/>
      <c r="G606" s="19"/>
      <c r="H606" s="19"/>
      <c r="I606" s="19"/>
      <c r="J606" s="19"/>
      <c r="K606" s="19"/>
      <c r="L606" s="19"/>
      <c r="M606" s="19"/>
      <c r="N606" s="19"/>
      <c r="O606" s="19"/>
      <c r="P606" s="19"/>
      <c r="Q606" s="19"/>
      <c r="R606" s="19"/>
      <c r="S606" s="19"/>
      <c r="T606" s="19"/>
      <c r="U606" s="19"/>
      <c r="V606" s="19"/>
      <c r="W606" s="19"/>
      <c r="X606" s="19"/>
      <c r="Y606" s="19"/>
    </row>
    <row r="607" spans="2:25" ht="14.1" customHeight="1">
      <c r="B607" s="145" t="str">
        <f>IF( ISBLANK('03.Muestra'!$C26),"",'03.Muestra'!$C26)</f>
        <v/>
      </c>
      <c r="C607" s="145" t="str">
        <f>IF( ISBLANK('03.Muestra'!$E26),"",'03.Muestra'!$E26)</f>
        <v/>
      </c>
      <c r="D607" s="169" t="str">
        <f t="shared" si="30"/>
        <v/>
      </c>
      <c r="E607" s="138" t="str">
        <f t="shared" si="31"/>
        <v/>
      </c>
      <c r="F607" s="19"/>
      <c r="G607" s="19"/>
      <c r="H607" s="19"/>
      <c r="I607" s="19"/>
      <c r="J607" s="19"/>
      <c r="K607" s="19"/>
      <c r="L607" s="19"/>
      <c r="M607" s="19"/>
      <c r="N607" s="19"/>
      <c r="O607" s="19"/>
      <c r="P607" s="19"/>
      <c r="Q607" s="19"/>
      <c r="R607" s="19"/>
      <c r="S607" s="19"/>
      <c r="T607" s="19"/>
      <c r="U607" s="19"/>
      <c r="V607" s="19"/>
      <c r="W607" s="19"/>
      <c r="X607" s="19"/>
      <c r="Y607" s="19"/>
    </row>
    <row r="608" spans="2:25" ht="14.1" customHeight="1">
      <c r="B608" s="145" t="str">
        <f>IF( ISBLANK('03.Muestra'!$C27),"",'03.Muestra'!$C27)</f>
        <v/>
      </c>
      <c r="C608" s="145" t="str">
        <f>IF( ISBLANK('03.Muestra'!$E27),"",'03.Muestra'!$E27)</f>
        <v/>
      </c>
      <c r="D608" s="169" t="str">
        <f t="shared" si="30"/>
        <v/>
      </c>
      <c r="E608" s="138" t="str">
        <f t="shared" si="31"/>
        <v/>
      </c>
      <c r="F608" s="19"/>
      <c r="G608" s="19"/>
      <c r="H608" s="19"/>
      <c r="I608" s="19"/>
      <c r="J608" s="19"/>
      <c r="K608" s="19"/>
      <c r="L608" s="19"/>
      <c r="M608" s="19"/>
      <c r="N608" s="19"/>
      <c r="O608" s="19"/>
      <c r="P608" s="19"/>
      <c r="Q608" s="19"/>
      <c r="R608" s="19"/>
      <c r="S608" s="19"/>
      <c r="T608" s="19"/>
      <c r="U608" s="19"/>
      <c r="V608" s="19"/>
      <c r="W608" s="19"/>
      <c r="X608" s="19"/>
      <c r="Y608" s="19"/>
    </row>
    <row r="609" spans="2:25" ht="14.1" customHeight="1">
      <c r="B609" s="145" t="str">
        <f>IF( ISBLANK('03.Muestra'!$C28),"",'03.Muestra'!$C28)</f>
        <v/>
      </c>
      <c r="C609" s="145" t="str">
        <f>IF( ISBLANK('03.Muestra'!$E28),"",'03.Muestra'!$E28)</f>
        <v/>
      </c>
      <c r="D609" s="169" t="str">
        <f t="shared" si="30"/>
        <v/>
      </c>
      <c r="E609" s="138" t="str">
        <f t="shared" si="31"/>
        <v/>
      </c>
      <c r="F609" s="19"/>
      <c r="G609" s="19"/>
      <c r="H609" s="19"/>
      <c r="I609" s="19"/>
      <c r="J609" s="19"/>
      <c r="K609" s="19"/>
      <c r="L609" s="19"/>
      <c r="M609" s="19"/>
      <c r="N609" s="19"/>
      <c r="O609" s="19"/>
      <c r="P609" s="19"/>
      <c r="Q609" s="19"/>
      <c r="R609" s="19"/>
      <c r="S609" s="19"/>
      <c r="T609" s="19"/>
      <c r="U609" s="19"/>
      <c r="V609" s="19"/>
      <c r="W609" s="19"/>
      <c r="X609" s="19"/>
      <c r="Y609" s="19"/>
    </row>
    <row r="610" spans="2:25" ht="14.1" customHeight="1">
      <c r="B610" s="145" t="str">
        <f>IF( ISBLANK('03.Muestra'!$C29),"",'03.Muestra'!$C29)</f>
        <v/>
      </c>
      <c r="C610" s="145" t="str">
        <f>IF( ISBLANK('03.Muestra'!$E29),"",'03.Muestra'!$E29)</f>
        <v/>
      </c>
      <c r="D610" s="169" t="str">
        <f t="shared" si="30"/>
        <v/>
      </c>
      <c r="E610" s="138" t="str">
        <f t="shared" si="31"/>
        <v/>
      </c>
      <c r="F610" s="19"/>
      <c r="G610" s="19"/>
      <c r="H610" s="19"/>
      <c r="I610" s="19"/>
      <c r="J610" s="19"/>
      <c r="K610" s="19"/>
      <c r="L610" s="19"/>
      <c r="M610" s="19"/>
      <c r="N610" s="19"/>
      <c r="O610" s="19"/>
      <c r="P610" s="19"/>
      <c r="Q610" s="19"/>
      <c r="R610" s="19"/>
      <c r="S610" s="19"/>
      <c r="T610" s="19"/>
      <c r="U610" s="19"/>
      <c r="V610" s="19"/>
      <c r="W610" s="19"/>
      <c r="X610" s="19"/>
      <c r="Y610" s="19"/>
    </row>
    <row r="611" spans="2:25" ht="14.1" customHeight="1">
      <c r="B611" s="145" t="str">
        <f>IF( ISBLANK('03.Muestra'!$C30),"",'03.Muestra'!$C30)</f>
        <v/>
      </c>
      <c r="C611" s="145" t="str">
        <f>IF( ISBLANK('03.Muestra'!$E30),"",'03.Muestra'!$E30)</f>
        <v/>
      </c>
      <c r="D611" s="169" t="str">
        <f t="shared" si="30"/>
        <v/>
      </c>
      <c r="E611" s="138" t="str">
        <f t="shared" si="31"/>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
      </c>
      <c r="D627" s="169" t="str">
        <f t="shared" ref="D627:D661" si="32">IF(AND(B627&lt;&gt;"",C627&lt;&gt;""),"N/T","")</f>
        <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4.1"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M639" s="19"/>
      <c r="N639" s="19"/>
      <c r="O639" s="19"/>
      <c r="P639" s="19"/>
      <c r="Q639" s="19"/>
      <c r="R639" s="19"/>
      <c r="S639" s="19"/>
      <c r="T639" s="19"/>
      <c r="U639" s="19"/>
      <c r="V639" s="19"/>
      <c r="W639" s="19"/>
      <c r="X639" s="19"/>
      <c r="Y639" s="19"/>
    </row>
    <row r="640" spans="2:25" ht="14.1"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M640" s="19"/>
      <c r="N640" s="19"/>
      <c r="O640" s="19"/>
      <c r="P640" s="19"/>
      <c r="Q640" s="19"/>
      <c r="R640" s="19"/>
      <c r="S640" s="19"/>
      <c r="T640" s="19"/>
      <c r="U640" s="19"/>
      <c r="V640" s="19"/>
      <c r="W640" s="19"/>
      <c r="X640" s="19"/>
      <c r="Y640" s="19"/>
    </row>
    <row r="641" spans="2:25" ht="14.1"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M641" s="19"/>
      <c r="N641" s="19"/>
      <c r="O641" s="19"/>
      <c r="P641" s="19"/>
      <c r="Q641" s="19"/>
      <c r="R641" s="19"/>
      <c r="S641" s="19"/>
      <c r="T641" s="19"/>
      <c r="U641" s="19"/>
      <c r="V641" s="19"/>
      <c r="W641" s="19"/>
      <c r="X641" s="19"/>
      <c r="Y641" s="19"/>
    </row>
    <row r="642" spans="2:25" ht="14.1"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M642" s="19"/>
      <c r="N642" s="19"/>
      <c r="O642" s="19"/>
      <c r="P642" s="19"/>
      <c r="Q642" s="19"/>
      <c r="R642" s="19"/>
      <c r="S642" s="19"/>
      <c r="T642" s="19"/>
      <c r="U642" s="19"/>
      <c r="V642" s="19"/>
      <c r="W642" s="19"/>
      <c r="X642" s="19"/>
      <c r="Y642" s="19"/>
    </row>
    <row r="643" spans="2:25" ht="14.1"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M643" s="19"/>
      <c r="N643" s="19"/>
      <c r="O643" s="19"/>
      <c r="P643" s="19"/>
      <c r="Q643" s="19"/>
      <c r="R643" s="19"/>
      <c r="S643" s="19"/>
      <c r="T643" s="19"/>
      <c r="U643" s="19"/>
      <c r="V643" s="19"/>
      <c r="W643" s="19"/>
      <c r="X643" s="19"/>
      <c r="Y643" s="19"/>
    </row>
    <row r="644" spans="2:25" ht="14.1"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M644" s="19"/>
      <c r="N644" s="19"/>
      <c r="O644" s="19"/>
      <c r="P644" s="19"/>
      <c r="Q644" s="19"/>
      <c r="R644" s="19"/>
      <c r="S644" s="19"/>
      <c r="T644" s="19"/>
      <c r="U644" s="19"/>
      <c r="V644" s="19"/>
      <c r="W644" s="19"/>
      <c r="X644" s="19"/>
      <c r="Y644" s="19"/>
    </row>
    <row r="645" spans="2:25" ht="14.1"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M645" s="19"/>
      <c r="N645" s="19"/>
      <c r="O645" s="19"/>
      <c r="P645" s="19"/>
      <c r="Q645" s="19"/>
      <c r="R645" s="19"/>
      <c r="S645" s="19"/>
      <c r="T645" s="19"/>
      <c r="U645" s="19"/>
      <c r="V645" s="19"/>
      <c r="W645" s="19"/>
      <c r="X645" s="19"/>
      <c r="Y645" s="19"/>
    </row>
    <row r="646" spans="2:25" ht="14.1"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M646" s="19"/>
      <c r="N646" s="19"/>
      <c r="O646" s="19"/>
      <c r="P646" s="19"/>
      <c r="Q646" s="19"/>
      <c r="R646" s="19"/>
      <c r="S646" s="19"/>
      <c r="T646" s="19"/>
      <c r="U646" s="19"/>
      <c r="V646" s="19"/>
      <c r="W646" s="19"/>
      <c r="X646" s="19"/>
      <c r="Y646" s="19"/>
    </row>
    <row r="647" spans="2:25" ht="14.1"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M647" s="19"/>
      <c r="N647" s="19"/>
      <c r="O647" s="19"/>
      <c r="P647" s="19"/>
      <c r="Q647" s="19"/>
      <c r="R647" s="19"/>
      <c r="S647" s="19"/>
      <c r="T647" s="19"/>
      <c r="U647" s="19"/>
      <c r="V647" s="19"/>
      <c r="W647" s="19"/>
      <c r="X647" s="19"/>
      <c r="Y647" s="19"/>
    </row>
    <row r="648" spans="2:25" ht="14.1"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M648" s="19"/>
      <c r="N648" s="19"/>
      <c r="O648" s="19"/>
      <c r="P648" s="19"/>
      <c r="Q648" s="19"/>
      <c r="R648" s="19"/>
      <c r="S648" s="19"/>
      <c r="T648" s="19"/>
      <c r="U648" s="19"/>
      <c r="V648" s="19"/>
      <c r="W648" s="19"/>
      <c r="X648" s="19"/>
      <c r="Y648" s="19"/>
    </row>
    <row r="649" spans="2:25" ht="14.1"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6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15" customHeight="1">
      <c r="B665" s="145" t="str">
        <f>IF( ISBLANK('03.Muestra'!$C8),"",'03.Muestra'!$C8)</f>
        <v/>
      </c>
      <c r="C665" s="145" t="str">
        <f>IF( ISBLANK('03.Muestra'!$E8),"",'03.Muestra'!$E8)</f>
        <v/>
      </c>
      <c r="D665" s="169" t="str">
        <f t="shared" ref="D665:D699" si="34">IF(AND(B665&lt;&gt;"",C665&lt;&gt;""),"N/T","")</f>
        <v/>
      </c>
      <c r="E665" s="138" t="str">
        <f t="shared" ref="E665:E699" si="35">IF(D665&lt;&gt;"",IF(AND(B665&lt;&gt;"",C665&lt;&gt;""),"","ERR"),"")</f>
        <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15" customHeight="1">
      <c r="B666" s="145" t="str">
        <f>IF( ISBLANK('03.Muestra'!$C9),"",'03.Muestra'!$C9)</f>
        <v/>
      </c>
      <c r="C666" s="145" t="str">
        <f>IF( ISBLANK('03.Muestra'!$E9),"",'03.Muestra'!$E9)</f>
        <v/>
      </c>
      <c r="D666" s="169" t="str">
        <f t="shared" si="34"/>
        <v/>
      </c>
      <c r="E666" s="138" t="str">
        <f t="shared" si="35"/>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0</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15" customHeight="1">
      <c r="B667" s="145" t="str">
        <f>IF( ISBLANK('03.Muestra'!$C10),"",'03.Muestra'!$C10)</f>
        <v/>
      </c>
      <c r="C667" s="145" t="str">
        <f>IF( ISBLANK('03.Muestra'!$E10),"",'03.Muestra'!$E10)</f>
        <v/>
      </c>
      <c r="D667" s="169" t="str">
        <f t="shared" si="34"/>
        <v/>
      </c>
      <c r="E667" s="138" t="str">
        <f t="shared" si="35"/>
        <v/>
      </c>
      <c r="G667" s="19"/>
      <c r="H667" s="19"/>
      <c r="I667" s="19"/>
      <c r="J667" s="19"/>
      <c r="K667" s="19"/>
      <c r="L667" s="19"/>
      <c r="M667" s="19"/>
      <c r="N667" s="19"/>
      <c r="O667" s="19"/>
      <c r="P667" s="19"/>
      <c r="Q667" s="19"/>
      <c r="R667" s="19"/>
      <c r="S667" s="19"/>
      <c r="T667" s="19"/>
      <c r="U667" s="19"/>
      <c r="V667" s="19"/>
      <c r="W667" s="19"/>
      <c r="X667" s="19"/>
      <c r="Y667" s="19"/>
    </row>
    <row r="668" spans="2:25" ht="13.15" customHeight="1">
      <c r="B668" s="145" t="str">
        <f>IF( ISBLANK('03.Muestra'!$C11),"",'03.Muestra'!$C11)</f>
        <v/>
      </c>
      <c r="C668" s="145" t="str">
        <f>IF( ISBLANK('03.Muestra'!$E11),"",'03.Muestra'!$E11)</f>
        <v/>
      </c>
      <c r="D668" s="169" t="str">
        <f t="shared" si="34"/>
        <v/>
      </c>
      <c r="E668" s="138" t="str">
        <f t="shared" si="35"/>
        <v/>
      </c>
      <c r="G668" s="19"/>
      <c r="H668" s="19"/>
      <c r="I668" s="19"/>
      <c r="J668" s="19"/>
      <c r="K668" s="19"/>
      <c r="L668" s="19"/>
      <c r="M668" s="19"/>
      <c r="N668" s="19"/>
      <c r="O668" s="19"/>
      <c r="P668" s="19"/>
      <c r="Q668" s="19"/>
      <c r="R668" s="19"/>
      <c r="S668" s="19"/>
      <c r="T668" s="19"/>
      <c r="U668" s="19"/>
      <c r="V668" s="19"/>
      <c r="W668" s="19"/>
      <c r="X668" s="19"/>
      <c r="Y668" s="19"/>
    </row>
    <row r="669" spans="2:25" ht="13.15" customHeight="1">
      <c r="B669" s="145" t="str">
        <f>IF( ISBLANK('03.Muestra'!$C12),"",'03.Muestra'!$C12)</f>
        <v/>
      </c>
      <c r="C669" s="145" t="str">
        <f>IF( ISBLANK('03.Muestra'!$E12),"",'03.Muestra'!$E12)</f>
        <v/>
      </c>
      <c r="D669" s="169" t="str">
        <f t="shared" si="34"/>
        <v/>
      </c>
      <c r="E669" s="138" t="str">
        <f t="shared" si="35"/>
        <v/>
      </c>
      <c r="G669" s="19"/>
      <c r="H669" s="19"/>
      <c r="I669" s="19"/>
      <c r="J669" s="19"/>
      <c r="K669" s="19"/>
      <c r="L669" s="19"/>
      <c r="M669" s="19"/>
      <c r="N669" s="19"/>
      <c r="O669" s="19"/>
      <c r="P669" s="19"/>
      <c r="Q669" s="19"/>
      <c r="R669" s="19"/>
      <c r="S669" s="19"/>
      <c r="T669" s="19"/>
      <c r="U669" s="19"/>
      <c r="V669" s="19"/>
      <c r="W669" s="19"/>
      <c r="X669" s="19"/>
      <c r="Y669" s="19"/>
    </row>
    <row r="670" spans="2:25" ht="13.15" customHeight="1">
      <c r="B670" s="145" t="str">
        <f>IF( ISBLANK('03.Muestra'!$C13),"",'03.Muestra'!$C13)</f>
        <v/>
      </c>
      <c r="C670" s="145" t="str">
        <f>IF( ISBLANK('03.Muestra'!$E13),"",'03.Muestra'!$E13)</f>
        <v/>
      </c>
      <c r="D670" s="169" t="str">
        <f t="shared" si="34"/>
        <v/>
      </c>
      <c r="E670" s="138" t="str">
        <f t="shared" si="35"/>
        <v/>
      </c>
      <c r="G670" s="19"/>
      <c r="H670" s="19"/>
      <c r="I670" s="19"/>
      <c r="J670" s="19"/>
      <c r="K670" s="19"/>
      <c r="L670" s="19"/>
      <c r="M670" s="19"/>
      <c r="N670" s="19"/>
      <c r="O670" s="19"/>
      <c r="P670" s="19"/>
      <c r="Q670" s="19"/>
      <c r="R670" s="19"/>
      <c r="S670" s="19"/>
      <c r="T670" s="19"/>
      <c r="U670" s="19"/>
      <c r="V670" s="19"/>
      <c r="W670" s="19"/>
      <c r="X670" s="19"/>
      <c r="Y670" s="19"/>
    </row>
    <row r="671" spans="2:25" ht="13.15" customHeight="1">
      <c r="B671" s="145" t="str">
        <f>IF( ISBLANK('03.Muestra'!$C14),"",'03.Muestra'!$C14)</f>
        <v/>
      </c>
      <c r="C671" s="145" t="str">
        <f>IF( ISBLANK('03.Muestra'!$E14),"",'03.Muestra'!$E14)</f>
        <v/>
      </c>
      <c r="D671" s="169" t="str">
        <f t="shared" si="34"/>
        <v/>
      </c>
      <c r="E671" s="138" t="str">
        <f t="shared" si="35"/>
        <v/>
      </c>
      <c r="F671" s="19"/>
      <c r="G671" s="19"/>
      <c r="H671" s="19"/>
      <c r="I671" s="19"/>
      <c r="J671" s="19"/>
      <c r="K671" s="19"/>
      <c r="L671" s="19"/>
      <c r="M671" s="19"/>
      <c r="N671" s="19"/>
      <c r="O671" s="19"/>
      <c r="P671" s="19"/>
      <c r="Q671" s="19"/>
      <c r="R671" s="19"/>
      <c r="S671" s="19"/>
      <c r="T671" s="19"/>
      <c r="U671" s="19"/>
      <c r="V671" s="19"/>
      <c r="W671" s="19"/>
      <c r="X671" s="19"/>
      <c r="Y671" s="19"/>
    </row>
    <row r="672" spans="2:25" ht="13.15" customHeight="1">
      <c r="B672" s="145" t="str">
        <f>IF( ISBLANK('03.Muestra'!$C15),"",'03.Muestra'!$C15)</f>
        <v/>
      </c>
      <c r="C672" s="145" t="str">
        <f>IF( ISBLANK('03.Muestra'!$E15),"",'03.Muestra'!$E15)</f>
        <v/>
      </c>
      <c r="D672" s="169" t="str">
        <f t="shared" si="34"/>
        <v/>
      </c>
      <c r="E672" s="138" t="str">
        <f t="shared" si="35"/>
        <v/>
      </c>
      <c r="F672" s="19"/>
      <c r="G672" s="19"/>
      <c r="H672" s="19"/>
      <c r="I672" s="19"/>
      <c r="J672" s="19"/>
      <c r="K672" s="19"/>
      <c r="L672" s="19"/>
      <c r="M672" s="19"/>
      <c r="N672" s="19"/>
      <c r="O672" s="19"/>
      <c r="P672" s="19"/>
      <c r="Q672" s="19"/>
      <c r="R672" s="19"/>
      <c r="S672" s="19"/>
      <c r="T672" s="19"/>
      <c r="U672" s="19"/>
      <c r="V672" s="19"/>
      <c r="W672" s="19"/>
      <c r="X672" s="19"/>
      <c r="Y672" s="19"/>
    </row>
    <row r="673" spans="2:25" ht="13.15" customHeight="1">
      <c r="B673" s="145" t="str">
        <f>IF( ISBLANK('03.Muestra'!$C16),"",'03.Muestra'!$C16)</f>
        <v/>
      </c>
      <c r="C673" s="145" t="str">
        <f>IF( ISBLANK('03.Muestra'!$E16),"",'03.Muestra'!$E16)</f>
        <v/>
      </c>
      <c r="D673" s="169" t="str">
        <f t="shared" si="34"/>
        <v/>
      </c>
      <c r="E673" s="138" t="str">
        <f t="shared" si="35"/>
        <v/>
      </c>
      <c r="F673" s="19"/>
      <c r="G673" s="19"/>
      <c r="H673" s="19"/>
      <c r="I673" s="19"/>
      <c r="J673" s="19"/>
      <c r="K673" s="19"/>
      <c r="L673" s="19"/>
      <c r="M673" s="19"/>
      <c r="N673" s="19"/>
      <c r="O673" s="19"/>
      <c r="P673" s="19"/>
      <c r="Q673" s="19"/>
      <c r="R673" s="19"/>
      <c r="S673" s="19"/>
      <c r="T673" s="19"/>
      <c r="U673" s="19"/>
      <c r="V673" s="19"/>
      <c r="W673" s="19"/>
      <c r="X673" s="19"/>
      <c r="Y673" s="19"/>
    </row>
    <row r="674" spans="2:25" ht="13.15" customHeight="1">
      <c r="B674" s="145" t="str">
        <f>IF( ISBLANK('03.Muestra'!$C17),"",'03.Muestra'!$C17)</f>
        <v/>
      </c>
      <c r="C674" s="145" t="str">
        <f>IF( ISBLANK('03.Muestra'!$E17),"",'03.Muestra'!$E17)</f>
        <v/>
      </c>
      <c r="D674" s="169" t="str">
        <f t="shared" si="34"/>
        <v/>
      </c>
      <c r="E674" s="138" t="str">
        <f t="shared" si="35"/>
        <v/>
      </c>
      <c r="F674" s="19"/>
      <c r="G674" s="19"/>
      <c r="H674" s="19"/>
      <c r="I674" s="19"/>
      <c r="J674" s="19"/>
      <c r="K674" s="19"/>
      <c r="L674" s="19"/>
      <c r="M674" s="19"/>
      <c r="N674" s="19"/>
      <c r="O674" s="19"/>
      <c r="P674" s="19"/>
      <c r="Q674" s="19"/>
      <c r="R674" s="19"/>
      <c r="S674" s="19"/>
      <c r="T674" s="19"/>
      <c r="U674" s="19"/>
      <c r="V674" s="19"/>
      <c r="W674" s="19"/>
      <c r="X674" s="19"/>
      <c r="Y674" s="19"/>
    </row>
    <row r="675" spans="2:25" ht="13.15" customHeight="1">
      <c r="B675" s="145" t="str">
        <f>IF( ISBLANK('03.Muestra'!$C18),"",'03.Muestra'!$C18)</f>
        <v/>
      </c>
      <c r="C675" s="145" t="str">
        <f>IF( ISBLANK('03.Muestra'!$E18),"",'03.Muestra'!$E18)</f>
        <v/>
      </c>
      <c r="D675" s="169" t="str">
        <f t="shared" si="34"/>
        <v/>
      </c>
      <c r="E675" s="138" t="str">
        <f t="shared" si="35"/>
        <v/>
      </c>
      <c r="F675" s="19"/>
      <c r="G675" s="19"/>
      <c r="H675" s="19"/>
      <c r="I675" s="19"/>
      <c r="J675" s="19"/>
      <c r="K675" s="19"/>
      <c r="L675" s="19"/>
      <c r="M675" s="19"/>
      <c r="N675" s="19"/>
      <c r="O675" s="19"/>
      <c r="P675" s="19"/>
      <c r="Q675" s="19"/>
      <c r="R675" s="19"/>
      <c r="S675" s="19"/>
      <c r="T675" s="19"/>
      <c r="U675" s="19"/>
      <c r="V675" s="19"/>
      <c r="W675" s="19"/>
      <c r="X675" s="19"/>
      <c r="Y675" s="19"/>
    </row>
    <row r="676" spans="2:25" ht="13.15" customHeight="1">
      <c r="B676" s="145" t="str">
        <f>IF( ISBLANK('03.Muestra'!$C19),"",'03.Muestra'!$C19)</f>
        <v/>
      </c>
      <c r="C676" s="145" t="str">
        <f>IF( ISBLANK('03.Muestra'!$E19),"",'03.Muestra'!$E19)</f>
        <v/>
      </c>
      <c r="D676" s="169" t="str">
        <f t="shared" si="34"/>
        <v/>
      </c>
      <c r="E676" s="138" t="str">
        <f t="shared" si="35"/>
        <v/>
      </c>
      <c r="F676" s="19"/>
      <c r="G676" s="19"/>
      <c r="H676" s="19"/>
      <c r="I676" s="19"/>
      <c r="J676" s="19"/>
      <c r="K676" s="19"/>
      <c r="L676" s="19"/>
      <c r="M676" s="19"/>
      <c r="N676" s="19"/>
      <c r="O676" s="19"/>
      <c r="P676" s="19"/>
      <c r="Q676" s="19"/>
      <c r="R676" s="19"/>
      <c r="S676" s="19"/>
      <c r="T676" s="19"/>
      <c r="U676" s="19"/>
      <c r="V676" s="19"/>
      <c r="W676" s="19"/>
      <c r="X676" s="19"/>
      <c r="Y676" s="19"/>
    </row>
    <row r="677" spans="2:25" ht="14.1" customHeight="1">
      <c r="B677" s="145" t="str">
        <f>IF( ISBLANK('03.Muestra'!$C20),"",'03.Muestra'!$C20)</f>
        <v/>
      </c>
      <c r="C677" s="145" t="str">
        <f>IF( ISBLANK('03.Muestra'!$E20),"",'03.Muestra'!$E20)</f>
        <v/>
      </c>
      <c r="D677" s="169" t="str">
        <f t="shared" si="34"/>
        <v/>
      </c>
      <c r="E677" s="138" t="str">
        <f t="shared" si="35"/>
        <v/>
      </c>
      <c r="F677" s="19"/>
      <c r="G677" s="19"/>
      <c r="H677" s="19"/>
      <c r="I677" s="19"/>
      <c r="J677" s="19"/>
      <c r="K677" s="19"/>
      <c r="L677" s="19"/>
      <c r="M677" s="19"/>
      <c r="N677" s="19"/>
      <c r="O677" s="19"/>
      <c r="P677" s="19"/>
      <c r="Q677" s="19"/>
      <c r="R677" s="19"/>
      <c r="S677" s="19"/>
      <c r="T677" s="19"/>
      <c r="U677" s="19"/>
      <c r="V677" s="19"/>
      <c r="W677" s="19"/>
      <c r="X677" s="19"/>
      <c r="Y677" s="19"/>
    </row>
    <row r="678" spans="2:25" ht="14.1" customHeight="1">
      <c r="B678" s="145" t="str">
        <f>IF( ISBLANK('03.Muestra'!$C21),"",'03.Muestra'!$C21)</f>
        <v/>
      </c>
      <c r="C678" s="145" t="str">
        <f>IF( ISBLANK('03.Muestra'!$E21),"",'03.Muestra'!$E21)</f>
        <v/>
      </c>
      <c r="D678" s="169" t="str">
        <f t="shared" si="34"/>
        <v/>
      </c>
      <c r="E678" s="138" t="str">
        <f t="shared" si="35"/>
        <v/>
      </c>
      <c r="F678" s="19"/>
      <c r="G678" s="19"/>
      <c r="H678" s="19"/>
      <c r="I678" s="19"/>
      <c r="J678" s="19"/>
      <c r="K678" s="19"/>
      <c r="L678" s="19"/>
      <c r="M678" s="19"/>
      <c r="N678" s="19"/>
      <c r="O678" s="19"/>
      <c r="P678" s="19"/>
      <c r="Q678" s="19"/>
      <c r="R678" s="19"/>
      <c r="S678" s="19"/>
      <c r="T678" s="19"/>
      <c r="U678" s="19"/>
      <c r="V678" s="19"/>
      <c r="W678" s="19"/>
      <c r="X678" s="19"/>
      <c r="Y678" s="19"/>
    </row>
    <row r="679" spans="2:25" ht="14.1" customHeight="1">
      <c r="B679" s="145" t="str">
        <f>IF( ISBLANK('03.Muestra'!$C22),"",'03.Muestra'!$C22)</f>
        <v/>
      </c>
      <c r="C679" s="145" t="str">
        <f>IF( ISBLANK('03.Muestra'!$E22),"",'03.Muestra'!$E22)</f>
        <v/>
      </c>
      <c r="D679" s="169" t="str">
        <f t="shared" si="34"/>
        <v/>
      </c>
      <c r="E679" s="138" t="str">
        <f t="shared" si="35"/>
        <v/>
      </c>
      <c r="F679" s="19"/>
      <c r="G679" s="19"/>
      <c r="H679" s="19"/>
      <c r="I679" s="19"/>
      <c r="J679" s="19"/>
      <c r="K679" s="19"/>
      <c r="L679" s="19"/>
      <c r="M679" s="19"/>
      <c r="N679" s="19"/>
      <c r="O679" s="19"/>
      <c r="P679" s="19"/>
      <c r="Q679" s="19"/>
      <c r="R679" s="19"/>
      <c r="S679" s="19"/>
      <c r="T679" s="19"/>
      <c r="U679" s="19"/>
      <c r="V679" s="19"/>
      <c r="W679" s="19"/>
      <c r="X679" s="19"/>
      <c r="Y679" s="19"/>
    </row>
    <row r="680" spans="2:25" ht="14.1" customHeight="1">
      <c r="B680" s="145" t="str">
        <f>IF( ISBLANK('03.Muestra'!$C23),"",'03.Muestra'!$C23)</f>
        <v/>
      </c>
      <c r="C680" s="145" t="str">
        <f>IF( ISBLANK('03.Muestra'!$E23),"",'03.Muestra'!$E23)</f>
        <v/>
      </c>
      <c r="D680" s="169" t="str">
        <f t="shared" si="34"/>
        <v/>
      </c>
      <c r="E680" s="138" t="str">
        <f t="shared" si="35"/>
        <v/>
      </c>
      <c r="F680" s="19"/>
      <c r="G680" s="19"/>
      <c r="H680" s="19"/>
      <c r="I680" s="19"/>
      <c r="J680" s="19"/>
      <c r="K680" s="19"/>
      <c r="L680" s="19"/>
      <c r="M680" s="19"/>
      <c r="N680" s="19"/>
      <c r="O680" s="19"/>
      <c r="P680" s="19"/>
      <c r="Q680" s="19"/>
      <c r="R680" s="19"/>
      <c r="S680" s="19"/>
      <c r="T680" s="19"/>
      <c r="U680" s="19"/>
      <c r="V680" s="19"/>
      <c r="W680" s="19"/>
      <c r="X680" s="19"/>
      <c r="Y680" s="19"/>
    </row>
    <row r="681" spans="2:25" ht="14.1" customHeight="1">
      <c r="B681" s="145" t="str">
        <f>IF( ISBLANK('03.Muestra'!$C24),"",'03.Muestra'!$C24)</f>
        <v/>
      </c>
      <c r="C681" s="145" t="str">
        <f>IF( ISBLANK('03.Muestra'!$E24),"",'03.Muestra'!$E24)</f>
        <v/>
      </c>
      <c r="D681" s="169" t="str">
        <f t="shared" si="34"/>
        <v/>
      </c>
      <c r="E681" s="138" t="str">
        <f t="shared" si="35"/>
        <v/>
      </c>
      <c r="F681" s="19"/>
      <c r="G681" s="19"/>
      <c r="H681" s="19"/>
      <c r="I681" s="19"/>
      <c r="J681" s="19"/>
      <c r="K681" s="19"/>
      <c r="L681" s="19"/>
      <c r="M681" s="19"/>
      <c r="N681" s="19"/>
      <c r="O681" s="19"/>
      <c r="P681" s="19"/>
      <c r="Q681" s="19"/>
      <c r="R681" s="19"/>
      <c r="S681" s="19"/>
      <c r="T681" s="19"/>
      <c r="U681" s="19"/>
      <c r="V681" s="19"/>
      <c r="W681" s="19"/>
      <c r="X681" s="19"/>
      <c r="Y681" s="19"/>
    </row>
    <row r="682" spans="2:25" ht="14.1" customHeight="1">
      <c r="B682" s="145" t="str">
        <f>IF( ISBLANK('03.Muestra'!$C25),"",'03.Muestra'!$C25)</f>
        <v/>
      </c>
      <c r="C682" s="145" t="str">
        <f>IF( ISBLANK('03.Muestra'!$E25),"",'03.Muestra'!$E25)</f>
        <v/>
      </c>
      <c r="D682" s="169" t="str">
        <f t="shared" si="34"/>
        <v/>
      </c>
      <c r="E682" s="138" t="str">
        <f t="shared" si="35"/>
        <v/>
      </c>
      <c r="F682" s="19"/>
      <c r="G682" s="19"/>
      <c r="H682" s="19"/>
      <c r="I682" s="19"/>
      <c r="J682" s="19"/>
      <c r="K682" s="19"/>
      <c r="L682" s="19"/>
      <c r="M682" s="19"/>
      <c r="N682" s="19"/>
      <c r="O682" s="19"/>
      <c r="P682" s="19"/>
      <c r="Q682" s="19"/>
      <c r="R682" s="19"/>
      <c r="S682" s="19"/>
      <c r="T682" s="19"/>
      <c r="U682" s="19"/>
      <c r="V682" s="19"/>
      <c r="W682" s="19"/>
      <c r="X682" s="19"/>
      <c r="Y682" s="19"/>
    </row>
    <row r="683" spans="2:25" ht="14.1" customHeight="1">
      <c r="B683" s="145" t="str">
        <f>IF( ISBLANK('03.Muestra'!$C26),"",'03.Muestra'!$C26)</f>
        <v/>
      </c>
      <c r="C683" s="145" t="str">
        <f>IF( ISBLANK('03.Muestra'!$E26),"",'03.Muestra'!$E26)</f>
        <v/>
      </c>
      <c r="D683" s="169" t="str">
        <f t="shared" si="34"/>
        <v/>
      </c>
      <c r="E683" s="138" t="str">
        <f t="shared" si="35"/>
        <v/>
      </c>
      <c r="F683" s="19"/>
      <c r="G683" s="19"/>
      <c r="H683" s="19"/>
      <c r="I683" s="19"/>
      <c r="J683" s="19"/>
      <c r="K683" s="19"/>
      <c r="L683" s="19"/>
      <c r="M683" s="19"/>
      <c r="N683" s="19"/>
      <c r="O683" s="19"/>
      <c r="P683" s="19"/>
      <c r="Q683" s="19"/>
      <c r="R683" s="19"/>
      <c r="S683" s="19"/>
      <c r="T683" s="19"/>
      <c r="U683" s="19"/>
      <c r="V683" s="19"/>
      <c r="W683" s="19"/>
      <c r="X683" s="19"/>
      <c r="Y683" s="19"/>
    </row>
    <row r="684" spans="2:25" ht="14.1" customHeight="1">
      <c r="B684" s="145" t="str">
        <f>IF( ISBLANK('03.Muestra'!$C27),"",'03.Muestra'!$C27)</f>
        <v/>
      </c>
      <c r="C684" s="145" t="str">
        <f>IF( ISBLANK('03.Muestra'!$E27),"",'03.Muestra'!$E27)</f>
        <v/>
      </c>
      <c r="D684" s="169" t="str">
        <f t="shared" si="34"/>
        <v/>
      </c>
      <c r="E684" s="138" t="str">
        <f t="shared" si="35"/>
        <v/>
      </c>
      <c r="F684" s="19"/>
      <c r="G684" s="19"/>
      <c r="H684" s="19"/>
      <c r="I684" s="19"/>
      <c r="J684" s="19"/>
      <c r="K684" s="19"/>
      <c r="L684" s="19"/>
      <c r="M684" s="19"/>
      <c r="N684" s="19"/>
      <c r="O684" s="19"/>
      <c r="P684" s="19"/>
      <c r="Q684" s="19"/>
      <c r="R684" s="19"/>
      <c r="S684" s="19"/>
      <c r="T684" s="19"/>
      <c r="U684" s="19"/>
      <c r="V684" s="19"/>
      <c r="W684" s="19"/>
      <c r="X684" s="19"/>
      <c r="Y684" s="19"/>
    </row>
    <row r="685" spans="2:25" ht="14.1" customHeight="1">
      <c r="B685" s="145" t="str">
        <f>IF( ISBLANK('03.Muestra'!$C28),"",'03.Muestra'!$C28)</f>
        <v/>
      </c>
      <c r="C685" s="145" t="str">
        <f>IF( ISBLANK('03.Muestra'!$E28),"",'03.Muestra'!$E28)</f>
        <v/>
      </c>
      <c r="D685" s="169" t="str">
        <f t="shared" si="34"/>
        <v/>
      </c>
      <c r="E685" s="138" t="str">
        <f t="shared" si="35"/>
        <v/>
      </c>
      <c r="F685" s="19"/>
      <c r="G685" s="19"/>
      <c r="H685" s="19"/>
      <c r="I685" s="19"/>
      <c r="J685" s="19"/>
      <c r="K685" s="19"/>
      <c r="L685" s="19"/>
      <c r="M685" s="19"/>
      <c r="N685" s="19"/>
      <c r="O685" s="19"/>
      <c r="P685" s="19"/>
      <c r="Q685" s="19"/>
      <c r="R685" s="19"/>
      <c r="S685" s="19"/>
      <c r="T685" s="19"/>
      <c r="U685" s="19"/>
      <c r="V685" s="19"/>
      <c r="W685" s="19"/>
      <c r="X685" s="19"/>
      <c r="Y685" s="19"/>
    </row>
    <row r="686" spans="2:25" ht="14.1" customHeight="1">
      <c r="B686" s="145" t="str">
        <f>IF( ISBLANK('03.Muestra'!$C29),"",'03.Muestra'!$C29)</f>
        <v/>
      </c>
      <c r="C686" s="145" t="str">
        <f>IF( ISBLANK('03.Muestra'!$E29),"",'03.Muestra'!$E29)</f>
        <v/>
      </c>
      <c r="D686" s="169" t="str">
        <f t="shared" si="34"/>
        <v/>
      </c>
      <c r="E686" s="138" t="str">
        <f t="shared" si="35"/>
        <v/>
      </c>
      <c r="F686" s="19"/>
      <c r="G686" s="19"/>
      <c r="H686" s="19"/>
      <c r="I686" s="19"/>
      <c r="J686" s="19"/>
      <c r="K686" s="19"/>
      <c r="L686" s="19"/>
      <c r="M686" s="19"/>
      <c r="N686" s="19"/>
      <c r="O686" s="19"/>
      <c r="P686" s="19"/>
      <c r="Q686" s="19"/>
      <c r="R686" s="19"/>
      <c r="S686" s="19"/>
      <c r="T686" s="19"/>
      <c r="U686" s="19"/>
      <c r="V686" s="19"/>
      <c r="W686" s="19"/>
      <c r="X686" s="19"/>
      <c r="Y686" s="19"/>
    </row>
    <row r="687" spans="2:25" ht="14.1" customHeight="1">
      <c r="B687" s="145" t="str">
        <f>IF( ISBLANK('03.Muestra'!$C30),"",'03.Muestra'!$C30)</f>
        <v/>
      </c>
      <c r="C687" s="145" t="str">
        <f>IF( ISBLANK('03.Muestra'!$E30),"",'03.Muestra'!$E30)</f>
        <v/>
      </c>
      <c r="D687" s="169" t="str">
        <f t="shared" si="34"/>
        <v/>
      </c>
      <c r="E687" s="138" t="str">
        <f t="shared" si="35"/>
        <v/>
      </c>
      <c r="F687" s="19"/>
      <c r="G687" s="19"/>
      <c r="H687" s="19"/>
      <c r="I687" s="19"/>
      <c r="J687" s="19"/>
      <c r="K687" s="19"/>
      <c r="L687" s="19"/>
      <c r="M687" s="19"/>
      <c r="N687" s="19"/>
      <c r="O687" s="19"/>
      <c r="P687" s="19"/>
      <c r="Q687" s="19"/>
      <c r="R687" s="19"/>
      <c r="S687" s="19"/>
      <c r="T687" s="19"/>
      <c r="U687" s="19"/>
      <c r="V687" s="19"/>
      <c r="W687" s="19"/>
      <c r="X687" s="19"/>
      <c r="Y687" s="19"/>
    </row>
    <row r="688" spans="2:25" ht="13.15" customHeight="1">
      <c r="B688" s="145" t="str">
        <f>IF( ISBLANK('03.Muestra'!$C31),"",'03.Muestra'!$C31)</f>
        <v/>
      </c>
      <c r="C688" s="145" t="str">
        <f>IF( ISBLANK('03.Muestra'!$E31),"",'03.Muestra'!$E31)</f>
        <v/>
      </c>
      <c r="D688" s="169" t="str">
        <f t="shared" si="34"/>
        <v/>
      </c>
      <c r="E688" s="138" t="str">
        <f t="shared" si="35"/>
        <v/>
      </c>
      <c r="F688" s="19"/>
      <c r="G688" s="19"/>
      <c r="H688" s="19"/>
      <c r="I688" s="19"/>
      <c r="J688" s="19"/>
      <c r="K688" s="19"/>
      <c r="L688" s="19"/>
      <c r="M688" s="19"/>
      <c r="N688" s="19"/>
      <c r="O688" s="19"/>
      <c r="P688" s="19"/>
      <c r="Q688" s="19"/>
      <c r="R688" s="19"/>
      <c r="S688" s="19"/>
      <c r="T688" s="19"/>
      <c r="U688" s="19"/>
      <c r="V688" s="19"/>
      <c r="W688" s="19"/>
      <c r="X688" s="19"/>
      <c r="Y688" s="19"/>
    </row>
    <row r="689" spans="2:25" ht="13.15" customHeight="1">
      <c r="B689" s="145" t="str">
        <f>IF( ISBLANK('03.Muestra'!$C32),"",'03.Muestra'!$C32)</f>
        <v/>
      </c>
      <c r="C689" s="145" t="str">
        <f>IF( ISBLANK('03.Muestra'!$E32),"",'03.Muestra'!$E32)</f>
        <v/>
      </c>
      <c r="D689" s="169" t="str">
        <f t="shared" si="34"/>
        <v/>
      </c>
      <c r="E689" s="138" t="str">
        <f t="shared" si="35"/>
        <v/>
      </c>
      <c r="F689" s="19"/>
      <c r="G689" s="19"/>
      <c r="H689" s="19"/>
      <c r="I689" s="19"/>
      <c r="J689" s="19"/>
      <c r="K689" s="19"/>
      <c r="L689" s="19"/>
      <c r="M689" s="19"/>
      <c r="N689" s="19"/>
      <c r="O689" s="19"/>
      <c r="P689" s="19"/>
      <c r="Q689" s="19"/>
      <c r="R689" s="19"/>
      <c r="S689" s="19"/>
      <c r="T689" s="19"/>
      <c r="U689" s="19"/>
      <c r="V689" s="19"/>
      <c r="W689" s="19"/>
      <c r="X689" s="19"/>
      <c r="Y689" s="19"/>
    </row>
    <row r="690" spans="2:25" ht="13.15" customHeight="1">
      <c r="B690" s="145" t="str">
        <f>IF( ISBLANK('03.Muestra'!$C33),"",'03.Muestra'!$C33)</f>
        <v/>
      </c>
      <c r="C690" s="145" t="str">
        <f>IF( ISBLANK('03.Muestra'!$E33),"",'03.Muestra'!$E33)</f>
        <v/>
      </c>
      <c r="D690" s="169" t="str">
        <f t="shared" si="34"/>
        <v/>
      </c>
      <c r="E690" s="138" t="str">
        <f t="shared" si="35"/>
        <v/>
      </c>
      <c r="F690" s="19"/>
      <c r="G690" s="19"/>
      <c r="H690" s="19"/>
      <c r="I690" s="19"/>
      <c r="J690" s="19"/>
      <c r="K690" s="19"/>
      <c r="L690" s="19"/>
      <c r="M690" s="19"/>
      <c r="N690" s="19"/>
      <c r="O690" s="19"/>
      <c r="P690" s="19"/>
      <c r="Q690" s="19"/>
      <c r="R690" s="19"/>
      <c r="S690" s="19"/>
      <c r="T690" s="19"/>
      <c r="U690" s="19"/>
      <c r="V690" s="19"/>
      <c r="W690" s="19"/>
      <c r="X690" s="19"/>
      <c r="Y690" s="19"/>
    </row>
    <row r="691" spans="2:25" ht="13.15" customHeight="1">
      <c r="B691" s="145" t="str">
        <f>IF( ISBLANK('03.Muestra'!$C34),"",'03.Muestra'!$C34)</f>
        <v/>
      </c>
      <c r="C691" s="145" t="str">
        <f>IF( ISBLANK('03.Muestra'!$E34),"",'03.Muestra'!$E34)</f>
        <v/>
      </c>
      <c r="D691" s="169" t="str">
        <f t="shared" si="34"/>
        <v/>
      </c>
      <c r="E691" s="138" t="str">
        <f t="shared" si="35"/>
        <v/>
      </c>
      <c r="F691" s="19"/>
      <c r="G691" s="19"/>
      <c r="H691" s="19"/>
      <c r="I691" s="19"/>
      <c r="J691" s="19"/>
      <c r="K691" s="19"/>
      <c r="L691" s="19"/>
      <c r="M691" s="19"/>
      <c r="N691" s="19"/>
      <c r="O691" s="19"/>
      <c r="P691" s="19"/>
      <c r="Q691" s="19"/>
      <c r="R691" s="19"/>
      <c r="S691" s="19"/>
      <c r="T691" s="19"/>
      <c r="U691" s="19"/>
      <c r="V691" s="19"/>
      <c r="W691" s="19"/>
      <c r="X691" s="19"/>
      <c r="Y691" s="19"/>
    </row>
    <row r="692" spans="2:25" ht="13.15" customHeight="1">
      <c r="B692" s="145" t="str">
        <f>IF( ISBLANK('03.Muestra'!$C35),"",'03.Muestra'!$C35)</f>
        <v/>
      </c>
      <c r="C692" s="145" t="str">
        <f>IF( ISBLANK('03.Muestra'!$E35),"",'03.Muestra'!$E35)</f>
        <v/>
      </c>
      <c r="D692" s="169" t="str">
        <f t="shared" si="34"/>
        <v/>
      </c>
      <c r="E692" s="138" t="str">
        <f t="shared" si="35"/>
        <v/>
      </c>
      <c r="G692" s="19"/>
      <c r="H692" s="19"/>
      <c r="I692" s="19"/>
      <c r="J692" s="19"/>
      <c r="K692" s="19"/>
      <c r="L692" s="19"/>
      <c r="M692" s="19"/>
      <c r="N692" s="19"/>
      <c r="O692" s="19"/>
      <c r="P692" s="19"/>
      <c r="Q692" s="19"/>
      <c r="R692" s="19"/>
      <c r="S692" s="19"/>
      <c r="T692" s="19"/>
      <c r="U692" s="19"/>
      <c r="V692" s="19"/>
      <c r="W692" s="19"/>
      <c r="X692" s="19"/>
      <c r="Y692" s="19"/>
    </row>
    <row r="693" spans="2:25" ht="13.15" customHeight="1">
      <c r="B693" s="145" t="str">
        <f>IF( ISBLANK('03.Muestra'!$C36),"",'03.Muestra'!$C36)</f>
        <v/>
      </c>
      <c r="C693" s="145" t="str">
        <f>IF( ISBLANK('03.Muestra'!$E36),"",'03.Muestra'!$E36)</f>
        <v/>
      </c>
      <c r="D693" s="169" t="str">
        <f t="shared" si="34"/>
        <v/>
      </c>
      <c r="E693" s="138" t="str">
        <f t="shared" si="35"/>
        <v/>
      </c>
      <c r="F693" s="158"/>
      <c r="G693" s="19"/>
      <c r="H693" s="19"/>
      <c r="I693" s="19"/>
      <c r="J693" s="19"/>
      <c r="K693" s="19"/>
      <c r="L693" s="19"/>
      <c r="M693" s="19"/>
      <c r="N693" s="19"/>
      <c r="O693" s="19"/>
      <c r="P693" s="19"/>
      <c r="Q693" s="19"/>
      <c r="R693" s="19"/>
      <c r="S693" s="19"/>
      <c r="T693" s="19"/>
      <c r="U693" s="19"/>
      <c r="V693" s="19"/>
      <c r="W693" s="19"/>
      <c r="X693" s="19"/>
      <c r="Y693" s="19"/>
    </row>
    <row r="694" spans="2:25" ht="13.15" customHeight="1">
      <c r="B694" s="145" t="str">
        <f>IF( ISBLANK('03.Muestra'!$C37),"",'03.Muestra'!$C37)</f>
        <v/>
      </c>
      <c r="C694" s="145" t="str">
        <f>IF( ISBLANK('03.Muestra'!$E37),"",'03.Muestra'!$E37)</f>
        <v/>
      </c>
      <c r="D694" s="169" t="str">
        <f t="shared" si="34"/>
        <v/>
      </c>
      <c r="E694" s="138" t="str">
        <f t="shared" si="35"/>
        <v/>
      </c>
      <c r="F694" s="158"/>
      <c r="G694" s="19"/>
      <c r="H694" s="19"/>
      <c r="I694" s="19"/>
      <c r="J694" s="19"/>
      <c r="K694" s="19"/>
      <c r="L694" s="19"/>
      <c r="M694" s="19"/>
      <c r="N694" s="19"/>
      <c r="O694" s="19"/>
      <c r="P694" s="19"/>
      <c r="Q694" s="19"/>
      <c r="R694" s="19"/>
      <c r="S694" s="19"/>
      <c r="T694" s="19"/>
      <c r="U694" s="19"/>
      <c r="V694" s="19"/>
      <c r="W694" s="19"/>
      <c r="X694" s="19"/>
      <c r="Y694" s="19"/>
    </row>
    <row r="695" spans="2:25" ht="13.15" customHeight="1">
      <c r="B695" s="145" t="str">
        <f>IF( ISBLANK('03.Muestra'!$C38),"",'03.Muestra'!$C38)</f>
        <v/>
      </c>
      <c r="C695" s="145" t="str">
        <f>IF( ISBLANK('03.Muestra'!$E38),"",'03.Muestra'!$E38)</f>
        <v/>
      </c>
      <c r="D695" s="169" t="str">
        <f t="shared" si="34"/>
        <v/>
      </c>
      <c r="E695" s="138" t="str">
        <f t="shared" si="35"/>
        <v/>
      </c>
      <c r="F695" s="158"/>
      <c r="G695" s="19"/>
      <c r="H695" s="19"/>
      <c r="I695" s="19"/>
      <c r="J695" s="19"/>
      <c r="K695" s="19"/>
      <c r="L695" s="19"/>
      <c r="M695" s="19"/>
      <c r="N695" s="19"/>
      <c r="O695" s="19"/>
      <c r="P695" s="19"/>
      <c r="Q695" s="19"/>
      <c r="R695" s="19"/>
      <c r="S695" s="19"/>
      <c r="T695" s="19"/>
      <c r="U695" s="19"/>
      <c r="V695" s="19"/>
      <c r="W695" s="19"/>
      <c r="X695" s="19"/>
      <c r="Y695" s="19"/>
    </row>
    <row r="696" spans="2:25" ht="13.15" customHeight="1">
      <c r="B696" s="145" t="str">
        <f>IF( ISBLANK('03.Muestra'!$C39),"",'03.Muestra'!$C39)</f>
        <v/>
      </c>
      <c r="C696" s="145" t="str">
        <f>IF( ISBLANK('03.Muestra'!$E39),"",'03.Muestra'!$E39)</f>
        <v/>
      </c>
      <c r="D696" s="169" t="str">
        <f t="shared" si="34"/>
        <v/>
      </c>
      <c r="E696" s="138" t="str">
        <f t="shared" si="35"/>
        <v/>
      </c>
      <c r="F696" s="158"/>
      <c r="G696" s="19"/>
      <c r="H696" s="19"/>
      <c r="I696" s="19"/>
      <c r="J696" s="19"/>
      <c r="K696" s="19"/>
      <c r="L696" s="19"/>
      <c r="M696" s="19"/>
      <c r="N696" s="19"/>
      <c r="O696" s="19"/>
      <c r="P696" s="19"/>
      <c r="Q696" s="19"/>
      <c r="R696" s="19"/>
      <c r="S696" s="19"/>
      <c r="T696" s="19"/>
      <c r="U696" s="19"/>
      <c r="V696" s="19"/>
      <c r="W696" s="19"/>
      <c r="X696" s="19"/>
      <c r="Y696" s="19"/>
    </row>
    <row r="697" spans="2:25" ht="13.15" customHeight="1">
      <c r="B697" s="145" t="str">
        <f>IF( ISBLANK('03.Muestra'!$C40),"",'03.Muestra'!$C40)</f>
        <v/>
      </c>
      <c r="C697" s="145" t="str">
        <f>IF( ISBLANK('03.Muestra'!$E40),"",'03.Muestra'!$E40)</f>
        <v/>
      </c>
      <c r="D697" s="169" t="str">
        <f t="shared" si="34"/>
        <v/>
      </c>
      <c r="E697" s="138" t="str">
        <f t="shared" si="35"/>
        <v/>
      </c>
      <c r="F697" s="158"/>
      <c r="G697" s="19"/>
      <c r="H697" s="19"/>
      <c r="I697" s="19"/>
      <c r="J697" s="19"/>
      <c r="K697" s="19"/>
      <c r="L697" s="19"/>
      <c r="M697" s="19"/>
      <c r="N697" s="19"/>
      <c r="O697" s="19"/>
      <c r="P697" s="19"/>
      <c r="Q697" s="19"/>
      <c r="R697" s="19"/>
      <c r="S697" s="19"/>
      <c r="T697" s="19"/>
      <c r="U697" s="19"/>
      <c r="V697" s="19"/>
      <c r="W697" s="19"/>
      <c r="X697" s="19"/>
      <c r="Y697" s="19"/>
    </row>
    <row r="698" spans="2:25" ht="13.15" customHeight="1">
      <c r="B698" s="145" t="str">
        <f>IF( ISBLANK('03.Muestra'!$C41),"",'03.Muestra'!$C41)</f>
        <v/>
      </c>
      <c r="C698" s="145" t="str">
        <f>IF( ISBLANK('03.Muestra'!$E41),"",'03.Muestra'!$E41)</f>
        <v/>
      </c>
      <c r="D698" s="169" t="str">
        <f t="shared" si="34"/>
        <v/>
      </c>
      <c r="E698" s="138" t="str">
        <f t="shared" si="35"/>
        <v/>
      </c>
      <c r="F698" s="158"/>
      <c r="G698" s="19"/>
      <c r="H698" s="19"/>
      <c r="I698" s="19"/>
      <c r="J698" s="19"/>
      <c r="K698" s="19"/>
      <c r="L698" s="19"/>
      <c r="M698" s="19"/>
      <c r="N698" s="19"/>
      <c r="O698" s="19"/>
      <c r="P698" s="19"/>
      <c r="Q698" s="19"/>
      <c r="R698" s="19"/>
      <c r="S698" s="19"/>
      <c r="T698" s="19"/>
      <c r="U698" s="19"/>
      <c r="V698" s="19"/>
      <c r="W698" s="19"/>
      <c r="X698" s="19"/>
      <c r="Y698" s="19"/>
    </row>
    <row r="699" spans="2:25" ht="13.15" customHeight="1">
      <c r="B699" s="145" t="str">
        <f>IF( ISBLANK('03.Muestra'!$C42),"",'03.Muestra'!$C42)</f>
        <v/>
      </c>
      <c r="C699" s="145" t="str">
        <f>IF( ISBLANK('03.Muestra'!$E42),"",'03.Muestra'!$E42)</f>
        <v/>
      </c>
      <c r="D699" s="169" t="str">
        <f t="shared" si="34"/>
        <v/>
      </c>
      <c r="E699" s="138" t="str">
        <f t="shared" si="35"/>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6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1" customHeight="1">
      <c r="B703" s="145" t="str">
        <f>IF( ISBLANK('03.Muestra'!$C8),"",'03.Muestra'!$C8)</f>
        <v/>
      </c>
      <c r="C703" s="145" t="str">
        <f>IF( ISBLANK('03.Muestra'!$E8),"",'03.Muestra'!$E8)</f>
        <v/>
      </c>
      <c r="D703" s="169" t="str">
        <f t="shared" ref="D703:D737" si="36">IF(AND(B703&lt;&gt;"",C703&lt;&gt;""),"N/T","")</f>
        <v/>
      </c>
      <c r="E703" s="138" t="str">
        <f t="shared" ref="E703:E737" si="37">IF(D703&lt;&gt;"",IF(AND(B703&lt;&gt;"",C703&lt;&gt;""),"","ERR"),"")</f>
        <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1" customHeight="1">
      <c r="B704" s="145" t="str">
        <f>IF( ISBLANK('03.Muestra'!$C9),"",'03.Muestra'!$C9)</f>
        <v/>
      </c>
      <c r="C704" s="145" t="str">
        <f>IF( ISBLANK('03.Muestra'!$E9),"",'03.Muestra'!$E9)</f>
        <v/>
      </c>
      <c r="D704" s="169" t="str">
        <f t="shared" si="36"/>
        <v/>
      </c>
      <c r="E704" s="138" t="str">
        <f t="shared" si="37"/>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0</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1" customHeight="1">
      <c r="B705" s="145" t="str">
        <f>IF( ISBLANK('03.Muestra'!$C10),"",'03.Muestra'!$C10)</f>
        <v/>
      </c>
      <c r="C705" s="145" t="str">
        <f>IF( ISBLANK('03.Muestra'!$E10),"",'03.Muestra'!$E10)</f>
        <v/>
      </c>
      <c r="D705" s="169" t="str">
        <f t="shared" si="36"/>
        <v/>
      </c>
      <c r="E705" s="138" t="str">
        <f t="shared" si="37"/>
        <v/>
      </c>
      <c r="G705" s="19"/>
      <c r="H705" s="19"/>
      <c r="I705" s="19"/>
      <c r="J705" s="19"/>
      <c r="K705" s="19"/>
      <c r="L705" s="19"/>
      <c r="M705" s="19"/>
      <c r="N705" s="19"/>
      <c r="O705" s="19"/>
      <c r="P705" s="19"/>
      <c r="Q705" s="19"/>
      <c r="R705" s="19"/>
      <c r="S705" s="19"/>
      <c r="T705" s="19"/>
      <c r="U705" s="19"/>
      <c r="V705" s="19"/>
      <c r="W705" s="19"/>
      <c r="X705" s="19"/>
      <c r="Y705" s="19"/>
    </row>
    <row r="706" spans="2:25" ht="14.1" customHeight="1">
      <c r="B706" s="145" t="str">
        <f>IF( ISBLANK('03.Muestra'!$C11),"",'03.Muestra'!$C11)</f>
        <v/>
      </c>
      <c r="C706" s="145" t="str">
        <f>IF( ISBLANK('03.Muestra'!$E11),"",'03.Muestra'!$E11)</f>
        <v/>
      </c>
      <c r="D706" s="169" t="str">
        <f t="shared" si="36"/>
        <v/>
      </c>
      <c r="E706" s="138" t="str">
        <f t="shared" si="37"/>
        <v/>
      </c>
      <c r="G706" s="19"/>
      <c r="H706" s="19"/>
      <c r="I706" s="19"/>
      <c r="J706" s="19"/>
      <c r="K706" s="19"/>
      <c r="L706" s="19"/>
      <c r="M706" s="19"/>
      <c r="N706" s="19"/>
      <c r="O706" s="19"/>
      <c r="P706" s="19"/>
      <c r="Q706" s="19"/>
      <c r="R706" s="19"/>
      <c r="S706" s="19"/>
      <c r="T706" s="19"/>
      <c r="U706" s="19"/>
      <c r="V706" s="19"/>
      <c r="W706" s="19"/>
      <c r="X706" s="19"/>
      <c r="Y706" s="19"/>
    </row>
    <row r="707" spans="2:25" ht="14.1" customHeight="1">
      <c r="B707" s="145" t="str">
        <f>IF( ISBLANK('03.Muestra'!$C12),"",'03.Muestra'!$C12)</f>
        <v/>
      </c>
      <c r="C707" s="145" t="str">
        <f>IF( ISBLANK('03.Muestra'!$E12),"",'03.Muestra'!$E12)</f>
        <v/>
      </c>
      <c r="D707" s="169" t="str">
        <f t="shared" si="36"/>
        <v/>
      </c>
      <c r="E707" s="138" t="str">
        <f t="shared" si="37"/>
        <v/>
      </c>
      <c r="G707" s="19"/>
      <c r="H707" s="19"/>
      <c r="I707" s="19"/>
      <c r="J707" s="19"/>
      <c r="K707" s="19"/>
      <c r="L707" s="19"/>
      <c r="M707" s="19"/>
      <c r="N707" s="19"/>
      <c r="O707" s="19"/>
      <c r="P707" s="19"/>
      <c r="Q707" s="19"/>
      <c r="R707" s="19"/>
      <c r="S707" s="19"/>
      <c r="T707" s="19"/>
      <c r="U707" s="19"/>
      <c r="V707" s="19"/>
      <c r="W707" s="19"/>
      <c r="X707" s="19"/>
      <c r="Y707" s="19"/>
    </row>
    <row r="708" spans="2:25" ht="14.1" customHeight="1">
      <c r="B708" s="145" t="str">
        <f>IF( ISBLANK('03.Muestra'!$C13),"",'03.Muestra'!$C13)</f>
        <v/>
      </c>
      <c r="C708" s="145" t="str">
        <f>IF( ISBLANK('03.Muestra'!$E13),"",'03.Muestra'!$E13)</f>
        <v/>
      </c>
      <c r="D708" s="169" t="str">
        <f t="shared" si="36"/>
        <v/>
      </c>
      <c r="E708" s="138" t="str">
        <f t="shared" si="37"/>
        <v/>
      </c>
      <c r="G708" s="19"/>
      <c r="H708" s="19"/>
      <c r="I708" s="19"/>
      <c r="J708" s="19"/>
      <c r="K708" s="19"/>
      <c r="L708" s="19"/>
      <c r="M708" s="19"/>
      <c r="N708" s="19"/>
      <c r="O708" s="19"/>
      <c r="P708" s="19"/>
      <c r="Q708" s="19"/>
      <c r="R708" s="19"/>
      <c r="S708" s="19"/>
      <c r="T708" s="19"/>
      <c r="U708" s="19"/>
      <c r="V708" s="19"/>
      <c r="W708" s="19"/>
      <c r="X708" s="19"/>
      <c r="Y708" s="19"/>
    </row>
    <row r="709" spans="2:25" ht="14.1" customHeight="1">
      <c r="B709" s="145" t="str">
        <f>IF( ISBLANK('03.Muestra'!$C14),"",'03.Muestra'!$C14)</f>
        <v/>
      </c>
      <c r="C709" s="145" t="str">
        <f>IF( ISBLANK('03.Muestra'!$E14),"",'03.Muestra'!$E14)</f>
        <v/>
      </c>
      <c r="D709" s="169" t="str">
        <f t="shared" si="36"/>
        <v/>
      </c>
      <c r="E709" s="138" t="str">
        <f t="shared" si="37"/>
        <v/>
      </c>
      <c r="F709" s="19"/>
      <c r="G709" s="19"/>
      <c r="H709" s="19"/>
      <c r="I709" s="19"/>
      <c r="J709" s="19"/>
      <c r="K709" s="19"/>
      <c r="L709" s="19"/>
      <c r="M709" s="19"/>
      <c r="N709" s="19"/>
      <c r="O709" s="19"/>
      <c r="P709" s="19"/>
      <c r="Q709" s="19"/>
      <c r="R709" s="19"/>
      <c r="S709" s="19"/>
      <c r="T709" s="19"/>
      <c r="U709" s="19"/>
      <c r="V709" s="19"/>
      <c r="W709" s="19"/>
      <c r="X709" s="19"/>
      <c r="Y709" s="19"/>
    </row>
    <row r="710" spans="2:25" ht="14.1" customHeight="1">
      <c r="B710" s="145" t="str">
        <f>IF( ISBLANK('03.Muestra'!$C15),"",'03.Muestra'!$C15)</f>
        <v/>
      </c>
      <c r="C710" s="145" t="str">
        <f>IF( ISBLANK('03.Muestra'!$E15),"",'03.Muestra'!$E15)</f>
        <v/>
      </c>
      <c r="D710" s="169" t="str">
        <f t="shared" si="36"/>
        <v/>
      </c>
      <c r="E710" s="138" t="str">
        <f t="shared" si="37"/>
        <v/>
      </c>
      <c r="F710" s="19"/>
      <c r="G710" s="19"/>
      <c r="H710" s="19"/>
      <c r="I710" s="19"/>
      <c r="J710" s="19"/>
      <c r="K710" s="19"/>
      <c r="L710" s="19"/>
      <c r="M710" s="19"/>
      <c r="N710" s="19"/>
      <c r="O710" s="19"/>
      <c r="P710" s="19"/>
      <c r="Q710" s="19"/>
      <c r="R710" s="19"/>
      <c r="S710" s="19"/>
      <c r="T710" s="19"/>
      <c r="U710" s="19"/>
      <c r="V710" s="19"/>
      <c r="W710" s="19"/>
      <c r="X710" s="19"/>
      <c r="Y710" s="19"/>
    </row>
    <row r="711" spans="2:25" ht="14.1" customHeight="1">
      <c r="B711" s="145" t="str">
        <f>IF( ISBLANK('03.Muestra'!$C16),"",'03.Muestra'!$C16)</f>
        <v/>
      </c>
      <c r="C711" s="145" t="str">
        <f>IF( ISBLANK('03.Muestra'!$E16),"",'03.Muestra'!$E16)</f>
        <v/>
      </c>
      <c r="D711" s="169" t="str">
        <f t="shared" si="36"/>
        <v/>
      </c>
      <c r="E711" s="138" t="str">
        <f t="shared" si="37"/>
        <v/>
      </c>
      <c r="F711" s="19"/>
      <c r="G711" s="19"/>
      <c r="H711" s="19"/>
      <c r="I711" s="19"/>
      <c r="J711" s="19"/>
      <c r="K711" s="19"/>
      <c r="L711" s="19"/>
      <c r="M711" s="19"/>
      <c r="N711" s="19"/>
      <c r="O711" s="19"/>
      <c r="P711" s="19"/>
      <c r="Q711" s="19"/>
      <c r="R711" s="19"/>
      <c r="S711" s="19"/>
      <c r="T711" s="19"/>
      <c r="U711" s="19"/>
      <c r="V711" s="19"/>
      <c r="W711" s="19"/>
      <c r="X711" s="19"/>
      <c r="Y711" s="19"/>
    </row>
    <row r="712" spans="2:25" ht="14.1" customHeight="1">
      <c r="B712" s="145" t="str">
        <f>IF( ISBLANK('03.Muestra'!$C17),"",'03.Muestra'!$C17)</f>
        <v/>
      </c>
      <c r="C712" s="145" t="str">
        <f>IF( ISBLANK('03.Muestra'!$E17),"",'03.Muestra'!$E17)</f>
        <v/>
      </c>
      <c r="D712" s="169" t="str">
        <f t="shared" si="36"/>
        <v/>
      </c>
      <c r="E712" s="138" t="str">
        <f t="shared" si="37"/>
        <v/>
      </c>
      <c r="F712" s="19"/>
      <c r="G712" s="19"/>
      <c r="H712" s="19"/>
      <c r="I712" s="19"/>
      <c r="J712" s="19"/>
      <c r="K712" s="19"/>
      <c r="L712" s="19"/>
      <c r="M712" s="19"/>
      <c r="N712" s="19"/>
      <c r="O712" s="19"/>
      <c r="P712" s="19"/>
      <c r="Q712" s="19"/>
      <c r="R712" s="19"/>
      <c r="S712" s="19"/>
      <c r="T712" s="19"/>
      <c r="U712" s="19"/>
      <c r="V712" s="19"/>
      <c r="W712" s="19"/>
      <c r="X712" s="19"/>
      <c r="Y712" s="19"/>
    </row>
    <row r="713" spans="2:25" ht="14.1" customHeight="1">
      <c r="B713" s="145" t="str">
        <f>IF( ISBLANK('03.Muestra'!$C18),"",'03.Muestra'!$C18)</f>
        <v/>
      </c>
      <c r="C713" s="145" t="str">
        <f>IF( ISBLANK('03.Muestra'!$E18),"",'03.Muestra'!$E18)</f>
        <v/>
      </c>
      <c r="D713" s="169" t="str">
        <f t="shared" si="36"/>
        <v/>
      </c>
      <c r="E713" s="138" t="str">
        <f t="shared" si="37"/>
        <v/>
      </c>
      <c r="F713" s="19"/>
      <c r="G713" s="19"/>
      <c r="H713" s="19"/>
      <c r="I713" s="19"/>
      <c r="J713" s="19"/>
      <c r="K713" s="19"/>
      <c r="L713" s="19"/>
      <c r="M713" s="19"/>
      <c r="N713" s="19"/>
      <c r="O713" s="19"/>
      <c r="P713" s="19"/>
      <c r="Q713" s="19"/>
      <c r="R713" s="19"/>
      <c r="S713" s="19"/>
      <c r="T713" s="19"/>
      <c r="U713" s="19"/>
      <c r="V713" s="19"/>
      <c r="W713" s="19"/>
      <c r="X713" s="19"/>
      <c r="Y713" s="19"/>
    </row>
    <row r="714" spans="2:25" ht="14.1" customHeight="1">
      <c r="B714" s="145" t="str">
        <f>IF( ISBLANK('03.Muestra'!$C19),"",'03.Muestra'!$C19)</f>
        <v/>
      </c>
      <c r="C714" s="145" t="str">
        <f>IF( ISBLANK('03.Muestra'!$E19),"",'03.Muestra'!$E19)</f>
        <v/>
      </c>
      <c r="D714" s="169" t="str">
        <f t="shared" si="36"/>
        <v/>
      </c>
      <c r="E714" s="138" t="str">
        <f t="shared" si="37"/>
        <v/>
      </c>
      <c r="F714" s="19"/>
      <c r="G714" s="19"/>
      <c r="H714" s="19"/>
      <c r="I714" s="19"/>
      <c r="J714" s="19"/>
      <c r="K714" s="19"/>
      <c r="L714" s="19"/>
      <c r="M714" s="19"/>
      <c r="N714" s="19"/>
      <c r="O714" s="19"/>
      <c r="P714" s="19"/>
      <c r="Q714" s="19"/>
      <c r="R714" s="19"/>
      <c r="S714" s="19"/>
      <c r="T714" s="19"/>
      <c r="U714" s="19"/>
      <c r="V714" s="19"/>
      <c r="W714" s="19"/>
      <c r="X714" s="19"/>
      <c r="Y714" s="19"/>
    </row>
    <row r="715" spans="2:25" ht="14.1" customHeight="1">
      <c r="B715" s="145" t="str">
        <f>IF( ISBLANK('03.Muestra'!$C20),"",'03.Muestra'!$C20)</f>
        <v/>
      </c>
      <c r="C715" s="145" t="str">
        <f>IF( ISBLANK('03.Muestra'!$E20),"",'03.Muestra'!$E20)</f>
        <v/>
      </c>
      <c r="D715" s="169" t="str">
        <f t="shared" si="36"/>
        <v/>
      </c>
      <c r="E715" s="138" t="str">
        <f t="shared" si="37"/>
        <v/>
      </c>
      <c r="F715" s="19"/>
      <c r="G715" s="19"/>
      <c r="H715" s="19"/>
      <c r="I715" s="19"/>
      <c r="J715" s="19"/>
      <c r="K715" s="19"/>
      <c r="L715" s="19"/>
      <c r="M715" s="19"/>
      <c r="N715" s="19"/>
      <c r="O715" s="19"/>
      <c r="P715" s="19"/>
      <c r="Q715" s="19"/>
      <c r="R715" s="19"/>
      <c r="S715" s="19"/>
      <c r="T715" s="19"/>
      <c r="U715" s="19"/>
      <c r="V715" s="19"/>
      <c r="W715" s="19"/>
      <c r="X715" s="19"/>
      <c r="Y715" s="19"/>
    </row>
    <row r="716" spans="2:25" ht="14.1" customHeight="1">
      <c r="B716" s="145" t="str">
        <f>IF( ISBLANK('03.Muestra'!$C21),"",'03.Muestra'!$C21)</f>
        <v/>
      </c>
      <c r="C716" s="145" t="str">
        <f>IF( ISBLANK('03.Muestra'!$E21),"",'03.Muestra'!$E21)</f>
        <v/>
      </c>
      <c r="D716" s="169" t="str">
        <f t="shared" si="36"/>
        <v/>
      </c>
      <c r="E716" s="138" t="str">
        <f t="shared" si="37"/>
        <v/>
      </c>
      <c r="F716" s="19"/>
      <c r="G716" s="19"/>
      <c r="H716" s="19"/>
      <c r="I716" s="19"/>
      <c r="J716" s="19"/>
      <c r="K716" s="19"/>
      <c r="L716" s="19"/>
      <c r="M716" s="19"/>
      <c r="N716" s="19"/>
      <c r="O716" s="19"/>
      <c r="P716" s="19"/>
      <c r="Q716" s="19"/>
      <c r="R716" s="19"/>
      <c r="S716" s="19"/>
      <c r="T716" s="19"/>
      <c r="U716" s="19"/>
      <c r="V716" s="19"/>
      <c r="W716" s="19"/>
      <c r="X716" s="19"/>
      <c r="Y716" s="19"/>
    </row>
    <row r="717" spans="2:25" ht="14.1" customHeight="1">
      <c r="B717" s="145" t="str">
        <f>IF( ISBLANK('03.Muestra'!$C22),"",'03.Muestra'!$C22)</f>
        <v/>
      </c>
      <c r="C717" s="145" t="str">
        <f>IF( ISBLANK('03.Muestra'!$E22),"",'03.Muestra'!$E22)</f>
        <v/>
      </c>
      <c r="D717" s="169" t="str">
        <f t="shared" si="36"/>
        <v/>
      </c>
      <c r="E717" s="138" t="str">
        <f t="shared" si="37"/>
        <v/>
      </c>
      <c r="F717" s="19"/>
      <c r="G717" s="19"/>
      <c r="H717" s="19"/>
      <c r="I717" s="19"/>
      <c r="J717" s="19"/>
      <c r="K717" s="19"/>
      <c r="L717" s="19"/>
      <c r="M717" s="19"/>
      <c r="N717" s="19"/>
      <c r="O717" s="19"/>
      <c r="P717" s="19"/>
      <c r="Q717" s="19"/>
      <c r="R717" s="19"/>
      <c r="S717" s="19"/>
      <c r="T717" s="19"/>
      <c r="U717" s="19"/>
      <c r="V717" s="19"/>
      <c r="W717" s="19"/>
      <c r="X717" s="19"/>
      <c r="Y717" s="19"/>
    </row>
    <row r="718" spans="2:25" ht="14.1" customHeight="1">
      <c r="B718" s="145" t="str">
        <f>IF( ISBLANK('03.Muestra'!$C23),"",'03.Muestra'!$C23)</f>
        <v/>
      </c>
      <c r="C718" s="145" t="str">
        <f>IF( ISBLANK('03.Muestra'!$E23),"",'03.Muestra'!$E23)</f>
        <v/>
      </c>
      <c r="D718" s="169" t="str">
        <f t="shared" si="36"/>
        <v/>
      </c>
      <c r="E718" s="138" t="str">
        <f t="shared" si="37"/>
        <v/>
      </c>
      <c r="F718" s="19"/>
      <c r="G718" s="19"/>
      <c r="H718" s="19"/>
      <c r="I718" s="19"/>
      <c r="J718" s="19"/>
      <c r="K718" s="19"/>
      <c r="L718" s="19"/>
      <c r="M718" s="19"/>
      <c r="N718" s="19"/>
      <c r="O718" s="19"/>
      <c r="P718" s="19"/>
      <c r="Q718" s="19"/>
      <c r="R718" s="19"/>
      <c r="S718" s="19"/>
      <c r="T718" s="19"/>
      <c r="U718" s="19"/>
      <c r="V718" s="19"/>
      <c r="W718" s="19"/>
      <c r="X718" s="19"/>
      <c r="Y718" s="19"/>
    </row>
    <row r="719" spans="2:25" ht="14.1" customHeight="1">
      <c r="B719" s="145" t="str">
        <f>IF( ISBLANK('03.Muestra'!$C24),"",'03.Muestra'!$C24)</f>
        <v/>
      </c>
      <c r="C719" s="145" t="str">
        <f>IF( ISBLANK('03.Muestra'!$E24),"",'03.Muestra'!$E24)</f>
        <v/>
      </c>
      <c r="D719" s="169" t="str">
        <f t="shared" si="36"/>
        <v/>
      </c>
      <c r="E719" s="138" t="str">
        <f t="shared" si="37"/>
        <v/>
      </c>
      <c r="F719" s="19"/>
      <c r="G719" s="19"/>
      <c r="H719" s="19"/>
      <c r="I719" s="19"/>
      <c r="J719" s="19"/>
      <c r="K719" s="19"/>
      <c r="L719" s="19"/>
      <c r="M719" s="19"/>
      <c r="N719" s="19"/>
      <c r="O719" s="19"/>
      <c r="P719" s="19"/>
      <c r="Q719" s="19"/>
      <c r="R719" s="19"/>
      <c r="S719" s="19"/>
      <c r="T719" s="19"/>
      <c r="U719" s="19"/>
      <c r="V719" s="19"/>
      <c r="W719" s="19"/>
      <c r="X719" s="19"/>
      <c r="Y719" s="19"/>
    </row>
    <row r="720" spans="2:25" ht="14.1" customHeight="1">
      <c r="B720" s="145" t="str">
        <f>IF( ISBLANK('03.Muestra'!$C25),"",'03.Muestra'!$C25)</f>
        <v/>
      </c>
      <c r="C720" s="145" t="str">
        <f>IF( ISBLANK('03.Muestra'!$E25),"",'03.Muestra'!$E25)</f>
        <v/>
      </c>
      <c r="D720" s="169" t="str">
        <f t="shared" si="36"/>
        <v/>
      </c>
      <c r="E720" s="138" t="str">
        <f t="shared" si="37"/>
        <v/>
      </c>
      <c r="F720" s="19"/>
      <c r="G720" s="19"/>
      <c r="H720" s="19"/>
      <c r="I720" s="19"/>
      <c r="J720" s="19"/>
      <c r="K720" s="19"/>
      <c r="L720" s="19"/>
      <c r="M720" s="19"/>
      <c r="N720" s="19"/>
      <c r="O720" s="19"/>
      <c r="P720" s="19"/>
      <c r="Q720" s="19"/>
      <c r="R720" s="19"/>
      <c r="S720" s="19"/>
      <c r="T720" s="19"/>
      <c r="U720" s="19"/>
      <c r="V720" s="19"/>
      <c r="W720" s="19"/>
      <c r="X720" s="19"/>
      <c r="Y720" s="19"/>
    </row>
    <row r="721" spans="2:25" ht="14.1" customHeight="1">
      <c r="B721" s="145" t="str">
        <f>IF( ISBLANK('03.Muestra'!$C26),"",'03.Muestra'!$C26)</f>
        <v/>
      </c>
      <c r="C721" s="145" t="str">
        <f>IF( ISBLANK('03.Muestra'!$E26),"",'03.Muestra'!$E26)</f>
        <v/>
      </c>
      <c r="D721" s="169" t="str">
        <f t="shared" si="36"/>
        <v/>
      </c>
      <c r="E721" s="138" t="str">
        <f t="shared" si="37"/>
        <v/>
      </c>
      <c r="F721" s="19"/>
      <c r="G721" s="19"/>
      <c r="H721" s="19"/>
      <c r="I721" s="19"/>
      <c r="J721" s="19"/>
      <c r="K721" s="19"/>
      <c r="L721" s="19"/>
      <c r="M721" s="19"/>
      <c r="N721" s="19"/>
      <c r="O721" s="19"/>
      <c r="P721" s="19"/>
      <c r="Q721" s="19"/>
      <c r="R721" s="19"/>
      <c r="S721" s="19"/>
      <c r="T721" s="19"/>
      <c r="U721" s="19"/>
      <c r="V721" s="19"/>
      <c r="W721" s="19"/>
      <c r="X721" s="19"/>
      <c r="Y721" s="19"/>
    </row>
    <row r="722" spans="2:25" ht="14.1" customHeight="1">
      <c r="B722" s="145" t="str">
        <f>IF( ISBLANK('03.Muestra'!$C27),"",'03.Muestra'!$C27)</f>
        <v/>
      </c>
      <c r="C722" s="145" t="str">
        <f>IF( ISBLANK('03.Muestra'!$E27),"",'03.Muestra'!$E27)</f>
        <v/>
      </c>
      <c r="D722" s="169" t="str">
        <f t="shared" si="36"/>
        <v/>
      </c>
      <c r="E722" s="138" t="str">
        <f t="shared" si="37"/>
        <v/>
      </c>
      <c r="F722" s="19"/>
      <c r="G722" s="19"/>
      <c r="H722" s="19"/>
      <c r="I722" s="19"/>
      <c r="J722" s="19"/>
      <c r="K722" s="19"/>
      <c r="L722" s="19"/>
      <c r="M722" s="19"/>
      <c r="N722" s="19"/>
      <c r="O722" s="19"/>
      <c r="P722" s="19"/>
      <c r="Q722" s="19"/>
      <c r="R722" s="19"/>
      <c r="S722" s="19"/>
      <c r="T722" s="19"/>
      <c r="U722" s="19"/>
      <c r="V722" s="19"/>
      <c r="W722" s="19"/>
      <c r="X722" s="19"/>
      <c r="Y722" s="19"/>
    </row>
    <row r="723" spans="2:25" ht="14.1" customHeight="1">
      <c r="B723" s="145" t="str">
        <f>IF( ISBLANK('03.Muestra'!$C28),"",'03.Muestra'!$C28)</f>
        <v/>
      </c>
      <c r="C723" s="145" t="str">
        <f>IF( ISBLANK('03.Muestra'!$E28),"",'03.Muestra'!$E28)</f>
        <v/>
      </c>
      <c r="D723" s="169" t="str">
        <f t="shared" si="36"/>
        <v/>
      </c>
      <c r="E723" s="138" t="str">
        <f t="shared" si="37"/>
        <v/>
      </c>
      <c r="F723" s="19"/>
      <c r="G723" s="19"/>
      <c r="H723" s="19"/>
      <c r="I723" s="19"/>
      <c r="J723" s="19"/>
      <c r="K723" s="19"/>
      <c r="L723" s="19"/>
      <c r="M723" s="19"/>
      <c r="N723" s="19"/>
      <c r="O723" s="19"/>
      <c r="P723" s="19"/>
      <c r="Q723" s="19"/>
      <c r="R723" s="19"/>
      <c r="S723" s="19"/>
      <c r="T723" s="19"/>
      <c r="U723" s="19"/>
      <c r="V723" s="19"/>
      <c r="W723" s="19"/>
      <c r="X723" s="19"/>
      <c r="Y723" s="19"/>
    </row>
    <row r="724" spans="2:25" ht="14.1" customHeight="1">
      <c r="B724" s="145" t="str">
        <f>IF( ISBLANK('03.Muestra'!$C29),"",'03.Muestra'!$C29)</f>
        <v/>
      </c>
      <c r="C724" s="145" t="str">
        <f>IF( ISBLANK('03.Muestra'!$E29),"",'03.Muestra'!$E29)</f>
        <v/>
      </c>
      <c r="D724" s="169" t="str">
        <f t="shared" si="36"/>
        <v/>
      </c>
      <c r="E724" s="138" t="str">
        <f t="shared" si="37"/>
        <v/>
      </c>
      <c r="F724" s="19"/>
      <c r="G724" s="19"/>
      <c r="H724" s="19"/>
      <c r="I724" s="19"/>
      <c r="J724" s="19"/>
      <c r="K724" s="19"/>
      <c r="L724" s="19"/>
      <c r="M724" s="19"/>
      <c r="N724" s="19"/>
      <c r="O724" s="19"/>
      <c r="P724" s="19"/>
      <c r="Q724" s="19"/>
      <c r="R724" s="19"/>
      <c r="S724" s="19"/>
      <c r="T724" s="19"/>
      <c r="U724" s="19"/>
      <c r="V724" s="19"/>
      <c r="W724" s="19"/>
      <c r="X724" s="19"/>
      <c r="Y724" s="19"/>
    </row>
    <row r="725" spans="2:25" ht="14.1" customHeight="1">
      <c r="B725" s="145" t="str">
        <f>IF( ISBLANK('03.Muestra'!$C30),"",'03.Muestra'!$C30)</f>
        <v/>
      </c>
      <c r="C725" s="145" t="str">
        <f>IF( ISBLANK('03.Muestra'!$E30),"",'03.Muestra'!$E30)</f>
        <v/>
      </c>
      <c r="D725" s="169" t="str">
        <f t="shared" si="36"/>
        <v/>
      </c>
      <c r="E725" s="138" t="str">
        <f t="shared" si="37"/>
        <v/>
      </c>
      <c r="F725" s="19"/>
      <c r="G725" s="19"/>
      <c r="H725" s="19"/>
      <c r="I725" s="19"/>
      <c r="J725" s="19"/>
      <c r="K725" s="19"/>
      <c r="L725" s="19"/>
      <c r="M725" s="19"/>
      <c r="N725" s="19"/>
      <c r="O725" s="19"/>
      <c r="P725" s="19"/>
      <c r="Q725" s="19"/>
      <c r="R725" s="19"/>
      <c r="S725" s="19"/>
      <c r="T725" s="19"/>
      <c r="U725" s="19"/>
      <c r="V725" s="19"/>
      <c r="W725" s="19"/>
      <c r="X725" s="19"/>
      <c r="Y725" s="19"/>
    </row>
    <row r="726" spans="2:25" ht="14.1" customHeight="1">
      <c r="B726" s="145" t="str">
        <f>IF( ISBLANK('03.Muestra'!$C31),"",'03.Muestra'!$C31)</f>
        <v/>
      </c>
      <c r="C726" s="145" t="str">
        <f>IF( ISBLANK('03.Muestra'!$E31),"",'03.Muestra'!$E31)</f>
        <v/>
      </c>
      <c r="D726" s="169" t="str">
        <f t="shared" si="36"/>
        <v/>
      </c>
      <c r="E726" s="138" t="str">
        <f t="shared" si="37"/>
        <v/>
      </c>
      <c r="F726" s="19"/>
      <c r="G726" s="19"/>
      <c r="H726" s="19"/>
      <c r="I726" s="19"/>
      <c r="J726" s="19"/>
      <c r="K726" s="19"/>
      <c r="L726" s="19"/>
      <c r="M726" s="19"/>
      <c r="N726" s="19"/>
      <c r="O726" s="19"/>
      <c r="P726" s="19"/>
      <c r="Q726" s="19"/>
      <c r="R726" s="19"/>
      <c r="S726" s="19"/>
      <c r="T726" s="19"/>
      <c r="U726" s="19"/>
      <c r="V726" s="19"/>
      <c r="W726" s="19"/>
      <c r="X726" s="19"/>
      <c r="Y726" s="19"/>
    </row>
    <row r="727" spans="2:25" ht="14.1" customHeight="1">
      <c r="B727" s="145" t="str">
        <f>IF( ISBLANK('03.Muestra'!$C32),"",'03.Muestra'!$C32)</f>
        <v/>
      </c>
      <c r="C727" s="145" t="str">
        <f>IF( ISBLANK('03.Muestra'!$E32),"",'03.Muestra'!$E32)</f>
        <v/>
      </c>
      <c r="D727" s="169" t="str">
        <f t="shared" si="36"/>
        <v/>
      </c>
      <c r="E727" s="138" t="str">
        <f t="shared" si="37"/>
        <v/>
      </c>
      <c r="F727" s="19"/>
      <c r="G727" s="19"/>
      <c r="H727" s="19"/>
      <c r="I727" s="19"/>
      <c r="J727" s="19"/>
      <c r="K727" s="19"/>
      <c r="L727" s="19"/>
      <c r="M727" s="19"/>
      <c r="N727" s="19"/>
      <c r="O727" s="19"/>
      <c r="P727" s="19"/>
      <c r="Q727" s="19"/>
      <c r="R727" s="19"/>
      <c r="S727" s="19"/>
      <c r="T727" s="19"/>
      <c r="U727" s="19"/>
      <c r="V727" s="19"/>
      <c r="W727" s="19"/>
      <c r="X727" s="19"/>
      <c r="Y727" s="19"/>
    </row>
    <row r="728" spans="2:25" ht="14.1" customHeight="1">
      <c r="B728" s="145" t="str">
        <f>IF( ISBLANK('03.Muestra'!$C33),"",'03.Muestra'!$C33)</f>
        <v/>
      </c>
      <c r="C728" s="145" t="str">
        <f>IF( ISBLANK('03.Muestra'!$E33),"",'03.Muestra'!$E33)</f>
        <v/>
      </c>
      <c r="D728" s="169" t="str">
        <f t="shared" si="36"/>
        <v/>
      </c>
      <c r="E728" s="138" t="str">
        <f t="shared" si="37"/>
        <v/>
      </c>
      <c r="F728" s="19"/>
      <c r="G728" s="19"/>
      <c r="H728" s="19"/>
      <c r="I728" s="19"/>
      <c r="J728" s="19"/>
      <c r="K728" s="19"/>
      <c r="L728" s="19"/>
      <c r="M728" s="19"/>
      <c r="N728" s="19"/>
      <c r="O728" s="19"/>
      <c r="P728" s="19"/>
      <c r="Q728" s="19"/>
      <c r="R728" s="19"/>
      <c r="S728" s="19"/>
      <c r="T728" s="19"/>
      <c r="U728" s="19"/>
      <c r="V728" s="19"/>
      <c r="W728" s="19"/>
      <c r="X728" s="19"/>
      <c r="Y728" s="19"/>
    </row>
    <row r="729" spans="2:25" ht="14.1" customHeight="1">
      <c r="B729" s="145" t="str">
        <f>IF( ISBLANK('03.Muestra'!$C34),"",'03.Muestra'!$C34)</f>
        <v/>
      </c>
      <c r="C729" s="145" t="str">
        <f>IF( ISBLANK('03.Muestra'!$E34),"",'03.Muestra'!$E34)</f>
        <v/>
      </c>
      <c r="D729" s="169" t="str">
        <f t="shared" si="36"/>
        <v/>
      </c>
      <c r="E729" s="138" t="str">
        <f t="shared" si="37"/>
        <v/>
      </c>
      <c r="F729" s="19"/>
      <c r="G729" s="19"/>
      <c r="H729" s="19"/>
      <c r="I729" s="19"/>
      <c r="J729" s="19"/>
      <c r="K729" s="19"/>
      <c r="L729" s="19"/>
      <c r="M729" s="19"/>
      <c r="N729" s="19"/>
      <c r="O729" s="19"/>
      <c r="P729" s="19"/>
      <c r="Q729" s="19"/>
      <c r="R729" s="19"/>
      <c r="S729" s="19"/>
      <c r="T729" s="19"/>
      <c r="U729" s="19"/>
      <c r="V729" s="19"/>
      <c r="W729" s="19"/>
      <c r="X729" s="19"/>
      <c r="Y729" s="19"/>
    </row>
    <row r="730" spans="2:25" ht="14.1" customHeight="1">
      <c r="B730" s="145" t="str">
        <f>IF( ISBLANK('03.Muestra'!$C35),"",'03.Muestra'!$C35)</f>
        <v/>
      </c>
      <c r="C730" s="145" t="str">
        <f>IF( ISBLANK('03.Muestra'!$E35),"",'03.Muestra'!$E35)</f>
        <v/>
      </c>
      <c r="D730" s="169" t="str">
        <f t="shared" si="36"/>
        <v/>
      </c>
      <c r="E730" s="138" t="str">
        <f t="shared" si="37"/>
        <v/>
      </c>
      <c r="G730" s="19"/>
      <c r="H730" s="19"/>
      <c r="I730" s="19"/>
      <c r="J730" s="19"/>
      <c r="K730" s="19"/>
      <c r="L730" s="19"/>
      <c r="M730" s="19"/>
      <c r="N730" s="19"/>
      <c r="O730" s="19"/>
      <c r="P730" s="19"/>
      <c r="Q730" s="19"/>
      <c r="R730" s="19"/>
      <c r="S730" s="19"/>
      <c r="T730" s="19"/>
      <c r="U730" s="19"/>
      <c r="V730" s="19"/>
      <c r="W730" s="19"/>
      <c r="X730" s="19"/>
      <c r="Y730" s="19"/>
    </row>
    <row r="731" spans="2:25" ht="14.1" customHeight="1">
      <c r="B731" s="145" t="str">
        <f>IF( ISBLANK('03.Muestra'!$C36),"",'03.Muestra'!$C36)</f>
        <v/>
      </c>
      <c r="C731" s="145" t="str">
        <f>IF( ISBLANK('03.Muestra'!$E36),"",'03.Muestra'!$E36)</f>
        <v/>
      </c>
      <c r="D731" s="169" t="str">
        <f t="shared" si="36"/>
        <v/>
      </c>
      <c r="E731" s="138" t="str">
        <f t="shared" si="37"/>
        <v/>
      </c>
      <c r="F731" s="158"/>
      <c r="G731" s="19"/>
      <c r="H731" s="19"/>
      <c r="I731" s="19"/>
      <c r="J731" s="19"/>
      <c r="K731" s="19"/>
      <c r="L731" s="19"/>
      <c r="M731" s="19"/>
      <c r="N731" s="19"/>
      <c r="O731" s="19"/>
      <c r="P731" s="19"/>
      <c r="Q731" s="19"/>
      <c r="R731" s="19"/>
      <c r="S731" s="19"/>
      <c r="T731" s="19"/>
      <c r="U731" s="19"/>
      <c r="V731" s="19"/>
      <c r="W731" s="19"/>
      <c r="X731" s="19"/>
      <c r="Y731" s="19"/>
    </row>
    <row r="732" spans="2:25" ht="14.1" customHeight="1">
      <c r="B732" s="145" t="str">
        <f>IF( ISBLANK('03.Muestra'!$C37),"",'03.Muestra'!$C37)</f>
        <v/>
      </c>
      <c r="C732" s="145" t="str">
        <f>IF( ISBLANK('03.Muestra'!$E37),"",'03.Muestra'!$E37)</f>
        <v/>
      </c>
      <c r="D732" s="169" t="str">
        <f t="shared" si="36"/>
        <v/>
      </c>
      <c r="E732" s="138" t="str">
        <f t="shared" si="37"/>
        <v/>
      </c>
      <c r="F732" s="158"/>
      <c r="G732" s="19"/>
      <c r="H732" s="19"/>
      <c r="I732" s="19"/>
      <c r="J732" s="19"/>
      <c r="K732" s="19"/>
      <c r="L732" s="19"/>
      <c r="M732" s="19"/>
      <c r="N732" s="19"/>
      <c r="O732" s="19"/>
      <c r="P732" s="19"/>
      <c r="Q732" s="19"/>
      <c r="R732" s="19"/>
      <c r="S732" s="19"/>
      <c r="T732" s="19"/>
      <c r="U732" s="19"/>
      <c r="V732" s="19"/>
      <c r="W732" s="19"/>
      <c r="X732" s="19"/>
      <c r="Y732" s="19"/>
    </row>
    <row r="733" spans="2:25" ht="14.1" customHeight="1">
      <c r="B733" s="145" t="str">
        <f>IF( ISBLANK('03.Muestra'!$C38),"",'03.Muestra'!$C38)</f>
        <v/>
      </c>
      <c r="C733" s="145" t="str">
        <f>IF( ISBLANK('03.Muestra'!$E38),"",'03.Muestra'!$E38)</f>
        <v/>
      </c>
      <c r="D733" s="169" t="str">
        <f t="shared" si="36"/>
        <v/>
      </c>
      <c r="E733" s="138" t="str">
        <f t="shared" si="37"/>
        <v/>
      </c>
      <c r="F733" s="158"/>
      <c r="G733" s="19"/>
      <c r="H733" s="19"/>
      <c r="I733" s="19"/>
      <c r="J733" s="19"/>
      <c r="K733" s="19"/>
      <c r="L733" s="19"/>
      <c r="M733" s="19"/>
      <c r="N733" s="19"/>
      <c r="O733" s="19"/>
      <c r="P733" s="19"/>
      <c r="Q733" s="19"/>
      <c r="R733" s="19"/>
      <c r="S733" s="19"/>
      <c r="T733" s="19"/>
      <c r="U733" s="19"/>
      <c r="V733" s="19"/>
      <c r="W733" s="19"/>
      <c r="X733" s="19"/>
      <c r="Y733" s="19"/>
    </row>
    <row r="734" spans="2:25" ht="14.1" customHeight="1">
      <c r="B734" s="145" t="str">
        <f>IF( ISBLANK('03.Muestra'!$C39),"",'03.Muestra'!$C39)</f>
        <v/>
      </c>
      <c r="C734" s="145" t="str">
        <f>IF( ISBLANK('03.Muestra'!$E39),"",'03.Muestra'!$E39)</f>
        <v/>
      </c>
      <c r="D734" s="169" t="str">
        <f t="shared" si="36"/>
        <v/>
      </c>
      <c r="E734" s="138" t="str">
        <f t="shared" si="37"/>
        <v/>
      </c>
      <c r="F734" s="158"/>
      <c r="G734" s="19"/>
      <c r="H734" s="19"/>
      <c r="I734" s="19"/>
      <c r="J734" s="19"/>
      <c r="K734" s="19"/>
      <c r="L734" s="19"/>
      <c r="M734" s="19"/>
      <c r="N734" s="19"/>
      <c r="O734" s="19"/>
      <c r="P734" s="19"/>
      <c r="Q734" s="19"/>
      <c r="R734" s="19"/>
      <c r="S734" s="19"/>
      <c r="T734" s="19"/>
      <c r="U734" s="19"/>
      <c r="V734" s="19"/>
      <c r="W734" s="19"/>
      <c r="X734" s="19"/>
      <c r="Y734" s="19"/>
    </row>
    <row r="735" spans="2:25" ht="14.1" customHeight="1">
      <c r="B735" s="145" t="str">
        <f>IF( ISBLANK('03.Muestra'!$C40),"",'03.Muestra'!$C40)</f>
        <v/>
      </c>
      <c r="C735" s="145" t="str">
        <f>IF( ISBLANK('03.Muestra'!$E40),"",'03.Muestra'!$E40)</f>
        <v/>
      </c>
      <c r="D735" s="169" t="str">
        <f t="shared" si="36"/>
        <v/>
      </c>
      <c r="E735" s="138" t="str">
        <f t="shared" si="37"/>
        <v/>
      </c>
      <c r="F735" s="158"/>
      <c r="G735" s="19"/>
      <c r="H735" s="19"/>
      <c r="I735" s="19"/>
      <c r="J735" s="19"/>
      <c r="K735" s="19"/>
      <c r="L735" s="19"/>
      <c r="M735" s="19"/>
      <c r="N735" s="19"/>
      <c r="O735" s="19"/>
      <c r="P735" s="19"/>
      <c r="Q735" s="19"/>
      <c r="R735" s="19"/>
      <c r="S735" s="19"/>
      <c r="T735" s="19"/>
      <c r="U735" s="19"/>
      <c r="V735" s="19"/>
      <c r="W735" s="19"/>
      <c r="X735" s="19"/>
      <c r="Y735" s="19"/>
    </row>
    <row r="736" spans="2:25" ht="14.1" customHeight="1">
      <c r="B736" s="145" t="str">
        <f>IF( ISBLANK('03.Muestra'!$C41),"",'03.Muestra'!$C41)</f>
        <v/>
      </c>
      <c r="C736" s="145" t="str">
        <f>IF( ISBLANK('03.Muestra'!$E41),"",'03.Muestra'!$E41)</f>
        <v/>
      </c>
      <c r="D736" s="169" t="str">
        <f t="shared" si="36"/>
        <v/>
      </c>
      <c r="E736" s="138" t="str">
        <f t="shared" si="37"/>
        <v/>
      </c>
      <c r="F736" s="158"/>
      <c r="G736" s="19"/>
      <c r="H736" s="19"/>
      <c r="I736" s="19"/>
      <c r="J736" s="19"/>
      <c r="K736" s="19"/>
      <c r="L736" s="19"/>
      <c r="M736" s="19"/>
      <c r="N736" s="19"/>
      <c r="O736" s="19"/>
      <c r="P736" s="19"/>
      <c r="Q736" s="19"/>
      <c r="R736" s="19"/>
      <c r="S736" s="19"/>
      <c r="T736" s="19"/>
      <c r="U736" s="19"/>
      <c r="V736" s="19"/>
      <c r="W736" s="19"/>
      <c r="X736" s="19"/>
      <c r="Y736" s="19"/>
    </row>
    <row r="737" spans="2:25" ht="14.1" customHeight="1">
      <c r="B737" s="145" t="str">
        <f>IF( ISBLANK('03.Muestra'!$C42),"",'03.Muestra'!$C42)</f>
        <v/>
      </c>
      <c r="C737" s="145" t="str">
        <f>IF( ISBLANK('03.Muestra'!$E42),"",'03.Muestra'!$E42)</f>
        <v/>
      </c>
      <c r="D737" s="169" t="str">
        <f t="shared" si="36"/>
        <v/>
      </c>
      <c r="E737" s="138" t="str">
        <f t="shared" si="37"/>
        <v/>
      </c>
      <c r="F737" s="19"/>
      <c r="G737" s="19"/>
      <c r="H737" s="19"/>
      <c r="I737" s="19"/>
      <c r="J737" s="19"/>
      <c r="K737" s="19"/>
      <c r="L737" s="19"/>
      <c r="M737" s="19"/>
      <c r="N737" s="19"/>
      <c r="O737" s="19"/>
      <c r="P737" s="19"/>
      <c r="Q737" s="19"/>
      <c r="R737" s="19"/>
      <c r="S737" s="19"/>
      <c r="T737" s="19"/>
      <c r="U737" s="19"/>
      <c r="V737" s="19"/>
      <c r="W737" s="19"/>
      <c r="X737" s="19"/>
      <c r="Y737" s="19"/>
    </row>
    <row r="738" spans="2:25" ht="14.1"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1"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1"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4"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1" customHeight="1">
      <c r="B742" s="145" t="str">
        <f>IF( ISBLANK('03.Muestra'!$C8),"",'03.Muestra'!$C8)</f>
        <v/>
      </c>
      <c r="C742" s="145" t="str">
        <f>IF( ISBLANK('03.Muestra'!$E8),"",'03.Muestra'!$E8)</f>
        <v/>
      </c>
      <c r="D742" s="169" t="str">
        <f t="shared" ref="D742:D776" si="38">IF(AND(B742&lt;&gt;"",C742&lt;&gt;""),"N/T","")</f>
        <v/>
      </c>
      <c r="E742" s="138" t="str">
        <f t="shared" ref="E742:E776" si="39">IF(D742&lt;&gt;"",IF(AND(B742&lt;&gt;"",C742&lt;&gt;""),"","ERR"),"")</f>
        <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1" customHeight="1">
      <c r="B743" s="145" t="str">
        <f>IF( ISBLANK('03.Muestra'!$C9),"",'03.Muestra'!$C9)</f>
        <v/>
      </c>
      <c r="C743" s="145" t="str">
        <f>IF( ISBLANK('03.Muestra'!$E9),"",'03.Muestra'!$E9)</f>
        <v/>
      </c>
      <c r="D743" s="169" t="str">
        <f t="shared" si="38"/>
        <v/>
      </c>
      <c r="E743" s="138" t="str">
        <f t="shared" si="39"/>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0</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1" customHeight="1">
      <c r="B744" s="145" t="str">
        <f>IF( ISBLANK('03.Muestra'!$C10),"",'03.Muestra'!$C10)</f>
        <v/>
      </c>
      <c r="C744" s="145" t="str">
        <f>IF( ISBLANK('03.Muestra'!$E10),"",'03.Muestra'!$E10)</f>
        <v/>
      </c>
      <c r="D744" s="169" t="str">
        <f t="shared" si="38"/>
        <v/>
      </c>
      <c r="E744" s="138" t="str">
        <f t="shared" si="39"/>
        <v/>
      </c>
      <c r="G744" s="19"/>
      <c r="H744" s="19"/>
      <c r="I744" s="19"/>
      <c r="J744" s="19"/>
      <c r="K744" s="19"/>
      <c r="L744" s="19"/>
      <c r="M744" s="19"/>
      <c r="N744" s="19"/>
      <c r="O744" s="19"/>
      <c r="P744" s="19"/>
      <c r="Q744" s="19"/>
      <c r="R744" s="19"/>
      <c r="S744" s="19"/>
      <c r="T744" s="19"/>
      <c r="U744" s="19"/>
      <c r="V744" s="19"/>
      <c r="W744" s="19"/>
      <c r="X744" s="19"/>
      <c r="Y744" s="19"/>
    </row>
    <row r="745" spans="2:25" ht="14.1" customHeight="1">
      <c r="B745" s="145" t="str">
        <f>IF( ISBLANK('03.Muestra'!$C11),"",'03.Muestra'!$C11)</f>
        <v/>
      </c>
      <c r="C745" s="145" t="str">
        <f>IF( ISBLANK('03.Muestra'!$E11),"",'03.Muestra'!$E11)</f>
        <v/>
      </c>
      <c r="D745" s="169" t="str">
        <f t="shared" si="38"/>
        <v/>
      </c>
      <c r="E745" s="138" t="str">
        <f t="shared" si="39"/>
        <v/>
      </c>
      <c r="G745" s="19"/>
      <c r="H745" s="19"/>
      <c r="I745" s="19"/>
      <c r="J745" s="19"/>
      <c r="K745" s="19"/>
      <c r="L745" s="19"/>
      <c r="M745" s="19"/>
      <c r="N745" s="19"/>
      <c r="O745" s="19"/>
      <c r="P745" s="19"/>
      <c r="Q745" s="19"/>
      <c r="R745" s="19"/>
      <c r="S745" s="19"/>
      <c r="T745" s="19"/>
      <c r="U745" s="19"/>
      <c r="V745" s="19"/>
      <c r="W745" s="19"/>
      <c r="X745" s="19"/>
      <c r="Y745" s="19"/>
    </row>
    <row r="746" spans="2:25" ht="14.1" customHeight="1">
      <c r="B746" s="145" t="str">
        <f>IF( ISBLANK('03.Muestra'!$C12),"",'03.Muestra'!$C12)</f>
        <v/>
      </c>
      <c r="C746" s="145" t="str">
        <f>IF( ISBLANK('03.Muestra'!$E12),"",'03.Muestra'!$E12)</f>
        <v/>
      </c>
      <c r="D746" s="169" t="str">
        <f t="shared" si="38"/>
        <v/>
      </c>
      <c r="E746" s="138" t="str">
        <f t="shared" si="39"/>
        <v/>
      </c>
      <c r="G746" s="19"/>
      <c r="H746" s="19"/>
      <c r="I746" s="19"/>
      <c r="J746" s="19"/>
      <c r="K746" s="19"/>
      <c r="L746" s="19"/>
      <c r="M746" s="19"/>
      <c r="N746" s="19"/>
      <c r="O746" s="19"/>
      <c r="P746" s="19"/>
      <c r="Q746" s="19"/>
      <c r="R746" s="19"/>
      <c r="S746" s="19"/>
      <c r="T746" s="19"/>
      <c r="U746" s="19"/>
      <c r="V746" s="19"/>
      <c r="W746" s="19"/>
      <c r="X746" s="19"/>
      <c r="Y746" s="19"/>
    </row>
    <row r="747" spans="2:25" ht="14.1" customHeight="1">
      <c r="B747" s="145" t="str">
        <f>IF( ISBLANK('03.Muestra'!$C13),"",'03.Muestra'!$C13)</f>
        <v/>
      </c>
      <c r="C747" s="145" t="str">
        <f>IF( ISBLANK('03.Muestra'!$E13),"",'03.Muestra'!$E13)</f>
        <v/>
      </c>
      <c r="D747" s="169" t="str">
        <f t="shared" si="38"/>
        <v/>
      </c>
      <c r="E747" s="138" t="str">
        <f t="shared" si="39"/>
        <v/>
      </c>
      <c r="G747" s="19"/>
      <c r="H747" s="19"/>
      <c r="I747" s="19"/>
      <c r="J747" s="19"/>
      <c r="K747" s="19"/>
      <c r="L747" s="19"/>
      <c r="M747" s="19"/>
      <c r="N747" s="19"/>
      <c r="O747" s="19"/>
      <c r="P747" s="19"/>
      <c r="Q747" s="19"/>
      <c r="R747" s="19"/>
      <c r="S747" s="19"/>
      <c r="T747" s="19"/>
      <c r="U747" s="19"/>
      <c r="V747" s="19"/>
      <c r="W747" s="19"/>
      <c r="X747" s="19"/>
      <c r="Y747" s="19"/>
    </row>
    <row r="748" spans="2:25" ht="14.1" customHeight="1">
      <c r="B748" s="145" t="str">
        <f>IF( ISBLANK('03.Muestra'!$C14),"",'03.Muestra'!$C14)</f>
        <v/>
      </c>
      <c r="C748" s="145" t="str">
        <f>IF( ISBLANK('03.Muestra'!$E14),"",'03.Muestra'!$E14)</f>
        <v/>
      </c>
      <c r="D748" s="169" t="str">
        <f t="shared" si="38"/>
        <v/>
      </c>
      <c r="E748" s="138" t="str">
        <f t="shared" si="39"/>
        <v/>
      </c>
      <c r="F748" s="19"/>
      <c r="G748" s="19"/>
      <c r="H748" s="19"/>
      <c r="I748" s="19"/>
      <c r="J748" s="19"/>
      <c r="K748" s="19"/>
      <c r="L748" s="19"/>
      <c r="M748" s="19"/>
      <c r="N748" s="19"/>
      <c r="O748" s="19"/>
      <c r="P748" s="19"/>
      <c r="Q748" s="19"/>
      <c r="R748" s="19"/>
      <c r="S748" s="19"/>
      <c r="T748" s="19"/>
      <c r="U748" s="19"/>
      <c r="V748" s="19"/>
      <c r="W748" s="19"/>
      <c r="X748" s="19"/>
      <c r="Y748" s="19"/>
    </row>
    <row r="749" spans="2:25" ht="14.1" customHeight="1">
      <c r="B749" s="145" t="str">
        <f>IF( ISBLANK('03.Muestra'!$C15),"",'03.Muestra'!$C15)</f>
        <v/>
      </c>
      <c r="C749" s="145" t="str">
        <f>IF( ISBLANK('03.Muestra'!$E15),"",'03.Muestra'!$E15)</f>
        <v/>
      </c>
      <c r="D749" s="169" t="str">
        <f t="shared" si="38"/>
        <v/>
      </c>
      <c r="E749" s="138" t="str">
        <f t="shared" si="39"/>
        <v/>
      </c>
      <c r="F749" s="19"/>
      <c r="G749" s="19"/>
      <c r="H749" s="19"/>
      <c r="I749" s="19"/>
      <c r="J749" s="19"/>
      <c r="K749" s="19"/>
      <c r="L749" s="19"/>
      <c r="M749" s="19"/>
      <c r="N749" s="19"/>
      <c r="O749" s="19"/>
      <c r="P749" s="19"/>
      <c r="Q749" s="19"/>
      <c r="R749" s="19"/>
      <c r="S749" s="19"/>
      <c r="T749" s="19"/>
      <c r="U749" s="19"/>
      <c r="V749" s="19"/>
      <c r="W749" s="19"/>
      <c r="X749" s="19"/>
      <c r="Y749" s="19"/>
    </row>
    <row r="750" spans="2:25" ht="14.1" customHeight="1">
      <c r="B750" s="145" t="str">
        <f>IF( ISBLANK('03.Muestra'!$C16),"",'03.Muestra'!$C16)</f>
        <v/>
      </c>
      <c r="C750" s="145" t="str">
        <f>IF( ISBLANK('03.Muestra'!$E16),"",'03.Muestra'!$E16)</f>
        <v/>
      </c>
      <c r="D750" s="169" t="str">
        <f t="shared" si="38"/>
        <v/>
      </c>
      <c r="E750" s="138" t="str">
        <f t="shared" si="39"/>
        <v/>
      </c>
      <c r="F750" s="19"/>
      <c r="G750" s="19"/>
      <c r="H750" s="19"/>
      <c r="I750" s="19"/>
      <c r="J750" s="19"/>
      <c r="K750" s="19"/>
      <c r="L750" s="19"/>
      <c r="M750" s="19"/>
      <c r="N750" s="19"/>
      <c r="O750" s="19"/>
      <c r="P750" s="19"/>
      <c r="Q750" s="19"/>
      <c r="R750" s="19"/>
      <c r="S750" s="19"/>
      <c r="T750" s="19"/>
      <c r="U750" s="19"/>
      <c r="V750" s="19"/>
      <c r="W750" s="19"/>
      <c r="X750" s="19"/>
      <c r="Y750" s="19"/>
    </row>
    <row r="751" spans="2:25" ht="14.1" customHeight="1">
      <c r="B751" s="145" t="str">
        <f>IF( ISBLANK('03.Muestra'!$C17),"",'03.Muestra'!$C17)</f>
        <v/>
      </c>
      <c r="C751" s="145" t="str">
        <f>IF( ISBLANK('03.Muestra'!$E17),"",'03.Muestra'!$E17)</f>
        <v/>
      </c>
      <c r="D751" s="169" t="str">
        <f t="shared" si="38"/>
        <v/>
      </c>
      <c r="E751" s="138" t="str">
        <f t="shared" si="39"/>
        <v/>
      </c>
      <c r="F751" s="19"/>
      <c r="G751" s="19"/>
      <c r="H751" s="19"/>
      <c r="I751" s="19"/>
      <c r="J751" s="19"/>
      <c r="K751" s="19"/>
      <c r="L751" s="19"/>
      <c r="M751" s="19"/>
      <c r="N751" s="19"/>
      <c r="O751" s="19"/>
      <c r="P751" s="19"/>
      <c r="Q751" s="19"/>
      <c r="R751" s="19"/>
      <c r="S751" s="19"/>
      <c r="T751" s="19"/>
      <c r="U751" s="19"/>
      <c r="V751" s="19"/>
      <c r="W751" s="19"/>
      <c r="X751" s="19"/>
      <c r="Y751" s="19"/>
    </row>
    <row r="752" spans="2:25" ht="14.1" customHeight="1">
      <c r="B752" s="145" t="str">
        <f>IF( ISBLANK('03.Muestra'!$C18),"",'03.Muestra'!$C18)</f>
        <v/>
      </c>
      <c r="C752" s="145" t="str">
        <f>IF( ISBLANK('03.Muestra'!$E18),"",'03.Muestra'!$E18)</f>
        <v/>
      </c>
      <c r="D752" s="169" t="str">
        <f t="shared" si="38"/>
        <v/>
      </c>
      <c r="E752" s="138" t="str">
        <f t="shared" si="39"/>
        <v/>
      </c>
      <c r="F752" s="19"/>
      <c r="G752" s="19"/>
      <c r="H752" s="19"/>
      <c r="I752" s="19"/>
      <c r="J752" s="19"/>
      <c r="K752" s="19"/>
      <c r="L752" s="19"/>
      <c r="M752" s="19"/>
      <c r="N752" s="19"/>
      <c r="O752" s="19"/>
      <c r="P752" s="19"/>
      <c r="Q752" s="19"/>
      <c r="R752" s="19"/>
      <c r="S752" s="19"/>
      <c r="T752" s="19"/>
      <c r="U752" s="19"/>
      <c r="V752" s="19"/>
      <c r="W752" s="19"/>
      <c r="X752" s="19"/>
      <c r="Y752" s="19"/>
    </row>
    <row r="753" spans="2:25" ht="14.1" customHeight="1">
      <c r="B753" s="145" t="str">
        <f>IF( ISBLANK('03.Muestra'!$C19),"",'03.Muestra'!$C19)</f>
        <v/>
      </c>
      <c r="C753" s="145" t="str">
        <f>IF( ISBLANK('03.Muestra'!$E19),"",'03.Muestra'!$E19)</f>
        <v/>
      </c>
      <c r="D753" s="169" t="str">
        <f t="shared" si="38"/>
        <v/>
      </c>
      <c r="E753" s="138" t="str">
        <f t="shared" si="39"/>
        <v/>
      </c>
      <c r="F753" s="19"/>
      <c r="G753" s="19"/>
      <c r="H753" s="19"/>
      <c r="I753" s="19"/>
      <c r="J753" s="19"/>
      <c r="K753" s="19"/>
      <c r="L753" s="19"/>
      <c r="M753" s="19"/>
      <c r="N753" s="19"/>
      <c r="O753" s="19"/>
      <c r="P753" s="19"/>
      <c r="Q753" s="19"/>
      <c r="R753" s="19"/>
      <c r="S753" s="19"/>
      <c r="T753" s="19"/>
      <c r="U753" s="19"/>
      <c r="V753" s="19"/>
      <c r="W753" s="19"/>
      <c r="X753" s="19"/>
      <c r="Y753" s="19"/>
    </row>
    <row r="754" spans="2:25" ht="14.1" customHeight="1">
      <c r="B754" s="145" t="str">
        <f>IF( ISBLANK('03.Muestra'!$C20),"",'03.Muestra'!$C20)</f>
        <v/>
      </c>
      <c r="C754" s="145" t="str">
        <f>IF( ISBLANK('03.Muestra'!$E20),"",'03.Muestra'!$E20)</f>
        <v/>
      </c>
      <c r="D754" s="169" t="str">
        <f t="shared" si="38"/>
        <v/>
      </c>
      <c r="E754" s="138" t="str">
        <f t="shared" si="39"/>
        <v/>
      </c>
      <c r="F754" s="19"/>
      <c r="G754" s="19"/>
      <c r="H754" s="19"/>
      <c r="I754" s="19"/>
      <c r="J754" s="19"/>
      <c r="K754" s="19"/>
      <c r="L754" s="19"/>
      <c r="M754" s="19"/>
      <c r="N754" s="19"/>
      <c r="O754" s="19"/>
      <c r="P754" s="19"/>
      <c r="Q754" s="19"/>
      <c r="R754" s="19"/>
      <c r="S754" s="19"/>
      <c r="T754" s="19"/>
      <c r="U754" s="19"/>
      <c r="V754" s="19"/>
      <c r="W754" s="19"/>
      <c r="X754" s="19"/>
      <c r="Y754" s="19"/>
    </row>
    <row r="755" spans="2:25" ht="14.1" customHeight="1">
      <c r="B755" s="145" t="str">
        <f>IF( ISBLANK('03.Muestra'!$C21),"",'03.Muestra'!$C21)</f>
        <v/>
      </c>
      <c r="C755" s="145" t="str">
        <f>IF( ISBLANK('03.Muestra'!$E21),"",'03.Muestra'!$E21)</f>
        <v/>
      </c>
      <c r="D755" s="169" t="str">
        <f t="shared" si="38"/>
        <v/>
      </c>
      <c r="E755" s="138" t="str">
        <f t="shared" si="39"/>
        <v/>
      </c>
      <c r="F755" s="19"/>
      <c r="G755" s="19"/>
      <c r="H755" s="19"/>
      <c r="I755" s="19"/>
      <c r="J755" s="19"/>
      <c r="K755" s="19"/>
      <c r="L755" s="19"/>
      <c r="M755" s="19"/>
      <c r="N755" s="19"/>
      <c r="O755" s="19"/>
      <c r="P755" s="19"/>
      <c r="Q755" s="19"/>
      <c r="R755" s="19"/>
      <c r="S755" s="19"/>
      <c r="T755" s="19"/>
      <c r="U755" s="19"/>
      <c r="V755" s="19"/>
      <c r="W755" s="19"/>
      <c r="X755" s="19"/>
      <c r="Y755" s="19"/>
    </row>
    <row r="756" spans="2:25" ht="14.1" customHeight="1">
      <c r="B756" s="145" t="str">
        <f>IF( ISBLANK('03.Muestra'!$C22),"",'03.Muestra'!$C22)</f>
        <v/>
      </c>
      <c r="C756" s="145" t="str">
        <f>IF( ISBLANK('03.Muestra'!$E22),"",'03.Muestra'!$E22)</f>
        <v/>
      </c>
      <c r="D756" s="169" t="str">
        <f t="shared" si="38"/>
        <v/>
      </c>
      <c r="E756" s="138" t="str">
        <f t="shared" si="39"/>
        <v/>
      </c>
      <c r="F756" s="19"/>
      <c r="G756" s="19"/>
      <c r="H756" s="19"/>
      <c r="I756" s="19"/>
      <c r="J756" s="19"/>
      <c r="K756" s="19"/>
      <c r="L756" s="19"/>
      <c r="M756" s="19"/>
      <c r="N756" s="19"/>
      <c r="O756" s="19"/>
      <c r="P756" s="19"/>
      <c r="Q756" s="19"/>
      <c r="R756" s="19"/>
      <c r="S756" s="19"/>
      <c r="T756" s="19"/>
      <c r="U756" s="19"/>
      <c r="V756" s="19"/>
      <c r="W756" s="19"/>
      <c r="X756" s="19"/>
      <c r="Y756" s="19"/>
    </row>
    <row r="757" spans="2:25" ht="14.1" customHeight="1">
      <c r="B757" s="145" t="str">
        <f>IF( ISBLANK('03.Muestra'!$C23),"",'03.Muestra'!$C23)</f>
        <v/>
      </c>
      <c r="C757" s="145" t="str">
        <f>IF( ISBLANK('03.Muestra'!$E23),"",'03.Muestra'!$E23)</f>
        <v/>
      </c>
      <c r="D757" s="169" t="str">
        <f t="shared" si="38"/>
        <v/>
      </c>
      <c r="E757" s="138" t="str">
        <f t="shared" si="39"/>
        <v/>
      </c>
      <c r="F757" s="19"/>
      <c r="G757" s="19"/>
      <c r="H757" s="19"/>
      <c r="I757" s="19"/>
      <c r="J757" s="19"/>
      <c r="K757" s="19"/>
      <c r="L757" s="19"/>
      <c r="M757" s="19"/>
      <c r="N757" s="19"/>
      <c r="O757" s="19"/>
      <c r="P757" s="19"/>
      <c r="Q757" s="19"/>
      <c r="R757" s="19"/>
      <c r="S757" s="19"/>
      <c r="T757" s="19"/>
      <c r="U757" s="19"/>
      <c r="V757" s="19"/>
      <c r="W757" s="19"/>
      <c r="X757" s="19"/>
      <c r="Y757" s="19"/>
    </row>
    <row r="758" spans="2:25" ht="14.1" customHeight="1">
      <c r="B758" s="145" t="str">
        <f>IF( ISBLANK('03.Muestra'!$C24),"",'03.Muestra'!$C24)</f>
        <v/>
      </c>
      <c r="C758" s="145" t="str">
        <f>IF( ISBLANK('03.Muestra'!$E24),"",'03.Muestra'!$E24)</f>
        <v/>
      </c>
      <c r="D758" s="169" t="str">
        <f t="shared" si="38"/>
        <v/>
      </c>
      <c r="E758" s="138" t="str">
        <f t="shared" si="39"/>
        <v/>
      </c>
      <c r="F758" s="19"/>
      <c r="G758" s="19"/>
      <c r="H758" s="19"/>
      <c r="I758" s="19"/>
      <c r="J758" s="19"/>
      <c r="K758" s="19"/>
      <c r="L758" s="19"/>
      <c r="M758" s="19"/>
      <c r="N758" s="19"/>
      <c r="O758" s="19"/>
      <c r="P758" s="19"/>
      <c r="Q758" s="19"/>
      <c r="R758" s="19"/>
      <c r="S758" s="19"/>
      <c r="T758" s="19"/>
      <c r="U758" s="19"/>
      <c r="V758" s="19"/>
      <c r="W758" s="19"/>
      <c r="X758" s="19"/>
      <c r="Y758" s="19"/>
    </row>
    <row r="759" spans="2:25" ht="14.1" customHeight="1">
      <c r="B759" s="145" t="str">
        <f>IF( ISBLANK('03.Muestra'!$C25),"",'03.Muestra'!$C25)</f>
        <v/>
      </c>
      <c r="C759" s="145" t="str">
        <f>IF( ISBLANK('03.Muestra'!$E25),"",'03.Muestra'!$E25)</f>
        <v/>
      </c>
      <c r="D759" s="169" t="str">
        <f t="shared" si="38"/>
        <v/>
      </c>
      <c r="E759" s="138" t="str">
        <f t="shared" si="39"/>
        <v/>
      </c>
      <c r="F759" s="19"/>
      <c r="G759" s="19"/>
      <c r="H759" s="19"/>
      <c r="I759" s="19"/>
      <c r="J759" s="19"/>
      <c r="K759" s="19"/>
      <c r="L759" s="19"/>
      <c r="M759" s="19"/>
      <c r="N759" s="19"/>
      <c r="O759" s="19"/>
      <c r="P759" s="19"/>
      <c r="Q759" s="19"/>
      <c r="R759" s="19"/>
      <c r="S759" s="19"/>
      <c r="T759" s="19"/>
      <c r="U759" s="19"/>
      <c r="V759" s="19"/>
      <c r="W759" s="19"/>
      <c r="X759" s="19"/>
      <c r="Y759" s="19"/>
    </row>
    <row r="760" spans="2:25" ht="14.1" customHeight="1">
      <c r="B760" s="145" t="str">
        <f>IF( ISBLANK('03.Muestra'!$C26),"",'03.Muestra'!$C26)</f>
        <v/>
      </c>
      <c r="C760" s="145" t="str">
        <f>IF( ISBLANK('03.Muestra'!$E26),"",'03.Muestra'!$E26)</f>
        <v/>
      </c>
      <c r="D760" s="169" t="str">
        <f t="shared" si="38"/>
        <v/>
      </c>
      <c r="E760" s="138" t="str">
        <f t="shared" si="39"/>
        <v/>
      </c>
      <c r="F760" s="19"/>
      <c r="G760" s="19"/>
      <c r="H760" s="19"/>
      <c r="I760" s="19"/>
      <c r="J760" s="19"/>
      <c r="K760" s="19"/>
      <c r="L760" s="19"/>
      <c r="M760" s="19"/>
      <c r="N760" s="19"/>
      <c r="O760" s="19"/>
      <c r="P760" s="19"/>
      <c r="Q760" s="19"/>
      <c r="R760" s="19"/>
      <c r="S760" s="19"/>
      <c r="T760" s="19"/>
      <c r="U760" s="19"/>
      <c r="V760" s="19"/>
      <c r="W760" s="19"/>
      <c r="X760" s="19"/>
      <c r="Y760" s="19"/>
    </row>
    <row r="761" spans="2:25" ht="14.1" customHeight="1">
      <c r="B761" s="145" t="str">
        <f>IF( ISBLANK('03.Muestra'!$C27),"",'03.Muestra'!$C27)</f>
        <v/>
      </c>
      <c r="C761" s="145" t="str">
        <f>IF( ISBLANK('03.Muestra'!$E27),"",'03.Muestra'!$E27)</f>
        <v/>
      </c>
      <c r="D761" s="169" t="str">
        <f t="shared" si="38"/>
        <v/>
      </c>
      <c r="E761" s="138" t="str">
        <f t="shared" si="39"/>
        <v/>
      </c>
      <c r="F761" s="19"/>
      <c r="G761" s="19"/>
      <c r="H761" s="19"/>
      <c r="I761" s="19"/>
      <c r="J761" s="19"/>
      <c r="K761" s="19"/>
      <c r="L761" s="19"/>
      <c r="M761" s="19"/>
      <c r="N761" s="19"/>
      <c r="O761" s="19"/>
      <c r="P761" s="19"/>
      <c r="Q761" s="19"/>
      <c r="R761" s="19"/>
      <c r="S761" s="19"/>
      <c r="T761" s="19"/>
      <c r="U761" s="19"/>
      <c r="V761" s="19"/>
      <c r="W761" s="19"/>
      <c r="X761" s="19"/>
      <c r="Y761" s="19"/>
    </row>
    <row r="762" spans="2:25" ht="14.1" customHeight="1">
      <c r="B762" s="145" t="str">
        <f>IF( ISBLANK('03.Muestra'!$C28),"",'03.Muestra'!$C28)</f>
        <v/>
      </c>
      <c r="C762" s="145" t="str">
        <f>IF( ISBLANK('03.Muestra'!$E28),"",'03.Muestra'!$E28)</f>
        <v/>
      </c>
      <c r="D762" s="169" t="str">
        <f t="shared" si="38"/>
        <v/>
      </c>
      <c r="E762" s="138" t="str">
        <f t="shared" si="39"/>
        <v/>
      </c>
      <c r="F762" s="19"/>
      <c r="G762" s="19"/>
      <c r="H762" s="19"/>
      <c r="I762" s="19"/>
      <c r="J762" s="19"/>
      <c r="K762" s="19"/>
      <c r="L762" s="19"/>
      <c r="M762" s="19"/>
      <c r="N762" s="19"/>
      <c r="O762" s="19"/>
      <c r="P762" s="19"/>
      <c r="Q762" s="19"/>
      <c r="R762" s="19"/>
      <c r="S762" s="19"/>
      <c r="T762" s="19"/>
      <c r="U762" s="19"/>
      <c r="V762" s="19"/>
      <c r="W762" s="19"/>
      <c r="X762" s="19"/>
      <c r="Y762" s="19"/>
    </row>
    <row r="763" spans="2:25" ht="14.1" customHeight="1">
      <c r="B763" s="145" t="str">
        <f>IF( ISBLANK('03.Muestra'!$C29),"",'03.Muestra'!$C29)</f>
        <v/>
      </c>
      <c r="C763" s="145" t="str">
        <f>IF( ISBLANK('03.Muestra'!$E29),"",'03.Muestra'!$E29)</f>
        <v/>
      </c>
      <c r="D763" s="169" t="str">
        <f t="shared" si="38"/>
        <v/>
      </c>
      <c r="E763" s="138" t="str">
        <f t="shared" si="39"/>
        <v/>
      </c>
      <c r="F763" s="19"/>
      <c r="G763" s="19"/>
      <c r="H763" s="19"/>
      <c r="I763" s="19"/>
      <c r="J763" s="19"/>
      <c r="K763" s="19"/>
      <c r="L763" s="19"/>
      <c r="M763" s="19"/>
      <c r="N763" s="19"/>
      <c r="O763" s="19"/>
      <c r="P763" s="19"/>
      <c r="Q763" s="19"/>
      <c r="R763" s="19"/>
      <c r="S763" s="19"/>
      <c r="T763" s="19"/>
      <c r="U763" s="19"/>
      <c r="V763" s="19"/>
      <c r="W763" s="19"/>
      <c r="X763" s="19"/>
      <c r="Y763" s="19"/>
    </row>
    <row r="764" spans="2:25" ht="14.1" customHeight="1">
      <c r="B764" s="145" t="str">
        <f>IF( ISBLANK('03.Muestra'!$C30),"",'03.Muestra'!$C30)</f>
        <v/>
      </c>
      <c r="C764" s="145" t="str">
        <f>IF( ISBLANK('03.Muestra'!$E30),"",'03.Muestra'!$E30)</f>
        <v/>
      </c>
      <c r="D764" s="169" t="str">
        <f t="shared" si="38"/>
        <v/>
      </c>
      <c r="E764" s="138" t="str">
        <f t="shared" si="39"/>
        <v/>
      </c>
      <c r="F764" s="19"/>
      <c r="G764" s="19"/>
      <c r="H764" s="19"/>
      <c r="I764" s="19"/>
      <c r="J764" s="19"/>
      <c r="K764" s="19"/>
      <c r="L764" s="19"/>
      <c r="M764" s="19"/>
      <c r="N764" s="19"/>
      <c r="O764" s="19"/>
      <c r="P764" s="19"/>
      <c r="Q764" s="19"/>
      <c r="R764" s="19"/>
      <c r="S764" s="19"/>
      <c r="T764" s="19"/>
      <c r="U764" s="19"/>
      <c r="V764" s="19"/>
      <c r="W764" s="19"/>
      <c r="X764" s="19"/>
      <c r="Y764" s="19"/>
    </row>
    <row r="765" spans="2:25" ht="14.1" customHeight="1">
      <c r="B765" s="145" t="str">
        <f>IF( ISBLANK('03.Muestra'!$C31),"",'03.Muestra'!$C31)</f>
        <v/>
      </c>
      <c r="C765" s="145" t="str">
        <f>IF( ISBLANK('03.Muestra'!$E31),"",'03.Muestra'!$E31)</f>
        <v/>
      </c>
      <c r="D765" s="169" t="str">
        <f t="shared" si="38"/>
        <v/>
      </c>
      <c r="E765" s="138" t="str">
        <f t="shared" si="39"/>
        <v/>
      </c>
      <c r="F765" s="19"/>
      <c r="G765" s="19"/>
      <c r="H765" s="19"/>
      <c r="I765" s="19"/>
      <c r="J765" s="19"/>
      <c r="K765" s="19"/>
      <c r="L765" s="19"/>
      <c r="M765" s="19"/>
      <c r="N765" s="19"/>
      <c r="O765" s="19"/>
      <c r="P765" s="19"/>
      <c r="Q765" s="19"/>
      <c r="R765" s="19"/>
      <c r="S765" s="19"/>
      <c r="T765" s="19"/>
      <c r="U765" s="19"/>
      <c r="V765" s="19"/>
      <c r="W765" s="19"/>
      <c r="X765" s="19"/>
      <c r="Y765" s="19"/>
    </row>
    <row r="766" spans="2:25" ht="14.1" customHeight="1">
      <c r="B766" s="145" t="str">
        <f>IF( ISBLANK('03.Muestra'!$C32),"",'03.Muestra'!$C32)</f>
        <v/>
      </c>
      <c r="C766" s="145" t="str">
        <f>IF( ISBLANK('03.Muestra'!$E32),"",'03.Muestra'!$E32)</f>
        <v/>
      </c>
      <c r="D766" s="169" t="str">
        <f t="shared" si="38"/>
        <v/>
      </c>
      <c r="E766" s="138" t="str">
        <f t="shared" si="39"/>
        <v/>
      </c>
      <c r="F766" s="19"/>
      <c r="G766" s="19"/>
      <c r="H766" s="19"/>
      <c r="I766" s="19"/>
      <c r="J766" s="19"/>
      <c r="K766" s="19"/>
      <c r="L766" s="19"/>
      <c r="M766" s="19"/>
      <c r="N766" s="19"/>
      <c r="O766" s="19"/>
      <c r="P766" s="19"/>
      <c r="Q766" s="19"/>
      <c r="R766" s="19"/>
      <c r="S766" s="19"/>
      <c r="T766" s="19"/>
      <c r="U766" s="19"/>
      <c r="V766" s="19"/>
      <c r="W766" s="19"/>
      <c r="X766" s="19"/>
      <c r="Y766" s="19"/>
    </row>
    <row r="767" spans="2:25" ht="14.1" customHeight="1">
      <c r="B767" s="145" t="str">
        <f>IF( ISBLANK('03.Muestra'!$C33),"",'03.Muestra'!$C33)</f>
        <v/>
      </c>
      <c r="C767" s="145" t="str">
        <f>IF( ISBLANK('03.Muestra'!$E33),"",'03.Muestra'!$E33)</f>
        <v/>
      </c>
      <c r="D767" s="169" t="str">
        <f t="shared" si="38"/>
        <v/>
      </c>
      <c r="E767" s="138" t="str">
        <f t="shared" si="39"/>
        <v/>
      </c>
      <c r="F767" s="19"/>
      <c r="G767" s="19"/>
      <c r="H767" s="19"/>
      <c r="I767" s="19"/>
      <c r="J767" s="19"/>
      <c r="K767" s="19"/>
      <c r="L767" s="19"/>
      <c r="M767" s="19"/>
      <c r="N767" s="19"/>
      <c r="O767" s="19"/>
      <c r="P767" s="19"/>
      <c r="Q767" s="19"/>
      <c r="R767" s="19"/>
      <c r="S767" s="19"/>
      <c r="T767" s="19"/>
      <c r="U767" s="19"/>
      <c r="V767" s="19"/>
      <c r="W767" s="19"/>
      <c r="X767" s="19"/>
      <c r="Y767" s="19"/>
    </row>
    <row r="768" spans="2:25" ht="14.1" customHeight="1">
      <c r="B768" s="145" t="str">
        <f>IF( ISBLANK('03.Muestra'!$C34),"",'03.Muestra'!$C34)</f>
        <v/>
      </c>
      <c r="C768" s="145" t="str">
        <f>IF( ISBLANK('03.Muestra'!$E34),"",'03.Muestra'!$E34)</f>
        <v/>
      </c>
      <c r="D768" s="169" t="str">
        <f t="shared" si="38"/>
        <v/>
      </c>
      <c r="E768" s="138" t="str">
        <f t="shared" si="39"/>
        <v/>
      </c>
      <c r="F768" s="19"/>
      <c r="G768" s="19"/>
      <c r="H768" s="19"/>
      <c r="I768" s="19"/>
      <c r="J768" s="19"/>
      <c r="K768" s="19"/>
      <c r="L768" s="19"/>
      <c r="M768" s="19"/>
      <c r="N768" s="19"/>
      <c r="O768" s="19"/>
      <c r="P768" s="19"/>
      <c r="Q768" s="19"/>
      <c r="R768" s="19"/>
      <c r="S768" s="19"/>
      <c r="T768" s="19"/>
      <c r="U768" s="19"/>
      <c r="V768" s="19"/>
      <c r="W768" s="19"/>
      <c r="X768" s="19"/>
      <c r="Y768" s="19"/>
    </row>
    <row r="769" spans="2:25" ht="14.1" customHeight="1">
      <c r="B769" s="145" t="str">
        <f>IF( ISBLANK('03.Muestra'!$C35),"",'03.Muestra'!$C35)</f>
        <v/>
      </c>
      <c r="C769" s="145" t="str">
        <f>IF( ISBLANK('03.Muestra'!$E35),"",'03.Muestra'!$E35)</f>
        <v/>
      </c>
      <c r="D769" s="169" t="str">
        <f t="shared" si="38"/>
        <v/>
      </c>
      <c r="E769" s="138" t="str">
        <f t="shared" si="39"/>
        <v/>
      </c>
      <c r="G769" s="19"/>
      <c r="H769" s="19"/>
      <c r="I769" s="19"/>
      <c r="J769" s="19"/>
      <c r="K769" s="19"/>
      <c r="L769" s="19"/>
      <c r="M769" s="19"/>
      <c r="N769" s="19"/>
      <c r="O769" s="19"/>
      <c r="P769" s="19"/>
      <c r="Q769" s="19"/>
      <c r="R769" s="19"/>
      <c r="S769" s="19"/>
      <c r="T769" s="19"/>
      <c r="U769" s="19"/>
      <c r="V769" s="19"/>
      <c r="W769" s="19"/>
      <c r="X769" s="19"/>
      <c r="Y769" s="19"/>
    </row>
    <row r="770" spans="2:25" ht="14.1" customHeight="1">
      <c r="B770" s="145" t="str">
        <f>IF( ISBLANK('03.Muestra'!$C36),"",'03.Muestra'!$C36)</f>
        <v/>
      </c>
      <c r="C770" s="145" t="str">
        <f>IF( ISBLANK('03.Muestra'!$E36),"",'03.Muestra'!$E36)</f>
        <v/>
      </c>
      <c r="D770" s="169" t="str">
        <f t="shared" si="38"/>
        <v/>
      </c>
      <c r="E770" s="138" t="str">
        <f t="shared" si="39"/>
        <v/>
      </c>
      <c r="G770" s="19"/>
      <c r="H770" s="19"/>
      <c r="I770" s="19"/>
      <c r="J770" s="19"/>
      <c r="K770" s="19"/>
      <c r="L770" s="19"/>
      <c r="M770" s="19"/>
      <c r="N770" s="19"/>
      <c r="O770" s="19"/>
      <c r="P770" s="19"/>
      <c r="Q770" s="19"/>
      <c r="R770" s="19"/>
      <c r="S770" s="19"/>
      <c r="T770" s="19"/>
      <c r="U770" s="19"/>
      <c r="V770" s="19"/>
      <c r="W770" s="19"/>
      <c r="X770" s="19"/>
      <c r="Y770" s="19"/>
    </row>
    <row r="771" spans="2:25" ht="14.1" customHeight="1">
      <c r="B771" s="145" t="str">
        <f>IF( ISBLANK('03.Muestra'!$C37),"",'03.Muestra'!$C37)</f>
        <v/>
      </c>
      <c r="C771" s="145" t="str">
        <f>IF( ISBLANK('03.Muestra'!$E37),"",'03.Muestra'!$E37)</f>
        <v/>
      </c>
      <c r="D771" s="169" t="str">
        <f t="shared" si="38"/>
        <v/>
      </c>
      <c r="E771" s="138" t="str">
        <f t="shared" si="39"/>
        <v/>
      </c>
      <c r="G771" s="19"/>
      <c r="H771" s="19"/>
      <c r="I771" s="19"/>
      <c r="J771" s="19"/>
      <c r="K771" s="19"/>
      <c r="L771" s="19"/>
      <c r="M771" s="19"/>
      <c r="N771" s="19"/>
      <c r="O771" s="19"/>
      <c r="P771" s="19"/>
      <c r="Q771" s="19"/>
      <c r="R771" s="19"/>
      <c r="S771" s="19"/>
      <c r="T771" s="19"/>
      <c r="U771" s="19"/>
      <c r="V771" s="19"/>
      <c r="W771" s="19"/>
      <c r="X771" s="19"/>
      <c r="Y771" s="19"/>
    </row>
    <row r="772" spans="2:25" ht="14.1" customHeight="1">
      <c r="B772" s="145" t="str">
        <f>IF( ISBLANK('03.Muestra'!$C38),"",'03.Muestra'!$C38)</f>
        <v/>
      </c>
      <c r="C772" s="145" t="str">
        <f>IF( ISBLANK('03.Muestra'!$E38),"",'03.Muestra'!$E38)</f>
        <v/>
      </c>
      <c r="D772" s="169" t="str">
        <f t="shared" si="38"/>
        <v/>
      </c>
      <c r="E772" s="138" t="str">
        <f t="shared" si="39"/>
        <v/>
      </c>
      <c r="G772" s="19"/>
      <c r="H772" s="19"/>
      <c r="I772" s="19"/>
      <c r="J772" s="19"/>
      <c r="K772" s="19"/>
      <c r="L772" s="19"/>
      <c r="M772" s="19"/>
      <c r="N772" s="19"/>
      <c r="O772" s="19"/>
      <c r="P772" s="19"/>
      <c r="Q772" s="19"/>
      <c r="R772" s="19"/>
      <c r="S772" s="19"/>
      <c r="T772" s="19"/>
      <c r="U772" s="19"/>
      <c r="V772" s="19"/>
      <c r="W772" s="19"/>
      <c r="X772" s="19"/>
      <c r="Y772" s="19"/>
    </row>
    <row r="773" spans="2:25" ht="14.1" customHeight="1">
      <c r="B773" s="145" t="str">
        <f>IF( ISBLANK('03.Muestra'!$C39),"",'03.Muestra'!$C39)</f>
        <v/>
      </c>
      <c r="C773" s="145" t="str">
        <f>IF( ISBLANK('03.Muestra'!$E39),"",'03.Muestra'!$E39)</f>
        <v/>
      </c>
      <c r="D773" s="169" t="str">
        <f t="shared" si="38"/>
        <v/>
      </c>
      <c r="E773" s="138" t="str">
        <f t="shared" si="39"/>
        <v/>
      </c>
      <c r="G773" s="19"/>
      <c r="H773" s="19"/>
      <c r="I773" s="19"/>
      <c r="J773" s="19"/>
      <c r="K773" s="19"/>
      <c r="L773" s="19"/>
      <c r="M773" s="19"/>
      <c r="N773" s="19"/>
      <c r="O773" s="19"/>
      <c r="P773" s="19"/>
      <c r="Q773" s="19"/>
      <c r="R773" s="19"/>
      <c r="S773" s="19"/>
      <c r="T773" s="19"/>
      <c r="U773" s="19"/>
      <c r="V773" s="19"/>
      <c r="W773" s="19"/>
      <c r="X773" s="19"/>
      <c r="Y773" s="19"/>
    </row>
    <row r="774" spans="2:25" ht="14.1" customHeight="1">
      <c r="B774" s="145" t="str">
        <f>IF( ISBLANK('03.Muestra'!$C40),"",'03.Muestra'!$C40)</f>
        <v/>
      </c>
      <c r="C774" s="145" t="str">
        <f>IF( ISBLANK('03.Muestra'!$E40),"",'03.Muestra'!$E40)</f>
        <v/>
      </c>
      <c r="D774" s="169" t="str">
        <f t="shared" si="38"/>
        <v/>
      </c>
      <c r="E774" s="138" t="str">
        <f t="shared" si="39"/>
        <v/>
      </c>
      <c r="G774" s="19"/>
      <c r="H774" s="19"/>
      <c r="I774" s="19"/>
      <c r="J774" s="19"/>
      <c r="K774" s="19"/>
      <c r="L774" s="19"/>
      <c r="M774" s="19"/>
      <c r="N774" s="19"/>
      <c r="O774" s="19"/>
      <c r="P774" s="19"/>
      <c r="Q774" s="19"/>
      <c r="R774" s="19"/>
      <c r="S774" s="19"/>
      <c r="T774" s="19"/>
      <c r="U774" s="19"/>
      <c r="V774" s="19"/>
      <c r="W774" s="19"/>
      <c r="X774" s="19"/>
      <c r="Y774" s="19"/>
    </row>
    <row r="775" spans="2:25" ht="14.1" customHeight="1">
      <c r="B775" s="145" t="str">
        <f>IF( ISBLANK('03.Muestra'!$C41),"",'03.Muestra'!$C41)</f>
        <v/>
      </c>
      <c r="C775" s="145" t="str">
        <f>IF( ISBLANK('03.Muestra'!$E41),"",'03.Muestra'!$E41)</f>
        <v/>
      </c>
      <c r="D775" s="169" t="str">
        <f t="shared" si="38"/>
        <v/>
      </c>
      <c r="E775" s="138" t="str">
        <f t="shared" si="39"/>
        <v/>
      </c>
      <c r="F775" s="158"/>
      <c r="G775" s="19"/>
      <c r="H775" s="19"/>
      <c r="I775" s="19"/>
      <c r="J775" s="19"/>
      <c r="K775" s="19"/>
      <c r="L775" s="19"/>
      <c r="M775" s="19"/>
      <c r="N775" s="19"/>
      <c r="O775" s="19"/>
      <c r="P775" s="19"/>
      <c r="Q775" s="19"/>
      <c r="R775" s="19"/>
      <c r="S775" s="19"/>
      <c r="T775" s="19"/>
      <c r="U775" s="19"/>
      <c r="V775" s="19"/>
      <c r="W775" s="19"/>
      <c r="X775" s="19"/>
      <c r="Y775" s="19"/>
    </row>
    <row r="776" spans="2:25" ht="14.1" customHeight="1">
      <c r="B776" s="145" t="str">
        <f>IF( ISBLANK('03.Muestra'!$C42),"",'03.Muestra'!$C42)</f>
        <v/>
      </c>
      <c r="C776" s="145" t="str">
        <f>IF( ISBLANK('03.Muestra'!$E42),"",'03.Muestra'!$E42)</f>
        <v/>
      </c>
      <c r="D776" s="169" t="str">
        <f t="shared" si="38"/>
        <v/>
      </c>
      <c r="E776" s="138" t="str">
        <f t="shared" si="39"/>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204"/>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63" customWidth="1"/>
    <col min="3" max="3" width="56" style="14" customWidth="1"/>
    <col min="4" max="4" width="18.28515625" style="144" customWidth="1"/>
    <col min="5" max="5" width="5.5703125" style="14" customWidth="1"/>
    <col min="6" max="6" width="13.42578125" style="14" customWidth="1"/>
    <col min="7" max="7" width="14.28515625" style="14" customWidth="1"/>
    <col min="8" max="9" width="12.5703125" style="14" customWidth="1"/>
    <col min="10" max="11" width="14.28515625" style="14" customWidth="1"/>
    <col min="12" max="15" width="12.5703125" style="14" customWidth="1"/>
    <col min="16" max="16" width="19.42578125" style="14" customWidth="1"/>
    <col min="17" max="17" width="7.28515625" style="14" customWidth="1"/>
    <col min="18" max="18" width="8.7109375" style="14" customWidth="1"/>
    <col min="19" max="19" width="10.28515625" style="14" customWidth="1"/>
    <col min="20" max="20" width="11" style="14" customWidth="1"/>
    <col min="21" max="21" width="7.7109375" style="14" customWidth="1"/>
    <col min="22" max="22" width="8.7109375" style="14" customWidth="1"/>
    <col min="23" max="23" width="13.42578125" style="14" customWidth="1"/>
    <col min="24" max="24" width="11.5703125" style="14"/>
    <col min="25" max="25" width="7.5703125" style="14" customWidth="1"/>
    <col min="26" max="64" width="14.42578125" style="14" customWidth="1"/>
    <col min="65" max="16384" width="11.5703125" style="14"/>
  </cols>
  <sheetData>
    <row r="1" spans="1:26" ht="14.1"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1" customHeight="1">
      <c r="B3" s="84" t="s">
        <v>262</v>
      </c>
      <c r="D3" s="19"/>
      <c r="E3" s="19"/>
      <c r="Z3" s="19"/>
    </row>
    <row r="4" spans="1:26" ht="26.1" customHeight="1">
      <c r="B4" s="113"/>
      <c r="D4" s="19"/>
      <c r="E4" s="19"/>
      <c r="Z4" s="19"/>
    </row>
    <row r="5" spans="1:26" ht="27.9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114</v>
      </c>
      <c r="C8" s="19"/>
      <c r="D8" s="138"/>
      <c r="E8" s="19"/>
      <c r="F8" s="19"/>
      <c r="G8" s="19"/>
      <c r="H8" s="19"/>
      <c r="I8" s="19"/>
      <c r="J8" s="19"/>
      <c r="K8" s="19"/>
      <c r="L8" s="19"/>
      <c r="M8" s="19"/>
      <c r="N8" s="19"/>
      <c r="O8" s="19"/>
    </row>
    <row r="9" spans="1:26" ht="21.6" customHeight="1">
      <c r="B9" s="161" t="s">
        <v>115</v>
      </c>
      <c r="C9" s="19"/>
      <c r="D9" s="138"/>
      <c r="E9" s="19"/>
      <c r="F9" s="19"/>
      <c r="G9" s="19"/>
      <c r="H9" s="19"/>
      <c r="I9" s="19"/>
      <c r="J9" s="19"/>
      <c r="K9" s="19"/>
      <c r="L9" s="19"/>
      <c r="M9" s="19"/>
      <c r="N9" s="19"/>
      <c r="O9" s="19"/>
    </row>
    <row r="10" spans="1:26" ht="17.100000000000001" customHeight="1" thickBot="1">
      <c r="A10" s="19"/>
      <c r="B10" s="19"/>
      <c r="C10" s="19"/>
      <c r="D10" s="138"/>
      <c r="E10" s="19"/>
      <c r="K10" s="19"/>
      <c r="L10" s="19"/>
      <c r="M10" s="19"/>
      <c r="N10" s="19"/>
      <c r="O10" s="19"/>
      <c r="P10" s="19"/>
      <c r="Q10" s="19"/>
      <c r="R10" s="19"/>
      <c r="S10" s="19"/>
      <c r="T10" s="19"/>
      <c r="U10" s="19"/>
      <c r="V10" s="19"/>
      <c r="W10" s="19"/>
      <c r="X10" s="19"/>
      <c r="Y10" s="19"/>
    </row>
    <row r="11" spans="1:26" ht="25.35" customHeight="1">
      <c r="B11" s="180" t="s">
        <v>73</v>
      </c>
      <c r="C11" s="181"/>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0</v>
      </c>
      <c r="H12" s="69">
        <f ca="1">IF(($G$15+$K$15)=0,0,G12/($G$15+$K$15))</f>
        <v>0</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0</v>
      </c>
      <c r="H13" s="69">
        <f ca="1">IF(($G$15+$K$15)=0,0,G13/($G$15+$K$15))</f>
        <v>0</v>
      </c>
      <c r="I13" s="34"/>
      <c r="J13" s="78" t="s">
        <v>83</v>
      </c>
      <c r="K13" s="79">
        <f ca="1">F20+F58+F96+F134+F172+F210+F248+F286+F324+F362+F400+F438+F476+F514+F552+F590+F628</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0</v>
      </c>
      <c r="H14" s="69">
        <f ca="1">IF(($G$15+$K$15)=0,0,G14/($G$15+$K$15))</f>
        <v>0</v>
      </c>
      <c r="I14" s="34"/>
      <c r="J14" s="78" t="s">
        <v>86</v>
      </c>
      <c r="K14" s="79">
        <f ca="1">K20+K58+K96+K134+K172+K210+K248+K286+K324+K362+K400+K438+K476+K514+K552+K590+K628</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85" customHeight="1">
      <c r="B18" s="28" t="s">
        <v>78</v>
      </c>
      <c r="C18" s="29" t="s">
        <v>116</v>
      </c>
      <c r="D18" s="30" t="s">
        <v>88</v>
      </c>
      <c r="E18" s="157"/>
      <c r="K18" s="19"/>
    </row>
    <row r="19" spans="2:36" ht="12" customHeight="1">
      <c r="B19" s="145" t="str">
        <f>IF( ISBLANK('03.Muestra'!$C8),"",'03.Muestra'!$C8)</f>
        <v/>
      </c>
      <c r="C19" s="145" t="str">
        <f>IF( ISBLANK('03.Muestra'!$E8),"",'03.Muestra'!$E8)</f>
        <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N20" s="154"/>
      <c r="O20" s="19"/>
      <c r="AJ20" s="19"/>
    </row>
    <row r="21" spans="2:36" ht="12" customHeight="1">
      <c r="B21" s="145" t="str">
        <f>IF( ISBLANK('03.Muestra'!$C10),"",'03.Muestra'!$C10)</f>
        <v/>
      </c>
      <c r="C21" s="145" t="str">
        <f>IF( ISBLANK('03.Muestra'!$E10),"",'03.Muestra'!$E10)</f>
        <v/>
      </c>
      <c r="D21" s="169" t="str">
        <f t="shared" si="0"/>
        <v/>
      </c>
      <c r="E21" s="138" t="str">
        <f t="shared" si="1"/>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c r="N22" s="154"/>
      <c r="O22" s="19"/>
      <c r="AJ22" s="19"/>
    </row>
    <row r="23" spans="2:36"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c r="N23" s="19"/>
      <c r="O23" s="19"/>
      <c r="AJ23" s="19"/>
    </row>
    <row r="24" spans="2:36"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0"/>
        <v/>
      </c>
      <c r="E29" s="138" t="str">
        <f t="shared" si="1"/>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
      </c>
      <c r="D285" s="169" t="str">
        <f t="shared" ref="D285:D319" si="14">IF(AND(B285&lt;&gt;"",C285&lt;&gt;""),"N/T","")</f>
        <v/>
      </c>
      <c r="E285" s="138" t="str">
        <f t="shared" ref="E285:E320"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5"/>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
      </c>
      <c r="D399" s="169" t="str">
        <f t="shared" ref="D399:D433" si="20">IF(AND(B399&lt;&gt;"",C399&lt;&gt;""),"N/T","")</f>
        <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
      </c>
      <c r="D437" s="169" t="str">
        <f t="shared" ref="D437:D471" si="22">IF(AND(B437&lt;&gt;"",C437&lt;&gt;""),"N/T","")</f>
        <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
      </c>
      <c r="D475" s="169" t="str">
        <f t="shared" ref="D475:D509" si="24">IF(AND(B475&lt;&gt;"",C475&lt;&gt;""),"N/T","")</f>
        <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
      </c>
      <c r="D513" s="169" t="str">
        <f t="shared" ref="D513:D547" si="26">IF(AND(B513&lt;&gt;"",C513&lt;&gt;""),"N/T","")</f>
        <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
      </c>
      <c r="D551" s="169" t="str">
        <f t="shared" ref="D551:D585" si="28">IF(AND(B551&lt;&gt;"",C551&lt;&gt;""),"N/T","")</f>
        <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1"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ISBLANK('03.Muestra'!$C8),"",'03.Muestra'!$E8)</f>
        <v/>
      </c>
      <c r="D589" s="169" t="str">
        <f t="shared" ref="D589:D623" si="30">IF(AND(B589&lt;&gt;"",C589&lt;&gt;""),"N/T","")</f>
        <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si="30"/>
        <v/>
      </c>
      <c r="E590" s="138" t="str">
        <f t="shared" si="31"/>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0"/>
        <v/>
      </c>
      <c r="E601" s="138" t="str">
        <f t="shared" si="31"/>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0"/>
        <v/>
      </c>
      <c r="E602" s="138" t="str">
        <f t="shared" si="31"/>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0"/>
        <v/>
      </c>
      <c r="E603" s="138" t="str">
        <f t="shared" si="31"/>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0"/>
        <v/>
      </c>
      <c r="E604" s="138" t="str">
        <f t="shared" si="31"/>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0"/>
        <v/>
      </c>
      <c r="E605" s="138" t="str">
        <f t="shared" si="31"/>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0"/>
        <v/>
      </c>
      <c r="E606" s="138" t="str">
        <f t="shared" si="31"/>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0"/>
        <v/>
      </c>
      <c r="E607" s="138" t="str">
        <f t="shared" si="31"/>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0"/>
        <v/>
      </c>
      <c r="E608" s="138" t="str">
        <f t="shared" si="31"/>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0"/>
        <v/>
      </c>
      <c r="E609" s="138" t="str">
        <f t="shared" si="31"/>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0"/>
        <v/>
      </c>
      <c r="E610" s="138" t="str">
        <f t="shared" si="31"/>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0"/>
        <v/>
      </c>
      <c r="E611" s="138" t="str">
        <f t="shared" si="31"/>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
      </c>
      <c r="D627" s="169" t="str">
        <f t="shared" ref="D627:D661" si="32">IF(AND(B627&lt;&gt;"",C627&lt;&gt;""),"N/T","")</f>
        <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4857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5.7109375" style="14" customWidth="1"/>
    <col min="4" max="4" width="18.28515625" style="144" customWidth="1"/>
    <col min="5" max="5" width="5.5703125" style="14" customWidth="1"/>
    <col min="6" max="6" width="13.42578125" style="14" customWidth="1"/>
    <col min="7" max="7" width="13.7109375" style="14" customWidth="1"/>
    <col min="8" max="9" width="11.85546875" style="14" customWidth="1"/>
    <col min="10" max="10" width="14.28515625" style="14" customWidth="1"/>
    <col min="11" max="11" width="13.5703125" style="14" customWidth="1"/>
    <col min="12" max="15" width="11.85546875" style="14" customWidth="1"/>
    <col min="16" max="16" width="21" style="14" customWidth="1"/>
    <col min="17" max="17" width="8" style="14" customWidth="1"/>
    <col min="18" max="18" width="8.7109375" style="14" customWidth="1"/>
    <col min="19" max="19" width="11" style="14" customWidth="1"/>
    <col min="20" max="20" width="10.140625" style="14" customWidth="1"/>
    <col min="21" max="21" width="7.28515625" style="14" customWidth="1"/>
    <col min="22" max="24" width="8.7109375" style="14" customWidth="1"/>
    <col min="25" max="25" width="7" style="14" customWidth="1"/>
    <col min="26" max="64" width="14.42578125" style="14" customWidth="1"/>
    <col min="65" max="16384" width="11.57031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1" customHeight="1">
      <c r="B4" s="113"/>
      <c r="D4" s="19"/>
      <c r="E4" s="19"/>
      <c r="Z4" s="19"/>
    </row>
    <row r="5" spans="1:26" ht="27.9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133</v>
      </c>
      <c r="C8" s="19"/>
      <c r="D8" s="138"/>
      <c r="E8" s="19"/>
      <c r="F8" s="19"/>
      <c r="G8" s="19"/>
      <c r="H8" s="19"/>
      <c r="I8" s="19"/>
      <c r="J8" s="19"/>
      <c r="K8" s="19"/>
      <c r="L8" s="19"/>
      <c r="M8" s="19"/>
      <c r="N8" s="19"/>
      <c r="O8" s="19"/>
    </row>
    <row r="9" spans="1:26" ht="21.6" customHeight="1">
      <c r="B9" s="142" t="s">
        <v>134</v>
      </c>
      <c r="C9" s="19"/>
      <c r="D9" s="138"/>
      <c r="E9" s="19"/>
      <c r="F9" s="19"/>
      <c r="G9" s="19"/>
      <c r="H9" s="19"/>
      <c r="I9" s="19"/>
      <c r="J9" s="19"/>
      <c r="K9" s="19"/>
      <c r="L9" s="19"/>
      <c r="M9" s="19"/>
      <c r="N9" s="19"/>
      <c r="O9" s="19"/>
    </row>
    <row r="10" spans="1:26" ht="17.100000000000001" customHeight="1" thickBot="1">
      <c r="B10" s="19"/>
      <c r="C10" s="19"/>
      <c r="D10" s="138"/>
      <c r="E10" s="19"/>
      <c r="K10" s="19"/>
      <c r="L10" s="19"/>
      <c r="M10" s="19"/>
      <c r="N10" s="19"/>
      <c r="O10" s="19"/>
    </row>
    <row r="11" spans="1:26" ht="25.35" customHeight="1">
      <c r="B11" s="180" t="s">
        <v>73</v>
      </c>
      <c r="C11" s="181"/>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0</v>
      </c>
      <c r="H12" s="69">
        <f ca="1">IF(($G$15+$K$15)=0,0,G12/($G$15+$K$15))</f>
        <v>0</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0</v>
      </c>
      <c r="H13" s="69">
        <f ca="1">IF(($G$15+$K$15)=0,0,G13/($G$15+$K$15))</f>
        <v>0</v>
      </c>
      <c r="I13" s="34"/>
      <c r="J13" s="78" t="s">
        <v>83</v>
      </c>
      <c r="K13" s="79">
        <f ca="1">F20+F58+F96+F134+F172+F210+F248+F286+F324+F362</f>
        <v>0</v>
      </c>
      <c r="L13" s="69">
        <f ca="1">IF(($G$15+$K$15)=0,0,K13/($G$15+$K$15))</f>
        <v>0</v>
      </c>
      <c r="M13" s="19"/>
      <c r="N13" s="19"/>
      <c r="O13" s="19"/>
    </row>
    <row r="14" spans="1:26" ht="12" customHeight="1" thickBot="1">
      <c r="B14" s="75" t="s">
        <v>84</v>
      </c>
      <c r="C14" s="76">
        <f>SUM(C12:C13)</f>
        <v>10</v>
      </c>
      <c r="D14" s="34"/>
      <c r="F14" s="78" t="s">
        <v>85</v>
      </c>
      <c r="G14" s="79">
        <f ca="1">H20+H58+H96+H134+H172+H210+H248+H286+H324+H362</f>
        <v>0</v>
      </c>
      <c r="H14" s="69">
        <f ca="1">IF(($G$15+$K$15)=0,0,G14/($G$15+$K$15))</f>
        <v>0</v>
      </c>
      <c r="I14" s="34"/>
      <c r="J14" s="78" t="s">
        <v>86</v>
      </c>
      <c r="K14" s="79">
        <f ca="1">K20+K58+K96+K134+K172+K210+K248+K286+K324+K362</f>
        <v>0</v>
      </c>
      <c r="L14" s="69">
        <f ca="1">IF(($G$15+$K$15)=0,0,K14/($G$15+$K$15))</f>
        <v>0</v>
      </c>
      <c r="M14" s="19"/>
      <c r="N14" s="19"/>
      <c r="O14" s="19"/>
    </row>
    <row r="15" spans="1:26" ht="12" customHeight="1" thickBot="1">
      <c r="B15" s="34"/>
      <c r="C15" s="34"/>
      <c r="D15" s="34"/>
      <c r="F15" s="80" t="s">
        <v>84</v>
      </c>
      <c r="G15" s="63">
        <f ca="1">SUM(G12:G14)</f>
        <v>0</v>
      </c>
      <c r="H15" s="71">
        <f ca="1">SUM(H12:H14)</f>
        <v>0</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8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
      </c>
      <c r="C19" s="145" t="str">
        <f>IF( ISBLANK('03.Muestra'!$E8),"",'03.Muestra'!$E8)</f>
        <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W20" s="19"/>
      <c r="X20" s="19"/>
      <c r="Y20" s="19"/>
    </row>
    <row r="21" spans="2:25" ht="12" customHeight="1">
      <c r="B21" s="145" t="str">
        <f>IF( ISBLANK('03.Muestra'!$C10),"",'03.Muestra'!$C10)</f>
        <v/>
      </c>
      <c r="C21" s="145" t="str">
        <f>IF( ISBLANK('03.Muestra'!$E10),"",'03.Muestra'!$E10)</f>
        <v/>
      </c>
      <c r="D21" s="169" t="str">
        <f t="shared" si="0"/>
        <v/>
      </c>
      <c r="E21" s="138" t="str">
        <f t="shared" si="1"/>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W22" s="19"/>
      <c r="X22" s="19"/>
    </row>
    <row r="23" spans="2:2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W23" s="19"/>
      <c r="X23" s="19"/>
    </row>
    <row r="24" spans="2:2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0"/>
        <v/>
      </c>
      <c r="E27" s="138" t="str">
        <f t="shared" si="1"/>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0"/>
        <v/>
      </c>
      <c r="E28" s="138" t="str">
        <f t="shared" si="1"/>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
      </c>
      <c r="D285" s="169" t="str">
        <f t="shared" ref="D285:D319" si="14">IF(AND(B285&lt;&gt;"",C285&lt;&gt;""),"N/T","")</f>
        <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04857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5.7109375" style="14" customWidth="1"/>
    <col min="4" max="4" width="18.28515625" style="144" customWidth="1"/>
    <col min="5" max="5" width="5.42578125" style="14" customWidth="1"/>
    <col min="6" max="6" width="13.42578125" style="14" customWidth="1"/>
    <col min="7" max="7" width="13.7109375" style="14" customWidth="1"/>
    <col min="8" max="9" width="12.28515625" style="14" customWidth="1"/>
    <col min="10" max="10" width="14.28515625" style="14" customWidth="1"/>
    <col min="11" max="11" width="14.140625" style="14" customWidth="1"/>
    <col min="12" max="15" width="12.28515625" style="14" customWidth="1"/>
    <col min="16" max="16" width="22.5703125" style="14" customWidth="1"/>
    <col min="17" max="17" width="13.85546875" style="14" customWidth="1"/>
    <col min="18" max="18" width="7" style="14" customWidth="1"/>
    <col min="19" max="19" width="11.28515625" style="14" customWidth="1"/>
    <col min="20" max="20" width="12.28515625" style="14" customWidth="1"/>
    <col min="21" max="22" width="8.7109375" style="14" customWidth="1"/>
    <col min="23" max="23" width="12.42578125" style="14" customWidth="1"/>
    <col min="24" max="24" width="11.85546875" style="14" customWidth="1"/>
    <col min="25" max="25" width="8" style="14" customWidth="1"/>
    <col min="26" max="64" width="14.42578125" style="14" customWidth="1"/>
    <col min="65" max="16384" width="11.57031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3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600000000000001"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399999999999999" customHeight="1" thickBot="1">
      <c r="B10" s="19"/>
      <c r="C10" s="19"/>
      <c r="D10" s="138"/>
      <c r="E10" s="19"/>
      <c r="K10" s="19"/>
      <c r="L10" s="19"/>
      <c r="M10" s="19"/>
      <c r="N10" s="19"/>
      <c r="O10" s="19"/>
    </row>
    <row r="11" spans="1:26" ht="25.5">
      <c r="B11" s="180" t="s">
        <v>73</v>
      </c>
      <c r="C11" s="181"/>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0</v>
      </c>
      <c r="H12" s="69">
        <f ca="1">IF(($G$15+$K$15)=0,0,G12/($G$15+$K$15))</f>
        <v>0</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0</v>
      </c>
      <c r="H13" s="69">
        <f ca="1">IF(($G$15+$K$15)=0,0,G13/($G$15+$K$15))</f>
        <v>0</v>
      </c>
      <c r="I13" s="34"/>
      <c r="J13" s="78" t="s">
        <v>83</v>
      </c>
      <c r="K13" s="79">
        <f ca="1">F20+F58+F96</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0</v>
      </c>
      <c r="H14" s="69">
        <f ca="1">IF(($G$15+$K$15)=0,0,G14/($G$15+$K$15))</f>
        <v>0</v>
      </c>
      <c r="I14" s="34"/>
      <c r="J14" s="78" t="s">
        <v>86</v>
      </c>
      <c r="K14" s="79">
        <f ca="1">K20+K58+K96</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0</v>
      </c>
      <c r="L15" s="71">
        <f ca="1">SUM(L12:L14)</f>
        <v>0</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8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
      </c>
      <c r="C19" s="145" t="str">
        <f>IF( ISBLANK('03.Muestra'!$E8),"",'03.Muestra'!$E8)</f>
        <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X20" s="19"/>
      <c r="Y20" s="19"/>
    </row>
    <row r="21" spans="2:35" ht="12" customHeight="1">
      <c r="B21" s="145" t="str">
        <f>IF( ISBLANK('03.Muestra'!$C10),"",'03.Muestra'!$C10)</f>
        <v/>
      </c>
      <c r="C21" s="145" t="str">
        <f>IF( ISBLANK('03.Muestra'!$E10),"",'03.Muestra'!$E10)</f>
        <v/>
      </c>
      <c r="D21" s="169" t="str">
        <f t="shared" si="0"/>
        <v/>
      </c>
      <c r="E21" s="138" t="str">
        <f t="shared" si="1"/>
        <v/>
      </c>
      <c r="F21" s="19"/>
      <c r="G21" s="19"/>
      <c r="H21" s="19"/>
      <c r="I21" s="19"/>
      <c r="J21" s="19"/>
      <c r="K21" s="19"/>
      <c r="X21" s="19"/>
      <c r="Y21" s="19"/>
    </row>
    <row r="22" spans="2:3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X22" s="19"/>
      <c r="AI22" s="19"/>
    </row>
    <row r="23" spans="2:3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X23" s="19"/>
      <c r="AI23" s="19"/>
    </row>
    <row r="24" spans="2:3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X24" s="19"/>
      <c r="AI24" s="19"/>
    </row>
    <row r="25" spans="2:3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23"/>
  <sheetViews>
    <sheetView zoomScale="80" zoomScaleNormal="80" workbookViewId="0">
      <selection activeCell="BL1" sqref="BL1"/>
    </sheetView>
  </sheetViews>
  <sheetFormatPr baseColWidth="10" defaultColWidth="11.5703125" defaultRowHeight="12.75"/>
  <cols>
    <col min="1" max="1" width="7.85546875" style="14" customWidth="1"/>
    <col min="2" max="2" width="7.28515625" style="133" customWidth="1"/>
    <col min="3" max="3" width="45.85546875" style="14" customWidth="1"/>
    <col min="4" max="33" width="16.42578125" style="14" customWidth="1"/>
    <col min="34" max="34" width="16.85546875" style="14" customWidth="1"/>
    <col min="35" max="35" width="10.5703125" style="14" customWidth="1"/>
    <col min="36"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1"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1"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1"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149999999999999" customHeight="1" thickBot="1">
      <c r="A6" s="86"/>
      <c r="B6" s="86"/>
      <c r="C6" s="86"/>
      <c r="D6" s="86"/>
      <c r="E6" s="86"/>
      <c r="F6" s="86"/>
      <c r="G6" s="86"/>
      <c r="H6" s="86"/>
      <c r="I6" s="86"/>
      <c r="J6" s="184" t="s">
        <v>151</v>
      </c>
      <c r="K6" s="184"/>
      <c r="L6" s="184"/>
      <c r="M6" s="86"/>
      <c r="N6" s="184" t="s">
        <v>152</v>
      </c>
      <c r="O6" s="184"/>
      <c r="P6" s="184"/>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15" customHeight="1">
      <c r="B7" s="180" t="s">
        <v>73</v>
      </c>
      <c r="C7" s="185"/>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149999999999999" customHeight="1">
      <c r="B8" s="186" t="s">
        <v>78</v>
      </c>
      <c r="C8" s="187"/>
      <c r="D8" s="60">
        <f>COUNTIF(D54:AG54,"CONFORME")</f>
        <v>0</v>
      </c>
      <c r="E8" s="60">
        <f>COUNTIF(D54:AG54,"NO CONFORME")</f>
        <v>0</v>
      </c>
      <c r="F8" s="61">
        <f>COUNTIF(D54:AG54,"N/A")</f>
        <v>0</v>
      </c>
      <c r="G8" s="61">
        <f>COUNTIF(D54:AG54,"ERROR")</f>
        <v>0</v>
      </c>
      <c r="H8" s="62">
        <f>COUNTIF(D54:AG54,"EN CURSO")</f>
        <v>0</v>
      </c>
      <c r="J8" s="68" t="s">
        <v>158</v>
      </c>
      <c r="K8" s="60">
        <f ca="1">COUNTIF( $D$19:INDIRECT("$AG$" &amp;  SUM(18,'03.Muestra'!$D$45)),"Pasa")+ COUNTIF($D$60:INDIRECT("$W$" &amp;  SUM(59,'03.Muestra'!$D$45)),"Pasa")</f>
        <v>0</v>
      </c>
      <c r="L8" s="69">
        <f ca="1">IF(($K$11+$O$11)=0,0,K8/($K$11+$O$11))</f>
        <v>0</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149999999999999" customHeight="1">
      <c r="B9" s="186" t="s">
        <v>81</v>
      </c>
      <c r="C9" s="187"/>
      <c r="D9" s="60">
        <f>COUNTIF(D95:W95,"CONFORME")</f>
        <v>0</v>
      </c>
      <c r="E9" s="60">
        <f>COUNTIF(D95:W95,"NO CONFORME")</f>
        <v>0</v>
      </c>
      <c r="F9" s="61">
        <f>COUNTIF(D95:W95,"N/A")</f>
        <v>0</v>
      </c>
      <c r="G9" s="61">
        <f>COUNTIF(D95:W95,"ERROR")</f>
        <v>0</v>
      </c>
      <c r="H9" s="62">
        <f>COUNTIF(D95:W95,"EN CURSO")</f>
        <v>0</v>
      </c>
      <c r="J9" s="68" t="s">
        <v>82</v>
      </c>
      <c r="K9" s="60">
        <f ca="1">COUNTIF( $D$19:INDIRECT("$AG$" &amp;  SUM(18,'03.Muestra'!$D$45)),"Falla")+ COUNTIF($D$60:INDIRECT("$W$" &amp;  SUM(59,'03.Muestra'!$D$45)),"Falla")</f>
        <v>0</v>
      </c>
      <c r="L9" s="69">
        <f ca="1">IF(($K$11+$O$11)=0,0,K9/($K$11+$O$11))</f>
        <v>0</v>
      </c>
      <c r="M9" s="34"/>
      <c r="N9" s="68" t="s">
        <v>83</v>
      </c>
      <c r="O9" s="60">
        <f ca="1">COUNTIF( $D$19:INDIRECT("$AG$" &amp;  SUM(18,'03.Muestra'!$D$45)),"N/T")+ COUNTIF($D$60:INDIRECT("$W$" &amp;  SUM(59,'03.Muestra'!$D$45)),"N/T")</f>
        <v>0</v>
      </c>
      <c r="P9" s="69">
        <f ca="1">IF(($K$11+$O$11)=0,0,O9/($K$11+$O$11))</f>
        <v>0</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149999999999999" customHeight="1" thickBot="1">
      <c r="B10" s="182" t="s">
        <v>159</v>
      </c>
      <c r="C10" s="183"/>
      <c r="D10" s="63">
        <f>SUM(D8:D9)</f>
        <v>0</v>
      </c>
      <c r="E10" s="63">
        <f>SUM(E8:E9)</f>
        <v>0</v>
      </c>
      <c r="F10" s="63">
        <f>SUM(F8:F9)</f>
        <v>0</v>
      </c>
      <c r="G10" s="63">
        <f>SUM(G8:G9)</f>
        <v>0</v>
      </c>
      <c r="H10" s="64">
        <f>SUM(H8:H9)</f>
        <v>0</v>
      </c>
      <c r="J10" s="68" t="s">
        <v>85</v>
      </c>
      <c r="K10" s="60">
        <f ca="1">COUNTIF( $D$19:INDIRECT("$AG$" &amp;  SUM(18,'03.Muestra'!$D$45)),"N/A")+ COUNTIF($D$60:INDIRECT("$W$" &amp;  SUM(59,'03.Muestra'!$D$45)),"N/A")</f>
        <v>0</v>
      </c>
      <c r="L10" s="69">
        <f ca="1">IF(($K$11+$O$11)=0,0,K10/($K$11+$O$11))</f>
        <v>0</v>
      </c>
      <c r="M10" s="34"/>
      <c r="N10" s="72" t="s">
        <v>86</v>
      </c>
      <c r="O10" s="60">
        <f ca="1">IF('03.Muestra'!$D$45=0,0,SUM(COUNTBLANK($D$19:INDIRECT("$AG$" &amp;  SUM(18,'03.Muestra'!$D$45)-1)),COUNTBLANK($D$60:INDIRECT("$W$" &amp;  SUM(59,'03.Muestra'!$D$45)-1))))</f>
        <v>0</v>
      </c>
      <c r="P10" s="69">
        <f ca="1">IF(($K$11+$O$11)=0,0,O10/($K$11+$O$11))</f>
        <v>0</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149999999999999" customHeight="1" thickBot="1">
      <c r="B11" s="14"/>
      <c r="C11" s="34"/>
      <c r="D11" s="34"/>
      <c r="E11" s="34"/>
      <c r="J11" s="70" t="s">
        <v>159</v>
      </c>
      <c r="K11" s="63">
        <f ca="1">SUM(K8:K10)</f>
        <v>0</v>
      </c>
      <c r="L11" s="71">
        <f ca="1">SUM(L8:L10)</f>
        <v>0</v>
      </c>
      <c r="M11" s="34"/>
      <c r="N11" s="70" t="s">
        <v>159</v>
      </c>
      <c r="O11" s="63">
        <f ca="1">SUM(O8:O10)</f>
        <v>0</v>
      </c>
      <c r="P11" s="71">
        <f ca="1">SUM(P8:P10)</f>
        <v>0</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149999999999999"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6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65" customHeight="1">
      <c r="A14" s="39"/>
      <c r="B14" s="118"/>
      <c r="C14" s="119" t="str">
        <f>IF( '03.Muestra'!$D$45=0,"", IF(G10&gt;0, "Evaluación con errores", IF(H10 &gt; 0, "Evaluación en curso", IF(D10&gt;=((D10+E10)*'DATA - Oculta'!$C$27), "Plenamente Conforme", IF(E10 &gt;= ((E10+D10)*'DATA - Oculta'!$C$26), "No Conforme", "Parcialmente Conforme")))))</f>
        <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5">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25">
      <c r="A19" s="40"/>
      <c r="B19" s="127" t="str">
        <f>IF( ISBLANK('03.Muestra'!$C8),"",'03.Muestra'!$C8)</f>
        <v/>
      </c>
      <c r="C19" s="128" t="str">
        <f>IF( ISBLANK('03.Muestra'!$E8),"",'03.Muestra'!$E8)</f>
        <v/>
      </c>
      <c r="D19" s="129" t="str">
        <f>IF(ISBLANK(P1.Perceptible!D19),"",P1.Perceptible!D19)</f>
        <v/>
      </c>
      <c r="E19" s="129" t="str">
        <f>IF(ISBLANK(P1.Perceptible!D57),"",P1.Perceptible!D57)</f>
        <v/>
      </c>
      <c r="F19" s="129" t="str">
        <f>IF(ISBLANK(P1.Perceptible!D95),"",P1.Perceptible!D95)</f>
        <v/>
      </c>
      <c r="G19" s="129" t="str">
        <f>IF(ISBLANK(P1.Perceptible!D133),"",P1.Perceptible!D133)</f>
        <v/>
      </c>
      <c r="H19" s="129" t="str">
        <f>IF(ISBLANK(P1.Perceptible!D247),"",P1.Perceptible!D247)</f>
        <v/>
      </c>
      <c r="I19" s="129" t="str">
        <f>IF(ISBLANK(P1.Perceptible!D285),"",P1.Perceptible!D285)</f>
        <v/>
      </c>
      <c r="J19" s="129" t="str">
        <f>IF(ISBLANK(P1.Perceptible!D323),"",P1.Perceptible!D323)</f>
        <v/>
      </c>
      <c r="K19" s="129" t="str">
        <f>IF(ISBLANK(P1.Perceptible!D437),"",P1.Perceptible!D437)</f>
        <v/>
      </c>
      <c r="L19" s="129" t="str">
        <f>IF(ISBLANK(P1.Perceptible!D475),"",P1.Perceptible!D475)</f>
        <v/>
      </c>
      <c r="M19" s="129" t="str">
        <f>IF(ISBLANK(P2.Operable!D19),"",P2.Operable!D19)</f>
        <v/>
      </c>
      <c r="N19" s="129" t="str">
        <f>IF(ISBLANK(P2.Operable!D57),"",P2.Operable!D57)</f>
        <v/>
      </c>
      <c r="O19" s="129" t="str">
        <f>IF(ISBLANK(P2.Operable!D95),"",P2.Operable!D95)</f>
        <v/>
      </c>
      <c r="P19" s="129" t="str">
        <f>IF(ISBLANK(P2.Operable!D133),"",P2.Operable!D133)</f>
        <v/>
      </c>
      <c r="Q19" s="129" t="str">
        <f>IF(ISBLANK(P2.Operable!D171),"",P2.Operable!D171)</f>
        <v/>
      </c>
      <c r="R19" s="129" t="str">
        <f>IF(ISBLANK(P2.Operable!D209),"",P2.Operable!D209)</f>
        <v/>
      </c>
      <c r="S19" s="129" t="str">
        <f>IF(ISBLANK(P2.Operable!D247),"",P2.Operable!D247)</f>
        <v/>
      </c>
      <c r="T19" s="129" t="str">
        <f>IF(ISBLANK(P2.Operable!D285),"",P2.Operable!D285)</f>
        <v/>
      </c>
      <c r="U19" s="129" t="str">
        <f>IF(ISBLANK(P2.Operable!D323),"",P2.Operable!D323)</f>
        <v/>
      </c>
      <c r="V19" s="129" t="str">
        <f>IF(ISBLANK(P2.Operable!D361),"",P2.Operable!D361)</f>
        <v/>
      </c>
      <c r="W19" s="129" t="str">
        <f>IF(ISBLANK(P2.Operable!D513),"",P2.Operable!D513)</f>
        <v/>
      </c>
      <c r="X19" s="129" t="str">
        <f>IF(ISBLANK(P2.Operable!D551),"",P2.Operable!D551)</f>
        <v/>
      </c>
      <c r="Y19" s="129" t="str">
        <f>IF(ISBLANK(P2.Operable!D589),"",P2.Operable!D589)</f>
        <v/>
      </c>
      <c r="Z19" s="129" t="str">
        <f>IF(ISBLANK(P2.Operable!D627),"",P2.Operable!D627)</f>
        <v/>
      </c>
      <c r="AA19" s="129" t="str">
        <f>IF(ISBLANK(P3.Comprensible!D19),"",P3.Comprensible!D19)</f>
        <v/>
      </c>
      <c r="AB19" s="129" t="str">
        <f>IF(ISBLANK(P3.Comprensible!D95),"",P3.Comprensible!D95)</f>
        <v/>
      </c>
      <c r="AC19" s="129" t="str">
        <f>IF(ISBLANK(P3.Comprensible!D133),"",P3.Comprensible!D133)</f>
        <v/>
      </c>
      <c r="AD19" s="129" t="str">
        <f>IF(ISBLANK(P3.Comprensible!D247),"",P3.Comprensible!D247)</f>
        <v/>
      </c>
      <c r="AE19" s="129" t="str">
        <f>IF(ISBLANK(P3.Comprensible!D285),"",P3.Comprensible!D285)</f>
        <v/>
      </c>
      <c r="AF19" s="129" t="str">
        <f>IF(ISBLANK(P4.Robusto!D19),"",P4.Robusto!D19)</f>
        <v/>
      </c>
      <c r="AG19" s="129" t="str">
        <f>IF(ISBLANK(P4.Robusto!D57),"",P4.Robusto!D57)</f>
        <v/>
      </c>
      <c r="AH19" s="42"/>
      <c r="AI19" s="40"/>
      <c r="AJ19" s="40"/>
      <c r="AK19" s="40"/>
    </row>
    <row r="20" spans="1:37" ht="20.25">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25">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25">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25">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25">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25">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25">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25">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25">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25">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25">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25">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25">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25">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25">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25">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25">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25">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25">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25">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25">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25">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25">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25">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25">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25">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25">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25">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25">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25">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25">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25">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25">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25">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
      </c>
      <c r="AH54" s="40"/>
      <c r="AI54" s="40"/>
      <c r="AJ54" s="40"/>
      <c r="AK54" s="40"/>
    </row>
    <row r="55" spans="1:37" ht="20.25">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5">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25">
      <c r="A60" s="40"/>
      <c r="B60" s="127" t="str">
        <f>IF( ISBLANK('03.Muestra'!$C8),"",'03.Muestra'!$C8)</f>
        <v/>
      </c>
      <c r="C60" s="128" t="str">
        <f>IF( ISBLANK('03.Muestra'!$E8),"",'03.Muestra'!$E8)</f>
        <v/>
      </c>
      <c r="D60" s="129" t="str">
        <f>IF( ISBLANK(P1.Perceptible!D171),"",P1.Perceptible!D171)</f>
        <v/>
      </c>
      <c r="E60" s="129" t="str">
        <f>IF( ISBLANK(P1.Perceptible!D209),"",P1.Perceptible!D209)</f>
        <v/>
      </c>
      <c r="F60" s="129" t="str">
        <f>IF( ISBLANK(P1.Perceptible!D361),"",P1.Perceptible!D361)</f>
        <v/>
      </c>
      <c r="G60" s="129" t="str">
        <f>IF( ISBLANK(P1.Perceptible!D399),"",P1.Perceptible!D399)</f>
        <v/>
      </c>
      <c r="H60" s="129" t="str">
        <f>IF( ISBLANK(P1.Perceptible!D513),"",P1.Perceptible!D513)</f>
        <v/>
      </c>
      <c r="I60" s="129" t="str">
        <f>IF( ISBLANK(P1.Perceptible!D551),"",P1.Perceptible!D551)</f>
        <v/>
      </c>
      <c r="J60" s="129" t="str">
        <f>IF( ISBLANK(P1.Perceptible!D589),"",P1.Perceptible!D589)</f>
        <v/>
      </c>
      <c r="K60" s="129" t="str">
        <f>IF( ISBLANK(P1.Perceptible!D627),"",P1.Perceptible!D627)</f>
        <v/>
      </c>
      <c r="L60" s="129" t="str">
        <f>IF( ISBLANK(P1.Perceptible!D665),"",P1.Perceptible!D665)</f>
        <v/>
      </c>
      <c r="M60" s="129" t="str">
        <f>IF( ISBLANK(P1.Perceptible!D703),"",P1.Perceptible!D703)</f>
        <v/>
      </c>
      <c r="N60" s="129" t="str">
        <f>IF( ISBLANK(P1.Perceptible!D742),"",P1.Perceptible!D742)</f>
        <v/>
      </c>
      <c r="O60" s="129" t="str">
        <f>IF( ISBLANK(P2.Operable!D399),"",P2.Operable!D399)</f>
        <v/>
      </c>
      <c r="P60" s="129" t="str">
        <f>IF( ISBLANK(P2.Operable!D437),"",P2.Operable!D437)</f>
        <v/>
      </c>
      <c r="Q60" s="129" t="str">
        <f>IF( ISBLANK(P2.Operable!D475),"",P2.Operable!D475)</f>
        <v/>
      </c>
      <c r="R60" s="129" t="str">
        <f>IF( ISBLANK(P3.Comprensible!D57),"",P3.Comprensible!D57)</f>
        <v/>
      </c>
      <c r="S60" s="129" t="str">
        <f>IF( ISBLANK(P3.Comprensible!D171),"",P3.Comprensible!D171)</f>
        <v/>
      </c>
      <c r="T60" s="129" t="str">
        <f>IF( ISBLANK(P3.Comprensible!D209),"",P3.Comprensible!D209)</f>
        <v/>
      </c>
      <c r="U60" s="129" t="str">
        <f>IF( ISBLANK(P3.Comprensible!D323),"",P3.Comprensible!D323)</f>
        <v/>
      </c>
      <c r="V60" s="129" t="str">
        <f>IF( ISBLANK(P3.Comprensible!D361),"",P3.Comprensible!D361)</f>
        <v/>
      </c>
      <c r="W60" s="129" t="str">
        <f>IF(ISBLANK(P4.Robusto!D95),"",P4.Robusto!D95)</f>
        <v/>
      </c>
      <c r="X60" s="42"/>
      <c r="Y60" s="40"/>
      <c r="Z60" s="40"/>
      <c r="AA60" s="40"/>
      <c r="AB60" s="40"/>
      <c r="AC60" s="40"/>
      <c r="AD60" s="40"/>
      <c r="AE60" s="40"/>
      <c r="AF60" s="40"/>
      <c r="AG60" s="40"/>
      <c r="AH60" s="40"/>
      <c r="AI60" s="40"/>
      <c r="AJ60" s="40"/>
      <c r="AK60" s="40"/>
    </row>
    <row r="61" spans="1:37" ht="20.25">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25">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25">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25">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25">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25">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25">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25">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25">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25">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25">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25">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25">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25">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25">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25">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25">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25">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25">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25">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25">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25">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25">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25">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25">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25">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25">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25">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25">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25">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25">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25">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25">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25">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EEEEE"/>
  </sheetPr>
  <dimension ref="B7:V56"/>
  <sheetViews>
    <sheetView zoomScale="65" zoomScaleNormal="65" workbookViewId="0">
      <selection activeCell="C32" sqref="C32"/>
    </sheetView>
  </sheetViews>
  <sheetFormatPr baseColWidth="10" defaultColWidth="11.5703125" defaultRowHeight="12.75"/>
  <cols>
    <col min="1" max="1" width="3.85546875" customWidth="1"/>
    <col min="2" max="2" width="65.140625" customWidth="1"/>
    <col min="3" max="3" width="16.28515625" customWidth="1"/>
    <col min="4" max="4" width="3.85546875" customWidth="1"/>
    <col min="5" max="5" width="14.5703125" customWidth="1"/>
    <col min="6" max="6" width="3.85546875" customWidth="1"/>
    <col min="7" max="7" width="33.140625" customWidth="1"/>
    <col min="8" max="8" width="4" customWidth="1"/>
    <col min="9" max="9" width="15.42578125" customWidth="1"/>
    <col min="10" max="10" width="3.85546875" customWidth="1"/>
    <col min="11" max="11" width="4.5703125" customWidth="1"/>
    <col min="12" max="12" width="3.85546875" customWidth="1"/>
    <col min="13" max="13" width="8.7109375" customWidth="1"/>
    <col min="14" max="14" width="3.85546875" customWidth="1"/>
    <col min="15" max="15" width="25.28515625" customWidth="1"/>
    <col min="16" max="16" width="3.85546875" customWidth="1"/>
    <col min="18" max="18" width="3.85546875" customWidth="1"/>
    <col min="19" max="19" width="22.5703125" customWidth="1"/>
    <col min="20" max="20" width="3.85546875" customWidth="1"/>
    <col min="21" max="21" width="9.85546875" customWidth="1"/>
  </cols>
  <sheetData>
    <row r="7" spans="3:22">
      <c r="C7" s="43" t="s">
        <v>213</v>
      </c>
      <c r="E7" s="43" t="s">
        <v>214</v>
      </c>
      <c r="G7" s="43" t="s">
        <v>34</v>
      </c>
      <c r="I7" s="43" t="s">
        <v>215</v>
      </c>
      <c r="K7" s="43" t="s">
        <v>216</v>
      </c>
      <c r="M7" s="43" t="s">
        <v>216</v>
      </c>
      <c r="O7" s="43" t="s">
        <v>217</v>
      </c>
      <c r="Q7" s="43" t="s">
        <v>218</v>
      </c>
      <c r="S7" s="43" t="s">
        <v>219</v>
      </c>
      <c r="U7" s="43" t="s">
        <v>88</v>
      </c>
    </row>
    <row r="9" spans="3:22" ht="12.2" customHeight="1">
      <c r="C9" s="3" t="s">
        <v>220</v>
      </c>
      <c r="E9" s="17" t="s">
        <v>22</v>
      </c>
      <c r="G9" t="s">
        <v>221</v>
      </c>
      <c r="I9" t="s">
        <v>222</v>
      </c>
      <c r="K9" t="s">
        <v>223</v>
      </c>
      <c r="M9" t="s">
        <v>224</v>
      </c>
      <c r="O9" t="s">
        <v>225</v>
      </c>
      <c r="Q9" t="s">
        <v>226</v>
      </c>
      <c r="S9" t="s">
        <v>227</v>
      </c>
      <c r="U9" s="26" t="s">
        <v>89</v>
      </c>
      <c r="V9" s="26" t="s">
        <v>228</v>
      </c>
    </row>
    <row r="10" spans="3:22" ht="15">
      <c r="C10" s="3" t="s">
        <v>229</v>
      </c>
      <c r="E10" s="17" t="s">
        <v>24</v>
      </c>
      <c r="G10" t="s">
        <v>230</v>
      </c>
      <c r="I10" t="s">
        <v>231</v>
      </c>
      <c r="K10" t="s">
        <v>23</v>
      </c>
      <c r="M10" t="s">
        <v>232</v>
      </c>
      <c r="O10" t="s">
        <v>233</v>
      </c>
      <c r="Q10" t="s">
        <v>234</v>
      </c>
      <c r="S10" t="s">
        <v>235</v>
      </c>
      <c r="U10" s="26" t="s">
        <v>93</v>
      </c>
      <c r="V10" s="26" t="s">
        <v>93</v>
      </c>
    </row>
    <row r="11" spans="3:22" ht="15">
      <c r="C11" s="3" t="s">
        <v>236</v>
      </c>
      <c r="E11" s="17" t="s">
        <v>25</v>
      </c>
      <c r="G11" t="s">
        <v>237</v>
      </c>
      <c r="O11" t="s">
        <v>238</v>
      </c>
      <c r="U11" s="26" t="s">
        <v>91</v>
      </c>
      <c r="V11" s="26" t="s">
        <v>91</v>
      </c>
    </row>
    <row r="12" spans="3:22" ht="15">
      <c r="C12" s="3" t="s">
        <v>239</v>
      </c>
      <c r="E12" s="17" t="s">
        <v>240</v>
      </c>
      <c r="O12" t="s">
        <v>241</v>
      </c>
      <c r="U12" s="26" t="s">
        <v>82</v>
      </c>
      <c r="V12" s="26" t="s">
        <v>82</v>
      </c>
    </row>
    <row r="13" spans="3:22" ht="15">
      <c r="E13" s="17" t="s">
        <v>242</v>
      </c>
      <c r="O13" t="s">
        <v>243</v>
      </c>
      <c r="U13" s="26" t="s">
        <v>79</v>
      </c>
      <c r="V13" s="26" t="s">
        <v>79</v>
      </c>
    </row>
    <row r="14" spans="3:22">
      <c r="E14" s="17" t="s">
        <v>28</v>
      </c>
      <c r="O14" t="s">
        <v>244</v>
      </c>
    </row>
    <row r="15" spans="3:22">
      <c r="E15" s="17" t="s">
        <v>29</v>
      </c>
      <c r="O15" t="s">
        <v>245</v>
      </c>
    </row>
    <row r="16" spans="3:22" ht="24">
      <c r="E16" s="17" t="s">
        <v>246</v>
      </c>
      <c r="O16" t="s">
        <v>247</v>
      </c>
    </row>
    <row r="17" spans="2:15" ht="24">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5.75">
      <c r="B23" s="45" t="s">
        <v>254</v>
      </c>
    </row>
    <row r="25" spans="2:15" ht="15.75">
      <c r="B25" s="46" t="s">
        <v>255</v>
      </c>
      <c r="C25" s="47">
        <v>0.1</v>
      </c>
    </row>
    <row r="26" spans="2:15" ht="15.75">
      <c r="B26" s="46" t="s">
        <v>256</v>
      </c>
      <c r="C26" s="47">
        <v>0.5</v>
      </c>
    </row>
    <row r="27" spans="2:15" ht="15.75">
      <c r="B27" s="46" t="s">
        <v>257</v>
      </c>
      <c r="C27" s="47">
        <v>1</v>
      </c>
    </row>
    <row r="28" spans="2:15">
      <c r="C28" s="48"/>
      <c r="D28" s="48"/>
    </row>
    <row r="29" spans="2:15">
      <c r="C29" s="48"/>
      <c r="D29" s="48"/>
    </row>
    <row r="30" spans="2:15" ht="15">
      <c r="B30" s="49" t="s">
        <v>258</v>
      </c>
      <c r="C30" s="50"/>
      <c r="D30" s="50"/>
    </row>
    <row r="31" spans="2:15" ht="14.25">
      <c r="B31" s="51"/>
      <c r="C31" s="50"/>
      <c r="D31" s="50"/>
    </row>
    <row r="32" spans="2:15" ht="14.25">
      <c r="B32" s="51" t="s">
        <v>259</v>
      </c>
      <c r="C32" s="51">
        <v>30</v>
      </c>
      <c r="D32" s="51"/>
    </row>
    <row r="33" spans="2:4" ht="14.25">
      <c r="B33" s="51" t="s">
        <v>260</v>
      </c>
      <c r="C33" s="51">
        <v>20</v>
      </c>
      <c r="D33" s="51"/>
    </row>
    <row r="34" spans="2:4" ht="14.25">
      <c r="B34" s="51"/>
      <c r="C34" s="51"/>
      <c r="D34" s="51"/>
    </row>
    <row r="35" spans="2:4" ht="14.25">
      <c r="B35" s="51"/>
      <c r="C35" s="51"/>
      <c r="D35" s="51"/>
    </row>
    <row r="36" spans="2:4" ht="14.25">
      <c r="B36" s="51"/>
      <c r="C36" s="51"/>
      <c r="D36" s="51"/>
    </row>
    <row r="37" spans="2:4" ht="14.25">
      <c r="B37" s="51"/>
      <c r="C37" s="51"/>
      <c r="D37" s="51"/>
    </row>
    <row r="38" spans="2:4" ht="14.25">
      <c r="B38" s="51"/>
      <c r="C38" s="51"/>
      <c r="D38" s="51"/>
    </row>
    <row r="39" spans="2:4" ht="14.25">
      <c r="B39" s="51"/>
      <c r="C39" s="51"/>
      <c r="D39" s="51"/>
    </row>
    <row r="40" spans="2:4" ht="14.25">
      <c r="B40" s="51"/>
      <c r="C40" s="51"/>
    </row>
    <row r="41" spans="2:4" ht="14.25">
      <c r="B41" s="51"/>
      <c r="C41" s="51"/>
    </row>
    <row r="42" spans="2:4" ht="14.25">
      <c r="B42" s="51"/>
      <c r="C42" s="51"/>
    </row>
    <row r="43" spans="2:4" ht="14.25">
      <c r="B43" s="51"/>
      <c r="C43" s="51"/>
    </row>
    <row r="44" spans="2:4" ht="14.25">
      <c r="B44" s="51"/>
      <c r="C44" s="51"/>
    </row>
    <row r="45" spans="2:4" ht="14.25">
      <c r="B45" s="51"/>
      <c r="C45" s="51"/>
    </row>
    <row r="46" spans="2:4" ht="14.25">
      <c r="B46" s="51"/>
      <c r="C46" s="51"/>
    </row>
    <row r="47" spans="2:4" ht="14.25">
      <c r="B47" s="51"/>
      <c r="C47" s="51"/>
    </row>
    <row r="48" spans="2:4" ht="14.25">
      <c r="B48" s="51"/>
      <c r="C48" s="51"/>
    </row>
    <row r="49" spans="2:3" ht="14.25">
      <c r="B49" s="51"/>
      <c r="C49" s="51"/>
    </row>
    <row r="50" spans="2:3" ht="14.25">
      <c r="B50" s="51"/>
      <c r="C50" s="51"/>
    </row>
    <row r="51" spans="2:3" ht="14.25">
      <c r="B51" s="51"/>
      <c r="C51" s="51"/>
    </row>
    <row r="52" spans="2:3" ht="14.25">
      <c r="B52" s="51"/>
      <c r="C52" s="51"/>
    </row>
    <row r="53" spans="2:3" ht="14.25">
      <c r="B53" s="51"/>
      <c r="C53" s="51"/>
    </row>
    <row r="54" spans="2:3" ht="14.25">
      <c r="B54" s="51"/>
      <c r="C54" s="51"/>
    </row>
    <row r="55" spans="2:3" ht="14.25">
      <c r="B55" s="51"/>
      <c r="C55" s="51"/>
    </row>
    <row r="56" spans="2:3" ht="14.25">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60"/>
  <sheetViews>
    <sheetView zoomScale="65" zoomScaleNormal="65" workbookViewId="0">
      <selection activeCell="C31" sqref="C31"/>
    </sheetView>
  </sheetViews>
  <sheetFormatPr baseColWidth="10" defaultColWidth="11.5703125" defaultRowHeight="12.75"/>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
      </c>
      <c r="B3" s="52" t="str">
        <f>RESULTADOS!C19</f>
        <v/>
      </c>
      <c r="C3" s="38" t="str">
        <f>RESULTADOS!D19</f>
        <v/>
      </c>
      <c r="D3" s="38" t="str">
        <f>RESULTADOS!E19</f>
        <v/>
      </c>
      <c r="E3" s="38" t="str">
        <f>RESULTADOS!F19</f>
        <v/>
      </c>
      <c r="F3" s="38" t="str">
        <f>RESULTADOS!G19</f>
        <v/>
      </c>
      <c r="G3" s="38" t="str">
        <f>RESULTADOS!H19</f>
        <v/>
      </c>
      <c r="H3" s="38" t="str">
        <f>RESULTADOS!I19</f>
        <v/>
      </c>
      <c r="I3" s="38" t="str">
        <f>RESULTADOS!J19</f>
        <v/>
      </c>
      <c r="J3" s="38" t="str">
        <f>RESULTADOS!K19</f>
        <v/>
      </c>
      <c r="K3" s="38" t="str">
        <f>RESULTADOS!L19</f>
        <v/>
      </c>
      <c r="L3" s="38" t="str">
        <f>RESULTADOS!M19</f>
        <v/>
      </c>
      <c r="M3" s="38" t="str">
        <f>RESULTADOS!N19</f>
        <v/>
      </c>
      <c r="N3" s="38" t="str">
        <f>RESULTADOS!O19</f>
        <v/>
      </c>
      <c r="O3" s="38" t="str">
        <f>RESULTADOS!P19</f>
        <v/>
      </c>
      <c r="P3" s="38" t="str">
        <f>RESULTADOS!Q19</f>
        <v/>
      </c>
      <c r="Q3" s="38" t="str">
        <f>RESULTADOS!R19</f>
        <v/>
      </c>
      <c r="R3" s="38" t="str">
        <f>RESULTADOS!S19</f>
        <v/>
      </c>
      <c r="S3" s="38" t="str">
        <f>RESULTADOS!T19</f>
        <v/>
      </c>
      <c r="T3" s="38" t="str">
        <f>RESULTADOS!U19</f>
        <v/>
      </c>
      <c r="U3" s="38" t="str">
        <f>RESULTADOS!V19</f>
        <v/>
      </c>
      <c r="V3" s="38" t="str">
        <f>RESULTADOS!W19</f>
        <v/>
      </c>
      <c r="W3" s="38" t="str">
        <f>RESULTADOS!X19</f>
        <v/>
      </c>
      <c r="X3" s="38" t="str">
        <f>RESULTADOS!Y19</f>
        <v/>
      </c>
      <c r="Y3" s="38" t="str">
        <f>RESULTADOS!Z19</f>
        <v/>
      </c>
      <c r="Z3" s="38" t="str">
        <f>RESULTADOS!AA19</f>
        <v/>
      </c>
      <c r="AA3" s="38" t="str">
        <f>RESULTADOS!AB19</f>
        <v/>
      </c>
      <c r="AB3" s="38" t="str">
        <f>RESULTADOS!AC19</f>
        <v/>
      </c>
      <c r="AC3" s="38" t="str">
        <f>RESULTADOS!AD19</f>
        <v/>
      </c>
      <c r="AD3" s="38" t="str">
        <f>RESULTADOS!AE19</f>
        <v/>
      </c>
      <c r="AE3" s="38" t="str">
        <f>RESULTADOS!AF19</f>
        <v/>
      </c>
      <c r="AF3" s="38" t="str">
        <f>RESULTADOS!AG19</f>
        <v/>
      </c>
      <c r="AG3" s="38">
        <f>RESULTADOS!AH19</f>
        <v>0</v>
      </c>
      <c r="AH3" s="38"/>
      <c r="AI3" s="53" t="str">
        <f>RESULTADOS!B60</f>
        <v/>
      </c>
      <c r="AJ3" s="53" t="str">
        <f>RESULTADOS!C60</f>
        <v/>
      </c>
      <c r="AK3" t="str">
        <f>RESULTADOS!D60</f>
        <v/>
      </c>
      <c r="AL3" t="str">
        <f>RESULTADOS!E60</f>
        <v/>
      </c>
      <c r="AM3" t="str">
        <f>RESULTADOS!F60</f>
        <v/>
      </c>
      <c r="AN3" t="str">
        <f>RESULTADOS!G60</f>
        <v/>
      </c>
      <c r="AO3" t="str">
        <f>RESULTADOS!H60</f>
        <v/>
      </c>
      <c r="AP3" t="str">
        <f>RESULTADOS!I60</f>
        <v/>
      </c>
      <c r="AQ3" t="str">
        <f>RESULTADOS!J60</f>
        <v/>
      </c>
      <c r="AR3" t="str">
        <f>RESULTADOS!K60</f>
        <v/>
      </c>
      <c r="AS3" t="str">
        <f>RESULTADOS!L60</f>
        <v/>
      </c>
      <c r="AT3" t="str">
        <f>RESULTADOS!M60</f>
        <v/>
      </c>
      <c r="AU3" t="str">
        <f>RESULTADOS!N60</f>
        <v/>
      </c>
      <c r="AV3" t="str">
        <f>RESULTADOS!O60</f>
        <v/>
      </c>
      <c r="AW3" t="str">
        <f>RESULTADOS!P60</f>
        <v/>
      </c>
      <c r="AX3" t="str">
        <f>RESULTADOS!Q60</f>
        <v/>
      </c>
      <c r="AY3" t="str">
        <f>RESULTADOS!R60</f>
        <v/>
      </c>
      <c r="AZ3" t="str">
        <f>RESULTADOS!S60</f>
        <v/>
      </c>
      <c r="BA3" t="str">
        <f>RESULTADOS!T60</f>
        <v/>
      </c>
      <c r="BB3" t="str">
        <f>RESULTADOS!U60</f>
        <v/>
      </c>
      <c r="BC3" t="str">
        <f>RESULTADOS!V60</f>
        <v/>
      </c>
      <c r="BD3" t="str">
        <f>RESULTADOS!W60</f>
        <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
      </c>
      <c r="D23" s="38" t="str">
        <f>RESULTADOS!E54</f>
        <v/>
      </c>
      <c r="E23" s="38" t="str">
        <f>RESULTADOS!F54</f>
        <v/>
      </c>
      <c r="F23" s="38" t="str">
        <f>RESULTADOS!G54</f>
        <v/>
      </c>
      <c r="G23" s="38" t="str">
        <f>RESULTADOS!H54</f>
        <v/>
      </c>
      <c r="H23" s="38" t="str">
        <f>RESULTADOS!I54</f>
        <v/>
      </c>
      <c r="I23" s="38" t="str">
        <f>RESULTADOS!J54</f>
        <v/>
      </c>
      <c r="J23" s="38" t="str">
        <f>RESULTADOS!K54</f>
        <v/>
      </c>
      <c r="K23" s="38" t="str">
        <f>RESULTADOS!L54</f>
        <v/>
      </c>
      <c r="L23" s="38" t="str">
        <f>RESULTADOS!M54</f>
        <v/>
      </c>
      <c r="M23" s="38" t="str">
        <f>RESULTADOS!N54</f>
        <v/>
      </c>
      <c r="N23" s="38" t="str">
        <f>RESULTADOS!O54</f>
        <v/>
      </c>
      <c r="O23" s="38" t="str">
        <f>RESULTADOS!P54</f>
        <v/>
      </c>
      <c r="P23" s="38" t="str">
        <f>RESULTADOS!Q54</f>
        <v/>
      </c>
      <c r="Q23" s="38" t="str">
        <f>RESULTADOS!R54</f>
        <v/>
      </c>
      <c r="R23" s="38" t="str">
        <f>RESULTADOS!S54</f>
        <v/>
      </c>
      <c r="S23" s="38" t="str">
        <f>RESULTADOS!T54</f>
        <v/>
      </c>
      <c r="T23" s="38" t="str">
        <f>RESULTADOS!U54</f>
        <v/>
      </c>
      <c r="U23" s="38" t="str">
        <f>RESULTADOS!V54</f>
        <v/>
      </c>
      <c r="V23" s="38" t="str">
        <f>RESULTADOS!W54</f>
        <v/>
      </c>
      <c r="W23" s="38" t="str">
        <f>RESULTADOS!X54</f>
        <v/>
      </c>
      <c r="X23" s="38" t="str">
        <f>RESULTADOS!Y54</f>
        <v/>
      </c>
      <c r="Y23" s="38" t="str">
        <f>RESULTADOS!Z54</f>
        <v/>
      </c>
      <c r="Z23" s="38" t="str">
        <f>RESULTADOS!AA54</f>
        <v/>
      </c>
      <c r="AA23" s="38" t="str">
        <f>RESULTADOS!AB54</f>
        <v/>
      </c>
      <c r="AB23" s="38" t="str">
        <f>RESULTADOS!AC54</f>
        <v/>
      </c>
      <c r="AC23" s="38" t="str">
        <f>RESULTADOS!AD54</f>
        <v/>
      </c>
      <c r="AD23" s="38" t="str">
        <f>RESULTADOS!AE54</f>
        <v/>
      </c>
      <c r="AE23" s="38" t="str">
        <f>RESULTADOS!AF54</f>
        <v/>
      </c>
      <c r="AF23" s="38" t="str">
        <f>RESULTADOS!AG54</f>
        <v/>
      </c>
      <c r="AG23" s="38">
        <f>RESULTADOS!D11</f>
        <v>0</v>
      </c>
      <c r="AH23" s="38"/>
      <c r="AI23">
        <f>RESULTADOS!B95</f>
        <v>0</v>
      </c>
      <c r="AJ23" t="str">
        <f>RESULTADOS!C95</f>
        <v>SITIO WEB</v>
      </c>
      <c r="AK23" t="str">
        <f>RESULTADOS!D95</f>
        <v/>
      </c>
      <c r="AL23" t="str">
        <f>RESULTADOS!E95</f>
        <v/>
      </c>
      <c r="AM23" t="str">
        <f>RESULTADOS!F95</f>
        <v/>
      </c>
      <c r="AN23" t="str">
        <f>RESULTADOS!G95</f>
        <v/>
      </c>
      <c r="AO23" t="str">
        <f>RESULTADOS!H95</f>
        <v/>
      </c>
      <c r="AP23" t="str">
        <f>RESULTADOS!I95</f>
        <v/>
      </c>
      <c r="AQ23" t="str">
        <f>RESULTADOS!J95</f>
        <v/>
      </c>
      <c r="AR23" t="str">
        <f>RESULTADOS!K95</f>
        <v/>
      </c>
      <c r="AS23" t="str">
        <f>RESULTADOS!L95</f>
        <v/>
      </c>
      <c r="AT23" t="str">
        <f>RESULTADOS!M95</f>
        <v/>
      </c>
      <c r="AU23" t="str">
        <f>RESULTADOS!N95</f>
        <v/>
      </c>
      <c r="AV23" t="str">
        <f>RESULTADOS!O95</f>
        <v/>
      </c>
      <c r="AW23" t="str">
        <f>RESULTADOS!P95</f>
        <v/>
      </c>
      <c r="AX23" t="str">
        <f>RESULTADOS!Q95</f>
        <v/>
      </c>
      <c r="AY23" t="str">
        <f>RESULTADOS!R95</f>
        <v/>
      </c>
      <c r="AZ23" t="str">
        <f>RESULTADOS!S95</f>
        <v/>
      </c>
      <c r="BA23" t="str">
        <f>RESULTADOS!T95</f>
        <v/>
      </c>
      <c r="BB23" t="str">
        <f>RESULTADOS!U95</f>
        <v/>
      </c>
      <c r="BC23" t="str">
        <f>RESULTADOS!V95</f>
        <v/>
      </c>
      <c r="BD23" t="str">
        <f>RESULTADOS!W95</f>
        <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f>'03.Muestra'!C8</f>
        <v>0</v>
      </c>
      <c r="B31" s="52">
        <f>'03.Muestra'!D8</f>
        <v>0</v>
      </c>
      <c r="C31" s="52">
        <f>'03.Muestra'!E8</f>
        <v>0</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
  <sheetViews>
    <sheetView workbookViewId="0">
      <selection activeCell="B6" sqref="B6:N6"/>
    </sheetView>
  </sheetViews>
  <sheetFormatPr baseColWidth="10" defaultRowHeight="12.75"/>
  <sheetData>
    <row r="1" spans="1:64" s="53" customFormat="1" ht="25.35" customHeight="1">
      <c r="A1" s="33"/>
      <c r="B1" s="4" t="s">
        <v>0</v>
      </c>
      <c r="C1" s="3"/>
      <c r="D1" s="3"/>
      <c r="E1" s="3"/>
      <c r="F1" s="3"/>
      <c r="G1" s="3"/>
      <c r="H1" s="3"/>
      <c r="I1" s="3"/>
      <c r="J1" s="3"/>
      <c r="K1" s="3"/>
      <c r="L1" s="3"/>
      <c r="M1" s="3"/>
      <c r="N1" s="188"/>
      <c r="O1" s="3"/>
      <c r="P1" s="3"/>
      <c r="Q1" s="3"/>
      <c r="R1" s="3"/>
      <c r="S1" s="3"/>
      <c r="T1" s="3"/>
      <c r="U1" s="3"/>
      <c r="V1" s="3"/>
      <c r="W1" s="3"/>
      <c r="X1" s="3"/>
      <c r="Y1" s="3"/>
      <c r="Z1" s="3"/>
    </row>
    <row r="2" spans="1:64" s="53" customFormat="1" ht="23.65" customHeight="1">
      <c r="A2" s="33"/>
      <c r="B2" s="5" t="s">
        <v>262</v>
      </c>
      <c r="C2" s="3"/>
      <c r="D2" s="3"/>
      <c r="E2" s="3"/>
      <c r="F2" s="3"/>
      <c r="G2" s="3"/>
      <c r="H2" s="3"/>
      <c r="I2" s="3"/>
      <c r="J2" s="3"/>
      <c r="K2" s="3"/>
      <c r="L2" s="3"/>
      <c r="M2" s="3"/>
      <c r="N2" s="3"/>
      <c r="O2" s="3"/>
      <c r="P2" s="3"/>
      <c r="Q2" s="3"/>
      <c r="R2" s="3"/>
      <c r="S2" s="3"/>
      <c r="T2" s="3"/>
      <c r="U2" s="3"/>
      <c r="V2" s="3"/>
      <c r="W2" s="3"/>
      <c r="X2" s="3"/>
      <c r="Y2" s="3"/>
      <c r="Z2" s="3"/>
    </row>
    <row r="3" spans="1:64" s="53" customFormat="1" ht="23.65" customHeight="1">
      <c r="A3" s="33"/>
      <c r="B3" s="5"/>
      <c r="C3" s="3"/>
      <c r="D3" s="3"/>
      <c r="E3" s="3"/>
      <c r="F3" s="3"/>
      <c r="G3" s="3"/>
      <c r="H3" s="3"/>
      <c r="I3" s="3"/>
      <c r="J3" s="3"/>
      <c r="K3" s="3"/>
      <c r="L3" s="3"/>
      <c r="M3" s="3"/>
      <c r="N3" s="3"/>
      <c r="O3" s="3"/>
      <c r="P3" s="3"/>
      <c r="Q3" s="3"/>
      <c r="R3" s="3"/>
      <c r="S3" s="3"/>
      <c r="T3" s="3"/>
      <c r="U3" s="3"/>
      <c r="V3" s="3"/>
      <c r="W3" s="3"/>
      <c r="X3" s="3"/>
      <c r="Y3" s="3"/>
      <c r="Z3" s="3"/>
    </row>
    <row r="4" spans="1:64" s="53" customFormat="1" ht="28.35" customHeight="1">
      <c r="B4" s="172" t="s">
        <v>280</v>
      </c>
      <c r="C4" s="172"/>
      <c r="D4" s="8"/>
      <c r="E4" s="8"/>
      <c r="F4" s="8"/>
      <c r="G4" s="8"/>
      <c r="H4" s="8"/>
      <c r="I4" s="8"/>
      <c r="J4" s="8"/>
      <c r="K4" s="8"/>
      <c r="L4" s="8"/>
      <c r="M4" s="8"/>
      <c r="N4" s="8"/>
      <c r="O4" s="9"/>
      <c r="P4" s="9"/>
      <c r="Q4" s="9"/>
      <c r="R4" s="9"/>
      <c r="S4" s="9"/>
      <c r="T4" s="9"/>
      <c r="U4" s="9"/>
      <c r="V4" s="9"/>
      <c r="W4" s="9"/>
      <c r="X4" s="9"/>
      <c r="Y4" s="9"/>
      <c r="Z4" s="9"/>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s="53" customFormat="1" ht="23.65" customHeight="1">
      <c r="A5" s="33"/>
      <c r="B5" s="5"/>
      <c r="C5" s="3"/>
      <c r="D5" s="3"/>
      <c r="E5" s="3"/>
      <c r="F5" s="3"/>
      <c r="G5" s="3"/>
      <c r="H5" s="3"/>
      <c r="I5" s="3"/>
      <c r="J5" s="3"/>
      <c r="K5" s="3"/>
      <c r="L5" s="3"/>
      <c r="M5" s="3"/>
      <c r="N5" s="3"/>
      <c r="O5" s="3"/>
      <c r="P5" s="3"/>
      <c r="Q5" s="3"/>
      <c r="R5" s="3"/>
      <c r="S5" s="3"/>
      <c r="T5" s="3"/>
      <c r="U5" s="3"/>
      <c r="V5" s="3"/>
      <c r="W5" s="3"/>
      <c r="X5" s="3"/>
      <c r="Y5" s="3"/>
      <c r="Z5" s="3"/>
    </row>
    <row r="6" spans="1:64" s="53" customFormat="1" ht="134.85" customHeight="1">
      <c r="B6" s="173" t="s">
        <v>281</v>
      </c>
      <c r="C6" s="174"/>
      <c r="D6" s="174"/>
      <c r="E6" s="174"/>
      <c r="F6" s="174"/>
      <c r="G6" s="174"/>
      <c r="H6" s="174"/>
      <c r="I6" s="174"/>
      <c r="J6" s="174"/>
      <c r="K6" s="174"/>
      <c r="L6" s="174"/>
      <c r="M6" s="174"/>
      <c r="N6" s="174"/>
    </row>
  </sheetData>
  <mergeCells count="1">
    <mergeCell ref="B6:N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1657</TotalTime>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5</vt:i4>
      </vt:variant>
    </vt:vector>
  </HeadingPairs>
  <TitlesOfParts>
    <vt:vector size="17"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Change Log</vt:lpstr>
      <vt:lpstr>RESULTADOS!Área_de_impresión</vt:lpstr>
      <vt:lpstr>celdasP1</vt:lpstr>
      <vt:lpstr>celdasP2</vt:lpstr>
      <vt:lpstr>celdasP3</vt:lpstr>
      <vt:lpstr>CeldasP4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David Lubián</cp:lastModifiedBy>
  <cp:revision>109</cp:revision>
  <cp:lastPrinted>2020-09-14T10:56:43Z</cp:lastPrinted>
  <dcterms:created xsi:type="dcterms:W3CDTF">2020-03-26T13:14:48Z</dcterms:created>
  <dcterms:modified xsi:type="dcterms:W3CDTF">2020-10-01T10:04:50Z</dcterms:modified>
  <dc:language>es-ES</dc:language>
</cp:coreProperties>
</file>