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Projects\Hotel-Maldive\Project\Source\RMS Pro\Integration2\FinalFromRashad\HRM Pro\HRM Pro\bin\Debug\SalesoutletaccoReports\"/>
    </mc:Choice>
  </mc:AlternateContent>
  <bookViews>
    <workbookView xWindow="0" yWindow="0" windowWidth="21600" windowHeight="118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1" l="1"/>
  <c r="H46" i="1"/>
  <c r="H45" i="1"/>
  <c r="H44" i="1"/>
  <c r="C49" i="1"/>
  <c r="C46" i="1"/>
  <c r="C45" i="1"/>
  <c r="C44" i="1"/>
  <c r="C43" i="1"/>
  <c r="H42" i="1"/>
  <c r="H35" i="1"/>
  <c r="H39" i="1"/>
  <c r="G39" i="1"/>
  <c r="F39" i="1"/>
  <c r="E39" i="1"/>
  <c r="D39" i="1"/>
  <c r="C39" i="1"/>
  <c r="H31" i="1"/>
  <c r="C31" i="1"/>
  <c r="H26" i="1"/>
  <c r="G26" i="1"/>
  <c r="F26" i="1"/>
  <c r="E26" i="1"/>
  <c r="D26" i="1"/>
  <c r="C26" i="1"/>
  <c r="H25" i="1"/>
  <c r="G25" i="1"/>
  <c r="F25" i="1"/>
  <c r="E25" i="1"/>
  <c r="D25" i="1"/>
  <c r="C25" i="1"/>
  <c r="H24" i="1"/>
  <c r="G24" i="1"/>
  <c r="F24" i="1"/>
  <c r="E24" i="1"/>
  <c r="D24" i="1"/>
  <c r="C24" i="1"/>
  <c r="H23" i="1"/>
  <c r="G23" i="1"/>
  <c r="F23" i="1"/>
  <c r="E23" i="1"/>
  <c r="D23" i="1"/>
  <c r="C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<sst xmlns="http://schemas.openxmlformats.org/spreadsheetml/2006/main" count="59" uniqueCount="54">
  <si>
    <t>S.No</t>
  </si>
  <si>
    <t>Outlet</t>
  </si>
  <si>
    <t>Master Bill US$</t>
  </si>
  <si>
    <t>Cash US$</t>
  </si>
  <si>
    <t>Total US$</t>
  </si>
  <si>
    <t>Staff US$</t>
  </si>
  <si>
    <t>PErmit/Maldi US$</t>
  </si>
  <si>
    <t>Net Amount Taxable</t>
  </si>
  <si>
    <t>OUTLET SALES</t>
  </si>
  <si>
    <t>Main Bar</t>
  </si>
  <si>
    <t>Coffee Shop</t>
  </si>
  <si>
    <t>GardenSpa</t>
  </si>
  <si>
    <t>MiniBar</t>
  </si>
  <si>
    <t>mishrapshop</t>
  </si>
  <si>
    <t>Restaurant Bar</t>
  </si>
  <si>
    <t>Staff Kitchen</t>
  </si>
  <si>
    <t>Transfer</t>
  </si>
  <si>
    <t>B/L</t>
  </si>
  <si>
    <t>Excursion</t>
  </si>
  <si>
    <t>Water Sports</t>
  </si>
  <si>
    <t>Snokel Rent</t>
  </si>
  <si>
    <t>Laundry</t>
  </si>
  <si>
    <t>Misc.Office</t>
  </si>
  <si>
    <t>FIT Accommodation</t>
  </si>
  <si>
    <t>FIT Transfer</t>
  </si>
  <si>
    <t>Bed Tax</t>
  </si>
  <si>
    <t>Discount Given</t>
  </si>
  <si>
    <t>Service Charge</t>
  </si>
  <si>
    <t>Total:</t>
  </si>
  <si>
    <t>GST</t>
  </si>
  <si>
    <t>INCOME SHARING</t>
  </si>
  <si>
    <t>Share to pary</t>
  </si>
  <si>
    <t>GST to Party</t>
  </si>
  <si>
    <t>GST to ERI</t>
  </si>
  <si>
    <t>Misraab Shop(with GST)</t>
  </si>
  <si>
    <t>Total Dive with GST</t>
  </si>
  <si>
    <t>ACCOMMODATION /TRANSFER</t>
  </si>
  <si>
    <t>Total Amount</t>
  </si>
  <si>
    <t>S/C</t>
  </si>
  <si>
    <t>Permit</t>
  </si>
  <si>
    <t>Net Taxable Amt</t>
  </si>
  <si>
    <t>Invoice</t>
  </si>
  <si>
    <t>Total</t>
  </si>
  <si>
    <t>Abstract</t>
  </si>
  <si>
    <t>Total Sales</t>
  </si>
  <si>
    <t>Less Staff</t>
  </si>
  <si>
    <t>Maldivian/Permit Holder</t>
  </si>
  <si>
    <t>Total Sales after set off</t>
  </si>
  <si>
    <t>TOTAL T-GST Calculated @ 8%</t>
  </si>
  <si>
    <t>Less GST Misraab shop</t>
  </si>
  <si>
    <t>Less Euro Drivers GST Liability</t>
  </si>
  <si>
    <t>GST Payable</t>
  </si>
  <si>
    <t>ERIYADU ISLAND RESORT</t>
  </si>
  <si>
    <t>SALES OUTLETS/ ACCOMODATION REPORT FROM 3/1/2015_x000D_ TO 3/25/2015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</si>
</sst>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4" fontId="0" fillId="0" borderId="0" xfId="0" applyNumberFormat="1"/>
    <xf numFmtId="4" fontId="0" fillId="0" borderId="0" xfId="0" applyNumberFormat="1"/>
    <xf numFmtId="0" fontId="1" fillId="0" borderId="0" xfId="0" applyFont="1"/>
    <xf numFmtId="4" fontId="1" fillId="0" borderId="0" xfId="0" applyNumberFormat="1" applyFont="1"/>
    <xf numFmtId="0" fontId="2" fillId="0" borderId="0" xfId="0" applyFont="1"/>
    <xf numFmtId="4" fontId="2" fillId="0" borderId="0" xfId="0" applyNumberFormat="1" applyFont="1"/>
    <xf numFmtId="4" fontId="1" fillId="0" borderId="0" xfId="0" applyNumberFormat="1" applyFont="1"/>
    <xf numFmtId="4" fontId="1" fillId="0" borderId="1" xfId="0" applyNumberFormat="1" applyFont="1" applyBorder="1"/>
    <xf numFmtId="0" fontId="0" fillId="0" borderId="2" xfId="0" applyBorder="1"/>
    <xf numFmtId="4" fontId="0" fillId="0" borderId="2" xfId="0" applyNumberFormat="1" applyBorder="1"/>
    <xf numFmtId="0" fontId="1" fillId="0" borderId="2" xfId="0" applyFont="1" applyBorder="1"/>
    <xf numFmtId="4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workbookViewId="0"/>
  </sheetViews>
  <sheetFormatPr defaultRowHeight="15" x14ac:dyDescent="0.25"/>
  <cols>
    <col min="1" max="1" width="21.7109375" bestFit="1" customWidth="1"/>
    <col min="2" max="2" width="22.42578125" bestFit="1" customWidth="1"/>
    <col min="3" max="3" width="14.5703125" bestFit="1" customWidth="1"/>
    <col min="4" max="4" width="12.5703125" bestFit="1" customWidth="1"/>
    <col min="5" max="5" width="11.7109375" bestFit="1" customWidth="1"/>
    <col min="6" max="6" width="10.42578125" bestFit="1" customWidth="1"/>
    <col min="7" max="7" width="16.85546875" bestFit="1" customWidth="1"/>
    <col min="8" max="8" width="19.42578125" bestFit="1" customWidth="1"/>
  </cols>
  <sheetData>
    <row r="1" spans="1:10" x14ac:dyDescent="0.25">
      <c r="A1" s="1" t="s">
        <v>52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 t="s">
        <v>53</v>
      </c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1:10" x14ac:dyDescent="0.25">
      <c r="B4" s="6" t="s">
        <v>8</v>
      </c>
    </row>
    <row r="5" spans="1:10" x14ac:dyDescent="0.25">
      <c r="A5">
        <v>1</v>
      </c>
      <c r="B5" t="s">
        <v>9</v>
      </c>
      <c r="C5" s="2">
        <v>6510</v>
      </c>
      <c r="D5" s="2">
        <v>197</v>
      </c>
      <c r="E5" s="2">
        <f>SUM(C5:D5)</f>
        <v>6707</v>
      </c>
      <c r="F5" s="2"/>
      <c r="G5" s="2"/>
      <c r="H5" s="2">
        <f>SUM(C5:G5)</f>
        <v>13414</v>
      </c>
    </row>
    <row r="6" spans="1:10" x14ac:dyDescent="0.25">
      <c r="A6">
        <v>2</v>
      </c>
      <c r="B6" t="s">
        <v>10</v>
      </c>
      <c r="C6" s="2">
        <v>1818</v>
      </c>
      <c r="D6" s="2">
        <v>184</v>
      </c>
      <c r="E6" s="2">
        <f>SUM(C6:D6)</f>
        <v>2002</v>
      </c>
      <c r="F6" s="2"/>
      <c r="G6" s="2"/>
      <c r="H6" s="2">
        <f>SUM(C6:G6)</f>
        <v>4004</v>
      </c>
    </row>
    <row r="7" spans="1:10" x14ac:dyDescent="0.25">
      <c r="A7">
        <v>3</v>
      </c>
      <c r="B7" t="s">
        <v>11</v>
      </c>
      <c r="C7" s="2">
        <v>2173</v>
      </c>
      <c r="D7" s="2">
        <v>308</v>
      </c>
      <c r="E7" s="2">
        <f>SUM(C7:D7)</f>
        <v>2481</v>
      </c>
      <c r="F7" s="2"/>
      <c r="G7" s="2"/>
      <c r="H7" s="2">
        <f>SUM(C7:G7)</f>
        <v>4962</v>
      </c>
    </row>
    <row r="8" spans="1:10" x14ac:dyDescent="0.25">
      <c r="A8">
        <v>4</v>
      </c>
      <c r="B8" t="s">
        <v>12</v>
      </c>
      <c r="C8" s="2">
        <v>469</v>
      </c>
      <c r="D8" s="2">
        <v>135</v>
      </c>
      <c r="E8" s="2">
        <f>SUM(C8:D8)</f>
        <v>604</v>
      </c>
      <c r="F8" s="2"/>
      <c r="G8" s="2"/>
      <c r="H8" s="2">
        <f>SUM(C8:G8)</f>
        <v>1208</v>
      </c>
    </row>
    <row r="9" spans="1:10" x14ac:dyDescent="0.25">
      <c r="A9">
        <v>5</v>
      </c>
      <c r="B9" t="s">
        <v>13</v>
      </c>
      <c r="C9" s="2"/>
      <c r="D9" s="2"/>
      <c r="E9" s="2">
        <f>SUM(C9:D9)</f>
        <v>0</v>
      </c>
      <c r="F9" s="2"/>
      <c r="G9" s="2"/>
      <c r="H9" s="2">
        <f>SUM(C9:G9)</f>
        <v>0</v>
      </c>
    </row>
    <row r="10" spans="1:10" x14ac:dyDescent="0.25">
      <c r="A10">
        <v>6</v>
      </c>
      <c r="B10" t="s">
        <v>14</v>
      </c>
      <c r="C10" s="2">
        <v>4585</v>
      </c>
      <c r="D10" s="2">
        <v>99</v>
      </c>
      <c r="E10" s="2">
        <f>SUM(C10:D10)</f>
        <v>4684</v>
      </c>
      <c r="F10" s="2"/>
      <c r="G10" s="2"/>
      <c r="H10" s="2">
        <f>SUM(C10:G10)</f>
        <v>9368</v>
      </c>
    </row>
    <row r="11" spans="1:10" x14ac:dyDescent="0.25">
      <c r="A11">
        <v>7</v>
      </c>
      <c r="B11" t="s">
        <v>15</v>
      </c>
      <c r="C11" s="2"/>
      <c r="D11" s="2"/>
      <c r="E11" s="2">
        <f>SUM(C11:D11)</f>
        <v>0</v>
      </c>
      <c r="F11" s="2"/>
      <c r="G11" s="2"/>
      <c r="H11" s="2">
        <f>SUM(C11:G11)</f>
        <v>0</v>
      </c>
    </row>
    <row r="12" spans="1:10" x14ac:dyDescent="0.25">
      <c r="A12">
        <v>8</v>
      </c>
      <c r="B12" t="s">
        <v>16</v>
      </c>
      <c r="C12" s="2"/>
      <c r="D12" s="2"/>
      <c r="E12" s="2">
        <f>SUM(C12:D12)</f>
        <v>0</v>
      </c>
      <c r="F12" s="2"/>
      <c r="G12" s="2"/>
      <c r="H12" s="2">
        <f>SUM(C12:G12)</f>
        <v>0</v>
      </c>
    </row>
    <row r="13" spans="1:10" x14ac:dyDescent="0.25">
      <c r="A13">
        <v>9</v>
      </c>
      <c r="B13" t="s">
        <v>17</v>
      </c>
      <c r="C13" s="2">
        <v>7</v>
      </c>
      <c r="D13" s="2"/>
      <c r="E13" s="2">
        <f>SUM(C13:D13)</f>
        <v>7</v>
      </c>
      <c r="F13" s="2"/>
      <c r="G13" s="2"/>
      <c r="H13" s="2">
        <f>SUM(C13:G13)</f>
        <v>14</v>
      </c>
    </row>
    <row r="14" spans="1:10" x14ac:dyDescent="0.25">
      <c r="A14">
        <v>10</v>
      </c>
      <c r="B14" t="s">
        <v>18</v>
      </c>
      <c r="C14" s="2"/>
      <c r="D14" s="2"/>
      <c r="E14" s="2">
        <f>SUM(C14:D14)</f>
        <v>0</v>
      </c>
      <c r="F14" s="2"/>
      <c r="G14" s="2"/>
      <c r="H14" s="2">
        <f>SUM(C14:G14)</f>
        <v>0</v>
      </c>
    </row>
    <row r="15" spans="1:10" x14ac:dyDescent="0.25">
      <c r="A15">
        <v>11</v>
      </c>
      <c r="B15" t="s">
        <v>19</v>
      </c>
      <c r="C15" s="2"/>
      <c r="D15" s="2"/>
      <c r="E15" s="2">
        <f>SUM(C15:D15)</f>
        <v>0</v>
      </c>
      <c r="F15" s="2"/>
      <c r="G15" s="2"/>
      <c r="H15" s="2">
        <f>SUM(C15:G15)</f>
        <v>0</v>
      </c>
    </row>
    <row r="16" spans="1:10" x14ac:dyDescent="0.25">
      <c r="A16">
        <v>12</v>
      </c>
      <c r="B16" t="s">
        <v>20</v>
      </c>
      <c r="C16" s="2"/>
      <c r="D16" s="2"/>
      <c r="E16" s="2">
        <f>SUM(C16:D16)</f>
        <v>0</v>
      </c>
      <c r="F16" s="2"/>
      <c r="G16" s="2"/>
      <c r="H16" s="2">
        <f>SUM(C16:G16)</f>
        <v>0</v>
      </c>
    </row>
    <row r="17" spans="1:8" x14ac:dyDescent="0.25">
      <c r="A17">
        <v>13</v>
      </c>
      <c r="B17" t="s">
        <v>21</v>
      </c>
      <c r="C17" s="2"/>
      <c r="D17" s="2"/>
      <c r="E17" s="2">
        <f>SUM(C17:D17)</f>
        <v>0</v>
      </c>
      <c r="F17" s="2"/>
      <c r="G17" s="2"/>
      <c r="H17" s="2">
        <f>SUM(C17:G17)</f>
        <v>0</v>
      </c>
    </row>
    <row r="18" spans="1:8" x14ac:dyDescent="0.25">
      <c r="A18">
        <v>15</v>
      </c>
      <c r="B18" t="s">
        <v>22</v>
      </c>
      <c r="C18" s="2"/>
      <c r="D18" s="2"/>
      <c r="E18" s="2">
        <f>SUM(C18:D18)</f>
        <v>0</v>
      </c>
      <c r="F18" s="2"/>
      <c r="G18" s="2"/>
      <c r="H18" s="2">
        <f>SUM(C18:G18)</f>
        <v>0</v>
      </c>
    </row>
    <row r="19" spans="1:8" x14ac:dyDescent="0.25">
      <c r="A19">
        <v>16</v>
      </c>
      <c r="B19" t="s">
        <v>23</v>
      </c>
      <c r="C19" s="2"/>
      <c r="D19" s="2"/>
      <c r="E19" s="2">
        <f>SUM(C19:D19)</f>
        <v>0</v>
      </c>
      <c r="F19" s="2"/>
      <c r="G19" s="2"/>
      <c r="H19" s="2">
        <f>SUM(C19:G19)</f>
        <v>0</v>
      </c>
    </row>
    <row r="20" spans="1:8" x14ac:dyDescent="0.25">
      <c r="A20">
        <v>15</v>
      </c>
      <c r="B20" t="s">
        <v>24</v>
      </c>
      <c r="C20" s="2"/>
      <c r="D20" s="2"/>
      <c r="E20" s="2">
        <f>SUM(C20:D20)</f>
        <v>0</v>
      </c>
      <c r="F20" s="2"/>
      <c r="G20" s="2"/>
      <c r="H20" s="2">
        <f>SUM(C20:G20)</f>
        <v>0</v>
      </c>
    </row>
    <row r="21" spans="1:8" x14ac:dyDescent="0.25">
      <c r="A21">
        <v>17</v>
      </c>
      <c r="B21" t="s">
        <v>25</v>
      </c>
      <c r="C21" s="2"/>
      <c r="D21" s="2"/>
      <c r="E21" s="2">
        <f>SUM(C21:D21)</f>
        <v>0</v>
      </c>
      <c r="F21" s="2"/>
      <c r="G21" s="2"/>
      <c r="H21" s="2">
        <f>SUM(C21:G21)</f>
        <v>0</v>
      </c>
    </row>
    <row r="22" spans="1:8" x14ac:dyDescent="0.25">
      <c r="A22">
        <v>18</v>
      </c>
      <c r="B22" t="s">
        <v>26</v>
      </c>
      <c r="C22" s="2"/>
      <c r="D22" s="2"/>
      <c r="E22" s="2">
        <f>SUM(C22:D22)</f>
        <v>0</v>
      </c>
      <c r="F22" s="2"/>
      <c r="G22" s="2"/>
      <c r="H22" s="2">
        <f>SUM(C22:G22)</f>
        <v>0</v>
      </c>
    </row>
    <row r="23" spans="1:8" x14ac:dyDescent="0.25">
      <c r="A23">
        <v>19</v>
      </c>
      <c r="B23" t="s">
        <v>27</v>
      </c>
      <c r="C23" s="2">
        <f>(SUM(C5:C21)-C22)*10/100</f>
        <v>1556.2</v>
      </c>
      <c r="D23" s="2">
        <f>(SUM(D5:D21)-D22)*10/100</f>
        <v>92.3</v>
      </c>
      <c r="E23" s="2">
        <f>(SUM(E5:E21)-E22)*10/100</f>
        <v>1648.5</v>
      </c>
      <c r="F23" s="2">
        <f>(SUM(F5:F21)-F22)*10/100</f>
        <v>0</v>
      </c>
      <c r="G23" s="2">
        <f>(SUM(G5:G21)-G22)*10/100</f>
        <v>0</v>
      </c>
      <c r="H23" s="2">
        <f>(SUM(H5:H21)-H22)*10/100</f>
        <v>3297</v>
      </c>
    </row>
    <row r="24" spans="1:8" x14ac:dyDescent="0.25">
      <c r="B24" t="s">
        <v>28</v>
      </c>
      <c r="C24" s="2">
        <f>SUM(C5:C22)</f>
        <v>15562</v>
      </c>
      <c r="D24" s="2">
        <f>SUM(D5:D22)</f>
        <v>923</v>
      </c>
      <c r="E24" s="2">
        <f>SUM(E5:E22)</f>
        <v>16485</v>
      </c>
      <c r="F24" s="2">
        <f>SUM(F5:F22)</f>
        <v>0</v>
      </c>
      <c r="G24" s="2">
        <f>SUM(G5:G22)</f>
        <v>0</v>
      </c>
      <c r="H24" s="2">
        <f>SUM(H5:H22)</f>
        <v>32970</v>
      </c>
    </row>
    <row r="25" spans="1:8" x14ac:dyDescent="0.25">
      <c r="B25" t="s">
        <v>29</v>
      </c>
      <c r="C25" s="2">
        <f>(C24*8)/100</f>
        <v>1244.96</v>
      </c>
      <c r="D25" s="2">
        <f>(D24*8)/100</f>
        <v>73.84</v>
      </c>
      <c r="E25" s="2">
        <f>(E24*8)/100</f>
        <v>1318.8</v>
      </c>
      <c r="F25" s="2">
        <f>(F24*8)/100</f>
        <v>0</v>
      </c>
      <c r="G25" s="2">
        <f>(G24*8)/100</f>
        <v>0</v>
      </c>
      <c r="H25" s="2">
        <f>(H24*8)/100</f>
        <v>2637.6</v>
      </c>
    </row>
    <row r="26" spans="1:8" x14ac:dyDescent="0.25">
      <c r="C26" s="9">
        <f>SUM(C24:C25)</f>
        <v>16806.96</v>
      </c>
      <c r="D26" s="9">
        <f>SUM(D24:D25)</f>
        <v>996.84</v>
      </c>
      <c r="E26" s="9">
        <f>SUM(E24:E25)</f>
        <v>17803.8</v>
      </c>
      <c r="F26" s="9">
        <f>SUM(F24:F25)</f>
        <v>0</v>
      </c>
      <c r="G26" s="9">
        <f>SUM(G24:G25)</f>
        <v>0</v>
      </c>
      <c r="H26" s="9">
        <f>SUM(H24:H25)</f>
        <v>35607.599999999999</v>
      </c>
    </row>
    <row r="27" spans="1:8" x14ac:dyDescent="0.25">
      <c r="B27" s="6" t="s">
        <v>30</v>
      </c>
      <c r="C27" s="7"/>
      <c r="D27" s="7" t="s">
        <v>31</v>
      </c>
      <c r="E27" s="7" t="s">
        <v>32</v>
      </c>
      <c r="F27" s="7" t="s">
        <v>33</v>
      </c>
      <c r="G27" s="2"/>
      <c r="H27" s="2"/>
    </row>
    <row r="28" spans="1:8" x14ac:dyDescent="0.25">
      <c r="A28">
        <v>1</v>
      </c>
      <c r="B28" t="s">
        <v>34</v>
      </c>
      <c r="C28" s="2"/>
      <c r="D28" s="2"/>
      <c r="E28" s="2"/>
      <c r="F28" s="2"/>
      <c r="G28" s="2"/>
      <c r="H28" s="2"/>
    </row>
    <row r="29" spans="1:8" x14ac:dyDescent="0.25">
      <c r="A29">
        <v>2</v>
      </c>
      <c r="B29" t="s">
        <v>35</v>
      </c>
      <c r="C29" s="2"/>
      <c r="D29" s="2"/>
      <c r="E29" s="2"/>
      <c r="F29" s="2"/>
      <c r="G29" s="2"/>
      <c r="H29" s="2"/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0"/>
      <c r="B31" s="10"/>
      <c r="C31" s="11">
        <f>SUM(C28:C29)</f>
        <v>0</v>
      </c>
      <c r="D31" s="11"/>
      <c r="E31" s="11"/>
      <c r="F31" s="11"/>
      <c r="G31" s="11"/>
      <c r="H31" s="11">
        <f>SUM(H26:H26)</f>
        <v>35607.599999999999</v>
      </c>
    </row>
    <row r="32" spans="1:8" x14ac:dyDescent="0.25">
      <c r="C32" s="2"/>
      <c r="D32" s="2"/>
      <c r="E32" s="2"/>
      <c r="F32" s="2"/>
      <c r="G32" s="2"/>
      <c r="H32" s="2"/>
    </row>
    <row r="33" spans="1:8" x14ac:dyDescent="0.25">
      <c r="B33" s="1" t="s">
        <v>36</v>
      </c>
      <c r="C33" s="3"/>
      <c r="D33" s="2"/>
      <c r="E33" s="2"/>
      <c r="F33" s="2"/>
      <c r="G33" s="2"/>
      <c r="H33" s="2"/>
    </row>
    <row r="34" spans="1:8" x14ac:dyDescent="0.25">
      <c r="C34" s="2" t="s">
        <v>37</v>
      </c>
      <c r="D34" s="2" t="s">
        <v>25</v>
      </c>
      <c r="E34" s="2" t="s">
        <v>38</v>
      </c>
      <c r="F34" s="2" t="s">
        <v>39</v>
      </c>
      <c r="G34" s="2" t="s">
        <v>29</v>
      </c>
      <c r="H34" s="2" t="s">
        <v>40</v>
      </c>
    </row>
    <row r="35" spans="1:8" x14ac:dyDescent="0.25">
      <c r="B35" t="s">
        <v>41</v>
      </c>
      <c r="C35" s="2">
        <v>170185.35</v>
      </c>
      <c r="D35" s="2">
        <v>0</v>
      </c>
      <c r="E35" s="2"/>
      <c r="F35" s="2"/>
      <c r="G35" s="2"/>
      <c r="H35" s="2">
        <f>C35-D35</f>
        <v>170185.35</v>
      </c>
    </row>
    <row r="36" spans="1:8" x14ac:dyDescent="0.25">
      <c r="C36" s="2"/>
      <c r="D36" s="2"/>
      <c r="E36" s="2"/>
      <c r="F36" s="2"/>
      <c r="G36" s="2"/>
      <c r="H36" s="2"/>
    </row>
    <row r="37" spans="1:8" x14ac:dyDescent="0.25">
      <c r="C37" s="2"/>
      <c r="D37" s="2"/>
      <c r="E37" s="2"/>
      <c r="F37" s="2"/>
      <c r="G37" s="2"/>
      <c r="H37" s="2"/>
    </row>
    <row r="38" spans="1:8" x14ac:dyDescent="0.25">
      <c r="C38" s="2"/>
      <c r="D38" s="2"/>
      <c r="E38" s="2"/>
      <c r="F38" s="2"/>
      <c r="G38" s="2"/>
      <c r="H38" s="2"/>
    </row>
    <row r="39" spans="1:8" x14ac:dyDescent="0.25">
      <c r="A39" s="12" t="s">
        <v>42</v>
      </c>
      <c r="B39" s="12"/>
      <c r="C39" s="13">
        <f>SUM(C35:C35)</f>
        <v>170185.35</v>
      </c>
      <c r="D39" s="13">
        <f>SUM(D35:D35)</f>
        <v>0</v>
      </c>
      <c r="E39" s="13">
        <f>SUM(E35:E35)</f>
        <v>0</v>
      </c>
      <c r="F39" s="13">
        <f>SUM(F35:F35)</f>
        <v>0</v>
      </c>
      <c r="G39" s="13">
        <f>SUM(E35:E35)</f>
        <v>0</v>
      </c>
      <c r="H39" s="13">
        <f>C39-D39</f>
        <v>170185.35</v>
      </c>
    </row>
    <row r="40" spans="1:8" x14ac:dyDescent="0.25">
      <c r="C40" s="2"/>
      <c r="D40" s="2"/>
      <c r="E40" s="2"/>
      <c r="F40" s="2"/>
      <c r="G40" s="2"/>
      <c r="H40" s="2"/>
    </row>
    <row r="41" spans="1:8" x14ac:dyDescent="0.25">
      <c r="C41" s="2"/>
      <c r="D41" s="2"/>
      <c r="E41" s="2"/>
      <c r="F41" s="2"/>
      <c r="G41" s="2"/>
      <c r="H41" s="2"/>
    </row>
    <row r="42" spans="1:8" x14ac:dyDescent="0.25">
      <c r="A42" s="6" t="s">
        <v>43</v>
      </c>
      <c r="B42" s="4"/>
      <c r="C42" s="5"/>
      <c r="D42" s="5"/>
      <c r="E42" s="5"/>
      <c r="F42" s="5" t="s">
        <v>44</v>
      </c>
      <c r="G42" s="5"/>
      <c r="H42" s="5">
        <f>C31+H26+H39</f>
        <v>205792.95</v>
      </c>
    </row>
    <row r="43" spans="1:8" x14ac:dyDescent="0.25">
      <c r="A43" s="1" t="s">
        <v>44</v>
      </c>
      <c r="B43" s="1"/>
      <c r="C43" s="2">
        <f>E26+C31+C39</f>
        <v>187989.15</v>
      </c>
      <c r="D43" s="2"/>
      <c r="E43" s="2"/>
      <c r="F43" s="2"/>
      <c r="G43" s="2"/>
      <c r="H43" s="2"/>
    </row>
    <row r="44" spans="1:8" x14ac:dyDescent="0.25">
      <c r="A44" s="1" t="s">
        <v>45</v>
      </c>
      <c r="B44" s="1"/>
      <c r="C44" s="2">
        <f>G26</f>
        <v>0</v>
      </c>
      <c r="D44" s="2"/>
      <c r="E44" s="8" t="s">
        <v>48</v>
      </c>
      <c r="F44" s="8"/>
      <c r="G44" s="5"/>
      <c r="H44" s="5">
        <f>(H42/108)*8</f>
        <v>15243.922222222223</v>
      </c>
    </row>
    <row r="45" spans="1:8" x14ac:dyDescent="0.25">
      <c r="A45" s="1" t="s">
        <v>46</v>
      </c>
      <c r="B45" s="1"/>
      <c r="C45" s="2">
        <f>-(G26+F39)</f>
        <v>0</v>
      </c>
      <c r="D45" s="2"/>
      <c r="E45" s="8" t="s">
        <v>49</v>
      </c>
      <c r="F45" s="8"/>
      <c r="G45" s="5"/>
      <c r="H45" s="5">
        <f>-E28</f>
        <v>0</v>
      </c>
    </row>
    <row r="46" spans="1:8" x14ac:dyDescent="0.25">
      <c r="A46" s="1" t="s">
        <v>25</v>
      </c>
      <c r="B46" s="1"/>
      <c r="C46" s="2">
        <f>-D35</f>
        <v>0</v>
      </c>
      <c r="D46" s="2"/>
      <c r="E46" s="8" t="s">
        <v>50</v>
      </c>
      <c r="F46" s="8"/>
      <c r="G46" s="5"/>
      <c r="H46" s="7">
        <f>-E29</f>
        <v>0</v>
      </c>
    </row>
    <row r="47" spans="1:8" x14ac:dyDescent="0.25">
      <c r="A47" s="1" t="s">
        <v>27</v>
      </c>
      <c r="B47" s="1"/>
      <c r="C47" s="2"/>
      <c r="D47" s="2"/>
      <c r="E47" s="8" t="s">
        <v>51</v>
      </c>
      <c r="F47" s="8"/>
      <c r="G47" s="5"/>
      <c r="H47" s="5">
        <f>SUM(H44:H46)</f>
        <v>15243.922222222223</v>
      </c>
    </row>
    <row r="48" spans="1:8" x14ac:dyDescent="0.25">
      <c r="C48" s="2"/>
      <c r="D48" s="2"/>
      <c r="E48" s="2"/>
      <c r="F48" s="2"/>
      <c r="G48" s="2"/>
      <c r="H48" s="2"/>
    </row>
    <row r="49" spans="1:8" x14ac:dyDescent="0.25">
      <c r="A49" s="4" t="s">
        <v>47</v>
      </c>
      <c r="B49" s="4"/>
      <c r="C49" s="5">
        <f>SUM(C43:C47)</f>
        <v>187989.15</v>
      </c>
      <c r="D49" s="5"/>
      <c r="E49" s="2"/>
      <c r="F49" s="2"/>
      <c r="G49" s="2"/>
      <c r="H49" s="2"/>
    </row>
    <row r="50" spans="1:8" x14ac:dyDescent="0.25">
      <c r="C50" s="2"/>
      <c r="D50" s="2"/>
      <c r="E50" s="2"/>
      <c r="F50" s="2"/>
      <c r="G50" s="2"/>
      <c r="H50" s="2"/>
    </row>
  </sheetData>
  <mergeCells count="12">
    <mergeCell ref="A46:B46"/>
    <mergeCell ref="A47:B47"/>
    <mergeCell ref="E44:F44"/>
    <mergeCell ref="E45:F45"/>
    <mergeCell ref="E46:F46"/>
    <mergeCell ref="E47:F47"/>
    <mergeCell ref="A1:J1"/>
    <mergeCell ref="A2:J2"/>
    <mergeCell ref="B33:C33"/>
    <mergeCell ref="A43:B43"/>
    <mergeCell ref="A44:B44"/>
    <mergeCell ref="A45:B45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Rashad</dc:creator>
  <cp:lastModifiedBy>Rashad</cp:lastModifiedBy>
  <dcterms:created xsi:type="dcterms:W3CDTF">2015-04-07T11:30:46Z</dcterms:created>
  <dcterms:modified xsi:type="dcterms:W3CDTF">2015-04-07T11:30:47Z</dcterms:modified>
</cp:coreProperties>
</file>