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E64C63F8-AC6F-4040-BA7E-AFC6448CA780}" xr6:coauthVersionLast="47" xr6:coauthVersionMax="47" xr10:uidLastSave="{00000000-0000-0000-0000-000000000000}"/>
  <bookViews>
    <workbookView xWindow="-120" yWindow="-120" windowWidth="29040" windowHeight="15840" activeTab="4" xr2:uid="{F49BA389-D648-46C2-9B52-0AD8987D598C}"/>
  </bookViews>
  <sheets>
    <sheet name="GetInstrumentShareChangeByFlow" sheetId="1" r:id="rId1"/>
    <sheet name="GetPriceAdjustByFlow" sheetId="2" r:id="rId2"/>
    <sheet name="وبملت" sheetId="4" r:id="rId3"/>
    <sheet name="test" sheetId="6" r:id="rId4"/>
    <sheet name="پسهند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6" l="1"/>
  <c r="P18" i="6"/>
  <c r="S10" i="6"/>
  <c r="R10" i="6"/>
  <c r="Q10" i="6"/>
  <c r="P10" i="6"/>
  <c r="J28" i="6"/>
  <c r="G31" i="6" s="1"/>
  <c r="J22" i="6"/>
  <c r="D24" i="6" s="1"/>
  <c r="J16" i="6"/>
  <c r="G18" i="6" s="1"/>
  <c r="J7" i="6"/>
  <c r="F10" i="6" s="1"/>
  <c r="T10" i="5"/>
  <c r="S10" i="5"/>
  <c r="R10" i="5"/>
  <c r="Q10" i="5"/>
  <c r="Q11" i="5" s="1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4" i="6" l="1"/>
  <c r="G24" i="6"/>
  <c r="E24" i="6"/>
  <c r="E31" i="6"/>
  <c r="F31" i="6"/>
  <c r="D31" i="6"/>
  <c r="E18" i="6"/>
  <c r="F18" i="6"/>
  <c r="D18" i="6"/>
  <c r="G10" i="6"/>
  <c r="D10" i="6"/>
  <c r="E10" i="6"/>
  <c r="E24" i="4"/>
</calcChain>
</file>

<file path=xl/sharedStrings.xml><?xml version="1.0" encoding="utf-8"?>
<sst xmlns="http://schemas.openxmlformats.org/spreadsheetml/2006/main" count="39981" uniqueCount="5498">
  <si>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</si>
  <si>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</si>
  <si>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</si>
  <si>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</si>
  <si>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</si>
  <si>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</si>
  <si>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</si>
  <si>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</si>
  <si>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</si>
  <si>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</si>
  <si>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</si>
  <si>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</si>
  <si>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</si>
  <si>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</si>
  <si>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</si>
  <si>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</si>
  <si>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</si>
  <si>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</si>
  <si>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</si>
  <si>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</si>
  <si>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</si>
  <si>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</si>
  <si>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</si>
  <si>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</si>
  <si>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</si>
  <si>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</si>
  <si>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</si>
  <si>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</si>
  <si>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</si>
  <si>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</si>
  <si>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</si>
  <si>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</si>
  <si>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</si>
  <si>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</si>
  <si>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</si>
  <si>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</si>
  <si>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</si>
  <si>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</si>
  <si>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</si>
  <si>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</si>
  <si>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</si>
  <si>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</si>
  <si>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</si>
  <si>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</si>
  <si>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</si>
  <si>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</si>
  <si>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</si>
  <si>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</si>
  <si>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</si>
  <si>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</si>
  <si>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</si>
  <si>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</si>
  <si>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</si>
  <si>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</si>
  <si>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</si>
  <si>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</si>
  <si>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</si>
  <si>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</si>
  <si>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</si>
  <si>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</si>
  <si>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</si>
  <si>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</si>
  <si>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</si>
  <si>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</si>
  <si>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</si>
  <si>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</si>
  <si>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</si>
  <si>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</si>
  <si>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</si>
  <si>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</si>
  <si>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</si>
  <si>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</si>
  <si>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</si>
  <si>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</si>
  <si>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</si>
  <si>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</si>
  <si>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</si>
  <si>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</si>
  <si>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</si>
  <si>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</si>
  <si>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</si>
  <si>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</si>
  <si>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</si>
  <si>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</si>
  <si>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</si>
  <si>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</si>
  <si>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</si>
  <si>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</si>
  <si>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</si>
  <si>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</si>
  <si>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</si>
  <si>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</si>
  <si>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</si>
  <si>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</si>
  <si>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</si>
  <si>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</si>
  <si>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</si>
  <si>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</si>
  <si>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</si>
  <si>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</si>
  <si>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</si>
  <si>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</si>
  <si>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</si>
  <si>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</si>
  <si>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</si>
  <si>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</si>
  <si>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</si>
  <si>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</si>
  <si>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</si>
  <si>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</si>
  <si>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</si>
  <si>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</si>
  <si>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</si>
  <si>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</si>
  <si>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</si>
  <si>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</si>
  <si>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</si>
  <si>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</si>
  <si>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</si>
  <si>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</si>
  <si>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</si>
  <si>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</si>
  <si>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</si>
  <si>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</si>
  <si>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</si>
  <si>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</si>
  <si>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</si>
  <si>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</si>
  <si>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</si>
  <si>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</si>
  <si>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</si>
  <si>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</si>
  <si>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</si>
  <si>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</si>
  <si>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</si>
  <si>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</si>
  <si>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</si>
  <si>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</si>
  <si>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</si>
  <si>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</si>
  <si>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</si>
  <si>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</si>
  <si>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</si>
  <si>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</si>
  <si>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</si>
  <si>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</si>
  <si>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</si>
  <si>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</si>
  <si>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</si>
  <si>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</si>
  <si>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</si>
  <si>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</si>
  <si>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</si>
  <si>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</si>
  <si>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</si>
  <si>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</si>
  <si>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</si>
  <si>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</si>
  <si>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</si>
  <si>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</si>
  <si>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</si>
  <si>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</si>
  <si>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</si>
  <si>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</si>
  <si>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</si>
  <si>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</si>
  <si>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</si>
  <si>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</si>
  <si>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</si>
  <si>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</si>
  <si>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</si>
  <si>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</si>
  <si>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</si>
  <si>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</si>
  <si>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</si>
  <si>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</si>
  <si>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</si>
  <si>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</si>
  <si>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</si>
  <si>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</si>
  <si>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</si>
  <si>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</si>
  <si>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</si>
  <si>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</si>
  <si>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</si>
  <si>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</si>
  <si>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</si>
  <si>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</si>
  <si>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</si>
  <si>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</si>
  <si>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</si>
  <si>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</si>
  <si>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</si>
  <si>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</si>
  <si>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</si>
  <si>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</si>
  <si>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</si>
  <si>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</si>
  <si>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</si>
  <si>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</si>
  <si>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</si>
  <si>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</si>
  <si>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</si>
  <si>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</si>
  <si>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</si>
  <si>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</si>
  <si>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</si>
  <si>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</si>
  <si>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</si>
  <si>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</si>
  <si>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</si>
  <si>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</si>
  <si>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</si>
  <si>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</si>
  <si>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</si>
  <si>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</si>
  <si>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</si>
  <si>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</si>
  <si>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</si>
  <si>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</si>
  <si>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</si>
  <si>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</si>
  <si>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</si>
  <si>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</si>
  <si>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</si>
  <si>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</si>
  <si>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</si>
  <si>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</si>
  <si>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</si>
  <si>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</si>
  <si>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</si>
  <si>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</si>
  <si>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</si>
  <si>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</si>
  <si>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</si>
  <si>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</si>
  <si>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</si>
  <si>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</si>
  <si>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</si>
  <si>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</si>
  <si>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</si>
  <si>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</si>
  <si>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</si>
  <si>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</si>
  <si>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</si>
  <si>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</si>
  <si>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</si>
  <si>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</si>
  <si>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</si>
  <si>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</si>
  <si>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</si>
  <si>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</si>
  <si>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</si>
  <si>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</si>
  <si>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</si>
  <si>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</si>
  <si>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</si>
  <si>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</si>
  <si>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</si>
  <si>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</si>
  <si>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</si>
  <si>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</si>
  <si>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</si>
  <si>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</si>
  <si>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</si>
  <si>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</si>
  <si>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</si>
  <si>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</si>
  <si>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</si>
  <si>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</si>
  <si>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</si>
  <si>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</si>
  <si>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</si>
  <si>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</si>
  <si>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</si>
  <si>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</si>
  <si>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</si>
  <si>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</si>
  <si>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</si>
  <si>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</si>
  <si>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</si>
  <si>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</si>
  <si>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</si>
  <si>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</si>
  <si>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</si>
  <si>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</si>
  <si>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</si>
  <si>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</si>
  <si>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</si>
  <si>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</si>
  <si>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</si>
  <si>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</si>
  <si>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</si>
  <si>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</si>
  <si>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</si>
  <si>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</si>
  <si>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</si>
  <si>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</si>
  <si>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</si>
  <si>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</si>
  <si>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</si>
  <si>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</si>
  <si>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</si>
  <si>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</si>
  <si>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</si>
  <si>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</si>
  <si>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</si>
  <si>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</si>
  <si>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</si>
  <si>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</si>
  <si>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</si>
  <si>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</si>
  <si>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</si>
  <si>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</si>
  <si>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</si>
  <si>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</si>
  <si>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</si>
  <si>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</si>
  <si>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</si>
  <si>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</si>
  <si>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</si>
  <si>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</si>
  <si>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</si>
  <si>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</si>
  <si>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</si>
  <si>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</si>
  <si>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</si>
  <si>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</si>
  <si>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</si>
  <si>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</si>
  <si>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</si>
  <si>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</si>
  <si>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</si>
  <si>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</si>
  <si>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</si>
  <si>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</si>
  <si>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</si>
  <si>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</si>
  <si>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</si>
  <si>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</si>
  <si>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</si>
  <si>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</si>
  <si>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</si>
  <si>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</si>
  <si>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</si>
  <si>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</si>
  <si>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</si>
  <si>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</si>
  <si>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</si>
  <si>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</si>
  <si>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</si>
  <si>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</si>
  <si>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</si>
  <si>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</si>
  <si>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</si>
  <si>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</si>
  <si>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</si>
  <si>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</si>
  <si>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</si>
  <si>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</si>
  <si>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</si>
  <si>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</si>
  <si>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</si>
  <si>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</si>
  <si>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</si>
  <si>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</si>
  <si>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</si>
  <si>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</si>
  <si>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</si>
  <si>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</si>
  <si>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</si>
  <si>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</si>
  <si>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</si>
  <si>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</si>
  <si>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</si>
  <si>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</si>
  <si>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</si>
  <si>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</si>
  <si>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</si>
  <si>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</si>
  <si>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</si>
  <si>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</si>
  <si>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</si>
  <si>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</si>
  <si>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</si>
  <si>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</si>
  <si>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</si>
  <si>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</si>
  <si>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</si>
  <si>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</si>
  <si>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</si>
  <si>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</si>
  <si>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</si>
  <si>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</si>
  <si>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</si>
  <si>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</si>
  <si>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</si>
  <si>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</si>
  <si>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</si>
  <si>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</si>
  <si>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</si>
  <si>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</si>
  <si>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</si>
  <si>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</si>
  <si>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</si>
  <si>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</si>
  <si>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</si>
  <si>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</si>
  <si>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</si>
  <si>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</si>
  <si>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</si>
  <si>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</si>
  <si>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</si>
  <si>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</si>
  <si>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</si>
  <si>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</si>
  <si>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</si>
  <si>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</si>
  <si>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</si>
  <si>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</si>
  <si>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</si>
  <si>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</si>
  <si>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</si>
  <si>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</si>
  <si>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</si>
  <si>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</si>
  <si>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</si>
  <si>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</si>
  <si>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</si>
  <si>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</si>
  <si>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</si>
  <si>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</si>
  <si>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</si>
  <si>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</si>
  <si>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</si>
  <si>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</si>
  <si>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</si>
  <si>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</si>
  <si>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</si>
  <si>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</si>
  <si>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</si>
  <si>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</si>
  <si>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</si>
  <si>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</si>
  <si>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</si>
  <si>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</si>
  <si>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</si>
  <si>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</si>
  <si>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</si>
  <si>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</si>
  <si>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</si>
  <si>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</si>
  <si>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</si>
  <si>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</si>
  <si>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</si>
  <si>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</si>
  <si>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</si>
  <si>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</si>
  <si>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</si>
  <si>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</si>
  <si>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</si>
  <si>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</si>
  <si>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</si>
  <si>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</si>
  <si>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</si>
  <si>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</si>
  <si>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</si>
  <si>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</si>
  <si>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</si>
  <si>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</si>
  <si>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</si>
  <si>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</si>
  <si>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</si>
  <si>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</si>
  <si>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</si>
  <si>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</si>
  <si>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</si>
  <si>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</si>
  <si>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</si>
  <si>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</si>
  <si>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</si>
  <si>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</si>
  <si>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</si>
  <si>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</si>
  <si>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</si>
  <si>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</si>
  <si>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</si>
  <si>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</si>
  <si>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</si>
  <si>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</si>
  <si>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</si>
  <si>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</si>
  <si>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</si>
  <si>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</si>
  <si>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</si>
  <si>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</si>
  <si>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</si>
  <si>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</si>
  <si>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</si>
  <si>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</si>
  <si>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</si>
  <si>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</si>
  <si>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</si>
  <si>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</si>
  <si>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</si>
  <si>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</si>
  <si>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</si>
  <si>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</si>
  <si>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</si>
  <si>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</si>
  <si>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</si>
  <si>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</si>
  <si>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</si>
  <si>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</si>
  <si>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</si>
  <si>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</si>
  <si>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</si>
  <si>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</si>
  <si>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</si>
  <si>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</si>
  <si>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</si>
  <si>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</si>
  <si>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</si>
  <si>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</si>
  <si>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</si>
  <si>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</si>
  <si>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</si>
  <si>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</si>
  <si>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</si>
  <si>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</si>
  <si>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</si>
  <si>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</si>
  <si>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</si>
  <si>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</si>
  <si>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</si>
  <si>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</si>
  <si>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</si>
  <si>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</si>
  <si>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</si>
  <si>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</si>
  <si>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</si>
  <si>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</si>
  <si>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</si>
  <si>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</si>
  <si>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</si>
  <si>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</si>
  <si>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</si>
  <si>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</si>
  <si>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</si>
  <si>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</si>
  <si>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</si>
  <si>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</si>
  <si>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</si>
  <si>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</si>
  <si>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</si>
  <si>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</si>
  <si>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</si>
  <si>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</si>
  <si>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</si>
  <si>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</si>
  <si>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</si>
  <si>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</si>
  <si>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</si>
  <si>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</si>
  <si>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</si>
  <si>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</si>
  <si>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</si>
  <si>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</si>
  <si>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</si>
  <si>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</si>
  <si>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</si>
  <si>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</si>
  <si>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</si>
  <si>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</si>
  <si>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</si>
  <si>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</si>
  <si>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</si>
  <si>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</si>
  <si>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</si>
  <si>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</si>
  <si>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</si>
  <si>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</si>
  <si>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</si>
  <si>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</si>
  <si>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</si>
  <si>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</si>
  <si>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</si>
  <si>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</si>
  <si>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</si>
  <si>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</si>
  <si>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</si>
  <si>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</si>
  <si>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</si>
  <si>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</si>
  <si>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</si>
  <si>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</si>
  <si>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</si>
  <si>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</si>
  <si>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</si>
  <si>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</si>
  <si>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</si>
  <si>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</si>
  <si>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</si>
  <si>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</si>
  <si>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</si>
  <si>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</si>
  <si>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</si>
  <si>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</si>
  <si>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</si>
  <si>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</si>
  <si>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</si>
  <si>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</si>
  <si>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</si>
  <si>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</si>
  <si>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</si>
  <si>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</si>
  <si>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</si>
  <si>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</si>
  <si>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</si>
  <si>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</si>
  <si>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</si>
  <si>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</si>
  <si>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</si>
  <si>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</si>
  <si>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</si>
  <si>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</si>
  <si>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</si>
  <si>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</si>
  <si>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</si>
  <si>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</si>
  <si>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</si>
  <si>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</si>
  <si>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</si>
  <si>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</si>
  <si>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</si>
  <si>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</si>
  <si>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</si>
  <si>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</si>
  <si>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</si>
  <si>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</si>
  <si>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</si>
  <si>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</si>
  <si>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</si>
  <si>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</si>
  <si>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</si>
  <si>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</si>
  <si>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</si>
  <si>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</si>
  <si>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</si>
  <si>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</si>
  <si>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</si>
  <si>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</si>
  <si>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</si>
  <si>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</si>
  <si>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</si>
  <si>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</si>
  <si>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</si>
  <si>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</si>
  <si>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</si>
  <si>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</si>
  <si>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</si>
  <si>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</si>
  <si>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</si>
  <si>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</si>
  <si>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</si>
  <si>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</si>
  <si>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</si>
  <si>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</si>
  <si>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</si>
  <si>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</si>
  <si>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</si>
  <si>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</si>
  <si>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</si>
  <si>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</si>
  <si>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</si>
  <si>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</si>
  <si>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</si>
  <si>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</si>
  <si>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</si>
  <si>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</si>
  <si>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</si>
  <si>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</si>
  <si>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</si>
  <si>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</si>
  <si>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</si>
  <si>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</si>
  <si>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</si>
  <si>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</si>
  <si>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</si>
  <si>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</si>
  <si>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</si>
  <si>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</si>
  <si>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</si>
  <si>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</si>
  <si>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</si>
  <si>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</si>
  <si>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</si>
  <si>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</si>
  <si>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</si>
  <si>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</si>
  <si>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</si>
  <si>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</si>
  <si>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</si>
  <si>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</si>
  <si>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</si>
  <si>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</si>
  <si>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</si>
  <si>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</si>
  <si>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</si>
  <si>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</si>
  <si>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</si>
  <si>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</si>
  <si>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</si>
  <si>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</si>
  <si>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</si>
  <si>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</si>
  <si>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</si>
  <si>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</si>
  <si>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</si>
  <si>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</si>
  <si>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</si>
  <si>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</si>
  <si>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</si>
  <si>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</si>
  <si>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</si>
  <si>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</si>
  <si>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</si>
  <si>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</si>
  <si>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</si>
  <si>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</si>
  <si>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</si>
  <si>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</si>
  <si>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</si>
  <si>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</si>
  <si>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</si>
  <si>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</si>
  <si>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</si>
  <si>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</si>
  <si>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</si>
  <si>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</si>
  <si>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</si>
  <si>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</si>
  <si>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</si>
  <si>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</si>
  <si>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</si>
  <si>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</si>
  <si>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</si>
  <si>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</si>
  <si>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</si>
  <si>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</si>
  <si>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</si>
  <si>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</si>
  <si>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</si>
  <si>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</si>
  <si>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</si>
  <si>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</si>
  <si>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</si>
  <si>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</si>
  <si>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</si>
  <si>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</si>
  <si>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</si>
  <si>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</si>
  <si>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</si>
  <si>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</si>
  <si>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</si>
  <si>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</si>
  <si>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</si>
  <si>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</si>
  <si>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</si>
  <si>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</si>
  <si>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</si>
  <si>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</si>
  <si>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</si>
  <si>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</si>
  <si>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</si>
  <si>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</si>
  <si>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</si>
  <si>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</si>
  <si>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</si>
  <si>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</si>
  <si>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</si>
  <si>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</si>
  <si>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</si>
  <si>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</si>
  <si>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</si>
  <si>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</si>
  <si>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</si>
  <si>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</si>
  <si>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</si>
  <si>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</si>
  <si>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</si>
  <si>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</si>
  <si>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</si>
  <si>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</si>
  <si>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</si>
  <si>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</si>
  <si>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</si>
  <si>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</si>
  <si>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</si>
  <si>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</si>
  <si>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</si>
  <si>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</si>
  <si>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</si>
  <si>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</si>
  <si>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</si>
  <si>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</si>
  <si>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</si>
  <si>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</si>
  <si>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</si>
  <si>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</si>
  <si>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</si>
  <si>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</si>
  <si>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</si>
  <si>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</si>
  <si>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</si>
  <si>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</si>
  <si>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</si>
  <si>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</si>
  <si>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</si>
  <si>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</si>
  <si>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</si>
  <si>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</si>
  <si>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</si>
  <si>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</si>
  <si>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</si>
  <si>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</si>
  <si>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</si>
  <si>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</si>
  <si>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</si>
  <si>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</si>
  <si>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</si>
  <si>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</si>
  <si>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</si>
  <si>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</si>
  <si>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</si>
  <si>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</si>
  <si>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</si>
  <si>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</si>
  <si>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</si>
  <si>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</si>
  <si>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</si>
  <si>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</si>
  <si>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</si>
  <si>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</si>
  <si>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</si>
  <si>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</si>
  <si>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</si>
  <si>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</si>
  <si>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</si>
  <si>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</si>
  <si>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</si>
  <si>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</si>
  <si>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</si>
  <si>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</si>
  <si>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</si>
  <si>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</si>
  <si>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</si>
  <si>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</si>
  <si>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</si>
  <si>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</si>
  <si>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</si>
  <si>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</si>
  <si>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</si>
  <si>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</si>
  <si>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</si>
  <si>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</si>
  <si>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</si>
  <si>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</si>
  <si>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</si>
  <si>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</si>
  <si>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</si>
  <si>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</si>
  <si>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</si>
  <si>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</si>
  <si>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</si>
  <si>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</si>
  <si>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</si>
  <si>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</si>
  <si>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</si>
  <si>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</si>
  <si>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</si>
  <si>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</si>
  <si>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</si>
  <si>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</si>
  <si>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</si>
  <si>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</si>
  <si>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</si>
  <si>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</si>
  <si>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</si>
  <si>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</si>
  <si>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</si>
  <si>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</si>
  <si>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</si>
  <si>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</si>
  <si>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</si>
  <si>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</si>
  <si>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</si>
  <si>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</si>
  <si>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</si>
  <si>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</si>
  <si>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</si>
  <si>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</si>
  <si>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</si>
  <si>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</si>
  <si>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</si>
  <si>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</si>
  <si>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</si>
  <si>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</si>
  <si>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</si>
  <si>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</si>
  <si>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</si>
  <si>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</si>
  <si>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</si>
  <si>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</si>
  <si>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</si>
  <si>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</si>
  <si>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</si>
  <si>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</si>
  <si>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</si>
  <si>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</si>
  <si>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</si>
  <si>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</si>
  <si>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</si>
  <si>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</si>
  <si>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</si>
  <si>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</si>
  <si>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</si>
  <si>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</si>
  <si>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</si>
  <si>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</si>
  <si>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</si>
  <si>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</si>
  <si>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</si>
  <si>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</si>
  <si>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</si>
  <si>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</si>
  <si>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</si>
  <si>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</si>
  <si>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</si>
  <si>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</si>
  <si>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</si>
  <si>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</si>
  <si>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</si>
  <si>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</si>
  <si>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</si>
  <si>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</si>
  <si>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</si>
  <si>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</si>
  <si>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</si>
  <si>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</si>
  <si>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</si>
  <si>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</si>
  <si>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</si>
  <si>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</si>
  <si>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</si>
  <si>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</si>
  <si>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</si>
  <si>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</si>
  <si>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</si>
  <si>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</si>
  <si>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</si>
  <si>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</si>
  <si>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</si>
  <si>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</si>
  <si>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</si>
  <si>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</si>
  <si>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</si>
  <si>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</si>
  <si>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</si>
  <si>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</si>
  <si>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</si>
  <si>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</si>
  <si>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</si>
  <si>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</si>
  <si>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</si>
  <si>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</si>
  <si>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</si>
  <si>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</si>
  <si>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</si>
  <si>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</si>
  <si>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</si>
  <si>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</si>
  <si>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</si>
  <si>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</si>
  <si>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</si>
  <si>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</si>
  <si>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</si>
  <si>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</si>
  <si>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</si>
  <si>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</si>
  <si>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</si>
  <si>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</si>
  <si>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</si>
  <si>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</si>
  <si>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</si>
  <si>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</si>
  <si>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</si>
  <si>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</si>
  <si>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</si>
  <si>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</si>
  <si>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</si>
  <si>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</si>
  <si>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</si>
  <si>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</si>
  <si>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</si>
  <si>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</si>
  <si>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</si>
  <si>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</si>
  <si>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</si>
  <si>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</si>
  <si>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</si>
  <si>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</si>
  <si>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</si>
  <si>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</si>
  <si>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</si>
  <si>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</si>
  <si>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</si>
  <si>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</si>
  <si>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</si>
  <si>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</si>
  <si>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</si>
  <si>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</si>
  <si>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</si>
  <si>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</si>
  <si>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</si>
  <si>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</si>
  <si>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</si>
  <si>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</si>
  <si>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</si>
  <si>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</si>
  <si>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</si>
  <si>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</si>
  <si>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</si>
  <si>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</si>
  <si>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</si>
  <si>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</si>
  <si>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</si>
  <si>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</si>
  <si>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</si>
  <si>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</si>
  <si>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</si>
  <si>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</si>
  <si>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</si>
  <si>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</si>
  <si>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</si>
  <si>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</si>
  <si>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</si>
  <si>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</si>
  <si>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</si>
  <si>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</si>
  <si>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</si>
  <si>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</si>
  <si>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</si>
  <si>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</si>
  <si>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</si>
  <si>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</si>
  <si>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</si>
  <si>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</si>
  <si>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</si>
  <si>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</si>
  <si>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</si>
  <si>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</si>
  <si>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</si>
  <si>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</si>
  <si>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</si>
  <si>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</si>
  <si>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</si>
  <si>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</si>
  <si>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</si>
  <si>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</si>
  <si>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</si>
  <si>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</si>
  <si>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</si>
  <si>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</si>
  <si>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</si>
  <si>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</si>
  <si>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</si>
  <si>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</si>
  <si>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</si>
  <si>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</si>
  <si>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</si>
  <si>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</si>
  <si>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</si>
  <si>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</si>
  <si>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</si>
  <si>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</si>
  <si>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</si>
  <si>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</si>
  <si>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</si>
  <si>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</si>
  <si>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</si>
  <si>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</si>
  <si>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</si>
  <si>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</si>
  <si>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</si>
  <si>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</si>
  <si>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</si>
  <si>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</si>
  <si>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</si>
  <si>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</si>
  <si>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</si>
  <si>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</si>
  <si>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</si>
  <si>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</si>
  <si>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</si>
  <si>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</si>
  <si>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</si>
  <si>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</si>
  <si>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</si>
  <si>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</si>
  <si>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</si>
  <si>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</si>
  <si>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</si>
  <si>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</si>
  <si>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</si>
  <si>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</si>
  <si>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</si>
  <si>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</si>
  <si>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</si>
  <si>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</si>
  <si>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</si>
  <si>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</si>
  <si>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</si>
  <si>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</si>
  <si>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</si>
  <si>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</si>
  <si>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</si>
  <si>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</si>
  <si>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</si>
  <si>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</si>
  <si>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</si>
  <si>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</si>
  <si>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</si>
  <si>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</si>
  <si>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</si>
  <si>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</si>
  <si>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</si>
  <si>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</si>
  <si>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</si>
  <si>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</si>
  <si>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</si>
  <si>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</si>
  <si>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</si>
  <si>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</si>
  <si>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</si>
  <si>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</si>
  <si>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</si>
  <si>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</si>
  <si>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</si>
  <si>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</si>
  <si>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</si>
  <si>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</si>
  <si>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</si>
  <si>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</si>
  <si>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</si>
  <si>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</si>
  <si>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</si>
  <si>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</si>
  <si>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</si>
  <si>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</si>
  <si>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</si>
  <si>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</si>
  <si>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</si>
  <si>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</si>
  <si>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</si>
  <si>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</si>
  <si>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</si>
  <si>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</si>
  <si>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</si>
  <si>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</si>
  <si>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</si>
  <si>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</si>
  <si>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</si>
  <si>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</si>
  <si>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</si>
  <si>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</si>
  <si>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</si>
  <si>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</si>
  <si>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</si>
  <si>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</si>
  <si>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</si>
  <si>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</si>
  <si>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</si>
  <si>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</si>
  <si>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</si>
  <si>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</si>
  <si>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</si>
  <si>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</si>
  <si>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</si>
  <si>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</si>
  <si>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</si>
  <si>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</si>
  <si>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</si>
  <si>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</si>
  <si>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</si>
  <si>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</si>
  <si>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</si>
  <si>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</si>
  <si>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</si>
  <si>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</si>
  <si>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</si>
  <si>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</si>
  <si>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</si>
  <si>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</si>
  <si>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</si>
  <si>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</si>
  <si>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</si>
  <si>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</si>
  <si>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</si>
  <si>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</si>
  <si>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</si>
  <si>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</si>
  <si>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</si>
  <si>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</si>
  <si>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</si>
  <si>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</si>
  <si>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</si>
  <si>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</si>
  <si>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</si>
  <si>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</si>
  <si>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</si>
  <si>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</si>
  <si>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</si>
  <si>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</si>
  <si>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</si>
  <si>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</si>
  <si>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</si>
  <si>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</si>
  <si>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</si>
  <si>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</si>
  <si>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</si>
  <si>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</si>
  <si>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</si>
  <si>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</si>
  <si>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</si>
  <si>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</si>
  <si>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</si>
  <si>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</si>
  <si>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</si>
  <si>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</si>
  <si>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</si>
  <si>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</si>
  <si>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</si>
  <si>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</si>
  <si>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</si>
  <si>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</si>
  <si>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</si>
  <si>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</si>
  <si>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</si>
  <si>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</si>
  <si>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</si>
  <si>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</si>
  <si>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</si>
  <si>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</si>
  <si>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</si>
  <si>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</si>
  <si>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</si>
  <si>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</si>
  <si>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</si>
  <si>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</si>
  <si>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</si>
  <si>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</si>
  <si>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</si>
  <si>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</si>
  <si>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</si>
  <si>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</si>
  <si>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</si>
  <si>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</si>
  <si>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</si>
  <si>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</si>
  <si>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</si>
  <si>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</si>
  <si>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</si>
  <si>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</si>
  <si>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</si>
  <si>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</si>
  <si>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</si>
  <si>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</si>
  <si>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</si>
  <si>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</si>
  <si>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</si>
  <si>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</si>
  <si>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</si>
  <si>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</si>
  <si>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</si>
  <si>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</si>
  <si>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</si>
  <si>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</si>
  <si>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</si>
  <si>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</si>
  <si>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</si>
  <si>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</si>
  <si>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</si>
  <si>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</si>
  <si>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</si>
  <si>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</si>
  <si>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</si>
  <si>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</si>
  <si>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</si>
  <si>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</si>
  <si>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</si>
  <si>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</si>
  <si>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</si>
  <si>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</si>
  <si>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</si>
  <si>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</si>
  <si>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</si>
  <si>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</si>
  <si>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</si>
  <si>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</si>
  <si>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</si>
  <si>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</si>
  <si>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</si>
  <si>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</si>
  <si>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</si>
  <si>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</si>
  <si>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</si>
  <si>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</si>
  <si>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</si>
  <si>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</si>
  <si>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</si>
  <si>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</si>
  <si>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</si>
  <si>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</si>
  <si>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</si>
  <si>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</si>
  <si>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</si>
  <si>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</si>
  <si>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</si>
  <si>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</si>
  <si>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</si>
  <si>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</si>
  <si>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</si>
  <si>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</si>
  <si>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</si>
  <si>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</si>
  <si>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</si>
  <si>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</si>
  <si>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</si>
  <si>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</si>
  <si>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</si>
  <si>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</si>
  <si>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</si>
  <si>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</si>
  <si>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</si>
  <si>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</si>
  <si>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</si>
  <si>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</si>
  <si>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</si>
  <si>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</si>
  <si>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</si>
  <si>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</si>
  <si>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</si>
  <si>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</si>
  <si>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</si>
  <si>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</si>
  <si>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</si>
  <si>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</si>
  <si>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</si>
  <si>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</si>
  <si>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</si>
  <si>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</si>
  <si>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</si>
  <si>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</si>
  <si>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</si>
  <si>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</si>
  <si>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</si>
  <si>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</si>
  <si>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</si>
  <si>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</si>
  <si>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</si>
  <si>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</si>
  <si>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</si>
  <si>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</si>
  <si>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</si>
  <si>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</si>
  <si>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</si>
  <si>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</si>
  <si>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</si>
  <si>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</si>
  <si>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</si>
  <si>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</si>
  <si>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</si>
  <si>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</si>
  <si>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</si>
  <si>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</si>
  <si>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</si>
  <si>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</si>
  <si>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</si>
  <si>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</si>
  <si>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</si>
  <si>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</si>
  <si>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</si>
  <si>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</si>
  <si>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</si>
  <si>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</si>
  <si>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</si>
  <si>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</si>
  <si>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</si>
  <si>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</si>
  <si>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</si>
  <si>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</si>
  <si>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</si>
  <si>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</si>
  <si>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</si>
  <si>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</si>
  <si>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</si>
  <si>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</si>
  <si>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</si>
  <si>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</si>
  <si>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</si>
  <si>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</si>
  <si>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</si>
  <si>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</si>
  <si>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</si>
  <si>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</si>
  <si>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</si>
  <si>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</si>
  <si>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</si>
  <si>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</si>
  <si>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</si>
  <si>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</si>
  <si>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</si>
  <si>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</si>
  <si>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</si>
  <si>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</si>
  <si>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</si>
  <si>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</si>
  <si>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</si>
  <si>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</si>
  <si>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</si>
  <si>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</si>
  <si>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</si>
  <si>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</si>
  <si>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</si>
  <si>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</si>
  <si>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</si>
  <si>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</si>
  <si>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</si>
  <si>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</si>
  <si>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</si>
  <si>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</si>
  <si>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</si>
  <si>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</si>
  <si>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</si>
  <si>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</si>
  <si>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</si>
  <si>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</si>
  <si>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</si>
  <si>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</si>
  <si>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</si>
  <si>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</si>
  <si>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</si>
  <si>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</si>
  <si>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</si>
  <si>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</si>
  <si>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</si>
  <si>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</si>
  <si>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</si>
  <si>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</si>
  <si>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</si>
  <si>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</si>
  <si>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</si>
  <si>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</si>
  <si>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</si>
  <si>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</si>
  <si>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</si>
  <si>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</si>
  <si>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</si>
  <si>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</si>
  <si>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</si>
  <si>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</si>
  <si>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</si>
  <si>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</si>
  <si>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</si>
  <si>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</si>
  <si>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</si>
  <si>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</si>
  <si>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</si>
  <si>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</si>
  <si>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</si>
  <si>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</si>
  <si>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</si>
  <si>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</si>
  <si>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</si>
  <si>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</si>
  <si>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</si>
  <si>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</si>
  <si>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</si>
  <si>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</si>
  <si>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</si>
  <si>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</si>
  <si>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</si>
  <si>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</si>
  <si>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</si>
  <si>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</si>
  <si>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</si>
  <si>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</si>
  <si>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</si>
  <si>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</si>
  <si>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</si>
  <si>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</si>
  <si>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</si>
  <si>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</si>
  <si>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</si>
  <si>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</si>
  <si>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</si>
  <si>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</si>
  <si>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</si>
  <si>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</si>
  <si>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</si>
  <si>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</si>
  <si>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</si>
  <si>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</si>
  <si>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</si>
  <si>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</si>
  <si>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</si>
  <si>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</si>
  <si>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</si>
  <si>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</si>
  <si>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</si>
  <si>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</si>
  <si>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</si>
  <si>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</si>
  <si>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</si>
  <si>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</si>
  <si>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</si>
  <si>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</si>
  <si>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</si>
  <si>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</si>
  <si>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</si>
  <si>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</si>
  <si>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</si>
  <si>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</si>
  <si>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</si>
  <si>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</si>
  <si>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</si>
  <si>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</si>
  <si>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</si>
  <si>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</si>
  <si>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</si>
  <si>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</si>
  <si>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</si>
  <si>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</si>
  <si>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</si>
  <si>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</si>
  <si>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</si>
  <si>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</si>
  <si>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</si>
  <si>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</si>
  <si>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</si>
  <si>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</si>
  <si>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</si>
  <si>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</si>
  <si>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</si>
  <si>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</si>
  <si>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</si>
  <si>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</si>
  <si>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</si>
  <si>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</si>
  <si>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</si>
  <si>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</si>
  <si>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</si>
  <si>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</si>
  <si>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</si>
  <si>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</si>
  <si>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</si>
  <si>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</si>
  <si>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</si>
  <si>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</si>
  <si>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</si>
  <si>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</si>
  <si>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</si>
  <si>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</si>
  <si>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</si>
  <si>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</si>
  <si>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</si>
  <si>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</si>
  <si>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</si>
  <si>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</si>
  <si>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</si>
  <si>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</si>
  <si>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</si>
  <si>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</si>
  <si>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</si>
  <si>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</si>
  <si>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</si>
  <si>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</si>
  <si>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</si>
  <si>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</si>
  <si>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</si>
  <si>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</si>
  <si>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</si>
  <si>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</si>
  <si>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</si>
  <si>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</si>
  <si>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</si>
  <si>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</si>
  <si>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</si>
  <si>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</si>
  <si>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</si>
  <si>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</si>
  <si>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</si>
  <si>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</si>
  <si>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</si>
  <si>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</si>
  <si>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</si>
  <si>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</si>
  <si>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</si>
  <si>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</si>
  <si>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</si>
  <si>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</si>
  <si>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</si>
  <si>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</si>
  <si>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</si>
  <si>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</si>
  <si>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</si>
  <si>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</si>
  <si>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</si>
  <si>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</si>
  <si>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</si>
  <si>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</si>
  <si>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</si>
  <si>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</si>
  <si>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</si>
  <si>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</si>
  <si>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</si>
  <si>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</si>
  <si>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</si>
  <si>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</si>
  <si>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</si>
  <si>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</si>
  <si>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</si>
  <si>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</si>
  <si>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</si>
  <si>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</si>
  <si>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</si>
  <si>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</si>
  <si>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</si>
  <si>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</si>
  <si>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</si>
  <si>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</si>
  <si>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</si>
  <si>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</si>
  <si>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</si>
  <si>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</si>
  <si>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</si>
  <si>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</si>
  <si>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</si>
  <si>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</si>
  <si>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</si>
  <si>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</si>
  <si>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</si>
  <si>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</si>
  <si>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</si>
  <si>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</si>
  <si>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</si>
  <si>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</si>
  <si>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</si>
  <si>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</si>
  <si>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</si>
  <si>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</si>
  <si>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</si>
  <si>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</si>
  <si>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</si>
  <si>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</si>
  <si>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</si>
  <si>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</si>
  <si>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</si>
  <si>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</si>
  <si>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</si>
  <si>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</si>
  <si>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</si>
  <si>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</si>
  <si>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</si>
  <si>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</si>
  <si>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</si>
  <si>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</si>
  <si>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</si>
  <si>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</si>
  <si>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</si>
  <si>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</si>
  <si>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</si>
  <si>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</si>
  <si>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</si>
  <si>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</si>
  <si>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</si>
  <si>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</si>
  <si>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</si>
  <si>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</si>
  <si>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</si>
  <si>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</si>
  <si>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</si>
  <si>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</si>
  <si>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</si>
  <si>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</si>
  <si>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</si>
  <si>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</si>
  <si>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</si>
  <si>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</si>
  <si>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</si>
  <si>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</si>
  <si>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</si>
  <si>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</si>
  <si>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</si>
  <si>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</si>
  <si>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</si>
  <si>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</si>
  <si>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</si>
  <si>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</si>
  <si>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</si>
  <si>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</si>
  <si>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</si>
  <si>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</si>
  <si>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</si>
  <si>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</si>
  <si>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</si>
  <si>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</si>
  <si>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</si>
  <si>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</si>
  <si>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</si>
  <si>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</si>
  <si>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</si>
  <si>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</si>
  <si>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</si>
  <si>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</si>
  <si>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</si>
  <si>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</si>
  <si>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</si>
  <si>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</si>
  <si>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</si>
  <si>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</si>
  <si>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</si>
  <si>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</si>
  <si>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</si>
  <si>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</si>
  <si>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</si>
  <si>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</si>
  <si>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</si>
  <si>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</si>
  <si>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</si>
  <si>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</si>
  <si>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</si>
  <si>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</si>
  <si>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</si>
  <si>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</si>
  <si>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</si>
  <si>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</si>
  <si>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</si>
  <si>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</si>
  <si>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</si>
  <si>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</si>
  <si>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</si>
  <si>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</si>
  <si>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</si>
  <si>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</si>
  <si>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</si>
  <si>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</si>
  <si>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</si>
  <si>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</si>
  <si>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</si>
  <si>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</si>
  <si>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</si>
  <si>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</si>
  <si>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</si>
  <si>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</si>
  <si>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</si>
  <si>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</si>
  <si>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</si>
  <si>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</si>
  <si>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</si>
  <si>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</si>
  <si>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</si>
  <si>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</si>
  <si>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</si>
  <si>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</si>
  <si>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</si>
  <si>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</si>
  <si>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</si>
  <si>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</si>
  <si>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</si>
  <si>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</si>
  <si>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</si>
  <si>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</si>
  <si>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</si>
  <si>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</si>
  <si>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</si>
  <si>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</si>
  <si>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</si>
  <si>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</si>
  <si>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</si>
  <si>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</si>
  <si>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</si>
  <si>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</si>
  <si>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</si>
  <si>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</si>
  <si>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</si>
  <si>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</si>
  <si>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</si>
  <si>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</si>
  <si>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</si>
  <si>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</si>
  <si>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</si>
  <si>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</si>
  <si>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</si>
  <si>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</si>
  <si>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</si>
  <si>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</si>
  <si>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</si>
  <si>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</si>
  <si>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</si>
  <si>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</si>
  <si>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</si>
  <si>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</si>
  <si>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</si>
  <si>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</si>
  <si>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</si>
  <si>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</si>
  <si>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</si>
  <si>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</si>
  <si>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</si>
  <si>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</si>
  <si>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</si>
  <si>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</si>
  <si>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</si>
  <si>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</si>
  <si>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</si>
  <si>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</si>
  <si>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</si>
  <si>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</si>
  <si>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</si>
  <si>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</si>
  <si>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</si>
  <si>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</si>
  <si>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</si>
  <si>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</si>
  <si>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</si>
  <si>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</si>
  <si>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</si>
  <si>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</si>
  <si>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</si>
  <si>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</si>
  <si>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</si>
  <si>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</si>
  <si>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</si>
  <si>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</si>
  <si>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</si>
  <si>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</si>
  <si>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</si>
  <si>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</si>
  <si>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</si>
  <si>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</si>
  <si>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</si>
  <si>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</si>
  <si>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</si>
  <si>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</si>
  <si>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</si>
  <si>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</si>
  <si>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</si>
  <si>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</si>
  <si>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</si>
  <si>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</si>
  <si>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</si>
  <si>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</si>
  <si>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</si>
  <si>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</si>
  <si>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</si>
  <si>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</si>
  <si>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</si>
  <si>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</si>
  <si>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</si>
  <si>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</si>
  <si>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</si>
  <si>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</si>
  <si>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</si>
  <si>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</si>
  <si>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</si>
  <si>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</si>
  <si>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</si>
  <si>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</si>
  <si>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</si>
  <si>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</si>
  <si>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</si>
  <si>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</si>
  <si>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</si>
  <si>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</si>
  <si>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</si>
  <si>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</si>
  <si>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</si>
  <si>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</si>
  <si>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</si>
  <si>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</si>
  <si>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</si>
  <si>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</si>
  <si>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</si>
  <si>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</si>
  <si>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</si>
  <si>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</si>
  <si>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</si>
  <si>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</si>
  <si>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</si>
  <si>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</si>
  <si>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</si>
  <si>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</si>
  <si>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</si>
  <si>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</si>
  <si>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</si>
  <si>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</si>
  <si>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</si>
  <si>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</si>
  <si>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</si>
  <si>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</si>
  <si>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</si>
  <si>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</si>
  <si>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</si>
  <si>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</si>
  <si>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</si>
  <si>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</si>
  <si>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</si>
  <si>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</si>
  <si>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</si>
  <si>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</si>
  <si>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</si>
  <si>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</si>
  <si>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</si>
  <si>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</si>
  <si>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</si>
  <si>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</si>
  <si>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</si>
  <si>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</si>
  <si>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</si>
  <si>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</si>
  <si>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</si>
  <si>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</si>
  <si>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</si>
  <si>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</si>
  <si>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</si>
  <si>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</si>
  <si>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</si>
  <si>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</si>
  <si>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</si>
  <si>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</si>
  <si>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</si>
  <si>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</si>
  <si>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</si>
  <si>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</si>
  <si>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</si>
  <si>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</si>
  <si>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</si>
  <si>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</si>
  <si>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</si>
  <si>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</si>
  <si>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</si>
  <si>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</si>
  <si>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</si>
  <si>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</si>
  <si>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</si>
  <si>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</si>
  <si>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</si>
  <si>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</si>
  <si>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</si>
  <si>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</si>
  <si>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</si>
  <si>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</si>
  <si>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</si>
  <si>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</si>
  <si>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</si>
  <si>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</si>
  <si>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</si>
  <si>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</si>
  <si>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</si>
  <si>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</si>
  <si>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</si>
  <si>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</si>
  <si>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</si>
  <si>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</si>
  <si>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</si>
  <si>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</si>
  <si>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</si>
  <si>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</si>
  <si>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</si>
  <si>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</si>
  <si>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</si>
  <si>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</si>
  <si>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</si>
  <si>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</si>
  <si>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</si>
  <si>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</si>
  <si>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</si>
  <si>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</si>
  <si>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</si>
  <si>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</si>
  <si>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</si>
  <si>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</si>
  <si>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</si>
  <si>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</si>
  <si>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</si>
  <si>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</si>
  <si>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</si>
  <si>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</si>
  <si>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</si>
  <si>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</si>
  <si>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</si>
  <si>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</si>
  <si>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</si>
  <si>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</si>
  <si>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</si>
  <si>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</si>
  <si>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</si>
  <si>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</si>
  <si>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</si>
  <si>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</si>
  <si>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</si>
  <si>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</si>
  <si>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</si>
  <si>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</si>
  <si>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</si>
  <si>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</si>
  <si>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</si>
  <si>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</si>
  <si>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</si>
  <si>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</si>
  <si>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</si>
  <si>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</si>
  <si>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</si>
  <si>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</si>
  <si>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</si>
  <si>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</si>
  <si>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</si>
  <si>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</si>
  <si>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</si>
  <si>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</si>
  <si>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</si>
  <si>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</si>
  <si>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</si>
  <si>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</si>
  <si>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</si>
  <si>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</si>
  <si>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</si>
  <si>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</si>
  <si>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</si>
  <si>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</si>
  <si>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</si>
  <si>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</si>
  <si>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</si>
  <si>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</si>
  <si>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</si>
  <si>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</si>
  <si>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</si>
  <si>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</si>
  <si>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</si>
  <si>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</si>
  <si>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</si>
  <si>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</si>
  <si>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</si>
  <si>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</si>
  <si>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</si>
  <si>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</si>
  <si>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</si>
  <si>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</si>
  <si>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</si>
  <si>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</si>
  <si>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</si>
  <si>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</si>
  <si>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</si>
  <si>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</si>
  <si>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</si>
  <si>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</si>
  <si>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</si>
  <si>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</si>
  <si>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</si>
  <si>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</si>
  <si>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</si>
  <si>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</si>
  <si>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</si>
  <si>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</si>
  <si>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</si>
  <si>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</si>
  <si>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</si>
  <si>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</si>
  <si>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</si>
  <si>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</si>
  <si>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</si>
  <si>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</si>
  <si>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</si>
  <si>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</si>
  <si>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</si>
  <si>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</si>
  <si>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</si>
  <si>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</si>
  <si>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</si>
  <si>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</si>
  <si>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</si>
  <si>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</si>
  <si>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</si>
  <si>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</si>
  <si>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</si>
  <si>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</si>
  <si>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</si>
  <si>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</si>
  <si>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</si>
  <si>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</si>
  <si>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</si>
  <si>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</si>
  <si>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</si>
  <si>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</si>
  <si>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</si>
  <si>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</si>
  <si>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</si>
  <si>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</si>
  <si>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</si>
  <si>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</si>
  <si>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</si>
  <si>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</si>
  <si>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</si>
  <si>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</si>
  <si>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</si>
  <si>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</si>
  <si>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</si>
  <si>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</si>
  <si>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</si>
  <si>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</si>
  <si>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</si>
  <si>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</si>
  <si>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</si>
  <si>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</si>
  <si>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</si>
  <si>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</si>
  <si>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</si>
  <si>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</si>
  <si>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</si>
  <si>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</si>
  <si>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</si>
  <si>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</si>
  <si>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</si>
  <si>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</si>
  <si>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</si>
  <si>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</si>
  <si>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</si>
  <si>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</si>
  <si>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</si>
  <si>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</si>
  <si>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</si>
  <si>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</si>
  <si>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</si>
  <si>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</si>
  <si>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</si>
  <si>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</si>
  <si>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</si>
  <si>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</si>
  <si>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</si>
  <si>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</si>
  <si>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</si>
  <si>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</si>
  <si>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</si>
  <si>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</si>
  <si>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</si>
  <si>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</si>
  <si>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</si>
  <si>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</si>
  <si>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</si>
  <si>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</si>
  <si>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</si>
  <si>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</si>
  <si>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</si>
  <si>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</si>
  <si>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</si>
  <si>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</si>
  <si>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</si>
  <si>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</si>
  <si>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</si>
  <si>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</si>
  <si>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</si>
  <si>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</si>
  <si>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</si>
  <si>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</si>
  <si>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</si>
  <si>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</si>
  <si>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</si>
  <si>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</si>
  <si>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</si>
  <si>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</si>
  <si>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</si>
  <si>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</si>
  <si>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</si>
  <si>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</si>
  <si>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</si>
  <si>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</si>
  <si>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</si>
  <si>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</si>
  <si>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</si>
  <si>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</si>
  <si>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</si>
  <si>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</si>
  <si>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</si>
  <si>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</si>
  <si>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</si>
  <si>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</si>
  <si>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</si>
  <si>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</si>
  <si>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</si>
  <si>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</si>
  <si>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</si>
  <si>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</si>
  <si>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</si>
  <si>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</si>
  <si>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</si>
  <si>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</si>
  <si>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</si>
  <si>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</si>
  <si>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</si>
  <si>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</si>
  <si>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</si>
  <si>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</si>
  <si>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</si>
  <si>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</si>
  <si>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</si>
  <si>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</si>
  <si>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</si>
  <si>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</si>
  <si>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</si>
  <si>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</si>
  <si>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</si>
  <si>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</si>
  <si>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</si>
  <si>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</si>
  <si>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</si>
  <si>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</si>
  <si>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</si>
  <si>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</si>
  <si>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</si>
  <si>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</si>
  <si>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</si>
  <si>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</si>
  <si>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</si>
  <si>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</si>
  <si>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</si>
  <si>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</si>
  <si>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</si>
  <si>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</si>
  <si>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</si>
  <si>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</si>
  <si>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</si>
  <si>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</si>
  <si>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</si>
  <si>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</si>
  <si>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</si>
  <si>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</si>
  <si>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</si>
  <si>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</si>
  <si>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</si>
  <si>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</si>
  <si>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</si>
  <si>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</si>
  <si>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</si>
  <si>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</si>
  <si>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</si>
  <si>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</si>
  <si>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</si>
  <si>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</si>
  <si>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</si>
  <si>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</si>
  <si>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</si>
  <si>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</si>
  <si>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</si>
  <si>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</si>
  <si>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</si>
  <si>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</si>
  <si>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</si>
  <si>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</si>
  <si>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</si>
  <si>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</si>
  <si>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</si>
  <si>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</si>
  <si>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</si>
  <si>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</si>
  <si>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</si>
  <si>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</si>
  <si>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</si>
  <si>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</si>
  <si>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</si>
  <si>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</si>
  <si>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</si>
  <si>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</si>
  <si>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</si>
  <si>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</si>
  <si>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</si>
  <si>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</si>
  <si>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</si>
  <si>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</si>
  <si>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</si>
  <si>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</si>
  <si>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</si>
  <si>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</si>
  <si>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</si>
  <si>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</si>
  <si>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</si>
  <si>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</si>
  <si>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</si>
  <si>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</si>
  <si>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</si>
  <si>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</si>
  <si>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</si>
  <si>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</si>
  <si>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</si>
  <si>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</si>
  <si>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</si>
  <si>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</si>
  <si>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</si>
  <si>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</si>
  <si>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</si>
  <si>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</si>
  <si>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</si>
  <si>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</si>
  <si>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</si>
  <si>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</si>
  <si>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</si>
  <si>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</si>
  <si>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</si>
  <si>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</si>
  <si>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</si>
  <si>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</si>
  <si>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</si>
  <si>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</si>
  <si>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</si>
  <si>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</si>
  <si>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</si>
  <si>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</si>
  <si>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</si>
  <si>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</si>
  <si>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</si>
  <si>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</si>
  <si>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</si>
  <si>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</si>
  <si>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</si>
  <si>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</si>
  <si>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</si>
  <si>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</si>
  <si>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</si>
  <si>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</si>
  <si>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</si>
  <si>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</si>
  <si>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</si>
  <si>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</si>
  <si>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</si>
  <si>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</si>
  <si>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</si>
  <si>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</si>
  <si>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</si>
  <si>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</si>
  <si>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</si>
  <si>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</si>
  <si>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</si>
  <si>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</si>
  <si>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</si>
  <si>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</si>
  <si>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</si>
  <si>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</si>
  <si>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</si>
  <si>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</si>
  <si>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</si>
  <si>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</si>
  <si>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</si>
  <si>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</si>
  <si>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</si>
  <si>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</si>
  <si>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</si>
  <si>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</si>
  <si>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</si>
  <si>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</si>
  <si>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</si>
  <si>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</si>
  <si>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</si>
  <si>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</si>
  <si>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</si>
  <si>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</si>
  <si>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</si>
  <si>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</si>
  <si>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</si>
  <si>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</si>
  <si>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</si>
  <si>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</si>
  <si>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</si>
  <si>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</si>
  <si>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</si>
  <si>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</si>
  <si>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</si>
  <si>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</si>
  <si>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</si>
  <si>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</si>
  <si>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</si>
  <si>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</si>
  <si>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</si>
  <si>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</si>
  <si>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</si>
  <si>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</si>
  <si>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</si>
  <si>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</si>
  <si>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</si>
  <si>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</si>
  <si>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</si>
  <si>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</si>
  <si>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</si>
  <si>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</si>
  <si>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</si>
  <si>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</si>
  <si>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</si>
  <si>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</si>
  <si>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</si>
  <si>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</si>
  <si>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</si>
  <si>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</si>
  <si>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</si>
  <si>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</si>
  <si>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</si>
  <si>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</si>
  <si>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</si>
  <si>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</si>
  <si>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</si>
  <si>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</si>
  <si>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</si>
  <si>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</si>
  <si>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</si>
  <si>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</si>
  <si>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</si>
  <si>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</si>
  <si>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</si>
  <si>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</si>
  <si>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</si>
  <si>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</si>
  <si>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</si>
  <si>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</si>
  <si>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</si>
  <si>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</si>
  <si>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</si>
  <si>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</si>
  <si>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</si>
  <si>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</si>
  <si>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</si>
  <si>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</si>
  <si>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</si>
  <si>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</si>
  <si>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</si>
  <si>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</si>
  <si>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</si>
  <si>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</si>
  <si>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</si>
  <si>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</si>
  <si>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</si>
  <si>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</si>
  <si>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</si>
  <si>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</si>
  <si>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</si>
  <si>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</si>
  <si>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</si>
  <si>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</si>
  <si>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</si>
  <si>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</si>
  <si>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</si>
  <si>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</si>
  <si>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</si>
  <si>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</si>
  <si>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</si>
  <si>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</si>
  <si>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</si>
  <si>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</si>
  <si>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</si>
  <si>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</si>
  <si>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</si>
  <si>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</si>
  <si>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</si>
  <si>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</si>
  <si>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</si>
  <si>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</si>
  <si>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</si>
  <si>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</si>
  <si>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</si>
  <si>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</si>
  <si>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</si>
  <si>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</si>
  <si>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</si>
  <si>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</si>
  <si>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</si>
  <si>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</si>
  <si>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</si>
  <si>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</si>
  <si>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</si>
  <si>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</si>
  <si>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</si>
  <si>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</si>
  <si>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</si>
  <si>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</si>
  <si>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</si>
  <si>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</si>
  <si>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</si>
  <si>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</si>
  <si>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</si>
  <si>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</si>
  <si>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</si>
  <si>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</si>
  <si>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</si>
  <si>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</si>
  <si>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</si>
  <si>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</si>
  <si>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</si>
  <si>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</si>
  <si>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</si>
  <si>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</si>
  <si>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</si>
  <si>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</si>
  <si>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</si>
  <si>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</si>
  <si>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</si>
  <si>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</si>
  <si>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</si>
  <si>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</si>
  <si>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</si>
  <si>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</si>
  <si>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</si>
  <si>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</si>
  <si>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</si>
  <si>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</si>
  <si>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</si>
  <si>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</si>
  <si>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</si>
  <si>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</si>
  <si>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</si>
  <si>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</si>
  <si>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</si>
  <si>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</si>
  <si>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</si>
  <si>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</si>
  <si>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</si>
  <si>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</si>
  <si>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</si>
  <si>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</si>
  <si>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</si>
  <si>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</si>
  <si>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</si>
  <si>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</si>
  <si>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</si>
  <si>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</si>
  <si>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</si>
  <si>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</si>
  <si>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</si>
  <si>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</si>
  <si>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</si>
  <si>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</si>
  <si>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</si>
  <si>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</si>
  <si>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</si>
  <si>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</si>
  <si>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</si>
  <si>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</si>
  <si>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</si>
  <si>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</si>
  <si>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</si>
  <si>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</si>
  <si>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</si>
  <si>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</si>
  <si>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</si>
  <si>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</si>
  <si>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</si>
  <si>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</si>
  <si>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</si>
  <si>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</si>
  <si>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</si>
  <si>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</si>
  <si>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</si>
  <si>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</si>
  <si>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</si>
  <si>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</si>
  <si>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</si>
  <si>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</si>
  <si>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</si>
  <si>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</si>
  <si>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</si>
  <si>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</si>
  <si>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</si>
  <si>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</si>
  <si>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</si>
  <si>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</si>
  <si>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</si>
  <si>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</si>
  <si>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</si>
  <si>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</si>
  <si>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</si>
  <si>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</si>
  <si>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</si>
  <si>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</si>
  <si>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</si>
  <si>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</si>
  <si>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</si>
  <si>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</si>
  <si>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</si>
  <si>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</si>
  <si>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</si>
  <si>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</si>
  <si>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</si>
  <si>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</si>
  <si>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</si>
  <si>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</si>
  <si>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</si>
  <si>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</si>
  <si>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</si>
  <si>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</si>
  <si>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</si>
  <si>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</si>
  <si>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</si>
  <si>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</si>
  <si>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</si>
  <si>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</si>
  <si>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</si>
  <si>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</si>
  <si>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</si>
  <si>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</si>
  <si>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</si>
  <si>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</si>
  <si>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</si>
  <si>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</si>
  <si>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</si>
  <si>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</si>
  <si>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</si>
  <si>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</si>
  <si>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</si>
  <si>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</si>
  <si>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</si>
  <si>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</si>
  <si>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</si>
  <si>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</si>
  <si>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</si>
  <si>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</si>
  <si>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</si>
  <si>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</si>
  <si>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</si>
  <si>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</si>
  <si>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</si>
  <si>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</si>
  <si>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</si>
  <si>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</si>
  <si>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</si>
  <si>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</si>
  <si>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</si>
  <si>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</si>
  <si>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</si>
  <si>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</si>
  <si>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</si>
  <si>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</si>
  <si>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</si>
  <si>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</si>
  <si>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</si>
  <si>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</si>
  <si>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</si>
  <si>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</si>
  <si>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</si>
  <si>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</si>
  <si>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</si>
  <si>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</si>
  <si>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</si>
  <si>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</si>
  <si>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</si>
  <si>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</si>
  <si>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</si>
  <si>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</si>
  <si>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</si>
  <si>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</si>
  <si>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</si>
  <si>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</si>
  <si>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</si>
  <si>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</si>
  <si>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</si>
  <si>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</si>
  <si>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</si>
  <si>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</si>
  <si>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</si>
  <si>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</si>
  <si>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</si>
  <si>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</si>
  <si>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</si>
  <si>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</si>
  <si>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</si>
  <si>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</si>
  <si>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</si>
  <si>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</si>
  <si>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</si>
  <si>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</si>
  <si>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</si>
  <si>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</si>
  <si>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</si>
  <si>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</si>
  <si>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</si>
  <si>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</si>
  <si>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</si>
  <si>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</si>
  <si>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</si>
  <si>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</si>
  <si>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</si>
  <si>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</si>
  <si>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</si>
  <si>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</si>
  <si>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</si>
  <si>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</si>
  <si>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</si>
  <si>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</si>
  <si>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</si>
  <si>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</si>
  <si>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</si>
  <si>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</si>
  <si>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</si>
  <si>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</si>
  <si>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</si>
  <si>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</si>
  <si>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</si>
  <si>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</si>
  <si>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</si>
  <si>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</si>
  <si>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</si>
  <si>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</si>
  <si>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</si>
  <si>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</si>
  <si>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</si>
  <si>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</si>
  <si>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</si>
  <si>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</si>
  <si>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</si>
  <si>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</si>
  <si>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</si>
  <si>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</si>
  <si>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</si>
  <si>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</si>
  <si>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</si>
  <si>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</si>
  <si>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</si>
  <si>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</si>
  <si>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</si>
  <si>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</si>
  <si>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</si>
  <si>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</si>
  <si>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</si>
  <si>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</si>
  <si>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</si>
  <si>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</si>
  <si>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</si>
  <si>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</si>
  <si>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</si>
  <si>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</si>
  <si>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</si>
  <si>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</si>
  <si>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</si>
  <si>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</si>
  <si>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</si>
  <si>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</si>
  <si>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</si>
  <si>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</si>
  <si>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</si>
  <si>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</si>
  <si>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</si>
  <si>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</si>
  <si>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</si>
  <si>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</si>
  <si>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</si>
  <si>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</si>
  <si>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</si>
  <si>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</si>
  <si>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</si>
  <si>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</si>
  <si>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</si>
  <si>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</si>
  <si>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</si>
  <si>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</si>
  <si>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</si>
  <si>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</si>
  <si>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</si>
  <si>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</si>
  <si>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</si>
  <si>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</si>
  <si>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</si>
  <si>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</si>
  <si>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</si>
  <si>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</si>
  <si>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</si>
  <si>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</si>
  <si>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</si>
  <si>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</si>
  <si>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</si>
  <si>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</si>
  <si>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</si>
  <si>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</si>
  <si>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</si>
  <si>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</si>
  <si>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</si>
  <si>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</si>
  <si>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</si>
  <si>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</si>
  <si>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</si>
  <si>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</si>
  <si>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</si>
  <si>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</si>
  <si>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</si>
  <si>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</si>
  <si>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</si>
  <si>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</si>
  <si>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</si>
  <si>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</si>
  <si>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</si>
  <si>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</si>
  <si>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</si>
  <si>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</si>
  <si>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</si>
  <si>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</si>
  <si>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</si>
  <si>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</si>
  <si>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</si>
  <si>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</si>
  <si>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</si>
  <si>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</si>
  <si>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</si>
  <si>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</si>
  <si>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</si>
  <si>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</si>
  <si>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</si>
  <si>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</si>
  <si>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</si>
  <si>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</si>
  <si>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</si>
  <si>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</si>
  <si>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</si>
  <si>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</si>
  <si>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</si>
  <si>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</si>
  <si>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</si>
  <si>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</si>
  <si>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</si>
  <si>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</si>
  <si>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</si>
  <si>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</si>
  <si>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</si>
  <si>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</si>
  <si>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</si>
  <si>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</si>
  <si>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</si>
  <si>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</si>
  <si>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</si>
  <si>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</si>
  <si>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</si>
  <si>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</si>
  <si>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</si>
  <si>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</si>
  <si>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</si>
  <si>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</si>
  <si>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</si>
  <si>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</si>
  <si>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</si>
  <si>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</si>
  <si>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</si>
  <si>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</si>
  <si>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</si>
  <si>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</si>
  <si>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</si>
  <si>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</si>
  <si>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</si>
  <si>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</si>
  <si>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</si>
  <si>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</si>
  <si>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</si>
  <si>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</si>
  <si>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</si>
  <si>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</si>
  <si>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</si>
  <si>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</si>
  <si>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</si>
  <si>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</si>
  <si>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</si>
  <si>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</si>
  <si>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</si>
  <si>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</si>
  <si>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</si>
  <si>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</si>
  <si>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</si>
  <si>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</si>
  <si>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</si>
  <si>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</si>
  <si>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</si>
  <si>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</si>
  <si>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</si>
  <si>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</si>
  <si>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</si>
  <si>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</si>
  <si>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</si>
  <si>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</si>
  <si>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</si>
  <si>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</si>
  <si>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</si>
  <si>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</si>
  <si>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</si>
  <si>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</si>
  <si>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</si>
  <si>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</si>
  <si>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</si>
  <si>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</si>
  <si>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</si>
  <si>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</si>
  <si>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</si>
  <si>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</si>
  <si>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</si>
  <si>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</si>
  <si>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</si>
  <si>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</si>
  <si>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</si>
  <si>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</si>
  <si>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</si>
  <si>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</si>
  <si>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</si>
  <si>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</si>
  <si>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</si>
  <si>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</si>
  <si>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</si>
  <si>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</si>
  <si>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</si>
  <si>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</si>
  <si>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</si>
  <si>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</si>
  <si>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</si>
  <si>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</si>
  <si>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</si>
  <si>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</si>
  <si>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</si>
  <si>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</si>
  <si>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</si>
  <si>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</si>
  <si>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</si>
  <si>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</si>
  <si>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</si>
  <si>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</si>
  <si>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</si>
  <si>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</si>
  <si>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</si>
  <si>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</si>
  <si>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</si>
  <si>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</si>
  <si>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</si>
  <si>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</si>
  <si>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</si>
  <si>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</si>
  <si>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</si>
  <si>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</si>
  <si>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</si>
  <si>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</si>
  <si>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</si>
  <si>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</si>
  <si>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</si>
  <si>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</si>
  <si>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</si>
  <si>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</si>
  <si>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</si>
  <si>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</si>
  <si>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</si>
  <si>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</si>
  <si>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</si>
  <si>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</si>
  <si>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</si>
  <si>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</si>
  <si>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</si>
  <si>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</si>
  <si>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</si>
  <si>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</si>
  <si>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</si>
  <si>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</si>
  <si>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</si>
  <si>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</si>
  <si>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</si>
  <si>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</si>
  <si>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</si>
  <si>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</si>
  <si>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</si>
  <si>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</si>
  <si>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</si>
  <si>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</si>
  <si>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</si>
  <si>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</si>
  <si>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</si>
  <si>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</si>
  <si>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</si>
  <si>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</si>
  <si>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</si>
  <si>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</si>
  <si>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</si>
  <si>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</si>
  <si>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</si>
  <si>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</si>
  <si>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</si>
  <si>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</si>
  <si>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</si>
  <si>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</si>
  <si>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</si>
  <si>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</si>
  <si>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</si>
  <si>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</si>
  <si>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</si>
  <si>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</si>
  <si>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</si>
  <si>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</si>
  <si>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</si>
  <si>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</si>
  <si>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</si>
  <si>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</si>
  <si>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</si>
  <si>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</si>
  <si>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</si>
  <si>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</si>
  <si>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</si>
  <si>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</si>
  <si>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</si>
  <si>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</si>
  <si>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</si>
  <si>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</si>
  <si>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</si>
  <si>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</si>
  <si>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</si>
  <si>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</si>
  <si>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</si>
  <si>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</si>
  <si>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</si>
  <si>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</si>
  <si>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</si>
  <si>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</si>
  <si>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</si>
  <si>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</si>
  <si>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</si>
  <si>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</si>
  <si>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</si>
  <si>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</si>
  <si>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</si>
  <si>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</si>
  <si>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</si>
  <si>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</si>
  <si>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</si>
  <si>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</si>
  <si>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</si>
  <si>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</si>
  <si>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</si>
  <si>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</si>
  <si>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</si>
  <si>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</si>
  <si>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</si>
  <si>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</si>
  <si>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</si>
  <si>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</si>
  <si>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</si>
  <si>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</si>
  <si>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</si>
  <si>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</si>
  <si>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</si>
  <si>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</si>
  <si>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</si>
  <si>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</si>
  <si>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</si>
  <si>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</si>
  <si>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</si>
  <si>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</si>
  <si>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</si>
  <si>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</si>
  <si>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</si>
  <si>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</si>
  <si>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</si>
  <si>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</si>
  <si>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</si>
  <si>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</si>
  <si>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</si>
  <si>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</si>
  <si>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</si>
  <si>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</si>
  <si>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</si>
  <si>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</si>
  <si>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</si>
  <si>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</si>
  <si>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</si>
  <si>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</si>
  <si>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</si>
  <si>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</si>
  <si>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</si>
  <si>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</si>
  <si>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</si>
  <si>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</si>
  <si>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</si>
  <si>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</si>
  <si>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</si>
  <si>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</si>
  <si>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</si>
  <si>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</si>
  <si>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</si>
  <si>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</si>
  <si>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</si>
  <si>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</si>
  <si>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</si>
  <si>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</si>
  <si>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</si>
  <si>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</si>
  <si>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</si>
  <si>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</si>
  <si>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</si>
  <si>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</si>
  <si>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</si>
  <si>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</si>
  <si>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</si>
  <si>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</si>
  <si>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</si>
  <si>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</si>
  <si>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</si>
  <si>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</si>
  <si>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</si>
  <si>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</si>
  <si>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</si>
  <si>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</si>
  <si>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</si>
  <si>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</si>
  <si>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</si>
  <si>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</si>
  <si>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</si>
  <si>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</si>
  <si>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</si>
  <si>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</si>
  <si>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</si>
  <si>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</si>
  <si>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</si>
  <si>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</si>
  <si>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</si>
  <si>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</si>
  <si>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</si>
  <si>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</si>
  <si>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</si>
  <si>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</si>
  <si>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</si>
  <si>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</si>
  <si>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</si>
  <si>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</si>
  <si>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</si>
  <si>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</si>
  <si>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</si>
  <si>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</si>
  <si>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</si>
  <si>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</si>
  <si>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</si>
  <si>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</si>
  <si>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</si>
  <si>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</si>
  <si>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</si>
  <si>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</si>
  <si>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</si>
  <si>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</si>
  <si>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</si>
  <si>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</si>
  <si>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</si>
  <si>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</si>
  <si>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</si>
  <si>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</si>
  <si>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</si>
  <si>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</si>
  <si>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</si>
  <si>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</si>
  <si>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</si>
  <si>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</si>
  <si>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</si>
  <si>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</si>
  <si>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</si>
  <si>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</si>
  <si>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</si>
  <si>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</si>
  <si>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</si>
  <si>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</si>
  <si>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</si>
  <si>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</si>
  <si>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</si>
  <si>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</si>
  <si>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</si>
  <si>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</si>
  <si>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</si>
  <si>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</si>
  <si>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</si>
  <si>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</si>
  <si>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</si>
  <si>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</si>
  <si>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</si>
  <si>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</si>
  <si>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</si>
  <si>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</si>
  <si>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</si>
  <si>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</si>
  <si>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</si>
  <si>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</si>
  <si>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</si>
  <si>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</si>
  <si>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</si>
  <si>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</si>
  <si>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</si>
  <si>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</si>
  <si>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</si>
  <si>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</si>
  <si>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</si>
  <si>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</si>
  <si>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</si>
  <si>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</si>
  <si>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</si>
  <si>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</si>
  <si>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</si>
  <si>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</si>
  <si>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</si>
  <si>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</si>
  <si>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</si>
  <si>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</si>
  <si>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</si>
  <si>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</si>
  <si>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</si>
  <si>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</si>
  <si>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</si>
  <si>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</si>
  <si>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</si>
  <si>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</si>
  <si>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</si>
  <si>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</si>
  <si>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</si>
  <si>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</si>
  <si>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</si>
  <si>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</si>
  <si>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</si>
  <si>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</si>
  <si>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</si>
  <si>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</si>
  <si>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</si>
  <si>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</si>
  <si>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</si>
  <si>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</si>
  <si>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</si>
  <si>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</si>
  <si>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</si>
  <si>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</si>
  <si>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</si>
  <si>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</si>
  <si>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</si>
  <si>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</si>
  <si>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</si>
  <si>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</si>
  <si>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</si>
  <si>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</si>
  <si>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</si>
  <si>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</si>
  <si>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</si>
  <si>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</si>
  <si>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</si>
  <si>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</si>
  <si>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</si>
  <si>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</si>
  <si>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</si>
  <si>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</si>
  <si>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</si>
  <si>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</si>
  <si>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</si>
  <si>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</si>
  <si>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</si>
  <si>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</si>
  <si>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</si>
  <si>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</si>
  <si>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</si>
  <si>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</si>
  <si>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</si>
  <si>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</si>
  <si>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</si>
  <si>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</si>
  <si>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</si>
  <si>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</si>
  <si>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</si>
  <si>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</si>
  <si>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</si>
  <si>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</si>
  <si>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</si>
  <si>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</si>
  <si>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</si>
  <si>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</si>
  <si>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</si>
  <si>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</si>
  <si>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</si>
  <si>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</si>
  <si>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</si>
  <si>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</si>
  <si>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</si>
  <si>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</si>
  <si>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</si>
  <si>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</si>
  <si>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</si>
  <si>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</si>
  <si>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</si>
  <si>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</si>
  <si>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</si>
  <si>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</si>
  <si>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</si>
  <si>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</si>
  <si>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</si>
  <si>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</si>
  <si>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</si>
  <si>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</si>
  <si>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</si>
  <si>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</si>
  <si>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</si>
  <si>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</si>
  <si>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</si>
  <si>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</si>
  <si>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</si>
  <si>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</si>
  <si>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</si>
  <si>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</si>
  <si>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</si>
  <si>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</si>
  <si>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</si>
  <si>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</si>
  <si>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</si>
  <si>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</si>
  <si>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</si>
  <si>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</si>
  <si>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</si>
  <si>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</si>
  <si>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</si>
  <si>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</si>
  <si>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</si>
  <si>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</si>
  <si>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</si>
  <si>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</si>
  <si>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</si>
  <si>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</si>
  <si>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</si>
  <si>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</si>
  <si>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</si>
  <si>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</si>
  <si>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</si>
  <si>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</si>
  <si>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</si>
  <si>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</si>
  <si>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</si>
  <si>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</si>
  <si>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</si>
  <si>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</si>
  <si>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</si>
  <si>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</si>
  <si>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</si>
  <si>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</si>
  <si>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</si>
  <si>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</si>
  <si>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</si>
  <si>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</si>
  <si>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</si>
  <si>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</si>
  <si>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</si>
  <si>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</si>
  <si>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</si>
  <si>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</si>
  <si>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</si>
  <si>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</si>
  <si>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</si>
  <si>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</si>
  <si>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</si>
  <si>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</si>
  <si>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</si>
  <si>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</si>
  <si>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</si>
  <si>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</si>
  <si>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</si>
  <si>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</si>
  <si>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</si>
  <si>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</si>
  <si>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</si>
  <si>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</si>
  <si>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</si>
  <si>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</si>
  <si>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</si>
  <si>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</si>
  <si>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</si>
  <si>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</si>
  <si>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</si>
  <si>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</si>
  <si>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</si>
  <si>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</si>
  <si>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</si>
  <si>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</si>
  <si>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</si>
  <si>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</si>
  <si>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</si>
  <si>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</si>
  <si>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</si>
  <si>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</si>
  <si>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</si>
  <si>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</si>
  <si>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</si>
  <si>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</si>
  <si>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</si>
  <si>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</si>
  <si>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</si>
  <si>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</si>
  <si>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</si>
  <si>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</si>
  <si>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</si>
  <si>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</si>
  <si>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</si>
  <si>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</si>
  <si>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</si>
  <si>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</si>
  <si>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</si>
  <si>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</si>
  <si>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</si>
  <si>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</si>
  <si>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</si>
  <si>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</si>
  <si>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</si>
  <si>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</si>
  <si>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</si>
  <si>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</si>
  <si>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</si>
  <si>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</si>
  <si>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</si>
  <si>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</si>
  <si>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</si>
  <si>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</si>
  <si>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</si>
  <si>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</si>
  <si>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</si>
  <si>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</si>
  <si>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</si>
  <si>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</si>
  <si>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</si>
  <si>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</si>
  <si>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</si>
  <si>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</si>
  <si>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</si>
  <si>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</si>
  <si>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</si>
  <si>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</si>
  <si>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</si>
  <si>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</si>
  <si>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</si>
  <si>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</si>
  <si>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</si>
  <si>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</si>
  <si>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</si>
  <si>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</si>
  <si>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</si>
  <si>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</si>
  <si>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</si>
  <si>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</si>
  <si>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</si>
  <si>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</si>
  <si>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</si>
  <si>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</si>
  <si>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</si>
  <si>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</si>
  <si>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</si>
  <si>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</si>
  <si>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</si>
  <si>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</si>
  <si>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</si>
  <si>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</si>
  <si>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</si>
  <si>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</si>
  <si>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</si>
  <si>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</si>
  <si>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</si>
  <si>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</si>
  <si>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</si>
  <si>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</si>
  <si>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</si>
  <si>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</si>
  <si>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</si>
  <si>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</si>
  <si>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</si>
  <si>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</si>
  <si>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</si>
  <si>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</si>
  <si>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</si>
  <si>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</si>
  <si>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</si>
  <si>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</si>
  <si>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</si>
  <si>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</si>
  <si>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</si>
  <si>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</si>
  <si>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</si>
  <si>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</si>
  <si>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</si>
  <si>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</si>
  <si>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</si>
  <si>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</si>
  <si>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</si>
  <si>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</si>
  <si>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</si>
  <si>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</si>
  <si>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</si>
  <si>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</si>
  <si>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</si>
  <si>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</si>
  <si>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</si>
  <si>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</si>
  <si>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</si>
  <si>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</si>
  <si>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</si>
  <si>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</si>
  <si>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</si>
  <si>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</si>
  <si>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</si>
  <si>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</si>
  <si>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</si>
  <si>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</si>
  <si>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</si>
  <si>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</si>
  <si>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</si>
  <si>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</si>
  <si>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</si>
  <si>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</si>
  <si>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</si>
  <si>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</si>
  <si>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</si>
  <si>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</si>
  <si>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</si>
  <si>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</si>
  <si>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</si>
  <si>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</si>
  <si>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</si>
  <si>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</si>
  <si>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</si>
  <si>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</si>
  <si>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</si>
  <si>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</si>
  <si>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</si>
  <si>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</si>
  <si>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</si>
  <si>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</si>
  <si>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</si>
  <si>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</si>
  <si>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</si>
  <si>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</si>
  <si>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</si>
  <si>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</si>
  <si>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</si>
  <si>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</si>
  <si>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</si>
  <si>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</si>
  <si>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</si>
  <si>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</si>
  <si>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</si>
  <si>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</si>
  <si>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</si>
  <si>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</si>
  <si>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</si>
  <si>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</si>
  <si>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</si>
  <si>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</si>
  <si>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</si>
  <si>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</si>
  <si>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</si>
  <si>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</si>
  <si>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</si>
  <si>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</si>
  <si>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</si>
  <si>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</si>
  <si>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</si>
  <si>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</si>
  <si>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</si>
  <si>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</si>
  <si>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</si>
  <si>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</si>
  <si>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</si>
  <si>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</si>
  <si>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</si>
  <si>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</si>
  <si>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</si>
  <si>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</si>
  <si>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</si>
  <si>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</si>
  <si>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</si>
  <si>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</si>
  <si>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</si>
  <si>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</si>
  <si>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</si>
  <si>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</si>
  <si>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</si>
  <si>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</si>
  <si>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</si>
  <si>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</si>
  <si>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</si>
  <si>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</si>
  <si>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</si>
  <si>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</si>
  <si>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</si>
  <si>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</si>
  <si>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</si>
  <si>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</si>
  <si>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</si>
  <si>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</si>
  <si>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</si>
  <si>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</si>
  <si>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</si>
  <si>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</si>
  <si>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</si>
  <si>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</si>
  <si>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</si>
  <si>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</si>
  <si>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</si>
  <si>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</si>
  <si>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</si>
  <si>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</si>
  <si>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</si>
  <si>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</si>
  <si>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</si>
  <si>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</si>
  <si>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</si>
  <si>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</si>
  <si>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</si>
  <si>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</si>
  <si>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</si>
  <si>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</si>
  <si>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</si>
  <si>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</si>
  <si>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</si>
  <si>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</si>
  <si>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</si>
  <si>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</si>
  <si>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</si>
  <si>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</si>
  <si>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</si>
  <si>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</si>
  <si>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</si>
  <si>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</si>
  <si>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</si>
  <si>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</si>
  <si>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</si>
  <si>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</si>
  <si>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</si>
  <si>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</si>
  <si>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</si>
  <si>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</si>
  <si>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</si>
  <si>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</si>
  <si>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</si>
  <si>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</si>
  <si>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</si>
  <si>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</si>
  <si>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</si>
  <si>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</si>
  <si>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</si>
  <si>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</si>
  <si>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</si>
  <si>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</si>
  <si>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</si>
  <si>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</si>
  <si>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</si>
  <si>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</si>
  <si>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</si>
  <si>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</si>
  <si>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</si>
  <si>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</si>
  <si>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</si>
  <si>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</si>
  <si>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</si>
  <si>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</si>
  <si>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</si>
  <si>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</si>
  <si>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</si>
  <si>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</si>
  <si>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</si>
  <si>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</si>
  <si>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</si>
  <si>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</si>
  <si>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</si>
  <si>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</si>
  <si>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</si>
  <si>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</si>
  <si>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</si>
  <si>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</si>
  <si>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</si>
  <si>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</si>
  <si>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</si>
  <si>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</si>
  <si>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</si>
  <si>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</si>
  <si>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</si>
  <si>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</si>
  <si>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</si>
  <si>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</si>
  <si>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</si>
  <si>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</si>
  <si>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</si>
  <si>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</si>
  <si>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</si>
  <si>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</si>
  <si>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</si>
  <si>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</si>
  <si>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</si>
  <si>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</si>
  <si>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</si>
  <si>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</si>
  <si>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</si>
  <si>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</si>
  <si>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</si>
  <si>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</si>
  <si>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</si>
  <si>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</si>
  <si>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</si>
  <si>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</si>
  <si>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</si>
  <si>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</si>
  <si>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</si>
  <si>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</si>
  <si>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</si>
  <si>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</si>
  <si>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</si>
  <si>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</si>
  <si>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</si>
  <si>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</si>
  <si>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</si>
  <si>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</si>
  <si>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</si>
  <si>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</si>
  <si>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</si>
  <si>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</si>
  <si>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</si>
  <si>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</si>
  <si>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</si>
  <si>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</si>
  <si>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</si>
  <si>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</si>
  <si>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</si>
  <si>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</si>
  <si>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</si>
  <si>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</si>
  <si>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</si>
  <si>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</si>
  <si>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</si>
  <si>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</si>
  <si>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</si>
  <si>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</si>
  <si>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</si>
  <si>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</si>
  <si>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</si>
  <si>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</si>
  <si>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</si>
  <si>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</si>
  <si>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</si>
  <si>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</si>
  <si>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</si>
  <si>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</si>
  <si>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</si>
  <si>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</si>
  <si>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</si>
  <si>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</si>
  <si>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</si>
  <si>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</si>
  <si>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</si>
  <si>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</si>
  <si>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</si>
  <si>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</si>
  <si>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</si>
  <si>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</si>
  <si>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</si>
  <si>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</si>
  <si>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</si>
  <si>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</si>
  <si>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</si>
  <si>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</si>
  <si>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</si>
  <si>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</si>
  <si>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</si>
  <si>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</si>
  <si>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</si>
  <si>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</si>
  <si>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</si>
  <si>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</si>
  <si>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</si>
  <si>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</si>
  <si>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</si>
  <si>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</si>
  <si>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</si>
  <si>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</si>
  <si>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</si>
  <si>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</si>
  <si>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</si>
  <si>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</si>
  <si>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</si>
  <si>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</si>
  <si>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</si>
  <si>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</si>
  <si>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</si>
  <si>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</si>
  <si>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</si>
  <si>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</si>
  <si>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</si>
  <si>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</si>
  <si>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</si>
  <si>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</si>
  <si>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</si>
  <si>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</si>
  <si>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</si>
  <si>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</si>
  <si>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</si>
  <si>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</si>
  <si>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</si>
  <si>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</si>
  <si>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</si>
  <si>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</si>
  <si>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</si>
  <si>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</si>
  <si>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</si>
  <si>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</si>
  <si>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</si>
  <si>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</si>
  <si>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</si>
  <si>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</si>
  <si>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</si>
  <si>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</si>
  <si>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</si>
  <si>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</si>
  <si>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</si>
  <si>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</si>
  <si>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</si>
  <si>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</si>
  <si>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</si>
  <si>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</si>
  <si>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</si>
  <si>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</si>
  <si>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</si>
  <si>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</si>
  <si>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</si>
  <si>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</si>
  <si>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</si>
  <si>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</si>
  <si>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</si>
  <si>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</si>
  <si>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</si>
  <si>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</si>
  <si>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</si>
  <si>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</si>
  <si>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</si>
  <si>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</si>
  <si>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</si>
  <si>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</si>
  <si>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</si>
  <si>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</si>
  <si>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</si>
  <si>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</si>
  <si>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</si>
  <si>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</si>
  <si>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</si>
  <si>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</si>
  <si>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</si>
  <si>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</si>
  <si>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</si>
  <si>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</si>
  <si>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</si>
  <si>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</si>
  <si>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</si>
  <si>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</si>
  <si>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</si>
  <si>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</si>
  <si>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</si>
  <si>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</si>
  <si>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</si>
  <si>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</si>
  <si>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</si>
  <si>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</si>
  <si>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</si>
  <si>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</si>
  <si>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</si>
  <si>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</si>
  <si>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</si>
  <si>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</si>
  <si>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</si>
  <si>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</si>
  <si>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</si>
  <si>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</si>
  <si>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</si>
  <si>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</si>
  <si>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</si>
  <si>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</si>
  <si>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</si>
  <si>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</si>
  <si>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</si>
  <si>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</si>
  <si>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</si>
  <si>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</si>
  <si>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</si>
  <si>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</si>
  <si>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</si>
  <si>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</si>
  <si>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</si>
  <si>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</si>
  <si>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</si>
  <si>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</si>
  <si>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</si>
  <si>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</si>
  <si>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</si>
  <si>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</si>
  <si>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</si>
  <si>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</si>
  <si>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</si>
  <si>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</si>
  <si>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</si>
  <si>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</si>
  <si>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</si>
  <si>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</si>
  <si>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</si>
  <si>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</si>
  <si>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</si>
  <si>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</si>
  <si>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</si>
  <si>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</si>
  <si>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</si>
  <si>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</si>
  <si>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</si>
  <si>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</si>
  <si>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</si>
  <si>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</si>
  <si>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</si>
  <si>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</si>
  <si>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</si>
  <si>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</si>
  <si>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</si>
  <si>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</si>
  <si>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</si>
  <si>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</si>
  <si>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</si>
  <si>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</si>
  <si>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</si>
  <si>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</si>
  <si>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</si>
  <si>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</si>
  <si>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</si>
  <si>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</si>
  <si>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</si>
  <si>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</si>
  <si>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</si>
  <si>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</si>
  <si>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</si>
  <si>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</si>
  <si>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</si>
  <si>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</si>
  <si>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</si>
  <si>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</si>
  <si>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</si>
  <si>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</si>
  <si>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</si>
  <si>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</si>
  <si>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</si>
  <si>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</si>
  <si>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</si>
  <si>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</si>
  <si>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</si>
  <si>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</si>
  <si>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</si>
  <si>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</si>
  <si>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</si>
  <si>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</si>
  <si>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</si>
  <si>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</si>
  <si>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</si>
  <si>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</si>
  <si>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</si>
  <si>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</si>
  <si>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</si>
  <si>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</si>
  <si>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</si>
  <si>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</si>
  <si>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</si>
  <si>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</si>
  <si>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</si>
  <si>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</si>
  <si>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</si>
  <si>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</si>
  <si>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</si>
  <si>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</si>
  <si>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</si>
  <si>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</si>
  <si>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</si>
  <si>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</si>
  <si>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</si>
  <si>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</si>
  <si>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</si>
  <si>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</si>
  <si>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</si>
  <si>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</si>
  <si>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</si>
  <si>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</si>
  <si>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</si>
  <si>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</si>
  <si>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</si>
  <si>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</si>
  <si>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</si>
  <si>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</si>
  <si>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</si>
  <si>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</si>
  <si>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</si>
  <si>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</si>
  <si>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</si>
  <si>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</si>
  <si>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</si>
  <si>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</si>
  <si>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</si>
  <si>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</si>
  <si>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</si>
  <si>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</si>
  <si>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</si>
  <si>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</si>
  <si>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</si>
  <si>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</si>
  <si>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</si>
  <si>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</si>
  <si>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</si>
  <si>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</si>
  <si>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</si>
  <si>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</si>
  <si>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</si>
  <si>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</si>
  <si>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</si>
  <si>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</si>
  <si>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</si>
  <si>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</si>
  <si>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</si>
  <si>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</si>
  <si>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</si>
  <si>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</si>
  <si>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</si>
  <si>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</si>
  <si>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</si>
  <si>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</si>
  <si>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</si>
  <si>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</si>
  <si>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</si>
  <si>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</si>
  <si>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</si>
  <si>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</si>
  <si>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</si>
  <si>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</si>
  <si>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</si>
  <si>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</si>
  <si>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</si>
  <si>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</si>
  <si>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</si>
  <si>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</si>
  <si>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</si>
  <si>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</si>
  <si>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</si>
  <si>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</si>
  <si>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</si>
  <si>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</si>
  <si>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</si>
  <si>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</si>
  <si>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</si>
  <si>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</si>
  <si>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</si>
  <si>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</si>
  <si>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</si>
  <si>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</si>
  <si>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</si>
  <si>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</si>
  <si>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</si>
  <si>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</si>
  <si>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</si>
  <si>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</si>
  <si>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</si>
  <si>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</si>
  <si>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</si>
  <si>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</si>
  <si>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</si>
  <si>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</si>
  <si>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</si>
  <si>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</si>
  <si>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</si>
  <si>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</si>
  <si>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</si>
  <si>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</si>
  <si>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</si>
  <si>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</si>
  <si>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</si>
  <si>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</si>
  <si>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</si>
  <si>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</si>
  <si>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</si>
  <si>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</si>
  <si>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</si>
  <si>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</si>
  <si>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</si>
  <si>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</si>
  <si>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</si>
  <si>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</si>
  <si>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</si>
  <si>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</si>
  <si>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</si>
  <si>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</si>
  <si>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</si>
  <si>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</si>
  <si>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</si>
  <si>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</si>
  <si>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</si>
  <si>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</si>
  <si>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</si>
  <si>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</si>
  <si>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</si>
  <si>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</si>
  <si>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</si>
  <si>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</si>
  <si>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</si>
  <si>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</si>
  <si>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</si>
  <si>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</si>
  <si>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</si>
  <si>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</si>
  <si>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</si>
  <si>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</si>
  <si>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</si>
  <si>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</si>
  <si>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</si>
  <si>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</si>
  <si>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</si>
  <si>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</si>
  <si>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</si>
  <si>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</si>
  <si>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</si>
  <si>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</si>
  <si>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</si>
  <si>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</si>
  <si>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</si>
  <si>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</si>
  <si>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</si>
  <si>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</si>
  <si>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</si>
  <si>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</si>
  <si>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</si>
  <si>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</si>
  <si>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</si>
  <si>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</si>
  <si>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</si>
  <si>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</si>
  <si>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</si>
  <si>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</si>
  <si>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</si>
  <si>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</si>
  <si>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</si>
  <si>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</si>
  <si>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</si>
  <si>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</si>
  <si>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</si>
  <si>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</si>
  <si>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</si>
  <si>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</si>
  <si>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</si>
  <si>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</si>
  <si>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</si>
  <si>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</si>
  <si>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</si>
  <si>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</si>
  <si>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</si>
  <si>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</si>
  <si>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</si>
  <si>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</si>
  <si>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</si>
  <si>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</si>
  <si>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</si>
  <si>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</si>
  <si>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</si>
  <si>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</si>
  <si>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</si>
  <si>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</si>
  <si>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</si>
  <si>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</si>
  <si>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</si>
  <si>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</si>
  <si>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</si>
  <si>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</si>
  <si>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</si>
  <si>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</si>
  <si>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</si>
  <si>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</si>
  <si>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</si>
  <si>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</si>
  <si>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</si>
  <si>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</si>
  <si>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</si>
  <si>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</si>
  <si>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</si>
  <si>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</si>
  <si>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</si>
  <si>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</si>
  <si>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</si>
  <si>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</si>
  <si>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</si>
  <si>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</si>
  <si>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</si>
  <si>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</si>
  <si>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</si>
  <si>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</si>
  <si>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</si>
  <si>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</si>
  <si>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</si>
  <si>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</si>
  <si>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</si>
  <si>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</si>
  <si>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</si>
  <si>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</si>
  <si>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</si>
  <si>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</si>
  <si>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</si>
  <si>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</si>
  <si>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</si>
  <si>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</si>
  <si>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</si>
  <si>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</si>
  <si>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</si>
  <si>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</si>
  <si>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</si>
  <si>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</si>
  <si>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</si>
  <si>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</si>
  <si>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</si>
  <si>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</si>
  <si>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</si>
  <si>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</si>
  <si>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</si>
  <si>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</si>
  <si>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</si>
  <si>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</si>
  <si>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</si>
  <si>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</si>
  <si>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</si>
  <si>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</si>
  <si>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</si>
  <si>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</si>
  <si>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</si>
  <si>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</si>
  <si>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</si>
  <si>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</si>
  <si>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</si>
  <si>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</si>
  <si>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</si>
  <si>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</si>
  <si>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</si>
  <si>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</si>
  <si>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</si>
  <si>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</si>
  <si>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</si>
  <si>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</si>
  <si>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</si>
  <si>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</si>
  <si>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</si>
  <si>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</si>
  <si>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</si>
  <si>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</si>
  <si>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</si>
  <si>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</si>
  <si>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</si>
  <si>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</si>
  <si>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</si>
  <si>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</si>
  <si>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</si>
  <si>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</si>
  <si>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</si>
  <si>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</si>
  <si>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</si>
  <si>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</si>
  <si>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</si>
  <si>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</si>
  <si>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</si>
  <si>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</si>
  <si>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</si>
  <si>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</si>
  <si>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</si>
  <si>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</si>
  <si>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</si>
  <si>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</si>
  <si>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</si>
  <si>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</si>
  <si>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</si>
  <si>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</si>
  <si>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</si>
  <si>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</si>
  <si>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</si>
  <si>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</si>
  <si>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</si>
  <si>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</si>
  <si>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</si>
  <si>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</si>
  <si>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</si>
  <si>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</si>
  <si>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</si>
  <si>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</si>
  <si>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</si>
  <si>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</si>
  <si>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</si>
  <si>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</si>
  <si>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</si>
  <si>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</si>
  <si>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</si>
  <si>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</si>
  <si>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</si>
  <si>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</si>
  <si>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</si>
  <si>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</si>
  <si>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</si>
  <si>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</si>
  <si>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</si>
  <si>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</si>
  <si>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</si>
  <si>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</si>
  <si>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</si>
  <si>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</si>
  <si>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</si>
  <si>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</si>
  <si>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</si>
  <si>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</si>
  <si>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</si>
  <si>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</si>
  <si>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</si>
  <si>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</si>
  <si>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</si>
  <si>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</si>
  <si>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</si>
  <si>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</si>
  <si>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</si>
  <si>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</si>
  <si>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</si>
  <si>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</si>
  <si>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</si>
  <si>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</si>
  <si>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</si>
  <si>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</si>
  <si>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</si>
  <si>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</si>
  <si>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</si>
  <si>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</si>
  <si>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</si>
  <si>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</si>
  <si>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</si>
  <si>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</si>
  <si>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</si>
  <si>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</si>
  <si>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</si>
  <si>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</si>
  <si>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</si>
  <si>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</si>
  <si>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</si>
  <si>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</si>
  <si>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</si>
  <si>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</si>
  <si>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</si>
  <si>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</si>
  <si>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</si>
  <si>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</si>
  <si>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</si>
  <si>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</si>
  <si>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</si>
  <si>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</si>
  <si>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</si>
  <si>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</si>
  <si>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</si>
  <si>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</si>
  <si>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</si>
  <si>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</si>
  <si>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</si>
  <si>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</si>
  <si>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</si>
  <si>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</si>
  <si>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</si>
  <si>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</si>
  <si>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</si>
  <si>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</si>
  <si>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</si>
  <si>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</si>
  <si>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</si>
  <si>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</si>
  <si>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</si>
  <si>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</si>
  <si>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</si>
  <si>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</si>
  <si>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</si>
  <si>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</si>
  <si>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</si>
  <si>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</si>
  <si>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</si>
  <si>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</si>
  <si>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</si>
  <si>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</si>
  <si>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</si>
  <si>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</si>
  <si>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</si>
  <si>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</si>
  <si>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</si>
  <si>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</si>
  <si>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</si>
  <si>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</si>
  <si>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</si>
  <si>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</si>
  <si>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</si>
  <si>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</si>
  <si>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</si>
  <si>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</si>
  <si>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</si>
  <si>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</si>
  <si>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</si>
  <si>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</si>
  <si>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</si>
  <si>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</si>
  <si>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</si>
  <si>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</si>
  <si>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</si>
  <si>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</si>
  <si>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</si>
  <si>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</si>
  <si>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</si>
  <si>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</si>
  <si>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</si>
  <si>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</si>
  <si>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</si>
  <si>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</si>
  <si>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</si>
  <si>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</si>
  <si>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</si>
  <si>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</si>
  <si>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</si>
  <si>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</si>
  <si>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</si>
  <si>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</si>
  <si>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</si>
  <si>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</si>
  <si>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</si>
  <si>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</si>
  <si>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</si>
  <si>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</si>
  <si>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</si>
  <si>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</si>
  <si>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</si>
  <si>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</si>
  <si>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</si>
  <si>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</si>
  <si>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</si>
  <si>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</si>
  <si>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</si>
  <si>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</si>
  <si>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</si>
  <si>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</si>
  <si>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</si>
  <si>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</si>
  <si>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</si>
  <si>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</si>
  <si>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</si>
  <si>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</si>
  <si>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</si>
  <si>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</si>
  <si>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</si>
  <si>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</si>
  <si>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</si>
  <si>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</si>
  <si>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</si>
  <si>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</si>
  <si>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</si>
  <si>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</si>
  <si>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</si>
  <si>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</si>
  <si>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</si>
  <si>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</si>
  <si>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</si>
  <si>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</si>
  <si>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</si>
  <si>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</si>
  <si>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</si>
  <si>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</si>
  <si>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</si>
  <si>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</si>
  <si>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</si>
  <si>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</si>
  <si>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</si>
  <si>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</si>
  <si>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</si>
  <si>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</si>
  <si>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</si>
  <si>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</si>
  <si>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</si>
  <si>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</si>
  <si>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</si>
  <si>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</si>
  <si>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</si>
  <si>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</si>
  <si>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</si>
  <si>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</si>
  <si>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</si>
  <si>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</si>
  <si>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</si>
  <si>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</si>
  <si>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</si>
  <si>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</si>
  <si>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</si>
  <si>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</si>
  <si>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</si>
  <si>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</si>
  <si>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</si>
  <si>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</si>
  <si>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</si>
  <si>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</si>
  <si>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</si>
  <si>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</si>
  <si>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</si>
  <si>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</si>
  <si>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</si>
  <si>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</si>
  <si>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</si>
  <si>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</si>
  <si>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</si>
  <si>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</si>
  <si>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</si>
  <si>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</si>
  <si>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</si>
  <si>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</si>
  <si>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</si>
  <si>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</si>
  <si>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</si>
  <si>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</si>
  <si>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</si>
  <si>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</si>
  <si>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</si>
  <si>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</si>
  <si>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</si>
  <si>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</si>
  <si>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</si>
  <si>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</si>
  <si>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</si>
  <si>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</si>
  <si>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</si>
  <si>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</si>
  <si>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</si>
  <si>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</si>
  <si>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</si>
  <si>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</si>
  <si>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</si>
  <si>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</si>
  <si>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</si>
  <si>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</si>
  <si>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</si>
  <si>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</si>
  <si>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</si>
  <si>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</si>
  <si>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</si>
  <si>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</si>
  <si>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</si>
  <si>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</si>
  <si>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</si>
  <si>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</si>
  <si>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</si>
  <si>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</si>
  <si>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</si>
  <si>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</si>
  <si>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</si>
  <si>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</si>
  <si>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</si>
  <si>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</si>
  <si>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</si>
  <si>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</si>
  <si>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</si>
  <si>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</si>
  <si>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</si>
  <si>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</si>
  <si>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</si>
  <si>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</si>
  <si>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</si>
  <si>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</si>
  <si>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</si>
  <si>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</si>
  <si>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</si>
  <si>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</si>
  <si>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</si>
  <si>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</si>
  <si>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</si>
  <si>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</si>
  <si>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</si>
  <si>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</si>
  <si>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</si>
  <si>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</si>
  <si>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</si>
  <si>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</si>
  <si>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</si>
  <si>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</si>
  <si>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</si>
  <si>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</si>
  <si>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</si>
  <si>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</si>
  <si>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</si>
  <si>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</si>
  <si>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</si>
  <si>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</si>
  <si>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</si>
  <si>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</si>
  <si>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</si>
  <si>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</si>
  <si>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</si>
  <si>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</si>
  <si>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</si>
  <si>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</si>
  <si>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</si>
  <si>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</si>
  <si>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</si>
  <si>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</si>
  <si>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</si>
  <si>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</si>
  <si>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</si>
  <si>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</si>
  <si>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</si>
  <si>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</si>
  <si>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</si>
  <si>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</si>
  <si>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</si>
  <si>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</si>
  <si>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</si>
  <si>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</si>
  <si>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</si>
  <si>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</si>
  <si>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</si>
  <si>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</si>
  <si>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</si>
  <si>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</si>
  <si>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</si>
  <si>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</si>
  <si>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</si>
  <si>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</si>
  <si>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</si>
  <si>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</si>
  <si>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</si>
  <si>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</si>
  <si>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</si>
  <si>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</si>
  <si>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</si>
  <si>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</si>
  <si>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</si>
  <si>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</si>
  <si>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</si>
  <si>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</si>
  <si>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</si>
  <si>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</si>
  <si>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</si>
  <si>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</si>
  <si>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</si>
  <si>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</si>
  <si>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</si>
  <si>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</si>
  <si>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</si>
  <si>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</si>
  <si>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</si>
  <si>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</si>
  <si>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</si>
  <si>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</si>
  <si>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</si>
  <si>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</si>
  <si>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</si>
  <si>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</si>
  <si>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</si>
  <si>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</si>
  <si>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</si>
  <si>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</si>
  <si>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</si>
  <si>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</si>
  <si>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</si>
  <si>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</si>
  <si>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</si>
  <si>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</si>
  <si>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</si>
  <si>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</si>
  <si>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</si>
  <si>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</si>
  <si>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</si>
  <si>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</si>
  <si>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</si>
  <si>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</si>
  <si>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</si>
  <si>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</si>
  <si>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</si>
  <si>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</si>
  <si>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</si>
  <si>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</si>
  <si>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</si>
  <si>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</si>
  <si>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</si>
  <si>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</si>
  <si>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</si>
  <si>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</si>
  <si>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</si>
  <si>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</si>
  <si>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</si>
  <si>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</si>
  <si>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</si>
  <si>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</si>
  <si>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</si>
  <si>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</si>
  <si>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</si>
  <si>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</si>
  <si>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</si>
  <si>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</si>
  <si>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</si>
  <si>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</si>
  <si>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</si>
  <si>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</si>
  <si>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</si>
  <si>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</si>
  <si>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</si>
  <si>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</si>
  <si>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</si>
  <si>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</si>
  <si>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</si>
  <si>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</si>
  <si>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</si>
  <si>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</si>
  <si>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</si>
  <si>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</si>
  <si>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</si>
  <si>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</si>
  <si>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</si>
  <si>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</si>
  <si>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</si>
  <si>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</si>
  <si>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</si>
  <si>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</si>
  <si>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</si>
  <si>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</si>
  <si>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</si>
  <si>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</si>
  <si>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</si>
  <si>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</si>
  <si>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</si>
  <si>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</si>
  <si>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</si>
  <si>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</si>
  <si>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</si>
  <si>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</si>
  <si>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</si>
  <si>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</si>
  <si>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</si>
  <si>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</si>
  <si>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</si>
  <si>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</si>
  <si>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</si>
  <si>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</si>
  <si>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</si>
  <si>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</si>
  <si>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</si>
  <si>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</si>
  <si>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</si>
  <si>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</si>
  <si>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</si>
  <si>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</si>
  <si>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</si>
  <si>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</si>
  <si>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</si>
  <si>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</si>
  <si>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</si>
  <si>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</si>
  <si>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</si>
  <si>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</si>
  <si>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</si>
  <si>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</si>
  <si>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</si>
  <si>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</si>
  <si>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</si>
  <si>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</si>
  <si>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</si>
  <si>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</si>
  <si>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</si>
  <si>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</si>
  <si>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</si>
  <si>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</si>
  <si>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</si>
  <si>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</si>
  <si>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</si>
  <si>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</si>
  <si>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</si>
  <si>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</si>
  <si>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</si>
  <si>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</si>
  <si>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</si>
  <si>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</si>
  <si>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</si>
  <si>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</si>
  <si>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</si>
  <si>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</si>
  <si>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</si>
  <si>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</si>
  <si>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</si>
  <si>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</si>
  <si>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</si>
  <si>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</si>
  <si>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</si>
  <si>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</si>
  <si>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</si>
  <si>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</si>
  <si>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</si>
  <si>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</si>
  <si>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</si>
  <si>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</si>
  <si>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</si>
  <si>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</si>
  <si>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</si>
  <si>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</si>
  <si>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</si>
  <si>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</si>
  <si>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</si>
  <si>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</si>
  <si>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</si>
  <si>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</si>
  <si>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</si>
  <si>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</si>
  <si>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</si>
  <si>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</si>
  <si>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</si>
  <si>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</si>
  <si>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</si>
  <si>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</si>
  <si>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</si>
  <si>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</si>
  <si>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</si>
  <si>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</si>
  <si>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</si>
  <si>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</si>
  <si>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</si>
  <si>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</si>
  <si>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</si>
  <si>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</si>
  <si>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</si>
  <si>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</si>
  <si>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</si>
  <si>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</si>
  <si>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</si>
  <si>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</si>
  <si>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</si>
  <si>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</si>
  <si>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</si>
  <si>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</si>
  <si>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</si>
  <si>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</si>
  <si>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</si>
  <si>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</si>
  <si>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</si>
  <si>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</si>
  <si>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</si>
  <si>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</si>
  <si>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</si>
  <si>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</si>
  <si>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</si>
  <si>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</si>
  <si>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</si>
  <si>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</si>
  <si>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</si>
  <si>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</si>
  <si>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</si>
  <si>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</si>
  <si>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</si>
  <si>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</si>
  <si>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</si>
  <si>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</si>
  <si>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</si>
  <si>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</si>
  <si>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</si>
  <si>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</si>
  <si>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</si>
  <si>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</si>
  <si>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</si>
  <si>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</si>
  <si>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</si>
  <si>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</si>
  <si>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</si>
  <si>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</si>
  <si>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</si>
  <si>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</si>
  <si>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</si>
  <si>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</si>
  <si>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</si>
  <si>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</si>
  <si>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</si>
  <si>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</si>
  <si>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</si>
  <si>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</si>
  <si>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</si>
  <si>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</si>
  <si>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</si>
  <si>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</si>
  <si>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</si>
  <si>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</si>
  <si>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</si>
  <si>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</si>
  <si>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</si>
  <si>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</si>
  <si>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</si>
  <si>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</si>
  <si>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</si>
  <si>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</si>
  <si>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</si>
  <si>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</si>
  <si>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</si>
  <si>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</si>
  <si>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</si>
  <si>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</si>
  <si>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</si>
  <si>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</si>
  <si>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</si>
  <si>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</si>
  <si>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</si>
  <si>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</si>
  <si>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</si>
  <si>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</si>
  <si>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</si>
  <si>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</si>
  <si>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</si>
  <si>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</si>
  <si>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</si>
  <si>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</si>
  <si>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</si>
  <si>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</si>
  <si>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</si>
  <si>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</si>
  <si>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</si>
  <si>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</si>
  <si>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</si>
  <si>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</si>
  <si>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</si>
  <si>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</si>
  <si>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</si>
  <si>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</si>
  <si>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</si>
  <si>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</si>
  <si>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</si>
  <si>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</si>
  <si>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</si>
  <si>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</si>
  <si>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</si>
  <si>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</si>
  <si>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</si>
  <si>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</si>
  <si>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</si>
  <si>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</si>
  <si>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</si>
  <si>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</si>
  <si>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</si>
  <si>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</si>
  <si>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</si>
  <si>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</si>
  <si>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</si>
  <si>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</si>
  <si>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</si>
  <si>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</si>
  <si>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</si>
  <si>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</si>
  <si>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</si>
  <si>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</si>
  <si>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</si>
  <si>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</si>
  <si>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</si>
  <si>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</si>
  <si>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</si>
  <si>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</si>
  <si>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</si>
  <si>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</si>
  <si>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</si>
  <si>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</si>
  <si>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</si>
  <si>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</si>
  <si>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</si>
  <si>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</si>
  <si>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</si>
  <si>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</si>
  <si>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</si>
  <si>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</si>
  <si>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</si>
  <si>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</si>
  <si>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</si>
  <si>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</si>
  <si>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</si>
  <si>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</si>
  <si>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</si>
  <si>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</si>
  <si>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</si>
  <si>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</si>
  <si>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</si>
  <si>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</si>
  <si>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</si>
  <si>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</si>
  <si>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</si>
  <si>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</si>
  <si>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</si>
  <si>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</si>
  <si>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</si>
  <si>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</si>
  <si>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</si>
  <si>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</si>
  <si>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</si>
  <si>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</si>
  <si>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</si>
  <si>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</si>
  <si>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</si>
  <si>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</si>
  <si>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</si>
  <si>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</si>
  <si>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</si>
  <si>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</si>
  <si>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</si>
  <si>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</si>
  <si>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</si>
  <si>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</si>
  <si>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</si>
  <si>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</si>
  <si>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</si>
  <si>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</si>
  <si>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</si>
  <si>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</si>
  <si>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</si>
  <si>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</si>
  <si>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</si>
  <si>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</si>
  <si>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</si>
  <si>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</si>
  <si>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</si>
  <si>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</si>
  <si>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</si>
  <si>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</si>
  <si>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</si>
  <si>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</si>
  <si>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</si>
  <si>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</si>
  <si>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</si>
  <si>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</si>
  <si>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</si>
  <si>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</si>
  <si>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</si>
  <si>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</si>
  <si>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</si>
  <si>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</si>
  <si>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</si>
  <si>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</si>
  <si>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</si>
  <si>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</si>
  <si>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</si>
  <si>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</si>
  <si>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</si>
  <si>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</si>
  <si>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</si>
  <si>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</si>
  <si>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</si>
  <si>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</si>
  <si>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</si>
  <si>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</si>
  <si>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</si>
  <si>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</si>
  <si>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</si>
  <si>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</si>
  <si>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</si>
  <si>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</si>
  <si>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</si>
  <si>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</si>
  <si>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</si>
  <si>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</si>
  <si>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</si>
  <si>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</si>
  <si>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</si>
  <si>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</si>
  <si>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</si>
  <si>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</si>
  <si>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</si>
  <si>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</si>
  <si>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</si>
  <si>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</si>
  <si>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</si>
  <si>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</si>
  <si>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</si>
  <si>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</si>
  <si>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</si>
  <si>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</si>
  <si>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</si>
  <si>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</si>
  <si>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</si>
  <si>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</si>
  <si>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</si>
  <si>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</si>
  <si>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</si>
  <si>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</si>
  <si>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</si>
  <si>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</si>
  <si>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</si>
  <si>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</si>
  <si>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</si>
  <si>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</si>
  <si>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</si>
  <si>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</si>
  <si>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</si>
  <si>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</si>
  <si>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</si>
  <si>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</si>
  <si>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</si>
  <si>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</si>
  <si>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</si>
  <si>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</si>
  <si>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</si>
  <si>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</si>
  <si>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</si>
  <si>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</si>
  <si>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</si>
  <si>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</si>
  <si>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</si>
  <si>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</si>
  <si>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</si>
  <si>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</si>
  <si>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</si>
  <si>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</si>
  <si>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</si>
  <si>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</si>
  <si>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</si>
  <si>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</si>
  <si>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</si>
  <si>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</si>
  <si>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</si>
  <si>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</si>
  <si>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</si>
  <si>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</si>
  <si>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</si>
  <si>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</si>
  <si>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</si>
  <si>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</si>
  <si>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</si>
  <si>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</si>
  <si>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</si>
  <si>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</si>
  <si>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</si>
  <si>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</si>
  <si>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</si>
  <si>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</si>
  <si>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</si>
  <si>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</si>
  <si>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</si>
  <si>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</si>
  <si>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</si>
  <si>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</si>
  <si>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</si>
  <si>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</si>
  <si>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</si>
  <si>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</si>
  <si>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</si>
  <si>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</si>
  <si>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</si>
  <si>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</si>
  <si>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</si>
  <si>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</si>
  <si>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</si>
  <si>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</si>
  <si>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</si>
  <si>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</si>
  <si>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</si>
  <si>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</si>
  <si>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</si>
  <si>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</si>
  <si>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</si>
  <si>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</si>
  <si>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</si>
  <si>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</si>
  <si>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</si>
  <si>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</si>
  <si>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</si>
  <si>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</si>
  <si>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</si>
  <si>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</si>
  <si>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</si>
  <si>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</si>
  <si>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</si>
  <si>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</si>
  <si>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</si>
  <si>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</si>
  <si>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</si>
  <si>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</si>
  <si>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</si>
  <si>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</si>
  <si>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</si>
  <si>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</si>
  <si>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</si>
  <si>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</si>
  <si>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</si>
  <si>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</si>
  <si>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</si>
  <si>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</si>
  <si>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</si>
  <si>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</si>
  <si>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</si>
  <si>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</si>
  <si>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</si>
  <si>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</si>
  <si>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</si>
  <si>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</si>
  <si>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</si>
  <si>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</si>
  <si>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</si>
  <si>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</si>
  <si>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</si>
  <si>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</si>
  <si>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</si>
  <si>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</si>
  <si>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</si>
  <si>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</si>
  <si>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</si>
  <si>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</si>
  <si>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</si>
  <si>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</si>
  <si>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</si>
  <si>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</si>
  <si>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</si>
  <si>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</si>
  <si>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</si>
  <si>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</si>
  <si>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</si>
  <si>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</si>
  <si>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</si>
  <si>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</si>
  <si>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</si>
  <si>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</si>
  <si>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</si>
  <si>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</si>
  <si>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</si>
  <si>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</si>
  <si>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</si>
  <si>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</si>
  <si>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</si>
  <si>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</si>
  <si>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</si>
  <si>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</si>
  <si>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</si>
  <si>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</si>
  <si>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</si>
  <si>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</si>
  <si>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</si>
  <si>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</si>
  <si>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</si>
  <si>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</si>
  <si>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</si>
  <si>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</si>
  <si>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</si>
  <si>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</si>
  <si>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</si>
  <si>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</si>
  <si>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</si>
  <si>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</si>
  <si>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</si>
  <si>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</si>
  <si>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</si>
  <si>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</si>
  <si>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</si>
  <si>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</si>
  <si>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</si>
  <si>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</si>
  <si>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</si>
  <si>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</si>
  <si>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</si>
  <si>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</si>
  <si>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</si>
  <si>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</si>
  <si>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</si>
  <si>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</si>
  <si>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</si>
  <si>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</si>
  <si>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</si>
  <si>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</si>
  <si>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</si>
  <si>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</si>
  <si>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</si>
  <si>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</si>
  <si>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</si>
  <si>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</si>
  <si>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</si>
  <si>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</si>
  <si>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</si>
  <si>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</si>
  <si>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</si>
  <si>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</si>
  <si>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</si>
  <si>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</si>
  <si>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</si>
  <si>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</si>
  <si>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</si>
  <si>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</si>
  <si>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</si>
  <si>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</si>
  <si>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</si>
  <si>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</si>
  <si>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</si>
  <si>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</si>
  <si>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</si>
  <si>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</si>
  <si>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</si>
  <si>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</si>
  <si>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</si>
  <si>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</si>
  <si>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</si>
  <si>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</si>
  <si>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</si>
  <si>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</si>
  <si>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</si>
  <si>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</si>
  <si>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</si>
  <si>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</si>
  <si>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</si>
  <si>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</si>
  <si>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</si>
  <si>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</si>
  <si>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</si>
  <si>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</si>
  <si>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</si>
  <si>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</si>
  <si>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</si>
  <si>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</si>
  <si>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</si>
  <si>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</si>
  <si>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</si>
  <si>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</si>
  <si>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</si>
  <si>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</si>
  <si>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</si>
  <si>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</si>
  <si>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</si>
  <si>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</si>
  <si>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</si>
  <si>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</si>
  <si>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</si>
  <si>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</si>
  <si>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</si>
  <si>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</si>
  <si>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</si>
  <si>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</si>
  <si>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</si>
  <si>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</si>
  <si>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</si>
  <si>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</si>
  <si>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</si>
  <si>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</si>
  <si>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</si>
  <si>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</si>
  <si>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</si>
  <si>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</si>
  <si>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</si>
  <si>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</si>
  <si>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</si>
  <si>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</si>
  <si>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</si>
  <si>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</si>
  <si>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</si>
  <si>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</si>
  <si>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</si>
  <si>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</si>
  <si>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</si>
  <si>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</si>
  <si>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</si>
  <si>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</si>
  <si>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</si>
  <si>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</si>
  <si>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</si>
  <si>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</si>
  <si>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</si>
  <si>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</si>
  <si>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</si>
  <si>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</si>
  <si>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</si>
  <si>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</si>
  <si>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</si>
  <si>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</si>
  <si>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</si>
  <si>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</si>
  <si>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</si>
  <si>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</si>
  <si>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</si>
  <si>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</si>
  <si>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</si>
  <si>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</si>
  <si>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</si>
  <si>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</si>
  <si>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</si>
  <si>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</si>
  <si>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</si>
  <si>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</si>
  <si>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</si>
  <si>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</si>
  <si>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</si>
  <si>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</si>
  <si>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</si>
  <si>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</si>
  <si>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</si>
  <si>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</si>
  <si>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</si>
  <si>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</si>
  <si>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</si>
  <si>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</si>
  <si>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</si>
  <si>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</si>
  <si>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</si>
  <si>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</si>
  <si>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</si>
  <si>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</si>
  <si>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</si>
  <si>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</si>
  <si>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</si>
  <si>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</si>
  <si>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</si>
  <si>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</si>
  <si>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</si>
  <si>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</si>
  <si>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</si>
  <si>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</si>
  <si>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</si>
  <si>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</si>
  <si>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</si>
  <si>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</si>
  <si>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</si>
  <si>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</si>
  <si>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</si>
  <si>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</si>
  <si>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</si>
  <si>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</si>
  <si>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</si>
  <si>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</si>
  <si>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</si>
  <si>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</si>
  <si>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</si>
  <si>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</si>
  <si>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</si>
  <si>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</si>
  <si>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</si>
  <si>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</si>
  <si>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</si>
  <si>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</si>
  <si>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</si>
  <si>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</si>
  <si>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</si>
  <si>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</si>
  <si>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</si>
  <si>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</si>
  <si>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</si>
  <si>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</si>
  <si>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</si>
  <si>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</si>
  <si>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</si>
  <si>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</si>
  <si>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</si>
  <si>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</si>
  <si>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</si>
  <si>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</si>
  <si>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</si>
  <si>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</si>
  <si>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</si>
  <si>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</si>
  <si>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</si>
  <si>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</si>
  <si>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</si>
  <si>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</si>
  <si>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</si>
  <si>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</si>
  <si>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</si>
  <si>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</si>
  <si>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</si>
  <si>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</si>
  <si>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</si>
  <si>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</si>
  <si>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</si>
  <si>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</si>
  <si>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</si>
  <si>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</si>
  <si>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</si>
  <si>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</si>
  <si>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</si>
  <si>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</si>
  <si>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</si>
  <si>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</si>
  <si>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</si>
  <si>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</si>
  <si>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</si>
  <si>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</si>
  <si>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</si>
  <si>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</si>
  <si>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</si>
  <si>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</si>
  <si>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</si>
  <si>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</si>
  <si>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</si>
  <si>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</si>
  <si>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</si>
  <si>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</si>
  <si>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</si>
  <si>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</si>
  <si>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</si>
  <si>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</si>
  <si>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</si>
  <si>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</si>
  <si>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</si>
  <si>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</si>
  <si>
    <t>افزایش سرمایه</t>
  </si>
  <si>
    <t>1403-11-05</t>
  </si>
  <si>
    <t>بدون احتساب اورده</t>
  </si>
  <si>
    <t>با احتساب</t>
  </si>
  <si>
    <t>دالبر</t>
  </si>
  <si>
    <t>والبر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</si>
</sst>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1" fontId="0" fillId="8" borderId="0" xfId="0" applyNumberFormat="1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 applyBorder="1"/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0</xdr:rowOff>
    </xdr:from>
    <xdr:to>
      <xdr:col>10</xdr:col>
      <xdr:colOff>9525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0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113865</xdr:colOff>
      <xdr:row>0</xdr:row>
      <xdr:rowOff>152400</xdr:rowOff>
    </xdr:from>
    <xdr:to>
      <xdr:col>27</xdr:col>
      <xdr:colOff>485775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999EA-2886-947E-DBFC-C9BB1274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4790" y="152400"/>
          <a:ext cx="341991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B3" sqref="B3:E3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W33"/>
  <sheetViews>
    <sheetView workbookViewId="0">
      <selection activeCell="P10" sqref="P10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8" customWidth="1"/>
    <col min="12" max="12" width="6" customWidth="1"/>
    <col min="13" max="13" width="7.28515625" customWidth="1"/>
    <col min="14" max="14" width="11.5703125" customWidth="1"/>
    <col min="21" max="22" width="10.7109375" customWidth="1"/>
  </cols>
  <sheetData>
    <row r="1" spans="1:23">
      <c r="A1" s="49"/>
      <c r="B1" s="49"/>
      <c r="C1" s="49"/>
      <c r="D1" s="49" t="s">
        <v>5491</v>
      </c>
      <c r="E1" s="49"/>
      <c r="G1" s="49"/>
      <c r="H1" s="49"/>
      <c r="I1" s="49"/>
      <c r="J1" s="49"/>
      <c r="K1" s="49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5"/>
      <c r="M2" s="55"/>
      <c r="N2" s="55"/>
      <c r="O2" s="55"/>
      <c r="P2" s="55"/>
      <c r="Q2" s="55"/>
      <c r="R2" s="55" t="s">
        <v>5492</v>
      </c>
      <c r="S2" s="55"/>
      <c r="T2" s="55"/>
      <c r="U2" s="55"/>
      <c r="V2" s="55"/>
      <c r="W2" s="55"/>
    </row>
    <row r="3" spans="1: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49"/>
      <c r="B4" s="40"/>
      <c r="C4" s="41"/>
      <c r="D4" s="41"/>
      <c r="E4" s="41"/>
      <c r="F4" s="41" t="s">
        <v>5480</v>
      </c>
      <c r="G4" s="41"/>
      <c r="H4" s="41"/>
      <c r="I4" s="41"/>
      <c r="J4" s="42"/>
      <c r="K4" s="49"/>
      <c r="L4" s="55"/>
      <c r="M4" s="51"/>
      <c r="N4" s="52"/>
      <c r="O4" s="52"/>
      <c r="P4" s="52"/>
      <c r="Q4" s="52"/>
      <c r="R4" s="52" t="s">
        <v>5423</v>
      </c>
      <c r="S4" s="52"/>
      <c r="T4" s="52"/>
      <c r="U4" s="52"/>
      <c r="V4" s="53"/>
      <c r="W4" s="55"/>
    </row>
    <row r="5" spans="1:23">
      <c r="A5" s="49"/>
      <c r="B5" s="43"/>
      <c r="C5" s="43"/>
      <c r="D5" s="43" t="s">
        <v>5429</v>
      </c>
      <c r="E5" s="43" t="s">
        <v>5431</v>
      </c>
      <c r="F5" s="43" t="s">
        <v>5430</v>
      </c>
      <c r="G5" s="43" t="s">
        <v>5432</v>
      </c>
      <c r="H5" s="43"/>
      <c r="I5" s="43" t="s">
        <v>5477</v>
      </c>
      <c r="J5" s="43" t="s">
        <v>5478</v>
      </c>
      <c r="K5" s="49"/>
      <c r="L5" s="55"/>
      <c r="M5" s="43"/>
      <c r="N5" s="43"/>
      <c r="O5" s="43"/>
      <c r="P5" s="43" t="s">
        <v>5429</v>
      </c>
      <c r="Q5" s="43" t="s">
        <v>5431</v>
      </c>
      <c r="R5" s="43" t="s">
        <v>5430</v>
      </c>
      <c r="S5" s="43" t="s">
        <v>5432</v>
      </c>
      <c r="T5" s="43"/>
      <c r="U5" s="43" t="s">
        <v>5492</v>
      </c>
      <c r="V5" s="43" t="s">
        <v>5478</v>
      </c>
      <c r="W5" s="55"/>
    </row>
    <row r="6" spans="1:23">
      <c r="A6" s="49"/>
      <c r="B6" s="43" t="s">
        <v>5470</v>
      </c>
      <c r="C6" s="43" t="s">
        <v>5482</v>
      </c>
      <c r="D6" s="43">
        <v>1384</v>
      </c>
      <c r="E6" s="43">
        <v>1384</v>
      </c>
      <c r="F6" s="43">
        <v>1304</v>
      </c>
      <c r="G6" s="43">
        <v>1332</v>
      </c>
      <c r="H6" s="43"/>
      <c r="I6" s="43">
        <v>100</v>
      </c>
      <c r="J6" s="43"/>
      <c r="K6" s="49"/>
      <c r="L6" s="55"/>
      <c r="M6" s="43"/>
      <c r="N6" s="43" t="s">
        <v>5470</v>
      </c>
      <c r="O6" s="54" t="s">
        <v>5485</v>
      </c>
      <c r="P6" s="43">
        <v>41420</v>
      </c>
      <c r="Q6" s="43">
        <v>41420</v>
      </c>
      <c r="R6" s="43">
        <v>41410</v>
      </c>
      <c r="S6" s="43">
        <v>41420</v>
      </c>
      <c r="T6" s="43"/>
      <c r="U6" s="43">
        <v>1457</v>
      </c>
      <c r="V6" s="43"/>
      <c r="W6" s="55"/>
    </row>
    <row r="7" spans="1:23">
      <c r="A7" s="49"/>
      <c r="B7" s="43"/>
      <c r="C7" s="43" t="s">
        <v>5476</v>
      </c>
      <c r="D7" s="43">
        <v>1460</v>
      </c>
      <c r="E7" s="43">
        <v>1484</v>
      </c>
      <c r="F7" s="43">
        <v>1425</v>
      </c>
      <c r="G7" s="43">
        <v>1432</v>
      </c>
      <c r="H7" s="43"/>
      <c r="I7" s="43"/>
      <c r="J7" s="43">
        <f>(G7-I6)/G7</f>
        <v>0.93016759776536317</v>
      </c>
      <c r="K7" s="49"/>
      <c r="L7" s="55"/>
      <c r="M7" s="43"/>
      <c r="N7" s="43"/>
      <c r="O7" s="43" t="s">
        <v>5476</v>
      </c>
      <c r="P7" s="43">
        <v>97720</v>
      </c>
      <c r="Q7" s="43">
        <v>98820</v>
      </c>
      <c r="R7" s="43">
        <v>97260</v>
      </c>
      <c r="S7" s="43">
        <v>98820</v>
      </c>
      <c r="T7" s="43"/>
      <c r="U7" s="43"/>
      <c r="V7" s="43">
        <v>2.4569999999999999</v>
      </c>
      <c r="W7" s="55"/>
    </row>
    <row r="8" spans="1:23">
      <c r="A8" s="49"/>
      <c r="B8" s="43"/>
      <c r="C8" s="43" t="s">
        <v>5479</v>
      </c>
      <c r="D8" s="43">
        <v>1359</v>
      </c>
      <c r="E8" s="43">
        <v>1381</v>
      </c>
      <c r="F8" s="43">
        <v>1326</v>
      </c>
      <c r="G8" s="43">
        <v>1333</v>
      </c>
      <c r="H8" s="43"/>
      <c r="I8" s="43"/>
      <c r="J8" s="43"/>
      <c r="K8" s="49"/>
      <c r="L8" s="55"/>
      <c r="M8" s="43"/>
      <c r="N8" s="43"/>
      <c r="O8" s="43" t="s">
        <v>5458</v>
      </c>
      <c r="P8" s="43">
        <v>39772</v>
      </c>
      <c r="Q8" s="43">
        <v>40220</v>
      </c>
      <c r="R8" s="43">
        <v>39585</v>
      </c>
      <c r="S8" s="43">
        <v>40220</v>
      </c>
      <c r="T8" s="43"/>
      <c r="U8" s="43"/>
      <c r="V8" s="43"/>
      <c r="W8" s="55"/>
    </row>
    <row r="9" spans="1:23">
      <c r="A9" s="49"/>
      <c r="B9" s="43"/>
      <c r="C9" s="43" t="s">
        <v>5490</v>
      </c>
      <c r="D9" s="43">
        <v>1358</v>
      </c>
      <c r="E9" s="43">
        <v>1380</v>
      </c>
      <c r="F9" s="43">
        <v>1325</v>
      </c>
      <c r="G9" s="43">
        <v>1332</v>
      </c>
      <c r="H9" s="43"/>
      <c r="I9" s="43"/>
      <c r="J9" s="43"/>
      <c r="K9" s="49"/>
      <c r="L9" s="55"/>
      <c r="M9" s="43"/>
      <c r="N9" s="43"/>
      <c r="O9" s="43" t="s">
        <v>5459</v>
      </c>
      <c r="P9" s="43">
        <v>38003</v>
      </c>
      <c r="Q9" s="43">
        <v>39143</v>
      </c>
      <c r="R9" s="43">
        <v>38003</v>
      </c>
      <c r="S9" s="43">
        <v>39143</v>
      </c>
      <c r="T9" s="43"/>
      <c r="U9" s="43"/>
      <c r="V9" s="43"/>
      <c r="W9" s="55"/>
    </row>
    <row r="10" spans="1:23">
      <c r="A10" s="49"/>
      <c r="B10" s="43"/>
      <c r="C10" s="44" t="s">
        <v>5466</v>
      </c>
      <c r="D10" s="44">
        <f>D7*J7</f>
        <v>1358.0446927374303</v>
      </c>
      <c r="E10" s="44">
        <f>E7*J7</f>
        <v>1380.3687150837989</v>
      </c>
      <c r="F10" s="44">
        <f>F7*J7</f>
        <v>1325.4888268156426</v>
      </c>
      <c r="G10" s="44">
        <f>G7*J7</f>
        <v>1332</v>
      </c>
      <c r="H10" s="43"/>
      <c r="I10" s="43"/>
      <c r="J10" s="43"/>
      <c r="K10" s="49"/>
      <c r="L10" s="55"/>
      <c r="M10" s="43"/>
      <c r="N10" s="43"/>
      <c r="O10" s="43" t="s">
        <v>5466</v>
      </c>
      <c r="P10" s="44">
        <f>P7/V7</f>
        <v>39772.079772079771</v>
      </c>
      <c r="Q10" s="44">
        <f>Q7/V7</f>
        <v>40219.780219780223</v>
      </c>
      <c r="R10" s="44">
        <f>R7/V7</f>
        <v>39584.859584859587</v>
      </c>
      <c r="S10" s="44">
        <f>S7/V7</f>
        <v>40219.780219780223</v>
      </c>
      <c r="T10" s="43"/>
      <c r="U10" s="43"/>
      <c r="V10" s="43"/>
      <c r="W10" s="55"/>
    </row>
    <row r="11" spans="1:23">
      <c r="A11" s="49"/>
      <c r="B11" s="43"/>
      <c r="C11" s="43"/>
      <c r="D11" s="43"/>
      <c r="E11" s="43"/>
      <c r="F11" s="43"/>
      <c r="G11" s="43"/>
      <c r="H11" s="43"/>
      <c r="I11" s="43"/>
      <c r="J11" s="43"/>
      <c r="K11" s="49"/>
      <c r="L11" s="5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55"/>
    </row>
    <row r="12" spans="1:2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>
      <c r="A13" s="49"/>
      <c r="B13" s="46"/>
      <c r="C13" s="47"/>
      <c r="D13" s="47"/>
      <c r="E13" s="47"/>
      <c r="F13" s="47" t="s">
        <v>5483</v>
      </c>
      <c r="G13" s="47"/>
      <c r="H13" s="47"/>
      <c r="I13" s="47"/>
      <c r="J13" s="48"/>
      <c r="K13" s="49"/>
      <c r="L13" s="55"/>
      <c r="M13" s="51"/>
      <c r="N13" s="52"/>
      <c r="O13" s="52"/>
      <c r="P13" s="52"/>
      <c r="Q13" s="52"/>
      <c r="R13" s="52" t="s">
        <v>5496</v>
      </c>
      <c r="S13" s="52"/>
      <c r="T13" s="52"/>
      <c r="U13" s="52"/>
      <c r="V13" s="53"/>
      <c r="W13" s="55"/>
    </row>
    <row r="14" spans="1:23">
      <c r="A14" s="49"/>
      <c r="B14" s="45" t="s">
        <v>5481</v>
      </c>
      <c r="C14" s="43" t="s">
        <v>5471</v>
      </c>
      <c r="D14" s="45">
        <v>9600</v>
      </c>
      <c r="E14" s="45">
        <v>9910</v>
      </c>
      <c r="F14" s="45">
        <v>9500</v>
      </c>
      <c r="G14" s="45">
        <v>9580</v>
      </c>
      <c r="H14" s="45"/>
      <c r="I14" s="45"/>
      <c r="J14" s="45"/>
      <c r="K14" s="49"/>
      <c r="L14" s="55"/>
      <c r="M14" s="43"/>
      <c r="N14" s="43" t="s">
        <v>5493</v>
      </c>
      <c r="O14" s="43" t="s">
        <v>5485</v>
      </c>
      <c r="P14" s="43">
        <v>3573</v>
      </c>
      <c r="Q14" s="43">
        <v>3573</v>
      </c>
      <c r="R14" s="43">
        <v>3366</v>
      </c>
      <c r="S14" s="43">
        <v>3388</v>
      </c>
      <c r="T14" s="43"/>
      <c r="U14" s="43"/>
      <c r="V14" s="43"/>
      <c r="W14" s="55"/>
    </row>
    <row r="15" spans="1:23">
      <c r="A15" s="49"/>
      <c r="B15" s="45"/>
      <c r="C15" s="43" t="s">
        <v>5482</v>
      </c>
      <c r="D15" s="45">
        <v>9710</v>
      </c>
      <c r="E15" s="45">
        <v>10010</v>
      </c>
      <c r="F15" s="45">
        <v>9710</v>
      </c>
      <c r="G15" s="45">
        <v>9710</v>
      </c>
      <c r="H15" s="45"/>
      <c r="I15" s="45">
        <v>750</v>
      </c>
      <c r="K15" s="49"/>
      <c r="L15" s="55"/>
      <c r="M15" s="43"/>
      <c r="N15" s="43"/>
      <c r="O15" s="43"/>
      <c r="P15" s="43">
        <v>3910</v>
      </c>
      <c r="Q15" s="43">
        <v>3957</v>
      </c>
      <c r="R15" s="43">
        <v>3881</v>
      </c>
      <c r="S15" s="43">
        <v>3881</v>
      </c>
      <c r="T15" s="43"/>
      <c r="U15" s="43">
        <v>0.16669999999999999</v>
      </c>
      <c r="V15" s="43"/>
      <c r="W15" s="55"/>
    </row>
    <row r="16" spans="1:23">
      <c r="A16" s="49"/>
      <c r="B16" s="45"/>
      <c r="C16" s="45" t="s">
        <v>5476</v>
      </c>
      <c r="D16" s="45">
        <v>10780</v>
      </c>
      <c r="E16" s="45">
        <v>11120</v>
      </c>
      <c r="F16" s="45">
        <v>10480</v>
      </c>
      <c r="G16" s="45">
        <v>10770</v>
      </c>
      <c r="H16" s="45"/>
      <c r="I16" s="45"/>
      <c r="J16" s="45">
        <f>(G16-I15)/G16</f>
        <v>0.93036211699164351</v>
      </c>
      <c r="K16" s="49"/>
      <c r="L16" s="55"/>
      <c r="M16" s="43"/>
      <c r="N16" s="43"/>
      <c r="O16" s="43" t="s">
        <v>5458</v>
      </c>
      <c r="P16" s="43">
        <v>3495</v>
      </c>
      <c r="Q16" s="43">
        <v>3537</v>
      </c>
      <c r="R16" s="43">
        <v>3469</v>
      </c>
      <c r="S16" s="43">
        <v>3469</v>
      </c>
      <c r="T16" s="43"/>
      <c r="U16" s="43"/>
      <c r="V16" s="43">
        <v>1.1659999999999999</v>
      </c>
      <c r="W16" s="55"/>
    </row>
    <row r="17" spans="1:23">
      <c r="A17" s="49"/>
      <c r="B17" s="45"/>
      <c r="C17" s="43" t="s">
        <v>5479</v>
      </c>
      <c r="D17" s="45">
        <v>10029</v>
      </c>
      <c r="E17" s="45">
        <v>10345</v>
      </c>
      <c r="F17" s="45">
        <v>9750</v>
      </c>
      <c r="G17" s="45">
        <v>10019</v>
      </c>
      <c r="H17" s="45"/>
      <c r="I17" s="45"/>
      <c r="J17" s="45"/>
      <c r="K17" s="49"/>
      <c r="L17" s="5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5"/>
    </row>
    <row r="18" spans="1:23">
      <c r="A18" s="49"/>
      <c r="B18" s="45"/>
      <c r="C18" s="44" t="s">
        <v>5466</v>
      </c>
      <c r="D18" s="44">
        <f>D16*J16</f>
        <v>10029.303621169916</v>
      </c>
      <c r="E18" s="44">
        <f>E16*J16</f>
        <v>10345.626740947077</v>
      </c>
      <c r="F18" s="44">
        <f>F16*J16</f>
        <v>9750.1949860724235</v>
      </c>
      <c r="G18" s="44">
        <f>G16*J16</f>
        <v>10020</v>
      </c>
      <c r="H18" s="45"/>
      <c r="I18" s="45"/>
      <c r="J18" s="45"/>
      <c r="K18" s="49"/>
      <c r="L18" s="55"/>
      <c r="M18" s="43" t="s">
        <v>5494</v>
      </c>
      <c r="N18" s="43"/>
      <c r="O18" s="43" t="s">
        <v>5466</v>
      </c>
      <c r="P18" s="43">
        <f>P15/V16</f>
        <v>3353.3447684391081</v>
      </c>
      <c r="Q18" s="43"/>
      <c r="R18" s="43"/>
      <c r="S18" s="43"/>
      <c r="T18" s="43"/>
      <c r="U18" s="43"/>
      <c r="V18" s="43"/>
      <c r="W18" s="55"/>
    </row>
    <row r="19" spans="1:2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5"/>
      <c r="M19" s="43" t="s">
        <v>5495</v>
      </c>
      <c r="N19" s="43"/>
      <c r="O19" s="43" t="s">
        <v>5466</v>
      </c>
      <c r="P19" s="44">
        <v>3495</v>
      </c>
      <c r="Q19" s="44">
        <v>3536</v>
      </c>
      <c r="R19" s="44">
        <v>3470</v>
      </c>
      <c r="S19" s="44">
        <v>3470</v>
      </c>
      <c r="T19" s="43"/>
      <c r="U19" s="43"/>
      <c r="V19" s="43"/>
      <c r="W19" s="55"/>
    </row>
    <row r="20" spans="1:23">
      <c r="A20" s="49"/>
      <c r="B20" s="46"/>
      <c r="C20" s="47"/>
      <c r="D20" s="47"/>
      <c r="E20" s="47"/>
      <c r="F20" s="47" t="s">
        <v>5486</v>
      </c>
      <c r="G20" s="47"/>
      <c r="H20" s="47"/>
      <c r="I20" s="47"/>
      <c r="J20" s="48"/>
      <c r="K20" s="49"/>
      <c r="L20" s="5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5"/>
    </row>
    <row r="21" spans="1:23">
      <c r="A21" s="49"/>
      <c r="B21" s="45" t="s">
        <v>5484</v>
      </c>
      <c r="C21" s="45" t="s">
        <v>5485</v>
      </c>
      <c r="D21" s="45">
        <v>25570</v>
      </c>
      <c r="E21" s="45">
        <v>25570</v>
      </c>
      <c r="F21" s="45">
        <v>24830</v>
      </c>
      <c r="G21" s="45">
        <v>25220</v>
      </c>
      <c r="H21" s="45"/>
      <c r="I21" s="45"/>
      <c r="J21" s="45"/>
      <c r="K21" s="4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>
      <c r="A22" s="49"/>
      <c r="B22" s="45"/>
      <c r="C22" s="45" t="s">
        <v>5476</v>
      </c>
      <c r="D22" s="45">
        <v>24310</v>
      </c>
      <c r="E22" s="45">
        <v>25490</v>
      </c>
      <c r="F22" s="45">
        <v>24310</v>
      </c>
      <c r="G22" s="45">
        <v>24970</v>
      </c>
      <c r="H22" s="45"/>
      <c r="I22" s="45">
        <v>20</v>
      </c>
      <c r="J22" s="45">
        <f>(G22-I22)/G22</f>
        <v>0.99919903884661598</v>
      </c>
      <c r="K22" s="49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>
      <c r="A23" s="49"/>
      <c r="B23" s="45"/>
      <c r="C23" s="43" t="s">
        <v>5479</v>
      </c>
      <c r="D23" s="45">
        <v>24290</v>
      </c>
      <c r="E23" s="45">
        <v>25469</v>
      </c>
      <c r="F23" s="45">
        <v>24290</v>
      </c>
      <c r="G23" s="45">
        <v>24950</v>
      </c>
      <c r="H23" s="45"/>
      <c r="I23" s="45"/>
      <c r="J23" s="45"/>
      <c r="K23" s="49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>
      <c r="A24" s="49"/>
      <c r="B24" s="45"/>
      <c r="C24" s="44" t="s">
        <v>5466</v>
      </c>
      <c r="D24" s="44">
        <f>D22*J22</f>
        <v>24290.528634361235</v>
      </c>
      <c r="E24" s="44">
        <f>E22*J22</f>
        <v>25469.583500200242</v>
      </c>
      <c r="F24" s="44">
        <f>F22*J22</f>
        <v>24290.528634361235</v>
      </c>
      <c r="G24" s="44">
        <f>G22*J22</f>
        <v>24950</v>
      </c>
      <c r="H24" s="45"/>
      <c r="I24" s="45"/>
      <c r="J24" s="45"/>
      <c r="K24" s="49"/>
      <c r="L24" s="55"/>
      <c r="M24" s="51"/>
      <c r="N24" s="52"/>
      <c r="O24" s="52"/>
      <c r="P24" s="52"/>
      <c r="Q24" s="52"/>
      <c r="R24" s="52" t="s">
        <v>5497</v>
      </c>
      <c r="S24" s="52"/>
      <c r="T24" s="52"/>
      <c r="U24" s="52"/>
      <c r="V24" s="53"/>
      <c r="W24" s="55"/>
    </row>
    <row r="25" spans="1:2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55"/>
      <c r="M25" s="43"/>
      <c r="N25" s="43" t="s">
        <v>5481</v>
      </c>
      <c r="O25" s="43" t="s">
        <v>5485</v>
      </c>
      <c r="P25" s="43">
        <v>23090</v>
      </c>
      <c r="Q25" s="43">
        <v>23090</v>
      </c>
      <c r="R25" s="43">
        <v>23090</v>
      </c>
      <c r="S25" s="43">
        <v>23090</v>
      </c>
      <c r="T25" s="43"/>
      <c r="U25" s="43">
        <v>100</v>
      </c>
      <c r="V25" s="43"/>
      <c r="W25" s="55"/>
    </row>
    <row r="26" spans="1:23">
      <c r="A26" s="49"/>
      <c r="B26" s="46"/>
      <c r="C26" s="47"/>
      <c r="D26" s="47"/>
      <c r="E26" s="47"/>
      <c r="F26" s="47" t="s">
        <v>5489</v>
      </c>
      <c r="G26" s="47"/>
      <c r="H26" s="47"/>
      <c r="I26" s="47"/>
      <c r="J26" s="48"/>
      <c r="K26" s="49"/>
      <c r="L26" s="55"/>
      <c r="M26" s="43"/>
      <c r="N26" s="43"/>
      <c r="O26" s="43"/>
      <c r="P26" s="43">
        <v>44840</v>
      </c>
      <c r="Q26" s="43">
        <v>44840</v>
      </c>
      <c r="R26" s="43">
        <v>44840</v>
      </c>
      <c r="S26" s="43">
        <v>44840</v>
      </c>
      <c r="T26" s="43"/>
      <c r="U26" s="43"/>
      <c r="V26" s="43">
        <v>2</v>
      </c>
      <c r="W26" s="55"/>
    </row>
    <row r="27" spans="1:23">
      <c r="A27" s="49"/>
      <c r="B27" s="45" t="s">
        <v>5487</v>
      </c>
      <c r="C27" s="45" t="s">
        <v>5488</v>
      </c>
      <c r="D27" s="45">
        <v>65610</v>
      </c>
      <c r="E27" s="45">
        <v>65610</v>
      </c>
      <c r="F27" s="45">
        <v>65610</v>
      </c>
      <c r="G27" s="45">
        <v>65610</v>
      </c>
      <c r="H27" s="45"/>
      <c r="I27" s="45"/>
      <c r="J27" s="45"/>
      <c r="K27" s="49"/>
      <c r="L27" s="55"/>
      <c r="M27" s="43"/>
      <c r="N27" s="43"/>
      <c r="O27" s="43" t="s">
        <v>5458</v>
      </c>
      <c r="P27" s="43">
        <v>22420</v>
      </c>
      <c r="Q27" s="43">
        <v>22420</v>
      </c>
      <c r="R27" s="43">
        <v>22420</v>
      </c>
      <c r="S27" s="43">
        <v>22420</v>
      </c>
      <c r="T27" s="43"/>
      <c r="U27" s="43"/>
      <c r="V27" s="43"/>
      <c r="W27" s="55"/>
    </row>
    <row r="28" spans="1:23">
      <c r="A28" s="49"/>
      <c r="B28" s="45"/>
      <c r="C28" s="45" t="s">
        <v>5476</v>
      </c>
      <c r="D28" s="45">
        <v>74020</v>
      </c>
      <c r="E28" s="45">
        <v>75790</v>
      </c>
      <c r="F28" s="45">
        <v>73200</v>
      </c>
      <c r="G28" s="45">
        <v>75700</v>
      </c>
      <c r="H28" s="45"/>
      <c r="I28" s="45">
        <v>7240</v>
      </c>
      <c r="J28" s="45">
        <f>(G28-I28)/G28</f>
        <v>0.90435931307793926</v>
      </c>
      <c r="K28" s="49"/>
      <c r="L28" s="5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5"/>
    </row>
    <row r="29" spans="1:23">
      <c r="A29" s="49"/>
      <c r="B29" s="45"/>
      <c r="C29" s="43" t="s">
        <v>5479</v>
      </c>
      <c r="D29" s="45">
        <v>66862</v>
      </c>
      <c r="E29" s="45">
        <v>68461</v>
      </c>
      <c r="F29" s="45">
        <v>66121</v>
      </c>
      <c r="G29" s="45">
        <v>68380</v>
      </c>
      <c r="H29" s="45"/>
      <c r="I29" s="45"/>
      <c r="J29" s="45"/>
      <c r="K29" s="49"/>
      <c r="L29" s="55"/>
      <c r="M29" s="43"/>
      <c r="N29" s="43"/>
      <c r="O29" s="43" t="s">
        <v>5466</v>
      </c>
      <c r="P29" s="43">
        <f>P26/V26</f>
        <v>22420</v>
      </c>
      <c r="Q29" s="43">
        <v>22420</v>
      </c>
      <c r="R29" s="43">
        <v>22420</v>
      </c>
      <c r="S29" s="43">
        <v>22420</v>
      </c>
      <c r="T29" s="43"/>
      <c r="U29" s="43"/>
      <c r="V29" s="43"/>
      <c r="W29" s="55"/>
    </row>
    <row r="30" spans="1:23">
      <c r="A30" s="49"/>
      <c r="B30" s="45"/>
      <c r="C30" s="43" t="s">
        <v>5490</v>
      </c>
      <c r="D30" s="45">
        <v>66941</v>
      </c>
      <c r="E30" s="45">
        <v>68541</v>
      </c>
      <c r="F30" s="45">
        <v>66199</v>
      </c>
      <c r="G30" s="45">
        <v>68460</v>
      </c>
      <c r="H30" s="45"/>
      <c r="I30" s="45"/>
      <c r="J30" s="45"/>
      <c r="K30" s="49"/>
      <c r="L30" s="5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5"/>
    </row>
    <row r="31" spans="1:23">
      <c r="A31" s="49"/>
      <c r="B31" s="45"/>
      <c r="C31" s="44" t="s">
        <v>5466</v>
      </c>
      <c r="D31" s="44">
        <f>D28*J28</f>
        <v>66940.67635402907</v>
      </c>
      <c r="E31" s="44">
        <f>E28*J28</f>
        <v>68541.392338177015</v>
      </c>
      <c r="F31" s="44">
        <f>F28*J28</f>
        <v>66199.101717305151</v>
      </c>
      <c r="G31" s="44">
        <f>G28*J28</f>
        <v>68460</v>
      </c>
      <c r="H31" s="45"/>
      <c r="I31" s="45"/>
      <c r="J31" s="45"/>
      <c r="K31" s="49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T14"/>
  <sheetViews>
    <sheetView tabSelected="1" workbookViewId="0">
      <selection activeCell="R14" sqref="R14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6" width="24" customWidth="1"/>
    <col min="17" max="18" width="9.28515625" bestFit="1" customWidth="1"/>
    <col min="19" max="19" width="8.28515625" customWidth="1"/>
    <col min="20" max="20" width="12.5703125" bestFit="1" customWidth="1"/>
  </cols>
  <sheetData>
    <row r="1" spans="1:20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  <c r="P1" t="s">
        <v>5457</v>
      </c>
    </row>
    <row r="2" spans="1:20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33">
        <v>1.4570000000000001</v>
      </c>
      <c r="I2" s="33"/>
      <c r="J2" t="s">
        <v>5471</v>
      </c>
      <c r="K2">
        <v>41420</v>
      </c>
      <c r="L2">
        <v>41420</v>
      </c>
      <c r="M2">
        <v>41410</v>
      </c>
      <c r="N2">
        <v>41420</v>
      </c>
      <c r="P2">
        <v>0.1938</v>
      </c>
    </row>
    <row r="3" spans="1:20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28"/>
      <c r="Q3" s="50">
        <v>39772</v>
      </c>
      <c r="R3" s="50">
        <v>40220</v>
      </c>
      <c r="S3" s="50">
        <v>39585</v>
      </c>
      <c r="T3" s="50">
        <v>40220</v>
      </c>
    </row>
    <row r="4" spans="1:20">
      <c r="O4" t="s">
        <v>5458</v>
      </c>
      <c r="Q4">
        <v>39772</v>
      </c>
      <c r="R4">
        <v>40220</v>
      </c>
      <c r="S4">
        <v>39585</v>
      </c>
      <c r="T4">
        <v>40220</v>
      </c>
    </row>
    <row r="5" spans="1:20">
      <c r="A5" t="s">
        <v>5422</v>
      </c>
      <c r="O5" t="s">
        <v>5459</v>
      </c>
      <c r="Q5">
        <v>38003</v>
      </c>
      <c r="R5">
        <v>39143</v>
      </c>
      <c r="S5">
        <v>38003</v>
      </c>
      <c r="T5">
        <v>39143</v>
      </c>
    </row>
    <row r="6" spans="1:20">
      <c r="B6" t="s">
        <v>5475</v>
      </c>
      <c r="J6" t="s">
        <v>5471</v>
      </c>
      <c r="K6">
        <v>23244</v>
      </c>
      <c r="L6">
        <v>24709</v>
      </c>
      <c r="M6">
        <v>23244</v>
      </c>
      <c r="N6">
        <v>24355</v>
      </c>
    </row>
    <row r="7" spans="1:20">
      <c r="J7" t="s">
        <v>5476</v>
      </c>
      <c r="K7">
        <v>57110</v>
      </c>
      <c r="L7">
        <v>60710</v>
      </c>
      <c r="M7">
        <v>57110</v>
      </c>
      <c r="N7">
        <v>59840</v>
      </c>
      <c r="O7" s="28" t="s">
        <v>5466</v>
      </c>
      <c r="P7" s="28"/>
    </row>
    <row r="8" spans="1:20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5471</v>
      </c>
      <c r="K8">
        <v>61000</v>
      </c>
      <c r="L8">
        <v>61000</v>
      </c>
      <c r="M8">
        <v>58360</v>
      </c>
      <c r="N8">
        <v>59250</v>
      </c>
      <c r="O8" t="s">
        <v>5458</v>
      </c>
      <c r="Q8">
        <v>23244</v>
      </c>
      <c r="R8">
        <v>24709</v>
      </c>
      <c r="S8">
        <v>23244</v>
      </c>
      <c r="T8">
        <v>24355</v>
      </c>
    </row>
    <row r="9" spans="1:20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 s="28"/>
      <c r="Q9">
        <v>24420</v>
      </c>
    </row>
    <row r="10" spans="1:20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O10" t="s">
        <v>5473</v>
      </c>
      <c r="Q10">
        <f>K9*I2</f>
        <v>0</v>
      </c>
      <c r="R10">
        <f>L9*I2</f>
        <v>0</v>
      </c>
      <c r="S10">
        <f>M9*I2</f>
        <v>0</v>
      </c>
      <c r="T10">
        <f>N9*I2</f>
        <v>0</v>
      </c>
    </row>
    <row r="11" spans="1:20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O11" t="s">
        <v>5474</v>
      </c>
      <c r="Q11">
        <f>Q10*I8</f>
        <v>0</v>
      </c>
    </row>
    <row r="12" spans="1:20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20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</row>
    <row r="14" spans="1:20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GetInstrumentShareChangeByFlow</vt:lpstr>
      <vt:lpstr>GetPriceAdjustByFlow</vt:lpstr>
      <vt:lpstr>وبملت</vt:lpstr>
      <vt:lpstr>test</vt:lpstr>
      <vt:lpstr>پسهند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2025-02-04T12:11:07Z</dcterms:modified>
</cp:coreProperties>
</file>