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I:\Downloads\"/>
    </mc:Choice>
  </mc:AlternateContent>
  <xr:revisionPtr revIDLastSave="0" documentId="13_ncr:1_{2A1CE172-E04C-4427-B7F2-241A64C173E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9" sheetId="9" r:id="rId2"/>
    <sheet name="Sheet8" sheetId="8" r:id="rId3"/>
    <sheet name="Sheet7" sheetId="7" r:id="rId4"/>
    <sheet name="Basic" sheetId="2" r:id="rId5"/>
    <sheet name="Sheet6" sheetId="6" r:id="rId6"/>
    <sheet name="Dynamic" sheetId="3" r:id="rId7"/>
    <sheet name="Columns" sheetId="4" r:id="rId8"/>
    <sheet name="Iferror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C3" i="4"/>
  <c r="F14" i="4"/>
  <c r="L12" i="5" l="1"/>
  <c r="L13" i="5"/>
  <c r="L14" i="5"/>
  <c r="L11" i="5"/>
  <c r="K12" i="5"/>
  <c r="K13" i="5"/>
  <c r="K14" i="5"/>
  <c r="K11" i="5"/>
  <c r="J12" i="5"/>
  <c r="J13" i="5"/>
  <c r="J14" i="5"/>
  <c r="J11" i="5"/>
  <c r="I6" i="5" l="1"/>
  <c r="F15" i="3"/>
  <c r="C3" i="3"/>
  <c r="C11" i="6"/>
  <c r="J7" i="2"/>
  <c r="K7" i="2"/>
  <c r="L7" i="2"/>
  <c r="I7" i="2"/>
  <c r="D12" i="9"/>
  <c r="E12" i="9" s="1"/>
  <c r="D13" i="9"/>
  <c r="E13" i="9" s="1"/>
  <c r="D14" i="9"/>
  <c r="E14" i="9" s="1"/>
  <c r="D11" i="9"/>
  <c r="E11" i="9" s="1"/>
  <c r="D10" i="9"/>
  <c r="E10" i="9" s="1"/>
  <c r="D3" i="5"/>
  <c r="E3" i="5"/>
  <c r="C3" i="5"/>
  <c r="C3" i="2"/>
  <c r="F15" i="2"/>
  <c r="A4" i="8"/>
  <c r="A5" i="8"/>
  <c r="A6" i="8"/>
  <c r="A7" i="8"/>
  <c r="A8" i="8"/>
  <c r="A9" i="8"/>
  <c r="A10" i="8"/>
  <c r="A11" i="8"/>
  <c r="A12" i="8"/>
  <c r="A3" i="8"/>
  <c r="F14" i="2"/>
  <c r="J6" i="8" l="1"/>
  <c r="J11" i="8"/>
  <c r="J10" i="8"/>
  <c r="J9" i="8"/>
  <c r="J8" i="8"/>
  <c r="J7" i="8"/>
  <c r="J5" i="8"/>
  <c r="I6" i="8"/>
  <c r="I11" i="8"/>
  <c r="I10" i="8"/>
  <c r="I9" i="8"/>
  <c r="I8" i="8"/>
  <c r="I7" i="8"/>
  <c r="I5" i="8"/>
  <c r="H6" i="8"/>
  <c r="H11" i="8"/>
  <c r="H10" i="8"/>
  <c r="H9" i="8"/>
  <c r="H8" i="8"/>
  <c r="H7" i="8"/>
  <c r="H5" i="8"/>
  <c r="K11" i="8"/>
  <c r="K10" i="8"/>
  <c r="K9" i="8"/>
  <c r="K8" i="8"/>
  <c r="H12" i="8"/>
  <c r="I12" i="8"/>
  <c r="J12" i="8"/>
  <c r="K12" i="8"/>
  <c r="H13" i="8"/>
  <c r="I13" i="8"/>
  <c r="J13" i="8"/>
  <c r="K13" i="8"/>
  <c r="B5" i="7"/>
  <c r="B6" i="7"/>
  <c r="B7" i="7"/>
  <c r="B8" i="7"/>
  <c r="B4" i="7"/>
  <c r="E12" i="7" s="1"/>
  <c r="E3" i="8"/>
  <c r="K5" i="8" s="1"/>
  <c r="E12" i="8"/>
  <c r="E11" i="8"/>
  <c r="K7" i="8" s="1"/>
  <c r="E10" i="8"/>
  <c r="E9" i="8"/>
  <c r="E8" i="8"/>
  <c r="E7" i="8"/>
  <c r="K6" i="8" s="1"/>
  <c r="E6" i="8"/>
  <c r="E5" i="8"/>
  <c r="E4" i="8"/>
  <c r="F14" i="3"/>
  <c r="F13" i="3"/>
  <c r="F13" i="2"/>
  <c r="F13" i="5"/>
  <c r="F12" i="5"/>
  <c r="F11" i="5"/>
  <c r="F10" i="5"/>
  <c r="F9" i="5"/>
  <c r="F8" i="5"/>
  <c r="F7" i="5"/>
  <c r="F3" i="5" s="1"/>
  <c r="F13" i="4"/>
  <c r="F12" i="4"/>
  <c r="F11" i="4"/>
  <c r="F10" i="4"/>
  <c r="F9" i="4"/>
  <c r="F8" i="4"/>
  <c r="F7" i="4"/>
  <c r="F12" i="3"/>
  <c r="F11" i="3"/>
  <c r="F10" i="3"/>
  <c r="F9" i="3"/>
  <c r="F8" i="3"/>
  <c r="F7" i="3"/>
  <c r="F8" i="2"/>
  <c r="F9" i="2"/>
  <c r="F10" i="2"/>
  <c r="F11" i="2"/>
  <c r="G3" i="2" s="1"/>
  <c r="F12" i="2"/>
  <c r="F7" i="2"/>
</calcChain>
</file>

<file path=xl/sharedStrings.xml><?xml version="1.0" encoding="utf-8"?>
<sst xmlns="http://schemas.openxmlformats.org/spreadsheetml/2006/main" count="171" uniqueCount="57">
  <si>
    <t>Basic Vlookup</t>
  </si>
  <si>
    <t>Vlookup in Multiple Sheets</t>
  </si>
  <si>
    <t>Vlookup in Multiple Workbooks</t>
  </si>
  <si>
    <t>Dynamic Vlookup</t>
  </si>
  <si>
    <t>Vlookup in Multiple Tables</t>
  </si>
  <si>
    <t>Vlookup With Automatic Column Index</t>
  </si>
  <si>
    <t>Vlookup #N/A Error</t>
  </si>
  <si>
    <t>Vlookup To Extract All Data Of Same Lookup Value</t>
  </si>
  <si>
    <t>Double Vlookup</t>
  </si>
  <si>
    <t>Smart Vlookup with Iferror</t>
  </si>
  <si>
    <t>Vlookup With Multiple Lookup Values</t>
  </si>
  <si>
    <t>Item ID</t>
  </si>
  <si>
    <t>Item Name</t>
  </si>
  <si>
    <t>Qty</t>
  </si>
  <si>
    <t>Price</t>
  </si>
  <si>
    <t>Amount</t>
  </si>
  <si>
    <t>Mouse</t>
  </si>
  <si>
    <t>Keyboard</t>
  </si>
  <si>
    <t>Scanner</t>
  </si>
  <si>
    <t>Hard Disk</t>
  </si>
  <si>
    <t>Emp ID</t>
  </si>
  <si>
    <t>Working In</t>
  </si>
  <si>
    <t>Working Hours</t>
  </si>
  <si>
    <t>8 AM - 2 PM</t>
  </si>
  <si>
    <t>9 AM - 3 PM</t>
  </si>
  <si>
    <t>10 AM - 4 PM</t>
  </si>
  <si>
    <t>11 AM - 8 PM</t>
  </si>
  <si>
    <t>Range Lookup</t>
  </si>
  <si>
    <t xml:space="preserve">Mouse </t>
  </si>
  <si>
    <t>Cust_Name</t>
  </si>
  <si>
    <t>Cust_ID</t>
  </si>
  <si>
    <t>Date of order</t>
  </si>
  <si>
    <t>Item</t>
  </si>
  <si>
    <t>Name 1</t>
  </si>
  <si>
    <t>Name 2</t>
  </si>
  <si>
    <t>Name 3</t>
  </si>
  <si>
    <t>Name 4</t>
  </si>
  <si>
    <t>Name 5</t>
  </si>
  <si>
    <t>Cpu</t>
  </si>
  <si>
    <t>Laptop</t>
  </si>
  <si>
    <t>Name</t>
  </si>
  <si>
    <t>Helper</t>
  </si>
  <si>
    <t>Order_ID</t>
  </si>
  <si>
    <t>P100</t>
  </si>
  <si>
    <t>P101</t>
  </si>
  <si>
    <t>P102</t>
  </si>
  <si>
    <t>P103</t>
  </si>
  <si>
    <t>P104</t>
  </si>
  <si>
    <t>Item 1</t>
  </si>
  <si>
    <t>Item 2</t>
  </si>
  <si>
    <t>Item 3</t>
  </si>
  <si>
    <t>Item 4</t>
  </si>
  <si>
    <t>Item 5</t>
  </si>
  <si>
    <t>Hard Drive</t>
  </si>
  <si>
    <t>Round</t>
  </si>
  <si>
    <t>RoundUp</t>
  </si>
  <si>
    <t>RoundDown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</si>
</sst>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4" xfId="0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3" borderId="3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1" fillId="2" borderId="12" xfId="0" applyFont="1" applyFill="1" applyBorder="1" applyAlignment="1">
      <alignment horizontal="left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6:F15" totalsRowShown="0" headerRowDxfId="18" headerRowBorderDxfId="17" tableBorderDxfId="16">
  <autoFilter ref="B6:F15" xr:uid="{00000000-0009-0000-0100-000002000000}"/>
  <tableColumns count="5">
    <tableColumn id="1" xr3:uid="{00000000-0010-0000-0000-000001000000}" name="Item ID" dataDxfId="15"/>
    <tableColumn id="2" xr3:uid="{00000000-0010-0000-0000-000002000000}" name="Item Name" dataDxfId="14"/>
    <tableColumn id="3" xr3:uid="{00000000-0010-0000-0000-000003000000}" name="Qty" dataDxfId="13"/>
    <tableColumn id="4" xr3:uid="{00000000-0010-0000-0000-000004000000}" name="Price" dataDxfId="12"/>
    <tableColumn id="5" xr3:uid="{00000000-0010-0000-0000-000005000000}" name="Amount" dataDxfId="11">
      <calculatedColumnFormula>D7*E7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:F15" totalsRowShown="0" headerRowDxfId="10" headerRowBorderDxfId="9" tableBorderDxfId="8" totalsRowBorderDxfId="7">
  <autoFilter ref="B6:F15" xr:uid="{00000000-0009-0000-0100-000001000000}"/>
  <tableColumns count="5">
    <tableColumn id="1" xr3:uid="{00000000-0010-0000-0100-000001000000}" name="Item ID" dataDxfId="6"/>
    <tableColumn id="2" xr3:uid="{00000000-0010-0000-0100-000002000000}" name="Item Name" dataDxfId="5"/>
    <tableColumn id="3" xr3:uid="{00000000-0010-0000-0100-000003000000}" name="Qty" dataDxfId="4"/>
    <tableColumn id="4" xr3:uid="{00000000-0010-0000-0100-000004000000}" name="Price" dataDxfId="3"/>
    <tableColumn id="5" xr3:uid="{00000000-0010-0000-0100-000005000000}" name="Amount" dataDxfId="2">
      <calculatedColumnFormula>D7*E7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3"/>
  <sheetViews>
    <sheetView workbookViewId="0">
      <selection activeCell="B9" sqref="B9"/>
    </sheetView>
  </sheetViews>
  <sheetFormatPr defaultRowHeight="26.25" x14ac:dyDescent="0.4"/>
  <cols>
    <col min="2" max="2" width="46.0703125" customWidth="1"/>
  </cols>
  <sheetData>
    <row r="2" spans="2:2" x14ac:dyDescent="0.4">
      <c r="B2" t="s">
        <v>0</v>
      </c>
    </row>
    <row r="3" spans="2:2" x14ac:dyDescent="0.4">
      <c r="B3" t="s">
        <v>27</v>
      </c>
    </row>
    <row r="4" spans="2:2" x14ac:dyDescent="0.4">
      <c r="B4" t="s">
        <v>3</v>
      </c>
    </row>
    <row r="5" spans="2:2" x14ac:dyDescent="0.4">
      <c r="B5" t="s">
        <v>5</v>
      </c>
    </row>
    <row r="6" spans="2:2" x14ac:dyDescent="0.4">
      <c r="B6" t="s">
        <v>6</v>
      </c>
    </row>
    <row r="7" spans="2:2" x14ac:dyDescent="0.4">
      <c r="B7" t="s">
        <v>9</v>
      </c>
    </row>
    <row r="8" spans="2:2" x14ac:dyDescent="0.4">
      <c r="B8" t="s">
        <v>10</v>
      </c>
    </row>
    <row r="9" spans="2:2" x14ac:dyDescent="0.4">
      <c r="B9" t="s">
        <v>7</v>
      </c>
    </row>
    <row r="10" spans="2:2" x14ac:dyDescent="0.4">
      <c r="B10" t="s">
        <v>8</v>
      </c>
    </row>
    <row r="11" spans="2:2" x14ac:dyDescent="0.4">
      <c r="B11" t="s">
        <v>4</v>
      </c>
    </row>
    <row r="12" spans="2:2" x14ac:dyDescent="0.4">
      <c r="B12" t="s">
        <v>1</v>
      </c>
    </row>
    <row r="13" spans="2:2" x14ac:dyDescent="0.4">
      <c r="B1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6" zoomScale="130" zoomScaleNormal="130" workbookViewId="0">
      <selection activeCell="C14" sqref="C14"/>
    </sheetView>
  </sheetViews>
  <sheetFormatPr defaultRowHeight="26.25" x14ac:dyDescent="0.4"/>
  <cols>
    <col min="1" max="1" width="3" customWidth="1"/>
    <col min="3" max="3" width="9.5703125" customWidth="1"/>
    <col min="4" max="4" width="10.640625" customWidth="1"/>
    <col min="5" max="5" width="7.5703125" customWidth="1"/>
  </cols>
  <sheetData>
    <row r="2" spans="2:8" x14ac:dyDescent="0.4">
      <c r="B2" s="5" t="s">
        <v>30</v>
      </c>
      <c r="C2" s="5" t="s">
        <v>40</v>
      </c>
      <c r="D2" s="4" t="s">
        <v>42</v>
      </c>
      <c r="F2" s="4" t="s">
        <v>42</v>
      </c>
      <c r="G2" s="4" t="s">
        <v>32</v>
      </c>
      <c r="H2" s="4" t="s">
        <v>15</v>
      </c>
    </row>
    <row r="3" spans="2:8" x14ac:dyDescent="0.4">
      <c r="B3" s="6">
        <v>101</v>
      </c>
      <c r="C3" s="6" t="s">
        <v>33</v>
      </c>
      <c r="D3" s="6" t="s">
        <v>43</v>
      </c>
      <c r="F3" s="6" t="s">
        <v>43</v>
      </c>
      <c r="G3" s="1" t="s">
        <v>48</v>
      </c>
      <c r="H3" s="1">
        <v>1000</v>
      </c>
    </row>
    <row r="4" spans="2:8" x14ac:dyDescent="0.4">
      <c r="B4" s="6">
        <v>102</v>
      </c>
      <c r="C4" s="6" t="s">
        <v>34</v>
      </c>
      <c r="D4" s="6" t="s">
        <v>44</v>
      </c>
      <c r="F4" s="6" t="s">
        <v>44</v>
      </c>
      <c r="G4" s="1" t="s">
        <v>49</v>
      </c>
      <c r="H4" s="1">
        <v>2000</v>
      </c>
    </row>
    <row r="5" spans="2:8" x14ac:dyDescent="0.4">
      <c r="B5" s="6">
        <v>103</v>
      </c>
      <c r="C5" s="6" t="s">
        <v>35</v>
      </c>
      <c r="D5" s="6" t="s">
        <v>45</v>
      </c>
      <c r="F5" s="6" t="s">
        <v>45</v>
      </c>
      <c r="G5" s="1" t="s">
        <v>50</v>
      </c>
      <c r="H5" s="1">
        <v>3000</v>
      </c>
    </row>
    <row r="6" spans="2:8" x14ac:dyDescent="0.4">
      <c r="B6" s="6">
        <v>104</v>
      </c>
      <c r="C6" s="6" t="s">
        <v>36</v>
      </c>
      <c r="D6" s="6" t="s">
        <v>46</v>
      </c>
      <c r="F6" s="6" t="s">
        <v>46</v>
      </c>
      <c r="G6" s="1" t="s">
        <v>51</v>
      </c>
      <c r="H6" s="1">
        <v>4000</v>
      </c>
    </row>
    <row r="7" spans="2:8" x14ac:dyDescent="0.4">
      <c r="B7" s="6">
        <v>105</v>
      </c>
      <c r="C7" s="6" t="s">
        <v>37</v>
      </c>
      <c r="D7" s="6" t="s">
        <v>47</v>
      </c>
      <c r="F7" s="6" t="s">
        <v>47</v>
      </c>
      <c r="G7" s="1" t="s">
        <v>52</v>
      </c>
      <c r="H7" s="1">
        <v>5000</v>
      </c>
    </row>
    <row r="9" spans="2:8" x14ac:dyDescent="0.4">
      <c r="C9" s="5" t="s">
        <v>30</v>
      </c>
      <c r="D9" s="4" t="s">
        <v>42</v>
      </c>
      <c r="E9" s="4" t="s">
        <v>15</v>
      </c>
    </row>
    <row r="10" spans="2:8" x14ac:dyDescent="0.4">
      <c r="C10" s="2">
        <v>101</v>
      </c>
      <c r="D10" s="1" t="str">
        <f>VLOOKUP(C10, B2:D7, 3, 0)</f>
        <v>P100</v>
      </c>
      <c r="E10" s="1">
        <f>VLOOKUP(D10, F2:H7, 3, 0)</f>
        <v>1000</v>
      </c>
    </row>
    <row r="11" spans="2:8" x14ac:dyDescent="0.4">
      <c r="C11" s="24">
        <v>102</v>
      </c>
      <c r="D11" s="1" t="str">
        <f>VLOOKUP(C11, B3:D8, 3, 0)</f>
        <v>P101</v>
      </c>
      <c r="E11" s="1">
        <f t="shared" ref="E11:E14" si="0">VLOOKUP(D11, F3:H8, 3, 0)</f>
        <v>2000</v>
      </c>
    </row>
    <row r="12" spans="2:8" x14ac:dyDescent="0.4">
      <c r="C12" s="24">
        <v>103</v>
      </c>
      <c r="D12" s="1" t="str">
        <f t="shared" ref="D12:D14" si="1">VLOOKUP(C12, B4:D9, 3, 0)</f>
        <v>P102</v>
      </c>
      <c r="E12" s="1">
        <f t="shared" si="0"/>
        <v>3000</v>
      </c>
    </row>
    <row r="13" spans="2:8" x14ac:dyDescent="0.4">
      <c r="C13" s="24">
        <v>104</v>
      </c>
      <c r="D13" s="1" t="str">
        <f t="shared" si="1"/>
        <v>P103</v>
      </c>
      <c r="E13" s="1">
        <f t="shared" si="0"/>
        <v>4000</v>
      </c>
    </row>
    <row r="14" spans="2:8" x14ac:dyDescent="0.4">
      <c r="C14" s="2">
        <v>105</v>
      </c>
      <c r="D14" s="1" t="str">
        <f t="shared" si="1"/>
        <v>P104</v>
      </c>
      <c r="E14" s="1">
        <f t="shared" si="0"/>
        <v>5000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tabSelected="1" zoomScale="85" zoomScaleNormal="85" workbookViewId="0">
      <selection activeCell="H5" sqref="H5"/>
    </sheetView>
  </sheetViews>
  <sheetFormatPr defaultRowHeight="26.25" x14ac:dyDescent="0.4"/>
  <cols>
    <col min="1" max="1" width="12.2109375" customWidth="1"/>
    <col min="2" max="2" width="12.0703125" customWidth="1"/>
    <col min="6" max="6" width="3.140625" customWidth="1"/>
    <col min="7" max="7" width="5.92578125" bestFit="1" customWidth="1"/>
    <col min="8" max="8" width="11.5" customWidth="1"/>
  </cols>
  <sheetData>
    <row r="1" spans="1:11" x14ac:dyDescent="0.4">
      <c r="H1" s="3" t="s">
        <v>12</v>
      </c>
    </row>
    <row r="2" spans="1:11" x14ac:dyDescent="0.4">
      <c r="A2" s="5" t="s">
        <v>41</v>
      </c>
      <c r="B2" s="3" t="s">
        <v>12</v>
      </c>
      <c r="C2" s="3" t="s">
        <v>13</v>
      </c>
      <c r="D2" s="3" t="s">
        <v>14</v>
      </c>
      <c r="E2" s="3" t="s">
        <v>15</v>
      </c>
      <c r="H2" s="1" t="s">
        <v>16</v>
      </c>
    </row>
    <row r="3" spans="1:11" x14ac:dyDescent="0.4">
      <c r="A3" s="6" t="str">
        <f>B3&amp;"_"&amp;COUNTIF($B$3:B3,B3)</f>
        <v>Mouse_1</v>
      </c>
      <c r="B3" s="1" t="s">
        <v>16</v>
      </c>
      <c r="C3" s="1">
        <v>10</v>
      </c>
      <c r="D3" s="1">
        <v>100</v>
      </c>
      <c r="E3" s="1">
        <f>C3*D3</f>
        <v>1000</v>
      </c>
    </row>
    <row r="4" spans="1:11" x14ac:dyDescent="0.4">
      <c r="A4" s="6" t="str">
        <f>B4&amp;"_"&amp;COUNTIF($B$3:B4,B4)</f>
        <v>Keyboard_1</v>
      </c>
      <c r="B4" s="1" t="s">
        <v>17</v>
      </c>
      <c r="C4" s="1">
        <v>11</v>
      </c>
      <c r="D4" s="1">
        <v>150</v>
      </c>
      <c r="E4" s="1">
        <f t="shared" ref="E4:E8" si="0">C4*D4</f>
        <v>1650</v>
      </c>
      <c r="G4" t="s">
        <v>41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4">
      <c r="A5" s="6" t="str">
        <f>B5&amp;"_"&amp;COUNTIF($B$3:B5,B5)</f>
        <v>Scanner_1</v>
      </c>
      <c r="B5" s="1" t="s">
        <v>18</v>
      </c>
      <c r="C5" s="1">
        <v>12</v>
      </c>
      <c r="D5" s="1">
        <v>200</v>
      </c>
      <c r="E5" s="1">
        <f t="shared" si="0"/>
        <v>2400</v>
      </c>
      <c r="G5">
        <v>1</v>
      </c>
      <c r="H5" t="str">
        <f>IFERROR(VLOOKUP($H$2&amp;"_"&amp;$G5, $A$2:$E$12, COLUMNS($A$3:B3), 0), "")</f>
        <v>Mouse</v>
      </c>
      <c r="I5">
        <f>IFERROR(VLOOKUP($H$2&amp;"_"&amp;$G5, $A$2:$E$12, COLUMNS($A$3:C3), 0), "")</f>
        <v>10</v>
      </c>
      <c r="J5">
        <f>IFERROR(VLOOKUP($H$2&amp;"_"&amp;$G5, $A$2:$E$12, COLUMNS($A$3:D3), 0), "")</f>
        <v>100</v>
      </c>
      <c r="K5">
        <f>IFERROR(VLOOKUP($H$2&amp;"_"&amp;$G5, $A$2:$E$12, COLUMNS($A$3:E3), 0), "")</f>
        <v>1000</v>
      </c>
    </row>
    <row r="6" spans="1:11" x14ac:dyDescent="0.4">
      <c r="A6" s="6" t="str">
        <f>B6&amp;"_"&amp;COUNTIF($B$3:B6,B6)</f>
        <v>Hard Disk_1</v>
      </c>
      <c r="B6" s="1" t="s">
        <v>19</v>
      </c>
      <c r="C6" s="1">
        <v>13</v>
      </c>
      <c r="D6" s="1">
        <v>250</v>
      </c>
      <c r="E6" s="1">
        <f t="shared" si="0"/>
        <v>3250</v>
      </c>
      <c r="G6">
        <v>2</v>
      </c>
      <c r="H6" t="str">
        <f>IFERROR(VLOOKUP($H$2&amp;"_"&amp;$G6, $A$2:$E$12, COLUMNS($A$3:B4), 0), "")</f>
        <v>Mouse</v>
      </c>
      <c r="I6">
        <f>IFERROR(VLOOKUP($H$2&amp;"_"&amp;$G6, $A$2:$E$12, COLUMNS($A$3:C4), 0), "")</f>
        <v>14</v>
      </c>
      <c r="J6">
        <f>IFERROR(VLOOKUP($H$2&amp;"_"&amp;$G6, $A$2:$E$12, COLUMNS($A$3:D4), 0), "")</f>
        <v>300</v>
      </c>
      <c r="K6">
        <f>IFERROR(VLOOKUP($H$2&amp;"_"&amp;$G6, $A$2:$E$12, COLUMNS($A$3:E4), 0), "")</f>
        <v>4200</v>
      </c>
    </row>
    <row r="7" spans="1:11" x14ac:dyDescent="0.4">
      <c r="A7" s="6" t="str">
        <f>B7&amp;"_"&amp;COUNTIF($B$3:B7,B7)</f>
        <v>Mouse_2</v>
      </c>
      <c r="B7" s="1" t="s">
        <v>16</v>
      </c>
      <c r="C7" s="1">
        <v>14</v>
      </c>
      <c r="D7" s="1">
        <v>300</v>
      </c>
      <c r="E7" s="1">
        <f t="shared" si="0"/>
        <v>4200</v>
      </c>
      <c r="G7">
        <v>3</v>
      </c>
      <c r="H7" t="str">
        <f>IFERROR(VLOOKUP($H$2&amp;"_"&amp;$G7, $A$2:$E$12, COLUMNS($A$3:B5), 0), "")</f>
        <v>Mouse</v>
      </c>
      <c r="I7">
        <f>IFERROR(VLOOKUP($H$2&amp;"_"&amp;$G7, $A$2:$E$12, COLUMNS($A$3:C5), 0), "")</f>
        <v>14</v>
      </c>
      <c r="J7">
        <f>IFERROR(VLOOKUP($H$2&amp;"_"&amp;$G7, $A$2:$E$12, COLUMNS($A$3:D5), 0), "")</f>
        <v>300</v>
      </c>
      <c r="K7">
        <f>IFERROR(VLOOKUP($H$2&amp;"_"&amp;$G7, $A$2:$E$12, COLUMNS($A$3:E5), 0), "")</f>
        <v>4200</v>
      </c>
    </row>
    <row r="8" spans="1:11" x14ac:dyDescent="0.4">
      <c r="A8" s="6" t="str">
        <f>B8&amp;"_"&amp;COUNTIF($B$3:B8,B8)</f>
        <v>Keyboard_2</v>
      </c>
      <c r="B8" s="1" t="s">
        <v>17</v>
      </c>
      <c r="C8" s="1">
        <v>15</v>
      </c>
      <c r="D8" s="1">
        <v>350</v>
      </c>
      <c r="E8" s="1">
        <f t="shared" si="0"/>
        <v>5250</v>
      </c>
      <c r="G8">
        <v>4</v>
      </c>
      <c r="H8" t="str">
        <f>IFERROR(VLOOKUP($H$2&amp;"_"&amp;$G8, $A$2:$E$12, COLUMNS($A$3:B6), 0), "")</f>
        <v>Mouse</v>
      </c>
      <c r="I8">
        <f>IFERROR(VLOOKUP($H$2&amp;"_"&amp;$G8, $A$2:$E$12, COLUMNS($A$3:C6), 0), "")</f>
        <v>15</v>
      </c>
      <c r="J8">
        <f>IFERROR(VLOOKUP($H$2&amp;"_"&amp;$G8, $A$2:$E$12, COLUMNS($A$3:D6), 0), "")</f>
        <v>350</v>
      </c>
      <c r="K8">
        <f>IFERROR(VLOOKUP($H$2&amp;"_"&amp;$G8, $A$2:$E$12, COLUMNS($A$3:E6), 0), "")</f>
        <v>5250</v>
      </c>
    </row>
    <row r="9" spans="1:11" x14ac:dyDescent="0.4">
      <c r="A9" s="6" t="str">
        <f>B9&amp;"_"&amp;COUNTIF($B$3:B9,B9)</f>
        <v>Scanner_2</v>
      </c>
      <c r="B9" s="1" t="s">
        <v>18</v>
      </c>
      <c r="C9" s="1">
        <v>12</v>
      </c>
      <c r="D9" s="1">
        <v>300</v>
      </c>
      <c r="E9" s="1">
        <f t="shared" ref="E9:E12" si="1">C9*D9</f>
        <v>3600</v>
      </c>
      <c r="G9">
        <v>5</v>
      </c>
      <c r="H9" t="str">
        <f>IFERROR(VLOOKUP($H$2&amp;"_"&amp;$G9, $A$2:$E$12, COLUMNS($A$3:B7), 0), "")</f>
        <v/>
      </c>
      <c r="I9" t="str">
        <f>IFERROR(VLOOKUP($H$2&amp;"_"&amp;$G9, $A$2:$E$12, COLUMNS($A$3:C7), 0), "")</f>
        <v/>
      </c>
      <c r="J9" t="str">
        <f>IFERROR(VLOOKUP($H$2&amp;"_"&amp;$G9, $A$2:$E$12, COLUMNS($A$3:D7), 0), "")</f>
        <v/>
      </c>
      <c r="K9" t="str">
        <f>IFERROR(VLOOKUP($H$2&amp;"_"&amp;$G9, $A$2:$E$12, COLUMNS($A$3:E7), 0), "")</f>
        <v/>
      </c>
    </row>
    <row r="10" spans="1:11" x14ac:dyDescent="0.4">
      <c r="A10" s="6" t="str">
        <f>B10&amp;"_"&amp;COUNTIF($B$3:B10,B10)</f>
        <v>Keyboard_3</v>
      </c>
      <c r="B10" s="1" t="s">
        <v>17</v>
      </c>
      <c r="C10" s="1">
        <v>13</v>
      </c>
      <c r="D10" s="1">
        <v>250</v>
      </c>
      <c r="E10" s="1">
        <f t="shared" si="1"/>
        <v>3250</v>
      </c>
      <c r="G10">
        <v>6</v>
      </c>
      <c r="H10" t="str">
        <f>IFERROR(VLOOKUP($H$2&amp;"_"&amp;$G10, $A$2:$E$12, COLUMNS($A$3:B8), 0), "")</f>
        <v/>
      </c>
      <c r="I10" t="str">
        <f>IFERROR(VLOOKUP($H$2&amp;"_"&amp;$G10, $A$2:$E$12, COLUMNS($A$3:C8), 0), "")</f>
        <v/>
      </c>
      <c r="J10" t="str">
        <f>IFERROR(VLOOKUP($H$2&amp;"_"&amp;$G10, $A$2:$E$12, COLUMNS($A$3:D8), 0), "")</f>
        <v/>
      </c>
      <c r="K10" t="str">
        <f>IFERROR(VLOOKUP($H$2&amp;"_"&amp;$G10, $A$2:$E$12, COLUMNS($A$3:E8), 0), "")</f>
        <v/>
      </c>
    </row>
    <row r="11" spans="1:11" x14ac:dyDescent="0.4">
      <c r="A11" s="6" t="str">
        <f>B11&amp;"_"&amp;COUNTIF($B$3:B11,B11)</f>
        <v>Mouse_3</v>
      </c>
      <c r="B11" s="1" t="s">
        <v>16</v>
      </c>
      <c r="C11" s="1">
        <v>14</v>
      </c>
      <c r="D11" s="1">
        <v>300</v>
      </c>
      <c r="E11" s="1">
        <f t="shared" si="1"/>
        <v>4200</v>
      </c>
      <c r="H11" t="str">
        <f>IFERROR(VLOOKUP($H$2&amp;"_"&amp;$G11, $A$2:$E$12, COLUMNS($A$3:B9), 0), "")</f>
        <v/>
      </c>
      <c r="I11" t="str">
        <f>IFERROR(VLOOKUP($H$2&amp;"_"&amp;$G11, $A$2:$E$12, COLUMNS($A$3:C9), 0), "")</f>
        <v/>
      </c>
      <c r="J11" t="str">
        <f>IFERROR(VLOOKUP($H$2&amp;"_"&amp;$G11, $A$2:$E$12, COLUMNS($A$3:D9), 0), "")</f>
        <v/>
      </c>
      <c r="K11" t="str">
        <f>IFERROR(VLOOKUP($H$2&amp;"_"&amp;$G11, $A$2:$E$12, COLUMNS($A$3:E9), 0), "")</f>
        <v/>
      </c>
    </row>
    <row r="12" spans="1:11" x14ac:dyDescent="0.4">
      <c r="A12" s="6" t="str">
        <f>B12&amp;"_"&amp;COUNTIF($B$3:B12,B12)</f>
        <v>Mouse_4</v>
      </c>
      <c r="B12" s="1" t="s">
        <v>16</v>
      </c>
      <c r="C12" s="1">
        <v>15</v>
      </c>
      <c r="D12" s="1">
        <v>350</v>
      </c>
      <c r="E12" s="1">
        <f t="shared" si="1"/>
        <v>5250</v>
      </c>
      <c r="H12" t="str">
        <f t="shared" ref="H12:H13" si="2">IFERROR(VLOOKUP($H$2&amp;"_"&amp;$G12,$A$2:$E$12,2,0),"")</f>
        <v/>
      </c>
      <c r="I12" t="str">
        <f t="shared" ref="I12:I13" si="3">IFERROR(VLOOKUP($H$2&amp;"_"&amp;$G12,$A$2:$E$12,3,0),"")</f>
        <v/>
      </c>
      <c r="J12" t="str">
        <f t="shared" ref="J12:J13" si="4">IFERROR(VLOOKUP($H$2&amp;"_"&amp;$G12,$A$2:$E$12,4,0),"")</f>
        <v/>
      </c>
      <c r="K12" t="str">
        <f t="shared" ref="K12:K13" si="5">IFERROR(VLOOKUP($H$2&amp;"_"&amp;$G12,$A$2:$E$12,5,0),"")</f>
        <v/>
      </c>
    </row>
    <row r="13" spans="1:11" x14ac:dyDescent="0.4">
      <c r="H13" t="str">
        <f t="shared" si="2"/>
        <v/>
      </c>
      <c r="I13" t="str">
        <f t="shared" si="3"/>
        <v/>
      </c>
      <c r="J13" t="str">
        <f t="shared" si="4"/>
        <v/>
      </c>
      <c r="K13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2"/>
  <sheetViews>
    <sheetView topLeftCell="B2" workbookViewId="0">
      <selection activeCell="E13" sqref="E13"/>
    </sheetView>
  </sheetViews>
  <sheetFormatPr defaultRowHeight="26.25" x14ac:dyDescent="0.4"/>
  <cols>
    <col min="1" max="1" width="9.640625" customWidth="1"/>
    <col min="2" max="2" width="17.140625" customWidth="1"/>
    <col min="3" max="3" width="12" customWidth="1"/>
    <col min="4" max="4" width="8.92578125" customWidth="1"/>
    <col min="5" max="5" width="13.5703125" customWidth="1"/>
    <col min="6" max="7" width="12" customWidth="1"/>
  </cols>
  <sheetData>
    <row r="3" spans="2:7" x14ac:dyDescent="0.4">
      <c r="B3" t="s">
        <v>41</v>
      </c>
      <c r="C3" s="4" t="s">
        <v>29</v>
      </c>
      <c r="D3" s="5" t="s">
        <v>30</v>
      </c>
      <c r="E3" s="5" t="s">
        <v>31</v>
      </c>
      <c r="F3" s="4" t="s">
        <v>32</v>
      </c>
      <c r="G3" s="4" t="s">
        <v>15</v>
      </c>
    </row>
    <row r="4" spans="2:7" x14ac:dyDescent="0.4">
      <c r="B4" t="str">
        <f>C4&amp;" / "&amp;D4</f>
        <v>Name 1 / 100</v>
      </c>
      <c r="C4" s="18" t="s">
        <v>33</v>
      </c>
      <c r="D4" s="19">
        <v>100</v>
      </c>
      <c r="E4" s="17">
        <v>43831</v>
      </c>
      <c r="F4" s="1" t="s">
        <v>28</v>
      </c>
      <c r="G4" s="1">
        <v>1000</v>
      </c>
    </row>
    <row r="5" spans="2:7" x14ac:dyDescent="0.4">
      <c r="B5" t="str">
        <f t="shared" ref="B5:B8" si="0">C5&amp;" / "&amp;D5</f>
        <v>Name 2 / 101</v>
      </c>
      <c r="C5" s="18" t="s">
        <v>34</v>
      </c>
      <c r="D5" s="19">
        <v>101</v>
      </c>
      <c r="E5" s="17">
        <v>43832</v>
      </c>
      <c r="F5" s="1" t="s">
        <v>38</v>
      </c>
      <c r="G5" s="1">
        <v>2000</v>
      </c>
    </row>
    <row r="6" spans="2:7" x14ac:dyDescent="0.4">
      <c r="B6" t="str">
        <f t="shared" si="0"/>
        <v>Name 3 / 102</v>
      </c>
      <c r="C6" s="18" t="s">
        <v>35</v>
      </c>
      <c r="D6" s="19">
        <v>102</v>
      </c>
      <c r="E6" s="17">
        <v>43833</v>
      </c>
      <c r="F6" s="1" t="s">
        <v>39</v>
      </c>
      <c r="G6" s="1">
        <v>3000</v>
      </c>
    </row>
    <row r="7" spans="2:7" x14ac:dyDescent="0.4">
      <c r="B7" t="str">
        <f t="shared" si="0"/>
        <v>Name 4 / 103</v>
      </c>
      <c r="C7" s="18" t="s">
        <v>36</v>
      </c>
      <c r="D7" s="19">
        <v>103</v>
      </c>
      <c r="E7" s="17">
        <v>43834</v>
      </c>
      <c r="F7" s="1" t="s">
        <v>17</v>
      </c>
      <c r="G7" s="1">
        <v>4000</v>
      </c>
    </row>
    <row r="8" spans="2:7" x14ac:dyDescent="0.4">
      <c r="B8" t="str">
        <f t="shared" si="0"/>
        <v>Name 5 / 104</v>
      </c>
      <c r="C8" s="18" t="s">
        <v>37</v>
      </c>
      <c r="D8" s="19">
        <v>104</v>
      </c>
      <c r="E8" s="17">
        <v>43835</v>
      </c>
      <c r="F8" s="1" t="s">
        <v>28</v>
      </c>
      <c r="G8" s="1">
        <v>5000</v>
      </c>
    </row>
    <row r="11" spans="2:7" x14ac:dyDescent="0.4">
      <c r="C11" s="4" t="s">
        <v>29</v>
      </c>
      <c r="D11" s="5" t="s">
        <v>30</v>
      </c>
      <c r="E11" s="4" t="s">
        <v>15</v>
      </c>
    </row>
    <row r="12" spans="2:7" x14ac:dyDescent="0.4">
      <c r="C12" s="18" t="s">
        <v>34</v>
      </c>
      <c r="D12" s="19">
        <v>101</v>
      </c>
      <c r="E12" s="19">
        <f>VLOOKUP(C12&amp;" / "&amp;D12, B3:G8, 6, 0)</f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5"/>
  <sheetViews>
    <sheetView topLeftCell="G6" zoomScale="115" zoomScaleNormal="115" workbookViewId="0">
      <selection activeCell="H8" sqref="H8"/>
    </sheetView>
  </sheetViews>
  <sheetFormatPr defaultRowHeight="26.25" x14ac:dyDescent="0.4"/>
  <cols>
    <col min="3" max="3" width="12.92578125" customWidth="1"/>
    <col min="4" max="5" width="7.640625" customWidth="1"/>
    <col min="6" max="6" width="11" customWidth="1"/>
    <col min="9" max="9" width="13.35546875" customWidth="1"/>
    <col min="10" max="11" width="13.42578125" customWidth="1"/>
    <col min="12" max="12" width="13.35546875" customWidth="1"/>
  </cols>
  <sheetData>
    <row r="2" spans="2:12" x14ac:dyDescent="0.4">
      <c r="B2" s="3" t="s">
        <v>11</v>
      </c>
      <c r="C2" s="3" t="s">
        <v>12</v>
      </c>
      <c r="D2" s="3" t="s">
        <v>15</v>
      </c>
      <c r="F2" s="3" t="s">
        <v>12</v>
      </c>
      <c r="G2" s="3" t="s">
        <v>15</v>
      </c>
    </row>
    <row r="3" spans="2:12" x14ac:dyDescent="0.4">
      <c r="B3">
        <v>106</v>
      </c>
      <c r="C3" t="str">
        <f>VLOOKUP(B3,B6:F15,2,0)</f>
        <v>Mouse</v>
      </c>
      <c r="F3" t="s">
        <v>16</v>
      </c>
      <c r="G3">
        <f>VLOOKUP(F3,C6:F12,4,0)</f>
        <v>4200</v>
      </c>
    </row>
    <row r="6" spans="2:12" x14ac:dyDescent="0.4">
      <c r="B6" s="10" t="s">
        <v>11</v>
      </c>
      <c r="C6" s="11" t="s">
        <v>12</v>
      </c>
      <c r="D6" s="11" t="s">
        <v>13</v>
      </c>
      <c r="E6" s="11" t="s">
        <v>14</v>
      </c>
      <c r="F6" s="12" t="s">
        <v>15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</row>
    <row r="7" spans="2:12" x14ac:dyDescent="0.4">
      <c r="B7" s="20">
        <v>100</v>
      </c>
      <c r="C7" s="1" t="s">
        <v>28</v>
      </c>
      <c r="D7" s="1">
        <v>10</v>
      </c>
      <c r="E7" s="1">
        <v>100</v>
      </c>
      <c r="F7" s="9">
        <f>D7*E7</f>
        <v>1000</v>
      </c>
      <c r="H7">
        <v>108</v>
      </c>
      <c r="I7" t="str">
        <f>IFERROR(VLOOKUP($H$7, Table2[#All], COLUMNS($B$3:C3), 0), "Value Not Found")</f>
        <v>Keyboard</v>
      </c>
      <c r="J7">
        <f>IFERROR(VLOOKUP($H$7, Table2[#All], COLUMNS($B$3:D3), 0), "Value Not Found")</f>
        <v>35</v>
      </c>
      <c r="K7">
        <f>IFERROR(VLOOKUP($H$7, Table2[#All], COLUMNS($B$3:E3), 0), "Value Not Found")</f>
        <v>320</v>
      </c>
      <c r="L7">
        <f>IFERROR(VLOOKUP($H$7, Table2[#All], COLUMNS($B$3:F3), 0), "Value Not Found")</f>
        <v>11200</v>
      </c>
    </row>
    <row r="8" spans="2:12" x14ac:dyDescent="0.4">
      <c r="B8" s="20">
        <v>101</v>
      </c>
      <c r="C8" s="1" t="s">
        <v>17</v>
      </c>
      <c r="D8" s="1">
        <v>11</v>
      </c>
      <c r="E8" s="1">
        <v>150</v>
      </c>
      <c r="F8" s="9">
        <f t="shared" ref="F8:F13" si="0">D8*E8</f>
        <v>1650</v>
      </c>
    </row>
    <row r="9" spans="2:12" x14ac:dyDescent="0.4">
      <c r="B9" s="20">
        <v>102</v>
      </c>
      <c r="C9" s="1" t="s">
        <v>18</v>
      </c>
      <c r="D9" s="1">
        <v>12</v>
      </c>
      <c r="E9" s="1">
        <v>200</v>
      </c>
      <c r="F9" s="9">
        <f t="shared" si="0"/>
        <v>2400</v>
      </c>
    </row>
    <row r="10" spans="2:12" x14ac:dyDescent="0.4">
      <c r="B10" s="20">
        <v>103</v>
      </c>
      <c r="C10" s="1" t="s">
        <v>19</v>
      </c>
      <c r="D10" s="1">
        <v>13</v>
      </c>
      <c r="E10" s="1">
        <v>250</v>
      </c>
      <c r="F10" s="9">
        <f t="shared" si="0"/>
        <v>3250</v>
      </c>
    </row>
    <row r="11" spans="2:12" x14ac:dyDescent="0.4">
      <c r="B11" s="20">
        <v>104</v>
      </c>
      <c r="C11" s="1" t="s">
        <v>16</v>
      </c>
      <c r="D11" s="1">
        <v>14</v>
      </c>
      <c r="E11" s="1">
        <v>300</v>
      </c>
      <c r="F11" s="9">
        <f t="shared" si="0"/>
        <v>4200</v>
      </c>
    </row>
    <row r="12" spans="2:12" x14ac:dyDescent="0.4">
      <c r="B12" s="20">
        <v>105</v>
      </c>
      <c r="C12" s="1" t="s">
        <v>16</v>
      </c>
      <c r="D12" s="1">
        <v>15</v>
      </c>
      <c r="E12" s="1">
        <v>350</v>
      </c>
      <c r="F12" s="9">
        <f t="shared" si="0"/>
        <v>5250</v>
      </c>
    </row>
    <row r="13" spans="2:12" x14ac:dyDescent="0.4">
      <c r="B13" s="21">
        <v>106</v>
      </c>
      <c r="C13" s="8" t="s">
        <v>16</v>
      </c>
      <c r="D13" s="8">
        <v>33</v>
      </c>
      <c r="E13" s="8">
        <v>120</v>
      </c>
      <c r="F13" s="22">
        <f t="shared" si="0"/>
        <v>3960</v>
      </c>
    </row>
    <row r="14" spans="2:12" x14ac:dyDescent="0.4">
      <c r="B14" s="23">
        <v>107</v>
      </c>
      <c r="C14" s="13" t="s">
        <v>16</v>
      </c>
      <c r="D14" s="13">
        <v>34</v>
      </c>
      <c r="E14" s="13">
        <v>220</v>
      </c>
      <c r="F14" s="14">
        <f>D14*E14</f>
        <v>7480</v>
      </c>
    </row>
    <row r="15" spans="2:12" x14ac:dyDescent="0.4">
      <c r="B15" s="23">
        <v>108</v>
      </c>
      <c r="C15" s="13" t="s">
        <v>17</v>
      </c>
      <c r="D15" s="13">
        <v>35</v>
      </c>
      <c r="E15" s="13">
        <v>320</v>
      </c>
      <c r="F15" s="14">
        <f>D15*E15</f>
        <v>11200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11"/>
  <sheetViews>
    <sheetView topLeftCell="A3" zoomScale="115" zoomScaleNormal="115" workbookViewId="0">
      <selection activeCell="C11" sqref="C11"/>
    </sheetView>
  </sheetViews>
  <sheetFormatPr defaultRowHeight="26.25" x14ac:dyDescent="0.4"/>
  <cols>
    <col min="3" max="3" width="23.92578125" customWidth="1"/>
    <col min="4" max="4" width="8.7109375" customWidth="1"/>
  </cols>
  <sheetData>
    <row r="3" spans="2:3" x14ac:dyDescent="0.4">
      <c r="B3" s="4" t="s">
        <v>20</v>
      </c>
      <c r="C3" s="5" t="s">
        <v>22</v>
      </c>
    </row>
    <row r="4" spans="2:3" x14ac:dyDescent="0.4">
      <c r="B4" s="2">
        <v>100</v>
      </c>
      <c r="C4" s="6" t="s">
        <v>23</v>
      </c>
    </row>
    <row r="5" spans="2:3" x14ac:dyDescent="0.4">
      <c r="B5" s="2">
        <v>105</v>
      </c>
      <c r="C5" s="6" t="s">
        <v>24</v>
      </c>
    </row>
    <row r="6" spans="2:3" x14ac:dyDescent="0.4">
      <c r="B6" s="2">
        <v>110</v>
      </c>
      <c r="C6" s="6" t="s">
        <v>25</v>
      </c>
    </row>
    <row r="7" spans="2:3" x14ac:dyDescent="0.4">
      <c r="B7" s="2">
        <v>115</v>
      </c>
      <c r="C7" s="6" t="s">
        <v>26</v>
      </c>
    </row>
    <row r="10" spans="2:3" x14ac:dyDescent="0.4">
      <c r="B10" s="4" t="s">
        <v>20</v>
      </c>
      <c r="C10" s="4" t="s">
        <v>21</v>
      </c>
    </row>
    <row r="11" spans="2:3" x14ac:dyDescent="0.4">
      <c r="B11" s="6">
        <v>105</v>
      </c>
      <c r="C11" s="7" t="str">
        <f>VLOOKUP(B11, B3:C7, 2, 1)</f>
        <v>9 AM - 3 PM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15"/>
  <sheetViews>
    <sheetView topLeftCell="A8" zoomScale="115" zoomScaleNormal="115" workbookViewId="0">
      <selection activeCell="D10" sqref="D10"/>
    </sheetView>
  </sheetViews>
  <sheetFormatPr defaultRowHeight="26.25" x14ac:dyDescent="0.4"/>
  <cols>
    <col min="3" max="3" width="12.92578125" customWidth="1"/>
    <col min="4" max="5" width="7.640625" customWidth="1"/>
    <col min="6" max="6" width="7.92578125" customWidth="1"/>
  </cols>
  <sheetData>
    <row r="2" spans="2:6" x14ac:dyDescent="0.4">
      <c r="B2" s="3" t="s">
        <v>11</v>
      </c>
      <c r="C2" s="3" t="s">
        <v>12</v>
      </c>
    </row>
    <row r="3" spans="2:6" x14ac:dyDescent="0.4">
      <c r="B3">
        <v>108</v>
      </c>
      <c r="C3" t="str">
        <f>VLOOKUP(B3, Table1[#All], 2, 0)</f>
        <v>Hard Drive</v>
      </c>
    </row>
    <row r="6" spans="2:6" x14ac:dyDescent="0.4">
      <c r="B6" s="10" t="s">
        <v>11</v>
      </c>
      <c r="C6" s="11" t="s">
        <v>12</v>
      </c>
      <c r="D6" s="11" t="s">
        <v>13</v>
      </c>
      <c r="E6" s="11" t="s">
        <v>14</v>
      </c>
      <c r="F6" s="12" t="s">
        <v>15</v>
      </c>
    </row>
    <row r="7" spans="2:6" x14ac:dyDescent="0.4">
      <c r="B7" s="15">
        <v>100</v>
      </c>
      <c r="C7" s="1" t="s">
        <v>16</v>
      </c>
      <c r="D7" s="1">
        <v>10</v>
      </c>
      <c r="E7" s="1">
        <v>100</v>
      </c>
      <c r="F7" s="9">
        <f>D7*E7</f>
        <v>1000</v>
      </c>
    </row>
    <row r="8" spans="2:6" x14ac:dyDescent="0.4">
      <c r="B8" s="15">
        <v>101</v>
      </c>
      <c r="C8" s="1" t="s">
        <v>17</v>
      </c>
      <c r="D8" s="1">
        <v>11</v>
      </c>
      <c r="E8" s="1">
        <v>150</v>
      </c>
      <c r="F8" s="9">
        <f t="shared" ref="F8:F12" si="0">D8*E8</f>
        <v>1650</v>
      </c>
    </row>
    <row r="9" spans="2:6" x14ac:dyDescent="0.4">
      <c r="B9" s="15">
        <v>102</v>
      </c>
      <c r="C9" s="1" t="s">
        <v>18</v>
      </c>
      <c r="D9" s="1">
        <v>12</v>
      </c>
      <c r="E9" s="1">
        <v>200</v>
      </c>
      <c r="F9" s="9">
        <f t="shared" si="0"/>
        <v>2400</v>
      </c>
    </row>
    <row r="10" spans="2:6" x14ac:dyDescent="0.4">
      <c r="B10" s="15">
        <v>103</v>
      </c>
      <c r="C10" s="1" t="s">
        <v>19</v>
      </c>
      <c r="D10" s="1">
        <v>13</v>
      </c>
      <c r="E10" s="1">
        <v>250</v>
      </c>
      <c r="F10" s="9">
        <f t="shared" si="0"/>
        <v>3250</v>
      </c>
    </row>
    <row r="11" spans="2:6" x14ac:dyDescent="0.4">
      <c r="B11" s="15">
        <v>104</v>
      </c>
      <c r="C11" s="1" t="s">
        <v>16</v>
      </c>
      <c r="D11" s="1">
        <v>14</v>
      </c>
      <c r="E11" s="1">
        <v>300</v>
      </c>
      <c r="F11" s="9">
        <f t="shared" si="0"/>
        <v>4200</v>
      </c>
    </row>
    <row r="12" spans="2:6" x14ac:dyDescent="0.4">
      <c r="B12" s="16">
        <v>105</v>
      </c>
      <c r="C12" s="13" t="s">
        <v>16</v>
      </c>
      <c r="D12" s="13">
        <v>15</v>
      </c>
      <c r="E12" s="13">
        <v>350</v>
      </c>
      <c r="F12" s="14">
        <f t="shared" si="0"/>
        <v>5250</v>
      </c>
    </row>
    <row r="13" spans="2:6" x14ac:dyDescent="0.4">
      <c r="B13" s="16">
        <v>106</v>
      </c>
      <c r="C13" s="13" t="s">
        <v>16</v>
      </c>
      <c r="D13" s="13">
        <v>22</v>
      </c>
      <c r="E13" s="13">
        <v>234</v>
      </c>
      <c r="F13" s="14">
        <f>D13*E13</f>
        <v>5148</v>
      </c>
    </row>
    <row r="14" spans="2:6" x14ac:dyDescent="0.4">
      <c r="B14" s="16">
        <v>107</v>
      </c>
      <c r="C14" s="13" t="s">
        <v>19</v>
      </c>
      <c r="D14" s="13">
        <v>11</v>
      </c>
      <c r="E14" s="13">
        <v>233</v>
      </c>
      <c r="F14" s="14">
        <f>D14*E14</f>
        <v>2563</v>
      </c>
    </row>
    <row r="15" spans="2:6" x14ac:dyDescent="0.4">
      <c r="B15" s="16">
        <v>108</v>
      </c>
      <c r="C15" s="13" t="s">
        <v>53</v>
      </c>
      <c r="D15" s="13">
        <v>12</v>
      </c>
      <c r="E15" s="13">
        <v>240</v>
      </c>
      <c r="F15" s="14">
        <f>D15*E15</f>
        <v>2880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14"/>
  <sheetViews>
    <sheetView zoomScaleNormal="100" workbookViewId="0">
      <selection activeCell="G13" sqref="G13"/>
    </sheetView>
  </sheetViews>
  <sheetFormatPr defaultRowHeight="26.25" x14ac:dyDescent="0.4"/>
  <cols>
    <col min="3" max="6" width="11.92578125" customWidth="1"/>
  </cols>
  <sheetData>
    <row r="2" spans="2:6" x14ac:dyDescent="0.4"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</row>
    <row r="3" spans="2:6" x14ac:dyDescent="0.4">
      <c r="B3" s="1">
        <v>101</v>
      </c>
      <c r="C3" s="1" t="str">
        <f>VLOOKUP($B3,$B$6:$F$14,COLUMN(B6),0)</f>
        <v>Keyboard</v>
      </c>
      <c r="D3" s="1">
        <f t="shared" ref="D3:F3" si="0">VLOOKUP($B3,$B$6:$F$14,COLUMN(C6),0)</f>
        <v>11</v>
      </c>
      <c r="E3" s="1">
        <f t="shared" si="0"/>
        <v>150</v>
      </c>
      <c r="F3" s="1">
        <f t="shared" si="0"/>
        <v>1650</v>
      </c>
    </row>
    <row r="6" spans="2:6" x14ac:dyDescent="0.4">
      <c r="B6" s="3" t="s">
        <v>11</v>
      </c>
      <c r="C6" s="3" t="s">
        <v>12</v>
      </c>
      <c r="D6" s="3" t="s">
        <v>13</v>
      </c>
      <c r="E6" s="3" t="s">
        <v>14</v>
      </c>
      <c r="F6" s="3" t="s">
        <v>15</v>
      </c>
    </row>
    <row r="7" spans="2:6" x14ac:dyDescent="0.4">
      <c r="B7" s="2">
        <v>100</v>
      </c>
      <c r="C7" s="1" t="s">
        <v>16</v>
      </c>
      <c r="D7" s="1">
        <v>10</v>
      </c>
      <c r="E7" s="1">
        <v>100</v>
      </c>
      <c r="F7" s="1">
        <f>D7*E7</f>
        <v>1000</v>
      </c>
    </row>
    <row r="8" spans="2:6" x14ac:dyDescent="0.4">
      <c r="B8" s="2">
        <v>101</v>
      </c>
      <c r="C8" s="1" t="s">
        <v>17</v>
      </c>
      <c r="D8" s="1">
        <v>11</v>
      </c>
      <c r="E8" s="1">
        <v>150</v>
      </c>
      <c r="F8" s="1">
        <f t="shared" ref="F8:F14" si="1">D8*E8</f>
        <v>1650</v>
      </c>
    </row>
    <row r="9" spans="2:6" x14ac:dyDescent="0.4">
      <c r="B9" s="2">
        <v>102</v>
      </c>
      <c r="C9" s="1" t="s">
        <v>18</v>
      </c>
      <c r="D9" s="1">
        <v>12</v>
      </c>
      <c r="E9" s="1">
        <v>200</v>
      </c>
      <c r="F9" s="1">
        <f t="shared" si="1"/>
        <v>2400</v>
      </c>
    </row>
    <row r="10" spans="2:6" x14ac:dyDescent="0.4">
      <c r="B10" s="2">
        <v>103</v>
      </c>
      <c r="C10" s="1" t="s">
        <v>19</v>
      </c>
      <c r="D10" s="1">
        <v>13</v>
      </c>
      <c r="E10" s="1">
        <v>250</v>
      </c>
      <c r="F10" s="1">
        <f t="shared" si="1"/>
        <v>3250</v>
      </c>
    </row>
    <row r="11" spans="2:6" x14ac:dyDescent="0.4">
      <c r="B11" s="2">
        <v>104</v>
      </c>
      <c r="C11" s="1" t="s">
        <v>16</v>
      </c>
      <c r="D11" s="1">
        <v>14</v>
      </c>
      <c r="E11" s="1">
        <v>300</v>
      </c>
      <c r="F11" s="1">
        <f t="shared" si="1"/>
        <v>4200</v>
      </c>
    </row>
    <row r="12" spans="2:6" x14ac:dyDescent="0.4">
      <c r="B12" s="2">
        <v>105</v>
      </c>
      <c r="C12" s="1" t="s">
        <v>16</v>
      </c>
      <c r="D12" s="1">
        <v>15</v>
      </c>
      <c r="E12" s="1">
        <v>350</v>
      </c>
      <c r="F12" s="1">
        <f t="shared" si="1"/>
        <v>5250</v>
      </c>
    </row>
    <row r="13" spans="2:6" x14ac:dyDescent="0.4">
      <c r="B13" s="2">
        <v>106</v>
      </c>
      <c r="C13" s="1" t="s">
        <v>17</v>
      </c>
      <c r="D13" s="1">
        <v>16</v>
      </c>
      <c r="E13" s="1">
        <v>400</v>
      </c>
      <c r="F13" s="1">
        <f t="shared" si="1"/>
        <v>6400</v>
      </c>
    </row>
    <row r="14" spans="2:6" x14ac:dyDescent="0.4">
      <c r="B14" s="2">
        <v>107</v>
      </c>
      <c r="C14" s="1" t="s">
        <v>19</v>
      </c>
      <c r="D14" s="1">
        <v>17</v>
      </c>
      <c r="E14" s="1">
        <v>300</v>
      </c>
      <c r="F14" s="1">
        <f t="shared" si="1"/>
        <v>5100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14"/>
  <sheetViews>
    <sheetView topLeftCell="E5" zoomScale="115" zoomScaleNormal="115" workbookViewId="0">
      <selection activeCell="L11" sqref="L11"/>
    </sheetView>
  </sheetViews>
  <sheetFormatPr defaultRowHeight="26.25" x14ac:dyDescent="0.4"/>
  <cols>
    <col min="3" max="3" width="12.92578125" customWidth="1"/>
    <col min="4" max="4" width="9.140625" customWidth="1"/>
    <col min="5" max="5" width="8.78515625" customWidth="1"/>
    <col min="6" max="6" width="8.42578125" customWidth="1"/>
    <col min="10" max="10" width="5.85546875" bestFit="1" customWidth="1"/>
    <col min="11" max="11" width="8.0703125" bestFit="1" customWidth="1"/>
    <col min="12" max="12" width="10.42578125" bestFit="1" customWidth="1"/>
  </cols>
  <sheetData>
    <row r="2" spans="2:12" x14ac:dyDescent="0.4"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</row>
    <row r="3" spans="2:12" x14ac:dyDescent="0.4">
      <c r="B3">
        <v>100</v>
      </c>
      <c r="C3" t="str">
        <f>IFERROR(VLOOKUP($B$3, $B$6:$F$13, COLUMNS($A$7:B7), 0), "Not Found")</f>
        <v>Mouse</v>
      </c>
      <c r="D3">
        <f>IFERROR(VLOOKUP($B$3, $B$6:$F$13, COLUMNS($A$7:C7), 0), "Not Found")</f>
        <v>10</v>
      </c>
      <c r="E3">
        <f>IFERROR(VLOOKUP($B$3, $B$6:$F$13, COLUMNS($A$7:D7), 0), "Not Found")</f>
        <v>100</v>
      </c>
      <c r="F3">
        <f>IFERROR(VLOOKUP($B$3, $B$6:$F$13, COLUMNS($A$7:E7), 0), "Not Found")</f>
        <v>1000</v>
      </c>
    </row>
    <row r="6" spans="2:12" x14ac:dyDescent="0.4">
      <c r="B6" s="3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H6" s="25" t="s">
        <v>13</v>
      </c>
      <c r="I6" t="e">
        <f>VLOOKUP(H6, B6:F13, 3, 0)</f>
        <v>#N/A</v>
      </c>
    </row>
    <row r="7" spans="2:12" x14ac:dyDescent="0.4">
      <c r="B7" s="2">
        <v>100</v>
      </c>
      <c r="C7" s="1" t="s">
        <v>16</v>
      </c>
      <c r="D7" s="1">
        <v>10</v>
      </c>
      <c r="E7" s="1">
        <v>100</v>
      </c>
      <c r="F7" s="1">
        <f>D7*E7</f>
        <v>1000</v>
      </c>
    </row>
    <row r="8" spans="2:12" x14ac:dyDescent="0.4">
      <c r="B8" s="2">
        <v>101</v>
      </c>
      <c r="C8" s="1" t="s">
        <v>17</v>
      </c>
      <c r="D8" s="1">
        <v>11</v>
      </c>
      <c r="E8" s="1">
        <v>150</v>
      </c>
      <c r="F8" s="1">
        <f t="shared" ref="F8:F13" si="0">D8*E8</f>
        <v>1650</v>
      </c>
    </row>
    <row r="9" spans="2:12" x14ac:dyDescent="0.4">
      <c r="B9" s="2">
        <v>111</v>
      </c>
      <c r="C9" s="1" t="s">
        <v>18</v>
      </c>
      <c r="D9" s="1">
        <v>12</v>
      </c>
      <c r="E9" s="1">
        <v>200</v>
      </c>
      <c r="F9" s="1">
        <f t="shared" si="0"/>
        <v>2400</v>
      </c>
    </row>
    <row r="10" spans="2:12" x14ac:dyDescent="0.4">
      <c r="B10" s="2">
        <v>103</v>
      </c>
      <c r="C10" s="1" t="s">
        <v>19</v>
      </c>
      <c r="D10" s="1">
        <v>13</v>
      </c>
      <c r="E10" s="1">
        <v>250</v>
      </c>
      <c r="F10" s="1">
        <f t="shared" si="0"/>
        <v>3250</v>
      </c>
      <c r="J10" t="s">
        <v>54</v>
      </c>
      <c r="K10" t="s">
        <v>55</v>
      </c>
      <c r="L10" t="s">
        <v>56</v>
      </c>
    </row>
    <row r="11" spans="2:12" x14ac:dyDescent="0.4">
      <c r="B11" s="2">
        <v>104</v>
      </c>
      <c r="C11" s="1" t="s">
        <v>16</v>
      </c>
      <c r="D11" s="1">
        <v>14</v>
      </c>
      <c r="E11" s="1">
        <v>300</v>
      </c>
      <c r="F11" s="1">
        <f t="shared" si="0"/>
        <v>4200</v>
      </c>
      <c r="I11">
        <v>1.0033300000000001</v>
      </c>
      <c r="J11">
        <f>ROUND(I11, 0)</f>
        <v>1</v>
      </c>
      <c r="K11">
        <f>ROUNDUP(I11, 0)</f>
        <v>2</v>
      </c>
      <c r="L11">
        <f>ROUNDDOWN(I11, 0)</f>
        <v>1</v>
      </c>
    </row>
    <row r="12" spans="2:12" x14ac:dyDescent="0.4">
      <c r="B12" s="2">
        <v>105</v>
      </c>
      <c r="C12" s="1" t="s">
        <v>16</v>
      </c>
      <c r="D12" s="1">
        <v>15</v>
      </c>
      <c r="E12" s="1">
        <v>350</v>
      </c>
      <c r="F12" s="1">
        <f t="shared" si="0"/>
        <v>5250</v>
      </c>
      <c r="I12">
        <v>1.00444</v>
      </c>
      <c r="J12">
        <f t="shared" ref="J12:J14" si="1">ROUND(I12, 0)</f>
        <v>1</v>
      </c>
      <c r="K12">
        <f t="shared" ref="K12:K14" si="2">ROUNDUP(I12, 0)</f>
        <v>2</v>
      </c>
      <c r="L12">
        <f t="shared" ref="L12:L14" si="3">ROUNDDOWN(I12, 0)</f>
        <v>1</v>
      </c>
    </row>
    <row r="13" spans="2:12" x14ac:dyDescent="0.4">
      <c r="B13" s="2">
        <v>106</v>
      </c>
      <c r="C13" s="1" t="s">
        <v>17</v>
      </c>
      <c r="D13" s="1">
        <v>16</v>
      </c>
      <c r="E13" s="1">
        <v>400</v>
      </c>
      <c r="F13" s="1">
        <f t="shared" si="0"/>
        <v>6400</v>
      </c>
      <c r="I13">
        <v>1.2255</v>
      </c>
      <c r="J13">
        <f t="shared" si="1"/>
        <v>1</v>
      </c>
      <c r="K13">
        <f t="shared" si="2"/>
        <v>2</v>
      </c>
      <c r="L13">
        <f t="shared" si="3"/>
        <v>1</v>
      </c>
    </row>
    <row r="14" spans="2:12" x14ac:dyDescent="0.4">
      <c r="I14">
        <v>1.0032000000000001</v>
      </c>
      <c r="J14">
        <f t="shared" si="1"/>
        <v>1</v>
      </c>
      <c r="K14">
        <f t="shared" si="2"/>
        <v>2</v>
      </c>
      <c r="L14">
        <f t="shared" si="3"/>
        <v>1</v>
      </c>
    </row>
  </sheetData>
  <conditionalFormatting sqref="D6:D13">
    <cfRule type="duplicateValues" dxfId="1" priority="2"/>
  </conditionalFormatting>
  <conditionalFormatting sqref="D6:F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Sheet9</vt:lpstr>
      <vt:lpstr>Sheet8</vt:lpstr>
      <vt:lpstr>Sheet7</vt:lpstr>
      <vt:lpstr>Basic</vt:lpstr>
      <vt:lpstr>Sheet6</vt:lpstr>
      <vt:lpstr>Dynamic</vt:lpstr>
      <vt:lpstr>Columns</vt:lpstr>
      <vt:lpstr>Iferror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BALJEET DAGAR1144</dc:creator>
  <cp:lastModifiedBy>asadamin236@gmail.com</cp:lastModifiedBy>
  <dcterms:created xsi:type="dcterms:W3CDTF">2020-08-17T04:56:30Z</dcterms:created>
  <dcterms:modified xsi:type="dcterms:W3CDTF">2024-09-15T16:51:52Z</dcterms:modified>
</cp:coreProperties>
</file>