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5"/>
  </bookViews>
  <sheets>
    <sheet name="Savings" sheetId="1" r:id="rId1"/>
    <sheet name="Solution" sheetId="3" r:id="rId2"/>
  </sheets>
  <definedNames>
    <definedName name="savings">Savings!$A$2:$A$31</definedName>
  </definedNames>
  <calcPr calcId="145621"/>
  <pivotCaches>
    <pivotCache cacheId="12" r:id="rId3"/>
  </pivotCaches>
  <extLst>
    <ext xmlns:loext="http://schemas.libreoffice.org/" uri="{7626C862-2A13-11E5-B345-FEFF819CDC9F}">
      <loext:extCalcPr stringRefSyntax="Unspecified"/>
    </ext>
  </extLst>
</workbook>
</file>

<file path=xl/calcChain.xml><?xml version="1.0" encoding="utf-8"?>
<calcChain xmlns="http://schemas.openxmlformats.org/spreadsheetml/2006/main">
  <c r="D71" i="3" l="1"/>
  <c r="D70" i="3"/>
  <c r="H5" i="3"/>
  <c r="H6" i="3"/>
  <c r="H7" i="3"/>
  <c r="H8" i="3"/>
  <c r="H9" i="3"/>
  <c r="H10" i="3"/>
  <c r="H11" i="3"/>
  <c r="H4" i="3"/>
  <c r="G6" i="3"/>
  <c r="G7" i="3"/>
  <c r="G8" i="3"/>
  <c r="G9" i="3"/>
  <c r="G10" i="3"/>
  <c r="G11" i="3"/>
  <c r="G5" i="3"/>
  <c r="F5" i="3"/>
  <c r="F6" i="3"/>
  <c r="F7" i="3"/>
  <c r="F8" i="3"/>
  <c r="F9" i="3"/>
  <c r="F10" i="3"/>
  <c r="F11" i="3"/>
  <c r="F4" i="3"/>
  <c r="E12" i="3"/>
  <c r="D69" i="3"/>
  <c r="G4" i="3"/>
</calcChain>
</file>

<file path=xl/sharedStrings.xml><?xml version="1.0" encoding="utf-8"?>
<sst xmlns="http://schemas.openxmlformats.org/spreadsheetml/2006/main" count="43" uniqueCount="32">
  <si>
    <t>Household annual savings</t>
  </si>
  <si>
    <t>Row Labels</t>
  </si>
  <si>
    <t>Grand Total</t>
  </si>
  <si>
    <t>Count of Household annual savings</t>
  </si>
  <si>
    <t>Using a pivot chart</t>
  </si>
  <si>
    <t>X</t>
  </si>
  <si>
    <t>ni</t>
  </si>
  <si>
    <t>fi</t>
  </si>
  <si>
    <t>Ni</t>
  </si>
  <si>
    <t>Fi</t>
  </si>
  <si>
    <t>Frequency table</t>
  </si>
  <si>
    <t>limits</t>
  </si>
  <si>
    <t>Statistic</t>
  </si>
  <si>
    <t>Value</t>
  </si>
  <si>
    <t>Units</t>
  </si>
  <si>
    <t>Interpretation</t>
  </si>
  <si>
    <t>Mean</t>
  </si>
  <si>
    <t>€</t>
  </si>
  <si>
    <t>0-2499</t>
  </si>
  <si>
    <t>2500-4999</t>
  </si>
  <si>
    <t>5000-7499</t>
  </si>
  <si>
    <t>7500-9999</t>
  </si>
  <si>
    <t>10000-12499</t>
  </si>
  <si>
    <t>12500-14999</t>
  </si>
  <si>
    <t>15000-17499</t>
  </si>
  <si>
    <t>17500-19999</t>
  </si>
  <si>
    <t>This is the savings that best represent the savings of the families in the sample.</t>
  </si>
  <si>
    <t>Percentage of families with savings lower than 12500 €.</t>
  </si>
  <si>
    <t>Median</t>
  </si>
  <si>
    <t xml:space="preserve">This is the central savings. Half of the families in the sample have savings under this amount and the other half over it. </t>
  </si>
  <si>
    <t>Percentile 37</t>
  </si>
  <si>
    <t xml:space="preserve">The 63% of the most thrifty families saves at least this amount.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</si>
</sst>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2" fillId="0" borderId="0" xfId="0" applyFont="1"/>
    <xf numFmtId="9" fontId="1" fillId="0" borderId="0" xfId="1"/>
    <xf numFmtId="9" fontId="1" fillId="3" borderId="0" xfId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/>
                </a:solidFill>
              </a:defRPr>
            </a:pPr>
            <a:r>
              <a:rPr lang="en-US">
                <a:solidFill>
                  <a:schemeClr val="accent1"/>
                </a:solidFill>
              </a:rPr>
              <a:t>Histogram of annual families savings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Solution!$E$3</c:f>
              <c:strCache>
                <c:ptCount val="1"/>
                <c:pt idx="0">
                  <c:v>ni</c:v>
                </c:pt>
              </c:strCache>
            </c:strRef>
          </c:tx>
          <c:spPr>
            <a:ln>
              <a:solidFill>
                <a:schemeClr val="tx1">
                  <a:lumMod val="85000"/>
                  <a:lumOff val="15000"/>
                </a:schemeClr>
              </a:solidFill>
            </a:ln>
          </c:spPr>
          <c:invertIfNegative val="0"/>
          <c:cat>
            <c:strRef>
              <c:f>Solution!$D$4:$D$11</c:f>
              <c:strCache>
                <c:ptCount val="8"/>
                <c:pt idx="0">
                  <c:v>0-2499</c:v>
                </c:pt>
                <c:pt idx="1">
                  <c:v>2500-4999</c:v>
                </c:pt>
                <c:pt idx="2">
                  <c:v>5000-7499</c:v>
                </c:pt>
                <c:pt idx="3">
                  <c:v>7500-9999</c:v>
                </c:pt>
                <c:pt idx="4">
                  <c:v>10000-12499</c:v>
                </c:pt>
                <c:pt idx="5">
                  <c:v>12500-14999</c:v>
                </c:pt>
                <c:pt idx="6">
                  <c:v>15000-17499</c:v>
                </c:pt>
                <c:pt idx="7">
                  <c:v>17500-19999</c:v>
                </c:pt>
              </c:strCache>
            </c:strRef>
          </c:cat>
          <c:val>
            <c:numRef>
              <c:f>Solution!$E$4:$E$11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8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6397312"/>
        <c:axId val="86400384"/>
      </c:barChart>
      <c:catAx>
        <c:axId val="8639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Savings</a:t>
                </a:r>
                <a:r>
                  <a:rPr lang="en-US" baseline="0"/>
                  <a:t> in €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86400384"/>
        <c:crosses val="autoZero"/>
        <c:auto val="1"/>
        <c:lblAlgn val="ctr"/>
        <c:lblOffset val="100"/>
        <c:noMultiLvlLbl val="0"/>
      </c:catAx>
      <c:valAx>
        <c:axId val="86400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Absolute</a:t>
                </a:r>
                <a:r>
                  <a:rPr lang="en-US" baseline="0"/>
                  <a:t> 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397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/>
                </a:solidFill>
              </a:defRPr>
            </a:pPr>
            <a:r>
              <a:rPr lang="en-US">
                <a:solidFill>
                  <a:schemeClr val="accent1"/>
                </a:solidFill>
              </a:rPr>
              <a:t>Cumulative</a:t>
            </a:r>
            <a:r>
              <a:rPr lang="en-US" baseline="0">
                <a:solidFill>
                  <a:schemeClr val="accent1"/>
                </a:solidFill>
              </a:rPr>
              <a:t> h</a:t>
            </a:r>
            <a:r>
              <a:rPr lang="en-US">
                <a:solidFill>
                  <a:schemeClr val="accent1"/>
                </a:solidFill>
              </a:rPr>
              <a:t>istogram of annual families savings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Solution!$G$3</c:f>
              <c:strCache>
                <c:ptCount val="1"/>
                <c:pt idx="0">
                  <c:v>Ni</c:v>
                </c:pt>
              </c:strCache>
            </c:strRef>
          </c:tx>
          <c:spPr>
            <a:ln>
              <a:solidFill>
                <a:schemeClr val="tx1">
                  <a:lumMod val="85000"/>
                  <a:lumOff val="15000"/>
                </a:schemeClr>
              </a:solidFill>
            </a:ln>
          </c:spPr>
          <c:invertIfNegative val="0"/>
          <c:cat>
            <c:strRef>
              <c:f>Solution!$D$4:$D$11</c:f>
              <c:strCache>
                <c:ptCount val="8"/>
                <c:pt idx="0">
                  <c:v>0-2499</c:v>
                </c:pt>
                <c:pt idx="1">
                  <c:v>2500-4999</c:v>
                </c:pt>
                <c:pt idx="2">
                  <c:v>5000-7499</c:v>
                </c:pt>
                <c:pt idx="3">
                  <c:v>7500-9999</c:v>
                </c:pt>
                <c:pt idx="4">
                  <c:v>10000-12499</c:v>
                </c:pt>
                <c:pt idx="5">
                  <c:v>12500-14999</c:v>
                </c:pt>
                <c:pt idx="6">
                  <c:v>15000-17499</c:v>
                </c:pt>
                <c:pt idx="7">
                  <c:v>17500-19999</c:v>
                </c:pt>
              </c:strCache>
            </c:strRef>
          </c:cat>
          <c:val>
            <c:numRef>
              <c:f>Solution!$G$4:$G$11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23</c:v>
                </c:pt>
                <c:pt idx="5">
                  <c:v>26</c:v>
                </c:pt>
                <c:pt idx="6">
                  <c:v>28</c:v>
                </c:pt>
                <c:pt idx="7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6967296"/>
        <c:axId val="81073664"/>
      </c:barChart>
      <c:catAx>
        <c:axId val="7696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Savings</a:t>
                </a:r>
                <a:r>
                  <a:rPr lang="en-US" baseline="0"/>
                  <a:t> in €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073664"/>
        <c:crosses val="autoZero"/>
        <c:auto val="1"/>
        <c:lblAlgn val="ctr"/>
        <c:lblOffset val="100"/>
        <c:noMultiLvlLbl val="0"/>
      </c:catAx>
      <c:valAx>
        <c:axId val="81073664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</a:t>
                </a:r>
                <a:r>
                  <a:rPr lang="en-US" baseline="0"/>
                  <a:t> a</a:t>
                </a:r>
                <a:r>
                  <a:rPr lang="en-US"/>
                  <a:t>bsolute</a:t>
                </a:r>
                <a:r>
                  <a:rPr lang="en-US" baseline="0"/>
                  <a:t> frequency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2246536891221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6967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/>
                </a:solidFill>
              </a:defRPr>
            </a:pPr>
            <a:r>
              <a:rPr lang="en-US">
                <a:solidFill>
                  <a:schemeClr val="accent1"/>
                </a:solidFill>
              </a:rPr>
              <a:t>Ogive</a:t>
            </a:r>
            <a:r>
              <a:rPr lang="en-US" baseline="0">
                <a:solidFill>
                  <a:schemeClr val="accent1"/>
                </a:solidFill>
              </a:rPr>
              <a:t> of annual families savings</a:t>
            </a:r>
            <a:endParaRPr lang="en-US">
              <a:solidFill>
                <a:schemeClr val="accent1"/>
              </a:solidFill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Solution!$O$50</c:f>
              <c:strCache>
                <c:ptCount val="1"/>
                <c:pt idx="0">
                  <c:v>Ni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Solution!$N$51:$N$59</c:f>
              <c:numCache>
                <c:formatCode>General</c:formatCode>
                <c:ptCount val="9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</c:numCache>
            </c:numRef>
          </c:cat>
          <c:val>
            <c:numRef>
              <c:f>Solution!$O$51:$O$59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9</c:v>
                </c:pt>
                <c:pt idx="4">
                  <c:v>17</c:v>
                </c:pt>
                <c:pt idx="5">
                  <c:v>23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647488"/>
        <c:axId val="83657472"/>
      </c:lineChart>
      <c:catAx>
        <c:axId val="83647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Savings</a:t>
                </a:r>
                <a:r>
                  <a:rPr lang="en-US" baseline="0"/>
                  <a:t> in €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657472"/>
        <c:crosses val="autoZero"/>
        <c:auto val="1"/>
        <c:lblAlgn val="ctr"/>
        <c:lblOffset val="100"/>
        <c:noMultiLvlLbl val="0"/>
      </c:catAx>
      <c:valAx>
        <c:axId val="83657472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absolute</a:t>
                </a:r>
                <a:r>
                  <a:rPr lang="en-US" baseline="0"/>
                  <a:t> 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647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13</xdr:row>
      <xdr:rowOff>4762</xdr:rowOff>
    </xdr:from>
    <xdr:to>
      <xdr:col>12</xdr:col>
      <xdr:colOff>561975</xdr:colOff>
      <xdr:row>29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571500</xdr:colOff>
      <xdr:row>30</xdr:row>
      <xdr:rowOff>133350</xdr:rowOff>
    </xdr:from>
    <xdr:to>
      <xdr:col>12</xdr:col>
      <xdr:colOff>571500</xdr:colOff>
      <xdr:row>47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561975</xdr:colOff>
      <xdr:row>49</xdr:row>
      <xdr:rowOff>4762</xdr:rowOff>
    </xdr:from>
    <xdr:to>
      <xdr:col>12</xdr:col>
      <xdr:colOff>571500</xdr:colOff>
      <xdr:row>65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f" refreshedDate="42387.394759953706" createdVersion="4" refreshedVersion="4" minRefreshableVersion="3" recordCount="30">
  <cacheSource type="worksheet">
    <worksheetSource ref="A1:A31" sheet="Savings"/>
  </cacheSource>
  <cacheFields count="1">
    <cacheField name="Household annual savings" numFmtId="0">
      <sharedItems containsSemiMixedTypes="0" containsString="0" containsNumber="1" containsInteger="1" minValue="1000" maxValue="19500" count="28">
        <n v="19500"/>
        <n v="16100"/>
        <n v="6800"/>
        <n v="14300"/>
        <n v="9700"/>
        <n v="11100"/>
        <n v="7800"/>
        <n v="15000"/>
        <n v="2600"/>
        <n v="3400"/>
        <n v="4800"/>
        <n v="10700"/>
        <n v="10500"/>
        <n v="12200"/>
        <n v="9600"/>
        <n v="8400"/>
        <n v="5600"/>
        <n v="6300"/>
        <n v="6900"/>
        <n v="14100"/>
        <n v="12000"/>
        <n v="8500"/>
        <n v="13600"/>
        <n v="9000"/>
        <n v="1000"/>
        <n v="12400"/>
        <n v="3100"/>
        <n v="18000"/>
      </sharedItems>
      <fieldGroup base="0">
        <rangePr autoStart="0" startNum="0" endNum="19500" groupInterval="2500"/>
        <groupItems count="10">
          <s v="&lt;0"/>
          <s v="0-2499"/>
          <s v="2500-4999"/>
          <s v="5000-7499"/>
          <s v="7500-9999"/>
          <s v="10000-12499"/>
          <s v="12500-14999"/>
          <s v="15000-17499"/>
          <s v="17500-19999"/>
          <s v="&gt;2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4"/>
  </r>
  <r>
    <x v="20"/>
  </r>
  <r>
    <x v="21"/>
  </r>
  <r>
    <x v="22"/>
  </r>
  <r>
    <x v="4"/>
  </r>
  <r>
    <x v="23"/>
  </r>
  <r>
    <x v="24"/>
  </r>
  <r>
    <x v="25"/>
  </r>
  <r>
    <x v="26"/>
  </r>
  <r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2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Household annual saving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zoomScaleNormal="100" workbookViewId="0"/>
  </sheetViews>
  <sheetFormatPr defaultRowHeight="12.75" x14ac:dyDescent="0.2"/>
  <cols>
    <col min="1" max="1025" width="11.5703125"/>
  </cols>
  <sheetData>
    <row r="1" spans="1:1" x14ac:dyDescent="0.2">
      <c r="A1" t="s">
        <v>0</v>
      </c>
    </row>
    <row r="2" spans="1:1" x14ac:dyDescent="0.2">
      <c r="A2">
        <v>19500</v>
      </c>
    </row>
    <row r="3" spans="1:1" x14ac:dyDescent="0.2">
      <c r="A3">
        <v>16100</v>
      </c>
    </row>
    <row r="4" spans="1:1" x14ac:dyDescent="0.2">
      <c r="A4">
        <v>6800</v>
      </c>
    </row>
    <row r="5" spans="1:1" x14ac:dyDescent="0.2">
      <c r="A5">
        <v>14300</v>
      </c>
    </row>
    <row r="6" spans="1:1" x14ac:dyDescent="0.2">
      <c r="A6">
        <v>9700</v>
      </c>
    </row>
    <row r="7" spans="1:1" x14ac:dyDescent="0.2">
      <c r="A7">
        <v>11100</v>
      </c>
    </row>
    <row r="8" spans="1:1" x14ac:dyDescent="0.2">
      <c r="A8">
        <v>7800</v>
      </c>
    </row>
    <row r="9" spans="1:1" x14ac:dyDescent="0.2">
      <c r="A9">
        <v>15000</v>
      </c>
    </row>
    <row r="10" spans="1:1" x14ac:dyDescent="0.2">
      <c r="A10">
        <v>2600</v>
      </c>
    </row>
    <row r="11" spans="1:1" x14ac:dyDescent="0.2">
      <c r="A11">
        <v>3400</v>
      </c>
    </row>
    <row r="12" spans="1:1" x14ac:dyDescent="0.2">
      <c r="A12">
        <v>4800</v>
      </c>
    </row>
    <row r="13" spans="1:1" x14ac:dyDescent="0.2">
      <c r="A13">
        <v>10700</v>
      </c>
    </row>
    <row r="14" spans="1:1" x14ac:dyDescent="0.2">
      <c r="A14">
        <v>10500</v>
      </c>
    </row>
    <row r="15" spans="1:1" x14ac:dyDescent="0.2">
      <c r="A15">
        <v>12200</v>
      </c>
    </row>
    <row r="16" spans="1:1" x14ac:dyDescent="0.2">
      <c r="A16">
        <v>9600</v>
      </c>
    </row>
    <row r="17" spans="1:1" x14ac:dyDescent="0.2">
      <c r="A17">
        <v>8400</v>
      </c>
    </row>
    <row r="18" spans="1:1" x14ac:dyDescent="0.2">
      <c r="A18">
        <v>5600</v>
      </c>
    </row>
    <row r="19" spans="1:1" x14ac:dyDescent="0.2">
      <c r="A19">
        <v>6300</v>
      </c>
    </row>
    <row r="20" spans="1:1" x14ac:dyDescent="0.2">
      <c r="A20">
        <v>6900</v>
      </c>
    </row>
    <row r="21" spans="1:1" x14ac:dyDescent="0.2">
      <c r="A21">
        <v>14100</v>
      </c>
    </row>
    <row r="22" spans="1:1" x14ac:dyDescent="0.2">
      <c r="A22">
        <v>9700</v>
      </c>
    </row>
    <row r="23" spans="1:1" x14ac:dyDescent="0.2">
      <c r="A23">
        <v>12000</v>
      </c>
    </row>
    <row r="24" spans="1:1" x14ac:dyDescent="0.2">
      <c r="A24">
        <v>8500</v>
      </c>
    </row>
    <row r="25" spans="1:1" x14ac:dyDescent="0.2">
      <c r="A25">
        <v>13600</v>
      </c>
    </row>
    <row r="26" spans="1:1" x14ac:dyDescent="0.2">
      <c r="A26">
        <v>9700</v>
      </c>
    </row>
    <row r="27" spans="1:1" x14ac:dyDescent="0.2">
      <c r="A27">
        <v>9000</v>
      </c>
    </row>
    <row r="28" spans="1:1" x14ac:dyDescent="0.2">
      <c r="A28">
        <v>1000</v>
      </c>
    </row>
    <row r="29" spans="1:1" x14ac:dyDescent="0.2">
      <c r="A29">
        <v>12400</v>
      </c>
    </row>
    <row r="30" spans="1:1" x14ac:dyDescent="0.2">
      <c r="A30">
        <v>3100</v>
      </c>
    </row>
    <row r="31" spans="1:1" x14ac:dyDescent="0.2">
      <c r="A31">
        <v>18000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1"/>
  <sheetViews>
    <sheetView workbookViewId="0">
      <selection activeCell="C72" sqref="C72"/>
    </sheetView>
  </sheetViews>
  <sheetFormatPr defaultRowHeight="12.75" x14ac:dyDescent="0.2"/>
  <cols>
    <col min="1" max="1" width="13.85546875" bestFit="1" customWidth="1"/>
    <col min="2" max="2" width="33.5703125" bestFit="1" customWidth="1"/>
    <col min="3" max="3" width="11.42578125" customWidth="1"/>
    <col min="4" max="4" width="11.5703125" bestFit="1" customWidth="1"/>
  </cols>
  <sheetData>
    <row r="2" spans="1:9" x14ac:dyDescent="0.2">
      <c r="A2" t="s">
        <v>4</v>
      </c>
      <c r="D2" t="s">
        <v>10</v>
      </c>
    </row>
    <row r="3" spans="1:9" x14ac:dyDescent="0.2">
      <c r="A3" s="2" t="s">
        <v>1</v>
      </c>
      <c r="B3" t="s">
        <v>3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9" x14ac:dyDescent="0.2">
      <c r="A4" s="3" t="s">
        <v>18</v>
      </c>
      <c r="B4" s="1">
        <v>1</v>
      </c>
      <c r="D4" t="s">
        <v>18</v>
      </c>
      <c r="E4">
        <v>1</v>
      </c>
      <c r="F4" s="5">
        <f>E4/E$12</f>
        <v>3.3333333333333333E-2</v>
      </c>
      <c r="G4">
        <f>E4</f>
        <v>1</v>
      </c>
      <c r="H4" s="7">
        <f>G4/E$12</f>
        <v>3.3333333333333333E-2</v>
      </c>
    </row>
    <row r="5" spans="1:9" x14ac:dyDescent="0.2">
      <c r="A5" s="3" t="s">
        <v>19</v>
      </c>
      <c r="B5" s="1">
        <v>4</v>
      </c>
      <c r="D5" t="s">
        <v>19</v>
      </c>
      <c r="E5">
        <v>4</v>
      </c>
      <c r="F5" s="5">
        <f t="shared" ref="F5:F11" si="0">E5/E$12</f>
        <v>0.13333333333333333</v>
      </c>
      <c r="G5">
        <f>G4+E5</f>
        <v>5</v>
      </c>
      <c r="H5" s="7">
        <f t="shared" ref="H5:H11" si="1">G5/E$12</f>
        <v>0.16666666666666666</v>
      </c>
    </row>
    <row r="6" spans="1:9" x14ac:dyDescent="0.2">
      <c r="A6" s="3" t="s">
        <v>20</v>
      </c>
      <c r="B6" s="1">
        <v>4</v>
      </c>
      <c r="D6" t="s">
        <v>20</v>
      </c>
      <c r="E6">
        <v>4</v>
      </c>
      <c r="F6" s="5">
        <f t="shared" si="0"/>
        <v>0.13333333333333333</v>
      </c>
      <c r="G6">
        <f t="shared" ref="G6:G11" si="2">G5+E6</f>
        <v>9</v>
      </c>
      <c r="H6" s="7">
        <f t="shared" si="1"/>
        <v>0.3</v>
      </c>
    </row>
    <row r="7" spans="1:9" x14ac:dyDescent="0.2">
      <c r="A7" s="3" t="s">
        <v>21</v>
      </c>
      <c r="B7" s="1">
        <v>8</v>
      </c>
      <c r="D7" t="s">
        <v>21</v>
      </c>
      <c r="E7">
        <v>8</v>
      </c>
      <c r="F7" s="5">
        <f t="shared" si="0"/>
        <v>0.26666666666666666</v>
      </c>
      <c r="G7">
        <f t="shared" si="2"/>
        <v>17</v>
      </c>
      <c r="H7" s="7">
        <f t="shared" si="1"/>
        <v>0.56666666666666665</v>
      </c>
    </row>
    <row r="8" spans="1:9" x14ac:dyDescent="0.2">
      <c r="A8" s="3" t="s">
        <v>22</v>
      </c>
      <c r="B8" s="1">
        <v>6</v>
      </c>
      <c r="D8" t="s">
        <v>22</v>
      </c>
      <c r="E8">
        <v>6</v>
      </c>
      <c r="F8" s="5">
        <f t="shared" si="0"/>
        <v>0.2</v>
      </c>
      <c r="G8">
        <f t="shared" si="2"/>
        <v>23</v>
      </c>
      <c r="H8" s="8">
        <f t="shared" si="1"/>
        <v>0.76666666666666672</v>
      </c>
      <c r="I8" t="s">
        <v>27</v>
      </c>
    </row>
    <row r="9" spans="1:9" x14ac:dyDescent="0.2">
      <c r="A9" s="3" t="s">
        <v>23</v>
      </c>
      <c r="B9" s="1">
        <v>3</v>
      </c>
      <c r="D9" t="s">
        <v>23</v>
      </c>
      <c r="E9">
        <v>3</v>
      </c>
      <c r="F9" s="5">
        <f t="shared" si="0"/>
        <v>0.1</v>
      </c>
      <c r="G9">
        <f t="shared" si="2"/>
        <v>26</v>
      </c>
      <c r="H9" s="7">
        <f t="shared" si="1"/>
        <v>0.8666666666666667</v>
      </c>
    </row>
    <row r="10" spans="1:9" x14ac:dyDescent="0.2">
      <c r="A10" s="3" t="s">
        <v>24</v>
      </c>
      <c r="B10" s="1">
        <v>2</v>
      </c>
      <c r="D10" t="s">
        <v>24</v>
      </c>
      <c r="E10">
        <v>2</v>
      </c>
      <c r="F10" s="5">
        <f t="shared" si="0"/>
        <v>6.6666666666666666E-2</v>
      </c>
      <c r="G10">
        <f t="shared" si="2"/>
        <v>28</v>
      </c>
      <c r="H10" s="7">
        <f t="shared" si="1"/>
        <v>0.93333333333333335</v>
      </c>
    </row>
    <row r="11" spans="1:9" x14ac:dyDescent="0.2">
      <c r="A11" s="3" t="s">
        <v>25</v>
      </c>
      <c r="B11" s="1">
        <v>2</v>
      </c>
      <c r="D11" t="s">
        <v>25</v>
      </c>
      <c r="E11">
        <v>2</v>
      </c>
      <c r="F11" s="5">
        <f t="shared" si="0"/>
        <v>6.6666666666666666E-2</v>
      </c>
      <c r="G11">
        <f t="shared" si="2"/>
        <v>30</v>
      </c>
      <c r="H11" s="7">
        <f t="shared" si="1"/>
        <v>1</v>
      </c>
    </row>
    <row r="12" spans="1:9" x14ac:dyDescent="0.2">
      <c r="A12" s="3" t="s">
        <v>2</v>
      </c>
      <c r="B12" s="1">
        <v>30</v>
      </c>
      <c r="E12">
        <f>SUM(E4:E11)</f>
        <v>30</v>
      </c>
    </row>
    <row r="50" spans="14:15" x14ac:dyDescent="0.2">
      <c r="N50" s="4" t="s">
        <v>11</v>
      </c>
      <c r="O50" s="4" t="s">
        <v>8</v>
      </c>
    </row>
    <row r="51" spans="14:15" x14ac:dyDescent="0.2">
      <c r="N51">
        <v>0</v>
      </c>
      <c r="O51">
        <v>0</v>
      </c>
    </row>
    <row r="52" spans="14:15" x14ac:dyDescent="0.2">
      <c r="N52">
        <v>2500</v>
      </c>
      <c r="O52">
        <v>1</v>
      </c>
    </row>
    <row r="53" spans="14:15" x14ac:dyDescent="0.2">
      <c r="N53">
        <v>5000</v>
      </c>
      <c r="O53">
        <v>5</v>
      </c>
    </row>
    <row r="54" spans="14:15" x14ac:dyDescent="0.2">
      <c r="N54">
        <v>7500</v>
      </c>
      <c r="O54">
        <v>9</v>
      </c>
    </row>
    <row r="55" spans="14:15" x14ac:dyDescent="0.2">
      <c r="N55">
        <v>10000</v>
      </c>
      <c r="O55">
        <v>17</v>
      </c>
    </row>
    <row r="56" spans="14:15" x14ac:dyDescent="0.2">
      <c r="N56">
        <v>12500</v>
      </c>
      <c r="O56">
        <v>23</v>
      </c>
    </row>
    <row r="57" spans="14:15" x14ac:dyDescent="0.2">
      <c r="N57">
        <v>15000</v>
      </c>
      <c r="O57">
        <v>26</v>
      </c>
    </row>
    <row r="58" spans="14:15" x14ac:dyDescent="0.2">
      <c r="N58">
        <v>17500</v>
      </c>
      <c r="O58">
        <v>28</v>
      </c>
    </row>
    <row r="59" spans="14:15" x14ac:dyDescent="0.2">
      <c r="N59">
        <v>20000</v>
      </c>
      <c r="O59">
        <v>30</v>
      </c>
    </row>
    <row r="68" spans="3:6" x14ac:dyDescent="0.2">
      <c r="C68" s="6" t="s">
        <v>12</v>
      </c>
      <c r="D68" s="6" t="s">
        <v>13</v>
      </c>
      <c r="E68" s="6" t="s">
        <v>14</v>
      </c>
      <c r="F68" s="6" t="s">
        <v>15</v>
      </c>
    </row>
    <row r="69" spans="3:6" x14ac:dyDescent="0.2">
      <c r="C69" t="s">
        <v>16</v>
      </c>
      <c r="D69">
        <f>AVERAGE(savings)</f>
        <v>9746.6666666666661</v>
      </c>
      <c r="E69" t="s">
        <v>17</v>
      </c>
      <c r="F69" t="s">
        <v>26</v>
      </c>
    </row>
    <row r="70" spans="3:6" x14ac:dyDescent="0.2">
      <c r="C70" t="s">
        <v>28</v>
      </c>
      <c r="D70">
        <f>MEDIAN(savings)</f>
        <v>9700</v>
      </c>
      <c r="E70" t="s">
        <v>17</v>
      </c>
      <c r="F70" t="s">
        <v>29</v>
      </c>
    </row>
    <row r="71" spans="3:6" x14ac:dyDescent="0.2">
      <c r="C71" t="s">
        <v>30</v>
      </c>
      <c r="D71">
        <f>PERCENTILE(savings,0.37)</f>
        <v>8473</v>
      </c>
      <c r="E71" t="s">
        <v>17</v>
      </c>
      <c r="F71" t="s">
        <v>31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Savings</vt:lpstr>
      <vt:lpstr>Solution</vt:lpstr>
      <vt:lpstr>savings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</cp:lastModifiedBy>
  <cp:revision>1</cp:revision>
  <dcterms:created xsi:type="dcterms:W3CDTF">2015-10-29T11:49:50Z</dcterms:created>
  <dcterms:modified xsi:type="dcterms:W3CDTF">2016-01-18T09:11:40Z</dcterms:modified>
  <dc:language>es-ES</dc:language>
</cp:coreProperties>
</file>