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6435" tabRatio="984"/>
  </bookViews>
  <sheets>
    <sheet name="Exercise" sheetId="1" r:id="rId1"/>
    <sheet name="Solution" sheetId="2" r:id="rId2"/>
    <sheet name="Pivot chart solution" sheetId="4" r:id="rId3"/>
  </sheets>
  <calcPr calcId="145621" iterateDelta="1E-4"/>
  <pivotCaches>
    <pivotCache cacheId="4" r:id="rId4"/>
  </pivotCaches>
</workbook>
</file>

<file path=xl/calcChain.xml><?xml version="1.0" encoding="utf-8"?>
<calcChain xmlns="http://schemas.openxmlformats.org/spreadsheetml/2006/main">
  <c r="J8" i="2" l="1"/>
  <c r="L9" i="2"/>
  <c r="J5" i="2"/>
  <c r="J2" i="2"/>
  <c r="K3" i="2"/>
  <c r="G51" i="2"/>
  <c r="G50" i="2"/>
  <c r="G34" i="2"/>
  <c r="G18" i="2"/>
</calcChain>
</file>

<file path=xl/sharedStrings.xml><?xml version="1.0" encoding="utf-8"?>
<sst xmlns="http://schemas.openxmlformats.org/spreadsheetml/2006/main" count="503" uniqueCount="57">
  <si>
    <t>Billing Database</t>
  </si>
  <si>
    <t>City</t>
  </si>
  <si>
    <t>Shop</t>
  </si>
  <si>
    <t>Department</t>
  </si>
  <si>
    <t>Employee</t>
  </si>
  <si>
    <t>Type</t>
  </si>
  <si>
    <t>Quantity</t>
  </si>
  <si>
    <t>Amount</t>
  </si>
  <si>
    <t>Madrid</t>
  </si>
  <si>
    <t>Gran Vía</t>
  </si>
  <si>
    <t>Sales</t>
  </si>
  <si>
    <t>Alberto</t>
  </si>
  <si>
    <t>Laptops</t>
  </si>
  <si>
    <t>Desktops</t>
  </si>
  <si>
    <t>Tablet</t>
  </si>
  <si>
    <t>Ana</t>
  </si>
  <si>
    <t>Technical</t>
  </si>
  <si>
    <t>Juan</t>
  </si>
  <si>
    <t>Repairs</t>
  </si>
  <si>
    <t>María</t>
  </si>
  <si>
    <t>Ventas</t>
  </si>
  <si>
    <t>Santiago</t>
  </si>
  <si>
    <t>Mariano</t>
  </si>
  <si>
    <t>Sandra</t>
  </si>
  <si>
    <t>Barcelona</t>
  </si>
  <si>
    <t>Colón</t>
  </si>
  <si>
    <t>Olivia</t>
  </si>
  <si>
    <t>Marga</t>
  </si>
  <si>
    <t>Alejandro</t>
  </si>
  <si>
    <t>P.Gracia</t>
  </si>
  <si>
    <t>Marta</t>
  </si>
  <si>
    <t>Rosa</t>
  </si>
  <si>
    <t>Javier</t>
  </si>
  <si>
    <t>Pedro</t>
  </si>
  <si>
    <t>Sevilla</t>
  </si>
  <si>
    <t>Triana</t>
  </si>
  <si>
    <t>Carlos</t>
  </si>
  <si>
    <t>Celia</t>
  </si>
  <si>
    <t>Roberto</t>
  </si>
  <si>
    <t>Samuel</t>
  </si>
  <si>
    <t>Flores</t>
  </si>
  <si>
    <t>Jorge</t>
  </si>
  <si>
    <t>Amalia</t>
  </si>
  <si>
    <t>Eva</t>
  </si>
  <si>
    <t>Barcelona Total</t>
  </si>
  <si>
    <t>Madrid Total</t>
  </si>
  <si>
    <t>Sevilla Total</t>
  </si>
  <si>
    <t>Grand Total</t>
  </si>
  <si>
    <t>Row Labels</t>
  </si>
  <si>
    <t>Column Labels</t>
  </si>
  <si>
    <t>Sum of Amount</t>
  </si>
  <si>
    <t>Employee with the maximum sales in the sales department</t>
  </si>
  <si>
    <t>Sales of Barcelona employees with a quantity over 20 units</t>
  </si>
  <si>
    <t>Criteria</t>
  </si>
  <si>
    <t>&gt;18000</t>
  </si>
  <si>
    <t>Number of employees with laptop sales over € 18,000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</si>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</sst>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1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4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[billing-database.xlsx]Pivot chart 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solution'!$B$1:$B$2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multiLvlStrRef>
              <c:f>'Pivot chart solution'!$A$3:$A$12</c:f>
              <c:multiLvlStrCache>
                <c:ptCount val="6"/>
                <c:lvl>
                  <c:pt idx="0">
                    <c:v>Colón</c:v>
                  </c:pt>
                  <c:pt idx="1">
                    <c:v>P.Gracia</c:v>
                  </c:pt>
                  <c:pt idx="2">
                    <c:v>Gran Vía</c:v>
                  </c:pt>
                  <c:pt idx="3">
                    <c:v>Ventas</c:v>
                  </c:pt>
                  <c:pt idx="4">
                    <c:v>Flores</c:v>
                  </c:pt>
                  <c:pt idx="5">
                    <c:v>Triana</c:v>
                  </c:pt>
                </c:lvl>
                <c:lvl>
                  <c:pt idx="0">
                    <c:v>Barcelona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'Pivot chart solution'!$B$3:$B$12</c:f>
              <c:numCache>
                <c:formatCode>General</c:formatCode>
                <c:ptCount val="6"/>
                <c:pt idx="0">
                  <c:v>66688</c:v>
                </c:pt>
                <c:pt idx="1">
                  <c:v>52528</c:v>
                </c:pt>
                <c:pt idx="2">
                  <c:v>84455</c:v>
                </c:pt>
                <c:pt idx="3">
                  <c:v>72096</c:v>
                </c:pt>
                <c:pt idx="4">
                  <c:v>75852</c:v>
                </c:pt>
                <c:pt idx="5">
                  <c:v>77850</c:v>
                </c:pt>
              </c:numCache>
            </c:numRef>
          </c:val>
        </c:ser>
        <c:ser>
          <c:idx val="1"/>
          <c:order val="1"/>
          <c:tx>
            <c:strRef>
              <c:f>'Pivot chart solution'!$C$1:$C$2</c:f>
              <c:strCache>
                <c:ptCount val="1"/>
                <c:pt idx="0">
                  <c:v>Technical</c:v>
                </c:pt>
              </c:strCache>
            </c:strRef>
          </c:tx>
          <c:invertIfNegative val="0"/>
          <c:cat>
            <c:multiLvlStrRef>
              <c:f>'Pivot chart solution'!$A$3:$A$12</c:f>
              <c:multiLvlStrCache>
                <c:ptCount val="6"/>
                <c:lvl>
                  <c:pt idx="0">
                    <c:v>Colón</c:v>
                  </c:pt>
                  <c:pt idx="1">
                    <c:v>P.Gracia</c:v>
                  </c:pt>
                  <c:pt idx="2">
                    <c:v>Gran Vía</c:v>
                  </c:pt>
                  <c:pt idx="3">
                    <c:v>Ventas</c:v>
                  </c:pt>
                  <c:pt idx="4">
                    <c:v>Flores</c:v>
                  </c:pt>
                  <c:pt idx="5">
                    <c:v>Triana</c:v>
                  </c:pt>
                </c:lvl>
                <c:lvl>
                  <c:pt idx="0">
                    <c:v>Barcelona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'Pivot chart solution'!$C$3:$C$12</c:f>
              <c:numCache>
                <c:formatCode>General</c:formatCode>
                <c:ptCount val="6"/>
                <c:pt idx="0">
                  <c:v>6234</c:v>
                </c:pt>
                <c:pt idx="1">
                  <c:v>16363</c:v>
                </c:pt>
                <c:pt idx="2">
                  <c:v>10000</c:v>
                </c:pt>
                <c:pt idx="3">
                  <c:v>2856</c:v>
                </c:pt>
                <c:pt idx="4">
                  <c:v>5630</c:v>
                </c:pt>
                <c:pt idx="5">
                  <c:v>9645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368"/>
        <c:axId val="5035904"/>
      </c:barChart>
      <c:catAx>
        <c:axId val="50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035904"/>
        <c:crosses val="autoZero"/>
        <c:auto val="1"/>
        <c:lblAlgn val="ctr"/>
        <c:lblOffset val="100"/>
        <c:noMultiLvlLbl val="0"/>
      </c:catAx>
      <c:valAx>
        <c:axId val="5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152400</xdr:rowOff>
    </xdr:from>
    <xdr:to>
      <xdr:col>12</xdr:col>
      <xdr:colOff>333375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lling-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263.448399074077" createdVersion="4" refreshedVersion="4" minRefreshableVersion="3" recordCount="45">
  <cacheSource type="worksheet">
    <worksheetSource ref="A2:G49" sheet="Solution" r:id="rId2"/>
  </cacheSource>
  <cacheFields count="7">
    <cacheField name="City" numFmtId="0">
      <sharedItems count="3">
        <s v="Madrid"/>
        <s v="Barcelona"/>
        <s v="Sevilla"/>
      </sharedItems>
    </cacheField>
    <cacheField name="Shop" numFmtId="0">
      <sharedItems count="6">
        <s v="Gran Vía"/>
        <s v="Ventas"/>
        <s v="Colón"/>
        <s v="P.Gracia"/>
        <s v="Triana"/>
        <s v="Flores"/>
      </sharedItems>
    </cacheField>
    <cacheField name="Department" numFmtId="0">
      <sharedItems count="2">
        <s v="Sales"/>
        <s v="Technical"/>
      </sharedItems>
    </cacheField>
    <cacheField name="Employee" numFmtId="0">
      <sharedItems/>
    </cacheField>
    <cacheField name="Type" numFmtId="0">
      <sharedItems/>
    </cacheField>
    <cacheField name="Quantity" numFmtId="0">
      <sharedItems containsSemiMixedTypes="0" containsString="0" containsNumber="1" containsInteger="1" minValue="8" maxValue="56"/>
    </cacheField>
    <cacheField name="Amount" numFmtId="164">
      <sharedItems containsSemiMixedTypes="0" containsString="0" containsNumber="1" containsInteger="1" minValue="2856" maxValue="21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s v="Alberto"/>
    <s v="Laptops"/>
    <n v="32"/>
    <n v="16984"/>
  </r>
  <r>
    <x v="0"/>
    <x v="0"/>
    <x v="0"/>
    <s v="Alberto"/>
    <s v="Desktops"/>
    <n v="22"/>
    <n v="13769"/>
  </r>
  <r>
    <x v="0"/>
    <x v="0"/>
    <x v="0"/>
    <s v="Alberto"/>
    <s v="Tablet"/>
    <n v="42"/>
    <n v="9784"/>
  </r>
  <r>
    <x v="0"/>
    <x v="0"/>
    <x v="0"/>
    <s v="Ana"/>
    <s v="Laptops"/>
    <n v="35"/>
    <n v="19234"/>
  </r>
  <r>
    <x v="0"/>
    <x v="0"/>
    <x v="0"/>
    <s v="Ana"/>
    <s v="Desktops"/>
    <n v="21"/>
    <n v="14120"/>
  </r>
  <r>
    <x v="0"/>
    <x v="0"/>
    <x v="0"/>
    <s v="Ana"/>
    <s v="Tablet"/>
    <n v="43"/>
    <n v="10564"/>
  </r>
  <r>
    <x v="0"/>
    <x v="0"/>
    <x v="1"/>
    <s v="Juan"/>
    <s v="Repairs"/>
    <n v="52"/>
    <n v="6320"/>
  </r>
  <r>
    <x v="0"/>
    <x v="0"/>
    <x v="1"/>
    <s v="María"/>
    <s v="Repairs"/>
    <n v="35"/>
    <n v="3680"/>
  </r>
  <r>
    <x v="0"/>
    <x v="1"/>
    <x v="0"/>
    <s v="Santiago"/>
    <s v="Laptops"/>
    <n v="24"/>
    <n v="5768"/>
  </r>
  <r>
    <x v="0"/>
    <x v="1"/>
    <x v="0"/>
    <s v="Santiago"/>
    <s v="Desktops"/>
    <n v="13"/>
    <n v="7124"/>
  </r>
  <r>
    <x v="0"/>
    <x v="1"/>
    <x v="0"/>
    <s v="Santiago"/>
    <s v="Tablet"/>
    <n v="32"/>
    <n v="21987"/>
  </r>
  <r>
    <x v="0"/>
    <x v="1"/>
    <x v="0"/>
    <s v="Mariano"/>
    <s v="Laptops"/>
    <n v="18"/>
    <n v="7213"/>
  </r>
  <r>
    <x v="0"/>
    <x v="1"/>
    <x v="0"/>
    <s v="Mariano"/>
    <s v="Desktops"/>
    <n v="16"/>
    <n v="8769"/>
  </r>
  <r>
    <x v="0"/>
    <x v="1"/>
    <x v="0"/>
    <s v="Mariano"/>
    <s v="Tablet"/>
    <n v="31"/>
    <n v="21235"/>
  </r>
  <r>
    <x v="0"/>
    <x v="1"/>
    <x v="1"/>
    <s v="Sandra"/>
    <s v="Repairs"/>
    <n v="34"/>
    <n v="2856"/>
  </r>
  <r>
    <x v="1"/>
    <x v="2"/>
    <x v="0"/>
    <s v="Olivia"/>
    <s v="Laptops"/>
    <n v="28"/>
    <n v="14380"/>
  </r>
  <r>
    <x v="1"/>
    <x v="2"/>
    <x v="0"/>
    <s v="Olivia"/>
    <s v="Desktops"/>
    <n v="15"/>
    <n v="7420"/>
  </r>
  <r>
    <x v="1"/>
    <x v="2"/>
    <x v="0"/>
    <s v="Olivia"/>
    <s v="Tablet"/>
    <n v="28"/>
    <n v="7320"/>
  </r>
  <r>
    <x v="1"/>
    <x v="2"/>
    <x v="0"/>
    <s v="Marga"/>
    <s v="Laptops"/>
    <n v="32"/>
    <n v="17430"/>
  </r>
  <r>
    <x v="1"/>
    <x v="2"/>
    <x v="0"/>
    <s v="Marga"/>
    <s v="Desktops"/>
    <n v="12"/>
    <n v="6870"/>
  </r>
  <r>
    <x v="1"/>
    <x v="2"/>
    <x v="0"/>
    <s v="Marga"/>
    <s v="Tablet"/>
    <n v="56"/>
    <n v="13268"/>
  </r>
  <r>
    <x v="1"/>
    <x v="2"/>
    <x v="1"/>
    <s v="Alejandro"/>
    <s v="Repairs"/>
    <n v="34"/>
    <n v="6234"/>
  </r>
  <r>
    <x v="1"/>
    <x v="3"/>
    <x v="0"/>
    <s v="Marta"/>
    <s v="Laptops"/>
    <n v="26"/>
    <n v="15230"/>
  </r>
  <r>
    <x v="1"/>
    <x v="3"/>
    <x v="0"/>
    <s v="Marta"/>
    <s v="Desktops"/>
    <n v="16"/>
    <n v="12840"/>
  </r>
  <r>
    <x v="1"/>
    <x v="3"/>
    <x v="0"/>
    <s v="Marta"/>
    <s v="Tablet"/>
    <n v="43"/>
    <n v="10320"/>
  </r>
  <r>
    <x v="1"/>
    <x v="3"/>
    <x v="0"/>
    <s v="Rosa"/>
    <s v="Laptops"/>
    <n v="10"/>
    <n v="5940"/>
  </r>
  <r>
    <x v="1"/>
    <x v="3"/>
    <x v="0"/>
    <s v="Rosa"/>
    <s v="Desktops"/>
    <n v="8"/>
    <n v="4328"/>
  </r>
  <r>
    <x v="1"/>
    <x v="3"/>
    <x v="0"/>
    <s v="Rosa"/>
    <s v="Tablet"/>
    <n v="24"/>
    <n v="3870"/>
  </r>
  <r>
    <x v="1"/>
    <x v="3"/>
    <x v="1"/>
    <s v="Javier"/>
    <s v="Repairs"/>
    <n v="35"/>
    <n v="7120"/>
  </r>
  <r>
    <x v="1"/>
    <x v="3"/>
    <x v="1"/>
    <s v="Pedro"/>
    <s v="Repairs"/>
    <n v="46"/>
    <n v="9243"/>
  </r>
  <r>
    <x v="2"/>
    <x v="4"/>
    <x v="0"/>
    <s v="Carlos"/>
    <s v="Laptops"/>
    <n v="31"/>
    <n v="17310"/>
  </r>
  <r>
    <x v="2"/>
    <x v="4"/>
    <x v="0"/>
    <s v="Carlos"/>
    <s v="Desktops"/>
    <n v="20"/>
    <n v="13620"/>
  </r>
  <r>
    <x v="2"/>
    <x v="4"/>
    <x v="0"/>
    <s v="Carlos"/>
    <s v="Tablet"/>
    <n v="36"/>
    <n v="6790"/>
  </r>
  <r>
    <x v="2"/>
    <x v="4"/>
    <x v="0"/>
    <s v="Celia"/>
    <s v="Laptops"/>
    <n v="26"/>
    <n v="18940"/>
  </r>
  <r>
    <x v="2"/>
    <x v="4"/>
    <x v="0"/>
    <s v="Celia"/>
    <s v="Desktops"/>
    <n v="18"/>
    <n v="14620"/>
  </r>
  <r>
    <x v="2"/>
    <x v="4"/>
    <x v="0"/>
    <s v="Celia"/>
    <s v="Tablet"/>
    <n v="32"/>
    <n v="6570"/>
  </r>
  <r>
    <x v="2"/>
    <x v="4"/>
    <x v="1"/>
    <s v="Roberto"/>
    <s v="Repairs"/>
    <n v="32"/>
    <n v="4230"/>
  </r>
  <r>
    <x v="2"/>
    <x v="4"/>
    <x v="1"/>
    <s v="Samuel"/>
    <s v="Repairs"/>
    <n v="41"/>
    <n v="5415"/>
  </r>
  <r>
    <x v="2"/>
    <x v="5"/>
    <x v="0"/>
    <s v="Jorge"/>
    <s v="Laptops"/>
    <n v="34"/>
    <n v="19350"/>
  </r>
  <r>
    <x v="2"/>
    <x v="5"/>
    <x v="0"/>
    <s v="Jorge"/>
    <s v="Desktops"/>
    <n v="14"/>
    <n v="10340"/>
  </r>
  <r>
    <x v="2"/>
    <x v="5"/>
    <x v="0"/>
    <s v="Jorge"/>
    <s v="Tablet"/>
    <n v="42"/>
    <n v="6780"/>
  </r>
  <r>
    <x v="2"/>
    <x v="5"/>
    <x v="0"/>
    <s v="Amalia"/>
    <s v="Laptops"/>
    <n v="29"/>
    <n v="17302"/>
  </r>
  <r>
    <x v="2"/>
    <x v="5"/>
    <x v="0"/>
    <s v="Amalia"/>
    <s v="Desktops"/>
    <n v="16"/>
    <n v="14520"/>
  </r>
  <r>
    <x v="2"/>
    <x v="5"/>
    <x v="0"/>
    <s v="Amalia"/>
    <s v="Tablet"/>
    <n v="39"/>
    <n v="7560"/>
  </r>
  <r>
    <x v="2"/>
    <x v="5"/>
    <x v="1"/>
    <s v="Eva"/>
    <s v="Repairs"/>
    <n v="45"/>
    <n v="5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12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2"/>
        <item x="5"/>
        <item x="0"/>
        <item x="3"/>
        <item x="4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2">
    <field x="0"/>
    <field x="1"/>
  </rowFields>
  <rowItems count="10">
    <i>
      <x/>
    </i>
    <i r="1">
      <x/>
    </i>
    <i r="1">
      <x v="3"/>
    </i>
    <i>
      <x v="1"/>
    </i>
    <i r="1">
      <x v="2"/>
    </i>
    <i r="1">
      <x v="5"/>
    </i>
    <i>
      <x v="2"/>
    </i>
    <i r="1">
      <x v="1"/>
    </i>
    <i r="1"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6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Normal="100" workbookViewId="0">
      <selection activeCell="I11" sqref="I11"/>
    </sheetView>
  </sheetViews>
  <sheetFormatPr defaultRowHeight="15" x14ac:dyDescent="0.25"/>
  <cols>
    <col min="1" max="2" width="10.7109375"/>
    <col min="3" max="3" width="15.7109375"/>
    <col min="4" max="4" width="13.85546875"/>
    <col min="5" max="5" width="14.42578125"/>
    <col min="6" max="6" width="13.5703125"/>
    <col min="7" max="7" width="14.85546875"/>
    <col min="8" max="8" width="10.7109375"/>
    <col min="9" max="9" width="53.140625" customWidth="1"/>
    <col min="10" max="1025" width="10.7109375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E3" s="2" t="s">
        <v>12</v>
      </c>
      <c r="F3" s="2">
        <v>32</v>
      </c>
      <c r="G3" s="3">
        <v>16984</v>
      </c>
      <c r="I3" t="s">
        <v>55</v>
      </c>
    </row>
    <row r="4" spans="1:9" x14ac:dyDescent="0.25">
      <c r="A4" t="s">
        <v>8</v>
      </c>
      <c r="B4" t="s">
        <v>9</v>
      </c>
      <c r="C4" t="s">
        <v>10</v>
      </c>
      <c r="D4" t="s">
        <v>11</v>
      </c>
      <c r="E4" s="2" t="s">
        <v>13</v>
      </c>
      <c r="F4" s="2">
        <v>22</v>
      </c>
      <c r="G4" s="3">
        <v>13769</v>
      </c>
    </row>
    <row r="5" spans="1:9" x14ac:dyDescent="0.25">
      <c r="A5" t="s">
        <v>8</v>
      </c>
      <c r="B5" t="s">
        <v>9</v>
      </c>
      <c r="C5" t="s">
        <v>10</v>
      </c>
      <c r="D5" t="s">
        <v>11</v>
      </c>
      <c r="E5" s="2" t="s">
        <v>14</v>
      </c>
      <c r="F5" s="2">
        <v>42</v>
      </c>
      <c r="G5" s="3">
        <v>9784</v>
      </c>
    </row>
    <row r="6" spans="1:9" x14ac:dyDescent="0.25">
      <c r="A6" t="s">
        <v>8</v>
      </c>
      <c r="B6" t="s">
        <v>9</v>
      </c>
      <c r="C6" t="s">
        <v>10</v>
      </c>
      <c r="D6" t="s">
        <v>15</v>
      </c>
      <c r="E6" s="2" t="s">
        <v>12</v>
      </c>
      <c r="F6" s="2">
        <v>35</v>
      </c>
      <c r="G6" s="3">
        <v>19234</v>
      </c>
      <c r="I6" t="s">
        <v>52</v>
      </c>
    </row>
    <row r="7" spans="1:9" x14ac:dyDescent="0.25">
      <c r="A7" t="s">
        <v>8</v>
      </c>
      <c r="B7" t="s">
        <v>9</v>
      </c>
      <c r="C7" t="s">
        <v>10</v>
      </c>
      <c r="D7" t="s">
        <v>15</v>
      </c>
      <c r="E7" s="2" t="s">
        <v>13</v>
      </c>
      <c r="F7" s="2">
        <v>21</v>
      </c>
      <c r="G7" s="3">
        <v>14120</v>
      </c>
    </row>
    <row r="8" spans="1:9" x14ac:dyDescent="0.25">
      <c r="A8" t="s">
        <v>8</v>
      </c>
      <c r="B8" t="s">
        <v>9</v>
      </c>
      <c r="C8" t="s">
        <v>10</v>
      </c>
      <c r="D8" t="s">
        <v>15</v>
      </c>
      <c r="E8" s="2" t="s">
        <v>14</v>
      </c>
      <c r="F8" s="2">
        <v>43</v>
      </c>
      <c r="G8" s="3">
        <v>10564</v>
      </c>
    </row>
    <row r="9" spans="1:9" x14ac:dyDescent="0.25">
      <c r="A9" t="s">
        <v>8</v>
      </c>
      <c r="B9" t="s">
        <v>9</v>
      </c>
      <c r="C9" t="s">
        <v>16</v>
      </c>
      <c r="D9" t="s">
        <v>17</v>
      </c>
      <c r="E9" t="s">
        <v>18</v>
      </c>
      <c r="F9" s="2">
        <v>52</v>
      </c>
      <c r="G9" s="3">
        <v>6320</v>
      </c>
      <c r="I9" t="s">
        <v>51</v>
      </c>
    </row>
    <row r="10" spans="1:9" x14ac:dyDescent="0.25">
      <c r="A10" t="s">
        <v>8</v>
      </c>
      <c r="B10" t="s">
        <v>9</v>
      </c>
      <c r="C10" t="s">
        <v>16</v>
      </c>
      <c r="D10" t="s">
        <v>19</v>
      </c>
      <c r="E10" t="s">
        <v>18</v>
      </c>
      <c r="F10" s="2">
        <v>35</v>
      </c>
      <c r="G10" s="3">
        <v>3680</v>
      </c>
    </row>
    <row r="11" spans="1:9" x14ac:dyDescent="0.25">
      <c r="A11" t="s">
        <v>8</v>
      </c>
      <c r="B11" t="s">
        <v>20</v>
      </c>
      <c r="C11" t="s">
        <v>10</v>
      </c>
      <c r="D11" t="s">
        <v>21</v>
      </c>
      <c r="E11" s="2" t="s">
        <v>12</v>
      </c>
      <c r="F11" s="2">
        <v>24</v>
      </c>
      <c r="G11" s="3">
        <v>5768</v>
      </c>
    </row>
    <row r="12" spans="1:9" x14ac:dyDescent="0.25">
      <c r="A12" t="s">
        <v>8</v>
      </c>
      <c r="B12" t="s">
        <v>20</v>
      </c>
      <c r="C12" t="s">
        <v>10</v>
      </c>
      <c r="D12" t="s">
        <v>21</v>
      </c>
      <c r="E12" s="2" t="s">
        <v>13</v>
      </c>
      <c r="F12" s="2">
        <v>13</v>
      </c>
      <c r="G12" s="3">
        <v>7124</v>
      </c>
    </row>
    <row r="13" spans="1:9" x14ac:dyDescent="0.25">
      <c r="A13" t="s">
        <v>8</v>
      </c>
      <c r="B13" t="s">
        <v>20</v>
      </c>
      <c r="C13" t="s">
        <v>10</v>
      </c>
      <c r="D13" t="s">
        <v>21</v>
      </c>
      <c r="E13" s="2" t="s">
        <v>14</v>
      </c>
      <c r="F13" s="2">
        <v>32</v>
      </c>
      <c r="G13" s="3">
        <v>21987</v>
      </c>
    </row>
    <row r="14" spans="1:9" x14ac:dyDescent="0.25">
      <c r="A14" t="s">
        <v>8</v>
      </c>
      <c r="B14" t="s">
        <v>20</v>
      </c>
      <c r="C14" t="s">
        <v>10</v>
      </c>
      <c r="D14" t="s">
        <v>22</v>
      </c>
      <c r="E14" s="2" t="s">
        <v>12</v>
      </c>
      <c r="F14" s="2">
        <v>18</v>
      </c>
      <c r="G14" s="3">
        <v>7213</v>
      </c>
    </row>
    <row r="15" spans="1:9" x14ac:dyDescent="0.25">
      <c r="A15" t="s">
        <v>8</v>
      </c>
      <c r="B15" t="s">
        <v>20</v>
      </c>
      <c r="C15" t="s">
        <v>10</v>
      </c>
      <c r="D15" t="s">
        <v>22</v>
      </c>
      <c r="E15" s="2" t="s">
        <v>13</v>
      </c>
      <c r="F15" s="2">
        <v>16</v>
      </c>
      <c r="G15" s="3">
        <v>8769</v>
      </c>
    </row>
    <row r="16" spans="1:9" x14ac:dyDescent="0.25">
      <c r="A16" t="s">
        <v>8</v>
      </c>
      <c r="B16" t="s">
        <v>20</v>
      </c>
      <c r="C16" t="s">
        <v>10</v>
      </c>
      <c r="D16" t="s">
        <v>22</v>
      </c>
      <c r="E16" t="s">
        <v>14</v>
      </c>
      <c r="F16" s="2">
        <v>31</v>
      </c>
      <c r="G16" s="3">
        <v>21235</v>
      </c>
    </row>
    <row r="17" spans="1:7" x14ac:dyDescent="0.25">
      <c r="A17" t="s">
        <v>8</v>
      </c>
      <c r="B17" t="s">
        <v>20</v>
      </c>
      <c r="C17" t="s">
        <v>16</v>
      </c>
      <c r="D17" t="s">
        <v>23</v>
      </c>
      <c r="E17" t="s">
        <v>18</v>
      </c>
      <c r="F17" s="2">
        <v>34</v>
      </c>
      <c r="G17" s="3">
        <v>2856</v>
      </c>
    </row>
    <row r="18" spans="1:7" x14ac:dyDescent="0.25">
      <c r="A18" t="s">
        <v>24</v>
      </c>
      <c r="B18" t="s">
        <v>25</v>
      </c>
      <c r="C18" t="s">
        <v>10</v>
      </c>
      <c r="D18" t="s">
        <v>26</v>
      </c>
      <c r="E18" s="2" t="s">
        <v>12</v>
      </c>
      <c r="F18" s="2">
        <v>28</v>
      </c>
      <c r="G18" s="3">
        <v>14380</v>
      </c>
    </row>
    <row r="19" spans="1:7" x14ac:dyDescent="0.25">
      <c r="A19" t="s">
        <v>24</v>
      </c>
      <c r="B19" t="s">
        <v>25</v>
      </c>
      <c r="C19" t="s">
        <v>10</v>
      </c>
      <c r="D19" t="s">
        <v>26</v>
      </c>
      <c r="E19" s="2" t="s">
        <v>13</v>
      </c>
      <c r="F19" s="2">
        <v>15</v>
      </c>
      <c r="G19" s="3">
        <v>7420</v>
      </c>
    </row>
    <row r="20" spans="1:7" x14ac:dyDescent="0.25">
      <c r="A20" t="s">
        <v>24</v>
      </c>
      <c r="B20" t="s">
        <v>25</v>
      </c>
      <c r="C20" t="s">
        <v>10</v>
      </c>
      <c r="D20" t="s">
        <v>26</v>
      </c>
      <c r="E20" s="2" t="s">
        <v>14</v>
      </c>
      <c r="F20" s="2">
        <v>28</v>
      </c>
      <c r="G20" s="3">
        <v>7320</v>
      </c>
    </row>
    <row r="21" spans="1:7" x14ac:dyDescent="0.25">
      <c r="A21" t="s">
        <v>24</v>
      </c>
      <c r="B21" t="s">
        <v>25</v>
      </c>
      <c r="C21" t="s">
        <v>10</v>
      </c>
      <c r="D21" t="s">
        <v>27</v>
      </c>
      <c r="E21" s="2" t="s">
        <v>12</v>
      </c>
      <c r="F21" s="2">
        <v>32</v>
      </c>
      <c r="G21" s="3">
        <v>17430</v>
      </c>
    </row>
    <row r="22" spans="1:7" x14ac:dyDescent="0.25">
      <c r="A22" t="s">
        <v>24</v>
      </c>
      <c r="B22" t="s">
        <v>25</v>
      </c>
      <c r="C22" t="s">
        <v>10</v>
      </c>
      <c r="D22" t="s">
        <v>27</v>
      </c>
      <c r="E22" s="2" t="s">
        <v>13</v>
      </c>
      <c r="F22" s="2">
        <v>12</v>
      </c>
      <c r="G22" s="3">
        <v>6870</v>
      </c>
    </row>
    <row r="23" spans="1:7" x14ac:dyDescent="0.25">
      <c r="A23" t="s">
        <v>24</v>
      </c>
      <c r="B23" t="s">
        <v>25</v>
      </c>
      <c r="C23" t="s">
        <v>10</v>
      </c>
      <c r="D23" t="s">
        <v>27</v>
      </c>
      <c r="E23" s="2" t="s">
        <v>14</v>
      </c>
      <c r="F23" s="2">
        <v>56</v>
      </c>
      <c r="G23" s="3">
        <v>13268</v>
      </c>
    </row>
    <row r="24" spans="1:7" x14ac:dyDescent="0.25">
      <c r="A24" t="s">
        <v>24</v>
      </c>
      <c r="B24" t="s">
        <v>25</v>
      </c>
      <c r="C24" t="s">
        <v>16</v>
      </c>
      <c r="D24" t="s">
        <v>28</v>
      </c>
      <c r="E24" t="s">
        <v>18</v>
      </c>
      <c r="F24" s="2">
        <v>34</v>
      </c>
      <c r="G24" s="3">
        <v>6234</v>
      </c>
    </row>
    <row r="25" spans="1:7" x14ac:dyDescent="0.25">
      <c r="A25" t="s">
        <v>24</v>
      </c>
      <c r="B25" t="s">
        <v>29</v>
      </c>
      <c r="C25" t="s">
        <v>10</v>
      </c>
      <c r="D25" t="s">
        <v>30</v>
      </c>
      <c r="E25" s="2" t="s">
        <v>12</v>
      </c>
      <c r="F25" s="2">
        <v>26</v>
      </c>
      <c r="G25" s="3">
        <v>15230</v>
      </c>
    </row>
    <row r="26" spans="1:7" x14ac:dyDescent="0.25">
      <c r="A26" t="s">
        <v>24</v>
      </c>
      <c r="B26" t="s">
        <v>29</v>
      </c>
      <c r="C26" t="s">
        <v>10</v>
      </c>
      <c r="D26" t="s">
        <v>30</v>
      </c>
      <c r="E26" s="2" t="s">
        <v>13</v>
      </c>
      <c r="F26" s="2">
        <v>16</v>
      </c>
      <c r="G26" s="3">
        <v>12840</v>
      </c>
    </row>
    <row r="27" spans="1:7" x14ac:dyDescent="0.25">
      <c r="A27" t="s">
        <v>24</v>
      </c>
      <c r="B27" t="s">
        <v>29</v>
      </c>
      <c r="C27" t="s">
        <v>10</v>
      </c>
      <c r="D27" t="s">
        <v>30</v>
      </c>
      <c r="E27" s="2" t="s">
        <v>14</v>
      </c>
      <c r="F27" s="2">
        <v>43</v>
      </c>
      <c r="G27" s="3">
        <v>10320</v>
      </c>
    </row>
    <row r="28" spans="1:7" x14ac:dyDescent="0.25">
      <c r="A28" t="s">
        <v>24</v>
      </c>
      <c r="B28" t="s">
        <v>29</v>
      </c>
      <c r="C28" t="s">
        <v>10</v>
      </c>
      <c r="D28" t="s">
        <v>31</v>
      </c>
      <c r="E28" s="2" t="s">
        <v>12</v>
      </c>
      <c r="F28" s="2">
        <v>10</v>
      </c>
      <c r="G28" s="3">
        <v>5940</v>
      </c>
    </row>
    <row r="29" spans="1:7" x14ac:dyDescent="0.25">
      <c r="A29" t="s">
        <v>24</v>
      </c>
      <c r="B29" t="s">
        <v>29</v>
      </c>
      <c r="C29" t="s">
        <v>10</v>
      </c>
      <c r="D29" t="s">
        <v>31</v>
      </c>
      <c r="E29" s="2" t="s">
        <v>13</v>
      </c>
      <c r="F29" s="2">
        <v>8</v>
      </c>
      <c r="G29" s="3">
        <v>4328</v>
      </c>
    </row>
    <row r="30" spans="1:7" x14ac:dyDescent="0.25">
      <c r="A30" t="s">
        <v>24</v>
      </c>
      <c r="B30" t="s">
        <v>29</v>
      </c>
      <c r="C30" t="s">
        <v>10</v>
      </c>
      <c r="D30" t="s">
        <v>31</v>
      </c>
      <c r="E30" s="2" t="s">
        <v>14</v>
      </c>
      <c r="F30" s="2">
        <v>24</v>
      </c>
      <c r="G30" s="3">
        <v>3870</v>
      </c>
    </row>
    <row r="31" spans="1:7" x14ac:dyDescent="0.25">
      <c r="A31" t="s">
        <v>24</v>
      </c>
      <c r="B31" t="s">
        <v>29</v>
      </c>
      <c r="C31" t="s">
        <v>16</v>
      </c>
      <c r="D31" t="s">
        <v>32</v>
      </c>
      <c r="E31" t="s">
        <v>18</v>
      </c>
      <c r="F31" s="2">
        <v>35</v>
      </c>
      <c r="G31" s="4">
        <v>7120</v>
      </c>
    </row>
    <row r="32" spans="1:7" x14ac:dyDescent="0.25">
      <c r="A32" t="s">
        <v>24</v>
      </c>
      <c r="B32" t="s">
        <v>29</v>
      </c>
      <c r="C32" t="s">
        <v>16</v>
      </c>
      <c r="D32" t="s">
        <v>33</v>
      </c>
      <c r="E32" t="s">
        <v>18</v>
      </c>
      <c r="F32" s="2">
        <v>46</v>
      </c>
      <c r="G32" s="4">
        <v>9243</v>
      </c>
    </row>
    <row r="33" spans="1:7" x14ac:dyDescent="0.25">
      <c r="A33" t="s">
        <v>34</v>
      </c>
      <c r="B33" t="s">
        <v>35</v>
      </c>
      <c r="C33" t="s">
        <v>10</v>
      </c>
      <c r="D33" t="s">
        <v>36</v>
      </c>
      <c r="E33" s="2" t="s">
        <v>12</v>
      </c>
      <c r="F33" s="2">
        <v>31</v>
      </c>
      <c r="G33" s="4">
        <v>17310</v>
      </c>
    </row>
    <row r="34" spans="1:7" x14ac:dyDescent="0.25">
      <c r="A34" t="s">
        <v>34</v>
      </c>
      <c r="B34" t="s">
        <v>35</v>
      </c>
      <c r="C34" t="s">
        <v>10</v>
      </c>
      <c r="D34" t="s">
        <v>36</v>
      </c>
      <c r="E34" s="2" t="s">
        <v>13</v>
      </c>
      <c r="F34" s="2">
        <v>20</v>
      </c>
      <c r="G34" s="4">
        <v>13620</v>
      </c>
    </row>
    <row r="35" spans="1:7" x14ac:dyDescent="0.25">
      <c r="A35" t="s">
        <v>34</v>
      </c>
      <c r="B35" t="s">
        <v>35</v>
      </c>
      <c r="C35" t="s">
        <v>10</v>
      </c>
      <c r="D35" t="s">
        <v>36</v>
      </c>
      <c r="E35" s="2" t="s">
        <v>14</v>
      </c>
      <c r="F35" s="2">
        <v>36</v>
      </c>
      <c r="G35" s="4">
        <v>6790</v>
      </c>
    </row>
    <row r="36" spans="1:7" x14ac:dyDescent="0.25">
      <c r="A36" t="s">
        <v>34</v>
      </c>
      <c r="B36" t="s">
        <v>35</v>
      </c>
      <c r="C36" t="s">
        <v>10</v>
      </c>
      <c r="D36" t="s">
        <v>37</v>
      </c>
      <c r="E36" s="2" t="s">
        <v>12</v>
      </c>
      <c r="F36" s="2">
        <v>26</v>
      </c>
      <c r="G36" s="4">
        <v>18940</v>
      </c>
    </row>
    <row r="37" spans="1:7" x14ac:dyDescent="0.25">
      <c r="A37" t="s">
        <v>34</v>
      </c>
      <c r="B37" t="s">
        <v>35</v>
      </c>
      <c r="C37" t="s">
        <v>10</v>
      </c>
      <c r="D37" t="s">
        <v>37</v>
      </c>
      <c r="E37" s="2" t="s">
        <v>13</v>
      </c>
      <c r="F37" s="2">
        <v>18</v>
      </c>
      <c r="G37" s="4">
        <v>14620</v>
      </c>
    </row>
    <row r="38" spans="1:7" x14ac:dyDescent="0.25">
      <c r="A38" t="s">
        <v>34</v>
      </c>
      <c r="B38" t="s">
        <v>35</v>
      </c>
      <c r="C38" t="s">
        <v>10</v>
      </c>
      <c r="D38" t="s">
        <v>37</v>
      </c>
      <c r="E38" s="2" t="s">
        <v>14</v>
      </c>
      <c r="F38" s="2">
        <v>32</v>
      </c>
      <c r="G38" s="4">
        <v>6570</v>
      </c>
    </row>
    <row r="39" spans="1:7" x14ac:dyDescent="0.25">
      <c r="A39" t="s">
        <v>34</v>
      </c>
      <c r="B39" t="s">
        <v>35</v>
      </c>
      <c r="C39" t="s">
        <v>16</v>
      </c>
      <c r="D39" t="s">
        <v>38</v>
      </c>
      <c r="E39" t="s">
        <v>18</v>
      </c>
      <c r="F39" s="2">
        <v>32</v>
      </c>
      <c r="G39" s="4">
        <v>4230</v>
      </c>
    </row>
    <row r="40" spans="1:7" x14ac:dyDescent="0.25">
      <c r="A40" t="s">
        <v>34</v>
      </c>
      <c r="B40" t="s">
        <v>35</v>
      </c>
      <c r="C40" t="s">
        <v>16</v>
      </c>
      <c r="D40" t="s">
        <v>39</v>
      </c>
      <c r="E40" t="s">
        <v>18</v>
      </c>
      <c r="F40" s="2">
        <v>41</v>
      </c>
      <c r="G40" s="4">
        <v>5415</v>
      </c>
    </row>
    <row r="41" spans="1:7" x14ac:dyDescent="0.25">
      <c r="A41" t="s">
        <v>34</v>
      </c>
      <c r="B41" t="s">
        <v>40</v>
      </c>
      <c r="C41" t="s">
        <v>10</v>
      </c>
      <c r="D41" t="s">
        <v>41</v>
      </c>
      <c r="E41" s="2" t="s">
        <v>12</v>
      </c>
      <c r="F41" s="2">
        <v>34</v>
      </c>
      <c r="G41" s="4">
        <v>19350</v>
      </c>
    </row>
    <row r="42" spans="1:7" x14ac:dyDescent="0.25">
      <c r="A42" t="s">
        <v>34</v>
      </c>
      <c r="B42" t="s">
        <v>40</v>
      </c>
      <c r="C42" t="s">
        <v>10</v>
      </c>
      <c r="D42" t="s">
        <v>41</v>
      </c>
      <c r="E42" s="2" t="s">
        <v>13</v>
      </c>
      <c r="F42" s="2">
        <v>14</v>
      </c>
      <c r="G42" s="4">
        <v>10340</v>
      </c>
    </row>
    <row r="43" spans="1:7" x14ac:dyDescent="0.25">
      <c r="A43" t="s">
        <v>34</v>
      </c>
      <c r="B43" t="s">
        <v>40</v>
      </c>
      <c r="C43" t="s">
        <v>10</v>
      </c>
      <c r="D43" t="s">
        <v>41</v>
      </c>
      <c r="E43" s="2" t="s">
        <v>14</v>
      </c>
      <c r="F43" s="2">
        <v>42</v>
      </c>
      <c r="G43" s="4">
        <v>6780</v>
      </c>
    </row>
    <row r="44" spans="1:7" x14ac:dyDescent="0.25">
      <c r="A44" t="s">
        <v>34</v>
      </c>
      <c r="B44" t="s">
        <v>40</v>
      </c>
      <c r="C44" t="s">
        <v>10</v>
      </c>
      <c r="D44" t="s">
        <v>42</v>
      </c>
      <c r="E44" s="2" t="s">
        <v>12</v>
      </c>
      <c r="F44" s="2">
        <v>29</v>
      </c>
      <c r="G44" s="4">
        <v>17302</v>
      </c>
    </row>
    <row r="45" spans="1:7" x14ac:dyDescent="0.25">
      <c r="A45" t="s">
        <v>34</v>
      </c>
      <c r="B45" t="s">
        <v>40</v>
      </c>
      <c r="C45" t="s">
        <v>10</v>
      </c>
      <c r="D45" t="s">
        <v>42</v>
      </c>
      <c r="E45" s="2" t="s">
        <v>13</v>
      </c>
      <c r="F45" s="2">
        <v>16</v>
      </c>
      <c r="G45" s="4">
        <v>14520</v>
      </c>
    </row>
    <row r="46" spans="1:7" x14ac:dyDescent="0.25">
      <c r="A46" t="s">
        <v>34</v>
      </c>
      <c r="B46" t="s">
        <v>40</v>
      </c>
      <c r="C46" t="s">
        <v>10</v>
      </c>
      <c r="D46" t="s">
        <v>42</v>
      </c>
      <c r="E46" s="2" t="s">
        <v>14</v>
      </c>
      <c r="F46" s="2">
        <v>39</v>
      </c>
      <c r="G46" s="4">
        <v>7560</v>
      </c>
    </row>
    <row r="47" spans="1:7" x14ac:dyDescent="0.25">
      <c r="A47" t="s">
        <v>34</v>
      </c>
      <c r="B47" t="s">
        <v>40</v>
      </c>
      <c r="C47" t="s">
        <v>16</v>
      </c>
      <c r="D47" t="s">
        <v>43</v>
      </c>
      <c r="E47" t="s">
        <v>18</v>
      </c>
      <c r="F47" s="2">
        <v>45</v>
      </c>
      <c r="G47" s="4">
        <v>5630</v>
      </c>
    </row>
  </sheetData>
  <mergeCells count="1">
    <mergeCell ref="A1:G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I10" sqref="I10"/>
    </sheetView>
  </sheetViews>
  <sheetFormatPr defaultRowHeight="15" outlineLevelRow="2" x14ac:dyDescent="0.25"/>
  <cols>
    <col min="1" max="1" width="9.7109375" bestFit="1" customWidth="1"/>
    <col min="2" max="2" width="8.28515625" bestFit="1" customWidth="1"/>
    <col min="3" max="3" width="13.85546875" customWidth="1"/>
    <col min="4" max="4" width="12" customWidth="1"/>
    <col min="6" max="6" width="10.85546875" customWidth="1"/>
    <col min="7" max="7" width="13.140625" bestFit="1" customWidth="1"/>
    <col min="9" max="9" width="54.85546875" bestFit="1" customWidth="1"/>
    <col min="10" max="10" width="13.140625" bestFit="1" customWidth="1"/>
  </cols>
  <sheetData>
    <row r="1" spans="1:12" x14ac:dyDescent="0.25">
      <c r="A1" s="5" t="s">
        <v>0</v>
      </c>
      <c r="B1" s="5"/>
      <c r="C1" s="5"/>
      <c r="D1" s="5"/>
      <c r="E1" s="5"/>
      <c r="F1" s="5"/>
      <c r="G1" s="5"/>
      <c r="K1" t="s">
        <v>53</v>
      </c>
    </row>
    <row r="2" spans="1:12" x14ac:dyDescent="0.25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I2" t="s">
        <v>55</v>
      </c>
      <c r="J2">
        <f>DCOUNT(A2:G49,"Amount",K2:L3)</f>
        <v>3</v>
      </c>
      <c r="K2" t="s">
        <v>5</v>
      </c>
      <c r="L2" t="s">
        <v>7</v>
      </c>
    </row>
    <row r="3" spans="1:12" outlineLevel="2" x14ac:dyDescent="0.25">
      <c r="A3" s="6" t="s">
        <v>24</v>
      </c>
      <c r="B3" s="7" t="s">
        <v>25</v>
      </c>
      <c r="C3" s="7" t="s">
        <v>10</v>
      </c>
      <c r="D3" s="7" t="s">
        <v>27</v>
      </c>
      <c r="E3" s="7" t="s">
        <v>12</v>
      </c>
      <c r="F3" s="7">
        <v>32</v>
      </c>
      <c r="G3" s="8">
        <v>17430</v>
      </c>
      <c r="K3" t="str">
        <f>"Laptops"</f>
        <v>Laptops</v>
      </c>
      <c r="L3" t="s">
        <v>54</v>
      </c>
    </row>
    <row r="4" spans="1:12" outlineLevel="2" x14ac:dyDescent="0.25">
      <c r="A4" s="6" t="s">
        <v>24</v>
      </c>
      <c r="B4" s="7" t="s">
        <v>25</v>
      </c>
      <c r="C4" s="7" t="s">
        <v>10</v>
      </c>
      <c r="D4" s="7" t="s">
        <v>27</v>
      </c>
      <c r="E4" s="7" t="s">
        <v>13</v>
      </c>
      <c r="F4" s="7">
        <v>12</v>
      </c>
      <c r="G4" s="8">
        <v>6870</v>
      </c>
    </row>
    <row r="5" spans="1:12" outlineLevel="2" x14ac:dyDescent="0.25">
      <c r="A5" s="6" t="s">
        <v>24</v>
      </c>
      <c r="B5" s="7" t="s">
        <v>25</v>
      </c>
      <c r="C5" s="7" t="s">
        <v>10</v>
      </c>
      <c r="D5" s="7" t="s">
        <v>27</v>
      </c>
      <c r="E5" s="7" t="s">
        <v>14</v>
      </c>
      <c r="F5" s="7">
        <v>56</v>
      </c>
      <c r="G5" s="8">
        <v>13268</v>
      </c>
      <c r="I5" t="s">
        <v>52</v>
      </c>
      <c r="J5" s="4">
        <f>DSUM(A2:G49,"Amount",K5:L6)</f>
        <v>104415</v>
      </c>
      <c r="K5" t="s">
        <v>1</v>
      </c>
      <c r="L5" t="s">
        <v>6</v>
      </c>
    </row>
    <row r="6" spans="1:12" outlineLevel="2" x14ac:dyDescent="0.25">
      <c r="A6" s="6" t="s">
        <v>24</v>
      </c>
      <c r="B6" s="7" t="s">
        <v>25</v>
      </c>
      <c r="C6" s="7" t="s">
        <v>10</v>
      </c>
      <c r="D6" s="7" t="s">
        <v>26</v>
      </c>
      <c r="E6" s="7" t="s">
        <v>12</v>
      </c>
      <c r="F6" s="7">
        <v>28</v>
      </c>
      <c r="G6" s="8">
        <v>14380</v>
      </c>
      <c r="K6" t="s">
        <v>24</v>
      </c>
      <c r="L6" t="s">
        <v>56</v>
      </c>
    </row>
    <row r="7" spans="1:12" outlineLevel="2" x14ac:dyDescent="0.25">
      <c r="A7" s="6" t="s">
        <v>24</v>
      </c>
      <c r="B7" s="7" t="s">
        <v>25</v>
      </c>
      <c r="C7" s="7" t="s">
        <v>10</v>
      </c>
      <c r="D7" s="7" t="s">
        <v>26</v>
      </c>
      <c r="E7" s="7" t="s">
        <v>13</v>
      </c>
      <c r="F7" s="7">
        <v>15</v>
      </c>
      <c r="G7" s="8">
        <v>7420</v>
      </c>
    </row>
    <row r="8" spans="1:12" outlineLevel="2" x14ac:dyDescent="0.25">
      <c r="A8" s="6" t="s">
        <v>24</v>
      </c>
      <c r="B8" s="7" t="s">
        <v>25</v>
      </c>
      <c r="C8" s="7" t="s">
        <v>10</v>
      </c>
      <c r="D8" s="7" t="s">
        <v>26</v>
      </c>
      <c r="E8" s="7" t="s">
        <v>14</v>
      </c>
      <c r="F8" s="7">
        <v>28</v>
      </c>
      <c r="G8" s="8">
        <v>7320</v>
      </c>
      <c r="I8" t="s">
        <v>51</v>
      </c>
      <c r="J8" t="str">
        <f>DGET(A2:G49,"Employee",K8:L9)</f>
        <v>Santiago</v>
      </c>
      <c r="K8" t="s">
        <v>3</v>
      </c>
      <c r="L8" t="s">
        <v>7</v>
      </c>
    </row>
    <row r="9" spans="1:12" outlineLevel="2" x14ac:dyDescent="0.25">
      <c r="A9" s="6" t="s">
        <v>24</v>
      </c>
      <c r="B9" s="7" t="s">
        <v>25</v>
      </c>
      <c r="C9" s="7" t="s">
        <v>16</v>
      </c>
      <c r="D9" s="7" t="s">
        <v>28</v>
      </c>
      <c r="E9" s="7" t="s">
        <v>18</v>
      </c>
      <c r="F9" s="7">
        <v>34</v>
      </c>
      <c r="G9" s="8">
        <v>6234</v>
      </c>
      <c r="K9" t="s">
        <v>10</v>
      </c>
      <c r="L9">
        <f>DMAX(A2:G49,"Amount",K8:K9)</f>
        <v>21987</v>
      </c>
    </row>
    <row r="10" spans="1:12" outlineLevel="2" x14ac:dyDescent="0.25">
      <c r="A10" s="6" t="s">
        <v>24</v>
      </c>
      <c r="B10" s="7" t="s">
        <v>29</v>
      </c>
      <c r="C10" s="7" t="s">
        <v>10</v>
      </c>
      <c r="D10" s="7" t="s">
        <v>30</v>
      </c>
      <c r="E10" s="7" t="s">
        <v>12</v>
      </c>
      <c r="F10" s="7">
        <v>26</v>
      </c>
      <c r="G10" s="8">
        <v>15230</v>
      </c>
    </row>
    <row r="11" spans="1:12" outlineLevel="2" x14ac:dyDescent="0.25">
      <c r="A11" s="6" t="s">
        <v>24</v>
      </c>
      <c r="B11" s="7" t="s">
        <v>29</v>
      </c>
      <c r="C11" s="7" t="s">
        <v>10</v>
      </c>
      <c r="D11" s="7" t="s">
        <v>30</v>
      </c>
      <c r="E11" s="7" t="s">
        <v>13</v>
      </c>
      <c r="F11" s="7">
        <v>16</v>
      </c>
      <c r="G11" s="8">
        <v>12840</v>
      </c>
    </row>
    <row r="12" spans="1:12" outlineLevel="2" x14ac:dyDescent="0.25">
      <c r="A12" s="6" t="s">
        <v>24</v>
      </c>
      <c r="B12" s="7" t="s">
        <v>29</v>
      </c>
      <c r="C12" s="7" t="s">
        <v>10</v>
      </c>
      <c r="D12" s="7" t="s">
        <v>30</v>
      </c>
      <c r="E12" s="7" t="s">
        <v>14</v>
      </c>
      <c r="F12" s="7">
        <v>43</v>
      </c>
      <c r="G12" s="8">
        <v>10320</v>
      </c>
    </row>
    <row r="13" spans="1:12" outlineLevel="2" x14ac:dyDescent="0.25">
      <c r="A13" s="6" t="s">
        <v>24</v>
      </c>
      <c r="B13" s="7" t="s">
        <v>29</v>
      </c>
      <c r="C13" s="7" t="s">
        <v>10</v>
      </c>
      <c r="D13" s="7" t="s">
        <v>31</v>
      </c>
      <c r="E13" s="7" t="s">
        <v>12</v>
      </c>
      <c r="F13" s="7">
        <v>10</v>
      </c>
      <c r="G13" s="8">
        <v>5940</v>
      </c>
    </row>
    <row r="14" spans="1:12" outlineLevel="2" x14ac:dyDescent="0.25">
      <c r="A14" s="6" t="s">
        <v>24</v>
      </c>
      <c r="B14" s="7" t="s">
        <v>29</v>
      </c>
      <c r="C14" s="7" t="s">
        <v>10</v>
      </c>
      <c r="D14" s="7" t="s">
        <v>31</v>
      </c>
      <c r="E14" s="7" t="s">
        <v>13</v>
      </c>
      <c r="F14" s="7">
        <v>8</v>
      </c>
      <c r="G14" s="8">
        <v>4328</v>
      </c>
    </row>
    <row r="15" spans="1:12" outlineLevel="2" x14ac:dyDescent="0.25">
      <c r="A15" s="6" t="s">
        <v>24</v>
      </c>
      <c r="B15" s="7" t="s">
        <v>29</v>
      </c>
      <c r="C15" s="7" t="s">
        <v>10</v>
      </c>
      <c r="D15" s="7" t="s">
        <v>31</v>
      </c>
      <c r="E15" s="7" t="s">
        <v>14</v>
      </c>
      <c r="F15" s="7">
        <v>24</v>
      </c>
      <c r="G15" s="8">
        <v>3870</v>
      </c>
    </row>
    <row r="16" spans="1:12" outlineLevel="2" x14ac:dyDescent="0.25">
      <c r="A16" s="6" t="s">
        <v>24</v>
      </c>
      <c r="B16" s="7" t="s">
        <v>29</v>
      </c>
      <c r="C16" s="7" t="s">
        <v>16</v>
      </c>
      <c r="D16" s="7" t="s">
        <v>32</v>
      </c>
      <c r="E16" s="7" t="s">
        <v>18</v>
      </c>
      <c r="F16" s="7">
        <v>35</v>
      </c>
      <c r="G16" s="8">
        <v>7120</v>
      </c>
    </row>
    <row r="17" spans="1:7" outlineLevel="2" x14ac:dyDescent="0.25">
      <c r="A17" s="6" t="s">
        <v>24</v>
      </c>
      <c r="B17" s="7" t="s">
        <v>29</v>
      </c>
      <c r="C17" s="7" t="s">
        <v>16</v>
      </c>
      <c r="D17" s="7" t="s">
        <v>33</v>
      </c>
      <c r="E17" s="7" t="s">
        <v>18</v>
      </c>
      <c r="F17" s="7">
        <v>46</v>
      </c>
      <c r="G17" s="8">
        <v>9243</v>
      </c>
    </row>
    <row r="18" spans="1:7" outlineLevel="1" x14ac:dyDescent="0.25">
      <c r="A18" s="15" t="s">
        <v>44</v>
      </c>
      <c r="B18" s="7"/>
      <c r="C18" s="7"/>
      <c r="D18" s="7"/>
      <c r="E18" s="7"/>
      <c r="F18" s="7"/>
      <c r="G18" s="8">
        <f>SUBTOTAL(9,G3:G17)</f>
        <v>141813</v>
      </c>
    </row>
    <row r="19" spans="1:7" outlineLevel="2" x14ac:dyDescent="0.25">
      <c r="A19" s="6" t="s">
        <v>8</v>
      </c>
      <c r="B19" s="7" t="s">
        <v>9</v>
      </c>
      <c r="C19" s="7" t="s">
        <v>10</v>
      </c>
      <c r="D19" s="7" t="s">
        <v>11</v>
      </c>
      <c r="E19" s="7" t="s">
        <v>12</v>
      </c>
      <c r="F19" s="7">
        <v>32</v>
      </c>
      <c r="G19" s="8">
        <v>16984</v>
      </c>
    </row>
    <row r="20" spans="1:7" outlineLevel="2" x14ac:dyDescent="0.25">
      <c r="A20" s="6" t="s">
        <v>8</v>
      </c>
      <c r="B20" s="7" t="s">
        <v>9</v>
      </c>
      <c r="C20" s="7" t="s">
        <v>10</v>
      </c>
      <c r="D20" s="7" t="s">
        <v>11</v>
      </c>
      <c r="E20" s="7" t="s">
        <v>13</v>
      </c>
      <c r="F20" s="7">
        <v>22</v>
      </c>
      <c r="G20" s="8">
        <v>13769</v>
      </c>
    </row>
    <row r="21" spans="1:7" outlineLevel="2" x14ac:dyDescent="0.25">
      <c r="A21" s="6" t="s">
        <v>8</v>
      </c>
      <c r="B21" s="7" t="s">
        <v>9</v>
      </c>
      <c r="C21" s="7" t="s">
        <v>10</v>
      </c>
      <c r="D21" s="7" t="s">
        <v>11</v>
      </c>
      <c r="E21" s="7" t="s">
        <v>14</v>
      </c>
      <c r="F21" s="7">
        <v>42</v>
      </c>
      <c r="G21" s="8">
        <v>9784</v>
      </c>
    </row>
    <row r="22" spans="1:7" outlineLevel="2" x14ac:dyDescent="0.25">
      <c r="A22" s="6" t="s">
        <v>8</v>
      </c>
      <c r="B22" s="7" t="s">
        <v>9</v>
      </c>
      <c r="C22" s="7" t="s">
        <v>10</v>
      </c>
      <c r="D22" s="7" t="s">
        <v>15</v>
      </c>
      <c r="E22" s="7" t="s">
        <v>12</v>
      </c>
      <c r="F22" s="7">
        <v>35</v>
      </c>
      <c r="G22" s="8">
        <v>19234</v>
      </c>
    </row>
    <row r="23" spans="1:7" outlineLevel="2" x14ac:dyDescent="0.25">
      <c r="A23" s="6" t="s">
        <v>8</v>
      </c>
      <c r="B23" s="7" t="s">
        <v>9</v>
      </c>
      <c r="C23" s="7" t="s">
        <v>10</v>
      </c>
      <c r="D23" s="7" t="s">
        <v>15</v>
      </c>
      <c r="E23" s="7" t="s">
        <v>13</v>
      </c>
      <c r="F23" s="7">
        <v>21</v>
      </c>
      <c r="G23" s="8">
        <v>14120</v>
      </c>
    </row>
    <row r="24" spans="1:7" outlineLevel="2" x14ac:dyDescent="0.25">
      <c r="A24" s="6" t="s">
        <v>8</v>
      </c>
      <c r="B24" s="7" t="s">
        <v>9</v>
      </c>
      <c r="C24" s="7" t="s">
        <v>10</v>
      </c>
      <c r="D24" s="7" t="s">
        <v>15</v>
      </c>
      <c r="E24" s="7" t="s">
        <v>14</v>
      </c>
      <c r="F24" s="7">
        <v>43</v>
      </c>
      <c r="G24" s="8">
        <v>10564</v>
      </c>
    </row>
    <row r="25" spans="1:7" outlineLevel="2" x14ac:dyDescent="0.25">
      <c r="A25" s="6" t="s">
        <v>8</v>
      </c>
      <c r="B25" s="7" t="s">
        <v>9</v>
      </c>
      <c r="C25" s="7" t="s">
        <v>16</v>
      </c>
      <c r="D25" s="7" t="s">
        <v>17</v>
      </c>
      <c r="E25" s="7" t="s">
        <v>18</v>
      </c>
      <c r="F25" s="7">
        <v>52</v>
      </c>
      <c r="G25" s="8">
        <v>6320</v>
      </c>
    </row>
    <row r="26" spans="1:7" outlineLevel="2" x14ac:dyDescent="0.25">
      <c r="A26" s="6" t="s">
        <v>8</v>
      </c>
      <c r="B26" s="7" t="s">
        <v>9</v>
      </c>
      <c r="C26" s="7" t="s">
        <v>16</v>
      </c>
      <c r="D26" s="7" t="s">
        <v>19</v>
      </c>
      <c r="E26" s="7" t="s">
        <v>18</v>
      </c>
      <c r="F26" s="7">
        <v>35</v>
      </c>
      <c r="G26" s="8">
        <v>3680</v>
      </c>
    </row>
    <row r="27" spans="1:7" outlineLevel="2" x14ac:dyDescent="0.25">
      <c r="A27" s="6" t="s">
        <v>8</v>
      </c>
      <c r="B27" s="7" t="s">
        <v>20</v>
      </c>
      <c r="C27" s="7" t="s">
        <v>10</v>
      </c>
      <c r="D27" s="7" t="s">
        <v>22</v>
      </c>
      <c r="E27" s="7" t="s">
        <v>12</v>
      </c>
      <c r="F27" s="7">
        <v>18</v>
      </c>
      <c r="G27" s="8">
        <v>7213</v>
      </c>
    </row>
    <row r="28" spans="1:7" outlineLevel="2" x14ac:dyDescent="0.25">
      <c r="A28" s="6" t="s">
        <v>8</v>
      </c>
      <c r="B28" s="7" t="s">
        <v>20</v>
      </c>
      <c r="C28" s="7" t="s">
        <v>10</v>
      </c>
      <c r="D28" s="7" t="s">
        <v>22</v>
      </c>
      <c r="E28" s="7" t="s">
        <v>13</v>
      </c>
      <c r="F28" s="7">
        <v>16</v>
      </c>
      <c r="G28" s="8">
        <v>8769</v>
      </c>
    </row>
    <row r="29" spans="1:7" outlineLevel="2" x14ac:dyDescent="0.25">
      <c r="A29" s="6" t="s">
        <v>8</v>
      </c>
      <c r="B29" s="7" t="s">
        <v>20</v>
      </c>
      <c r="C29" s="7" t="s">
        <v>10</v>
      </c>
      <c r="D29" s="7" t="s">
        <v>22</v>
      </c>
      <c r="E29" s="7" t="s">
        <v>14</v>
      </c>
      <c r="F29" s="7">
        <v>31</v>
      </c>
      <c r="G29" s="8">
        <v>21235</v>
      </c>
    </row>
    <row r="30" spans="1:7" outlineLevel="2" x14ac:dyDescent="0.25">
      <c r="A30" s="6" t="s">
        <v>8</v>
      </c>
      <c r="B30" s="7" t="s">
        <v>20</v>
      </c>
      <c r="C30" s="7" t="s">
        <v>10</v>
      </c>
      <c r="D30" s="7" t="s">
        <v>21</v>
      </c>
      <c r="E30" s="7" t="s">
        <v>12</v>
      </c>
      <c r="F30" s="7">
        <v>24</v>
      </c>
      <c r="G30" s="8">
        <v>5768</v>
      </c>
    </row>
    <row r="31" spans="1:7" outlineLevel="2" x14ac:dyDescent="0.25">
      <c r="A31" s="6" t="s">
        <v>8</v>
      </c>
      <c r="B31" s="7" t="s">
        <v>20</v>
      </c>
      <c r="C31" s="7" t="s">
        <v>10</v>
      </c>
      <c r="D31" s="7" t="s">
        <v>21</v>
      </c>
      <c r="E31" s="7" t="s">
        <v>13</v>
      </c>
      <c r="F31" s="7">
        <v>13</v>
      </c>
      <c r="G31" s="8">
        <v>7124</v>
      </c>
    </row>
    <row r="32" spans="1:7" outlineLevel="2" x14ac:dyDescent="0.25">
      <c r="A32" s="6" t="s">
        <v>8</v>
      </c>
      <c r="B32" s="7" t="s">
        <v>20</v>
      </c>
      <c r="C32" s="7" t="s">
        <v>10</v>
      </c>
      <c r="D32" s="7" t="s">
        <v>21</v>
      </c>
      <c r="E32" s="7" t="s">
        <v>14</v>
      </c>
      <c r="F32" s="7">
        <v>32</v>
      </c>
      <c r="G32" s="8">
        <v>21987</v>
      </c>
    </row>
    <row r="33" spans="1:7" outlineLevel="2" x14ac:dyDescent="0.25">
      <c r="A33" s="6" t="s">
        <v>8</v>
      </c>
      <c r="B33" s="7" t="s">
        <v>20</v>
      </c>
      <c r="C33" s="7" t="s">
        <v>16</v>
      </c>
      <c r="D33" s="7" t="s">
        <v>23</v>
      </c>
      <c r="E33" s="7" t="s">
        <v>18</v>
      </c>
      <c r="F33" s="7">
        <v>34</v>
      </c>
      <c r="G33" s="8">
        <v>2856</v>
      </c>
    </row>
    <row r="34" spans="1:7" outlineLevel="1" x14ac:dyDescent="0.25">
      <c r="A34" s="15" t="s">
        <v>45</v>
      </c>
      <c r="B34" s="7"/>
      <c r="C34" s="7"/>
      <c r="D34" s="7"/>
      <c r="E34" s="7"/>
      <c r="F34" s="7"/>
      <c r="G34" s="8">
        <f>SUBTOTAL(9,G19:G33)</f>
        <v>169407</v>
      </c>
    </row>
    <row r="35" spans="1:7" outlineLevel="2" x14ac:dyDescent="0.25">
      <c r="A35" s="6" t="s">
        <v>34</v>
      </c>
      <c r="B35" s="7" t="s">
        <v>40</v>
      </c>
      <c r="C35" s="7" t="s">
        <v>10</v>
      </c>
      <c r="D35" s="7" t="s">
        <v>42</v>
      </c>
      <c r="E35" s="7" t="s">
        <v>12</v>
      </c>
      <c r="F35" s="7">
        <v>29</v>
      </c>
      <c r="G35" s="8">
        <v>17302</v>
      </c>
    </row>
    <row r="36" spans="1:7" outlineLevel="2" x14ac:dyDescent="0.25">
      <c r="A36" s="6" t="s">
        <v>34</v>
      </c>
      <c r="B36" s="7" t="s">
        <v>40</v>
      </c>
      <c r="C36" s="7" t="s">
        <v>10</v>
      </c>
      <c r="D36" s="7" t="s">
        <v>42</v>
      </c>
      <c r="E36" s="7" t="s">
        <v>13</v>
      </c>
      <c r="F36" s="7">
        <v>16</v>
      </c>
      <c r="G36" s="8">
        <v>14520</v>
      </c>
    </row>
    <row r="37" spans="1:7" outlineLevel="2" x14ac:dyDescent="0.25">
      <c r="A37" s="6" t="s">
        <v>34</v>
      </c>
      <c r="B37" s="7" t="s">
        <v>40</v>
      </c>
      <c r="C37" s="7" t="s">
        <v>10</v>
      </c>
      <c r="D37" s="7" t="s">
        <v>42</v>
      </c>
      <c r="E37" s="7" t="s">
        <v>14</v>
      </c>
      <c r="F37" s="7">
        <v>39</v>
      </c>
      <c r="G37" s="8">
        <v>7560</v>
      </c>
    </row>
    <row r="38" spans="1:7" outlineLevel="2" x14ac:dyDescent="0.25">
      <c r="A38" s="6" t="s">
        <v>34</v>
      </c>
      <c r="B38" s="7" t="s">
        <v>40</v>
      </c>
      <c r="C38" s="7" t="s">
        <v>10</v>
      </c>
      <c r="D38" s="7" t="s">
        <v>41</v>
      </c>
      <c r="E38" s="7" t="s">
        <v>12</v>
      </c>
      <c r="F38" s="7">
        <v>34</v>
      </c>
      <c r="G38" s="8">
        <v>19350</v>
      </c>
    </row>
    <row r="39" spans="1:7" outlineLevel="2" x14ac:dyDescent="0.25">
      <c r="A39" s="6" t="s">
        <v>34</v>
      </c>
      <c r="B39" s="7" t="s">
        <v>40</v>
      </c>
      <c r="C39" s="7" t="s">
        <v>10</v>
      </c>
      <c r="D39" s="7" t="s">
        <v>41</v>
      </c>
      <c r="E39" s="7" t="s">
        <v>13</v>
      </c>
      <c r="F39" s="7">
        <v>14</v>
      </c>
      <c r="G39" s="8">
        <v>10340</v>
      </c>
    </row>
    <row r="40" spans="1:7" outlineLevel="2" x14ac:dyDescent="0.25">
      <c r="A40" s="6" t="s">
        <v>34</v>
      </c>
      <c r="B40" s="7" t="s">
        <v>40</v>
      </c>
      <c r="C40" s="7" t="s">
        <v>10</v>
      </c>
      <c r="D40" s="7" t="s">
        <v>41</v>
      </c>
      <c r="E40" s="7" t="s">
        <v>14</v>
      </c>
      <c r="F40" s="7">
        <v>42</v>
      </c>
      <c r="G40" s="8">
        <v>6780</v>
      </c>
    </row>
    <row r="41" spans="1:7" outlineLevel="2" x14ac:dyDescent="0.25">
      <c r="A41" s="6" t="s">
        <v>34</v>
      </c>
      <c r="B41" s="7" t="s">
        <v>40</v>
      </c>
      <c r="C41" s="7" t="s">
        <v>16</v>
      </c>
      <c r="D41" s="7" t="s">
        <v>43</v>
      </c>
      <c r="E41" s="7" t="s">
        <v>18</v>
      </c>
      <c r="F41" s="7">
        <v>45</v>
      </c>
      <c r="G41" s="8">
        <v>5630</v>
      </c>
    </row>
    <row r="42" spans="1:7" outlineLevel="2" x14ac:dyDescent="0.25">
      <c r="A42" s="6" t="s">
        <v>34</v>
      </c>
      <c r="B42" s="7" t="s">
        <v>35</v>
      </c>
      <c r="C42" s="7" t="s">
        <v>10</v>
      </c>
      <c r="D42" s="7" t="s">
        <v>36</v>
      </c>
      <c r="E42" s="7" t="s">
        <v>12</v>
      </c>
      <c r="F42" s="7">
        <v>31</v>
      </c>
      <c r="G42" s="8">
        <v>17310</v>
      </c>
    </row>
    <row r="43" spans="1:7" outlineLevel="2" x14ac:dyDescent="0.25">
      <c r="A43" s="6" t="s">
        <v>34</v>
      </c>
      <c r="B43" s="7" t="s">
        <v>35</v>
      </c>
      <c r="C43" s="7" t="s">
        <v>10</v>
      </c>
      <c r="D43" s="7" t="s">
        <v>36</v>
      </c>
      <c r="E43" s="7" t="s">
        <v>13</v>
      </c>
      <c r="F43" s="7">
        <v>20</v>
      </c>
      <c r="G43" s="8">
        <v>13620</v>
      </c>
    </row>
    <row r="44" spans="1:7" outlineLevel="2" x14ac:dyDescent="0.25">
      <c r="A44" s="6" t="s">
        <v>34</v>
      </c>
      <c r="B44" s="7" t="s">
        <v>35</v>
      </c>
      <c r="C44" s="7" t="s">
        <v>10</v>
      </c>
      <c r="D44" s="7" t="s">
        <v>36</v>
      </c>
      <c r="E44" s="7" t="s">
        <v>14</v>
      </c>
      <c r="F44" s="7">
        <v>36</v>
      </c>
      <c r="G44" s="8">
        <v>6790</v>
      </c>
    </row>
    <row r="45" spans="1:7" outlineLevel="2" x14ac:dyDescent="0.25">
      <c r="A45" s="6" t="s">
        <v>34</v>
      </c>
      <c r="B45" s="7" t="s">
        <v>35</v>
      </c>
      <c r="C45" s="7" t="s">
        <v>10</v>
      </c>
      <c r="D45" s="7" t="s">
        <v>37</v>
      </c>
      <c r="E45" s="7" t="s">
        <v>12</v>
      </c>
      <c r="F45" s="7">
        <v>26</v>
      </c>
      <c r="G45" s="8">
        <v>18940</v>
      </c>
    </row>
    <row r="46" spans="1:7" outlineLevel="2" x14ac:dyDescent="0.25">
      <c r="A46" s="6" t="s">
        <v>34</v>
      </c>
      <c r="B46" s="7" t="s">
        <v>35</v>
      </c>
      <c r="C46" s="7" t="s">
        <v>10</v>
      </c>
      <c r="D46" s="7" t="s">
        <v>37</v>
      </c>
      <c r="E46" s="7" t="s">
        <v>13</v>
      </c>
      <c r="F46" s="7">
        <v>18</v>
      </c>
      <c r="G46" s="8">
        <v>14620</v>
      </c>
    </row>
    <row r="47" spans="1:7" outlineLevel="2" x14ac:dyDescent="0.25">
      <c r="A47" s="6" t="s">
        <v>34</v>
      </c>
      <c r="B47" s="7" t="s">
        <v>35</v>
      </c>
      <c r="C47" s="7" t="s">
        <v>10</v>
      </c>
      <c r="D47" s="7" t="s">
        <v>37</v>
      </c>
      <c r="E47" s="7" t="s">
        <v>14</v>
      </c>
      <c r="F47" s="7">
        <v>32</v>
      </c>
      <c r="G47" s="8">
        <v>6570</v>
      </c>
    </row>
    <row r="48" spans="1:7" outlineLevel="2" x14ac:dyDescent="0.25">
      <c r="A48" s="6" t="s">
        <v>34</v>
      </c>
      <c r="B48" s="7" t="s">
        <v>35</v>
      </c>
      <c r="C48" s="7" t="s">
        <v>16</v>
      </c>
      <c r="D48" s="7" t="s">
        <v>38</v>
      </c>
      <c r="E48" s="7" t="s">
        <v>18</v>
      </c>
      <c r="F48" s="7">
        <v>32</v>
      </c>
      <c r="G48" s="8">
        <v>4230</v>
      </c>
    </row>
    <row r="49" spans="1:7" outlineLevel="2" x14ac:dyDescent="0.25">
      <c r="A49" s="9" t="s">
        <v>34</v>
      </c>
      <c r="B49" s="10" t="s">
        <v>35</v>
      </c>
      <c r="C49" s="10" t="s">
        <v>16</v>
      </c>
      <c r="D49" s="10" t="s">
        <v>39</v>
      </c>
      <c r="E49" s="10" t="s">
        <v>18</v>
      </c>
      <c r="F49" s="10">
        <v>41</v>
      </c>
      <c r="G49" s="11">
        <v>5415</v>
      </c>
    </row>
    <row r="50" spans="1:7" outlineLevel="1" x14ac:dyDescent="0.25">
      <c r="A50" s="18" t="s">
        <v>46</v>
      </c>
      <c r="B50" s="16"/>
      <c r="C50" s="16"/>
      <c r="D50" s="16"/>
      <c r="E50" s="16"/>
      <c r="F50" s="16"/>
      <c r="G50" s="17">
        <f>SUBTOTAL(9,G35:G49)</f>
        <v>168977</v>
      </c>
    </row>
    <row r="51" spans="1:7" x14ac:dyDescent="0.25">
      <c r="A51" s="18" t="s">
        <v>47</v>
      </c>
      <c r="B51" s="16"/>
      <c r="C51" s="16"/>
      <c r="D51" s="16"/>
      <c r="E51" s="16"/>
      <c r="F51" s="16"/>
      <c r="G51" s="17">
        <f>SUBTOTAL(9,G3:G49)</f>
        <v>480197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4" sqref="A1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9.28515625" bestFit="1" customWidth="1"/>
    <col min="4" max="4" width="11.28515625" bestFit="1" customWidth="1"/>
  </cols>
  <sheetData>
    <row r="1" spans="1:4" x14ac:dyDescent="0.25">
      <c r="A1" s="19" t="s">
        <v>50</v>
      </c>
      <c r="B1" s="19" t="s">
        <v>49</v>
      </c>
    </row>
    <row r="2" spans="1:4" x14ac:dyDescent="0.25">
      <c r="A2" s="19" t="s">
        <v>48</v>
      </c>
      <c r="B2" t="s">
        <v>10</v>
      </c>
      <c r="C2" t="s">
        <v>16</v>
      </c>
      <c r="D2" t="s">
        <v>47</v>
      </c>
    </row>
    <row r="3" spans="1:4" x14ac:dyDescent="0.25">
      <c r="A3" s="20" t="s">
        <v>24</v>
      </c>
      <c r="B3" s="22">
        <v>119216</v>
      </c>
      <c r="C3" s="22">
        <v>22597</v>
      </c>
      <c r="D3" s="22">
        <v>141813</v>
      </c>
    </row>
    <row r="4" spans="1:4" x14ac:dyDescent="0.25">
      <c r="A4" s="21" t="s">
        <v>25</v>
      </c>
      <c r="B4" s="22">
        <v>66688</v>
      </c>
      <c r="C4" s="22">
        <v>6234</v>
      </c>
      <c r="D4" s="22">
        <v>72922</v>
      </c>
    </row>
    <row r="5" spans="1:4" x14ac:dyDescent="0.25">
      <c r="A5" s="21" t="s">
        <v>29</v>
      </c>
      <c r="B5" s="22">
        <v>52528</v>
      </c>
      <c r="C5" s="22">
        <v>16363</v>
      </c>
      <c r="D5" s="22">
        <v>68891</v>
      </c>
    </row>
    <row r="6" spans="1:4" x14ac:dyDescent="0.25">
      <c r="A6" s="20" t="s">
        <v>8</v>
      </c>
      <c r="B6" s="22">
        <v>156551</v>
      </c>
      <c r="C6" s="22">
        <v>12856</v>
      </c>
      <c r="D6" s="22">
        <v>169407</v>
      </c>
    </row>
    <row r="7" spans="1:4" x14ac:dyDescent="0.25">
      <c r="A7" s="21" t="s">
        <v>9</v>
      </c>
      <c r="B7" s="22">
        <v>84455</v>
      </c>
      <c r="C7" s="22">
        <v>10000</v>
      </c>
      <c r="D7" s="22">
        <v>94455</v>
      </c>
    </row>
    <row r="8" spans="1:4" x14ac:dyDescent="0.25">
      <c r="A8" s="21" t="s">
        <v>20</v>
      </c>
      <c r="B8" s="22">
        <v>72096</v>
      </c>
      <c r="C8" s="22">
        <v>2856</v>
      </c>
      <c r="D8" s="22">
        <v>74952</v>
      </c>
    </row>
    <row r="9" spans="1:4" x14ac:dyDescent="0.25">
      <c r="A9" s="20" t="s">
        <v>34</v>
      </c>
      <c r="B9" s="22">
        <v>153702</v>
      </c>
      <c r="C9" s="22">
        <v>15275</v>
      </c>
      <c r="D9" s="22">
        <v>168977</v>
      </c>
    </row>
    <row r="10" spans="1:4" x14ac:dyDescent="0.25">
      <c r="A10" s="21" t="s">
        <v>40</v>
      </c>
      <c r="B10" s="22">
        <v>75852</v>
      </c>
      <c r="C10" s="22">
        <v>5630</v>
      </c>
      <c r="D10" s="22">
        <v>81482</v>
      </c>
    </row>
    <row r="11" spans="1:4" x14ac:dyDescent="0.25">
      <c r="A11" s="21" t="s">
        <v>35</v>
      </c>
      <c r="B11" s="22">
        <v>77850</v>
      </c>
      <c r="C11" s="22">
        <v>9645</v>
      </c>
      <c r="D11" s="22">
        <v>87495</v>
      </c>
    </row>
    <row r="12" spans="1:4" x14ac:dyDescent="0.25">
      <c r="A12" s="20" t="s">
        <v>47</v>
      </c>
      <c r="B12" s="22">
        <v>429469</v>
      </c>
      <c r="C12" s="22">
        <v>50728</v>
      </c>
      <c r="D12" s="22">
        <v>480197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Solution</vt:lpstr>
      <vt:lpstr>Pivot chart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SMR2</dc:creator>
  <cp:lastModifiedBy>Alf</cp:lastModifiedBy>
  <cp:revision>1</cp:revision>
  <dcterms:created xsi:type="dcterms:W3CDTF">2012-06-13T20:07:01Z</dcterms:created>
  <dcterms:modified xsi:type="dcterms:W3CDTF">2015-09-16T09:52:30Z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