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B5" i="1" l="1"/>
  <c r="B4" i="1"/>
  <c r="B3" i="1"/>
  <c r="J11" i="2"/>
  <c r="J12" i="2"/>
  <c r="I12" i="2"/>
  <c r="C13" i="2"/>
  <c r="D13" i="2"/>
  <c r="G13" i="2"/>
  <c r="B13" i="2"/>
  <c r="H12" i="2"/>
  <c r="G10" i="2"/>
  <c r="G11" i="2"/>
  <c r="G12" i="2"/>
  <c r="F10" i="2"/>
  <c r="I10" i="2" s="1"/>
  <c r="J10" i="2" s="1"/>
  <c r="F11" i="2"/>
  <c r="F13" i="2" s="1"/>
  <c r="D15" i="2" s="1"/>
  <c r="F12" i="2"/>
  <c r="E11" i="2"/>
  <c r="I11" i="2" s="1"/>
  <c r="E12" i="2"/>
  <c r="E10" i="2"/>
  <c r="B5" i="2"/>
  <c r="B4" i="2"/>
  <c r="B3" i="2"/>
  <c r="H10" i="2" l="1"/>
  <c r="H11" i="2"/>
  <c r="H13" i="2" s="1"/>
  <c r="E13" i="2"/>
</calcChain>
</file>

<file path=xl/sharedStrings.xml><?xml version="1.0" encoding="utf-8"?>
<sst xmlns="http://schemas.openxmlformats.org/spreadsheetml/2006/main" count="52" uniqueCount="20">
  <si>
    <t>LABORATORY SUPPLIERS</t>
  </si>
  <si>
    <t>Unit price</t>
  </si>
  <si>
    <t>Discount</t>
  </si>
  <si>
    <t>Min units discount</t>
  </si>
  <si>
    <t>Min average bonus</t>
  </si>
  <si>
    <t>Min units bonus</t>
  </si>
  <si>
    <t>Supplier X</t>
  </si>
  <si>
    <t>Supplier Y</t>
  </si>
  <si>
    <t>Supplier Z</t>
  </si>
  <si>
    <t>LABORATORY PURCHASES</t>
  </si>
  <si>
    <t>Supplied units</t>
  </si>
  <si>
    <t>Cost supplied units</t>
  </si>
  <si>
    <t>January</t>
  </si>
  <si>
    <t>February</t>
  </si>
  <si>
    <t>Mars</t>
  </si>
  <si>
    <t>TOTAL COST</t>
  </si>
  <si>
    <t>Average Cost</t>
  </si>
  <si>
    <t>Bonus</t>
  </si>
  <si>
    <t>TOTAL</t>
  </si>
  <si>
    <t>Month with highest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</si>
</sst>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* #,##0.00\ [$€-1]_-;\-* #,##0.00\ [$€-1]_-;_-* \-??\ [$€-1]_-"/>
    <numFmt numFmtId="165" formatCode="_-[$€-2]\ * #,##0.00_-;\-[$€-2]\ * #,##0.00_-;_-[$€-2]\ * &quot;-&quot;??_-;_-@_-"/>
    <numFmt numFmtId="166" formatCode="_-[$€-2]\ * #,##0_-;\-[$€-2]\ * #,##0_-;_-[$€-2]\ * &quot;-&quot;??_-;_-@_-"/>
  </numFmts>
  <fonts count="8">
    <font>
      <sz val="10"/>
      <name val="Arial"/>
      <family val="2"/>
    </font>
    <font>
      <sz val="10"/>
      <name val="Arial"/>
      <family val="2"/>
    </font>
    <font>
      <sz val="10"/>
      <name val="FreeSans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 style="thick">
        <color theme="4"/>
      </bottom>
      <diagonal/>
    </border>
  </borders>
  <cellStyleXfs count="4">
    <xf numFmtId="0" fontId="0" fillId="0" borderId="0"/>
    <xf numFmtId="44" fontId="1" fillId="0" borderId="0" applyBorder="0" applyAlignment="0" applyProtection="0"/>
    <xf numFmtId="9" fontId="1" fillId="0" borderId="0" applyBorder="0" applyAlignment="0" applyProtection="0"/>
    <xf numFmtId="164" fontId="2" fillId="0" borderId="0" applyBorder="0" applyAlignment="0" applyProtection="0"/>
  </cellStyleXfs>
  <cellXfs count="36">
    <xf numFmtId="0" fontId="0" fillId="0" borderId="0" xfId="0"/>
    <xf numFmtId="0" fontId="6" fillId="0" borderId="0" xfId="0" applyFont="1" applyAlignment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0" xfId="0" applyFont="1" applyBorder="1"/>
    <xf numFmtId="165" fontId="6" fillId="2" borderId="0" xfId="1" applyNumberFormat="1" applyFont="1" applyFill="1" applyBorder="1"/>
    <xf numFmtId="9" fontId="6" fillId="2" borderId="0" xfId="2" applyFont="1" applyFill="1" applyBorder="1"/>
    <xf numFmtId="0" fontId="6" fillId="2" borderId="0" xfId="3" applyNumberFormat="1" applyFont="1" applyFill="1" applyBorder="1"/>
    <xf numFmtId="166" fontId="6" fillId="2" borderId="0" xfId="0" applyNumberFormat="1" applyFont="1" applyFill="1" applyBorder="1"/>
    <xf numFmtId="0" fontId="6" fillId="2" borderId="0" xfId="0" applyFont="1" applyFill="1" applyBorder="1"/>
    <xf numFmtId="0" fontId="7" fillId="0" borderId="1" xfId="0" applyFont="1" applyBorder="1"/>
    <xf numFmtId="165" fontId="6" fillId="2" borderId="1" xfId="1" applyNumberFormat="1" applyFont="1" applyFill="1" applyBorder="1"/>
    <xf numFmtId="9" fontId="6" fillId="2" borderId="1" xfId="2" applyFont="1" applyFill="1" applyBorder="1"/>
    <xf numFmtId="0" fontId="6" fillId="2" borderId="1" xfId="3" applyNumberFormat="1" applyFont="1" applyFill="1" applyBorder="1"/>
    <xf numFmtId="166" fontId="6" fillId="2" borderId="1" xfId="0" applyNumberFormat="1" applyFont="1" applyFill="1" applyBorder="1"/>
    <xf numFmtId="0" fontId="6" fillId="2" borderId="1" xfId="0" applyFont="1" applyFill="1" applyBorder="1"/>
    <xf numFmtId="165" fontId="6" fillId="0" borderId="2" xfId="0" applyNumberFormat="1" applyFont="1" applyBorder="1"/>
    <xf numFmtId="0" fontId="6" fillId="0" borderId="0" xfId="0" applyFont="1" applyBorder="1"/>
    <xf numFmtId="165" fontId="6" fillId="0" borderId="0" xfId="0" applyNumberFormat="1" applyFont="1" applyBorder="1"/>
    <xf numFmtId="0" fontId="7" fillId="0" borderId="3" xfId="0" applyFont="1" applyBorder="1"/>
    <xf numFmtId="0" fontId="6" fillId="0" borderId="3" xfId="0" applyFont="1" applyBorder="1"/>
    <xf numFmtId="165" fontId="6" fillId="0" borderId="3" xfId="0" applyNumberFormat="1" applyFont="1" applyBorder="1"/>
    <xf numFmtId="0" fontId="6" fillId="0" borderId="4" xfId="0" applyFont="1" applyBorder="1"/>
    <xf numFmtId="0" fontId="6" fillId="0" borderId="4" xfId="0" applyNumberFormat="1" applyFont="1" applyBorder="1"/>
    <xf numFmtId="165" fontId="6" fillId="0" borderId="4" xfId="0" applyNumberFormat="1" applyFont="1" applyBorder="1"/>
    <xf numFmtId="164" fontId="6" fillId="0" borderId="0" xfId="3" applyFo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3" xfId="0" applyFont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Currency" xfId="1" builtinId="4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/>
                </a:solidFill>
              </a:defRPr>
            </a:pPr>
            <a:r>
              <a:rPr lang="en-US">
                <a:solidFill>
                  <a:schemeClr val="accent2"/>
                </a:solidFill>
              </a:rPr>
              <a:t>Laboratory</a:t>
            </a:r>
            <a:r>
              <a:rPr lang="en-US" baseline="0">
                <a:solidFill>
                  <a:schemeClr val="accent2"/>
                </a:solidFill>
              </a:rPr>
              <a:t> Purchases</a:t>
            </a:r>
            <a:endParaRPr lang="en-US">
              <a:solidFill>
                <a:schemeClr val="accent2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Solution!$A$10</c:f>
              <c:strCache>
                <c:ptCount val="1"/>
                <c:pt idx="0">
                  <c:v>Supplier X</c:v>
                </c:pt>
              </c:strCache>
            </c:strRef>
          </c:tx>
          <c:invertIfNegative val="0"/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strRef>
              <c:f>Solution!$E$9:$G$9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Mars</c:v>
                </c:pt>
              </c:strCache>
            </c:strRef>
          </c:cat>
          <c:val>
            <c:numRef>
              <c:f>Solution!$E$10:$G$10</c:f>
              <c:numCache>
                <c:formatCode>_-[$€-2]\ * #,##0.00_-;\-[$€-2]\ * #,##0.00_-;_-[$€-2]\ * "-"??_-;_-@_-</c:formatCode>
                <c:ptCount val="3"/>
                <c:pt idx="0">
                  <c:v>326.95058478477756</c:v>
                </c:pt>
                <c:pt idx="1">
                  <c:v>240.40484175351293</c:v>
                </c:pt>
                <c:pt idx="2">
                  <c:v>490.42587717716634</c:v>
                </c:pt>
              </c:numCache>
            </c:numRef>
          </c:val>
        </c:ser>
        <c:ser>
          <c:idx val="1"/>
          <c:order val="1"/>
          <c:tx>
            <c:strRef>
              <c:f>Solution!$A$11</c:f>
              <c:strCache>
                <c:ptCount val="1"/>
                <c:pt idx="0">
                  <c:v>Supplier Y</c:v>
                </c:pt>
              </c:strCache>
            </c:strRef>
          </c:tx>
          <c:invertIfNegative val="0"/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strRef>
              <c:f>Solution!$E$9:$G$9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Mars</c:v>
                </c:pt>
              </c:strCache>
            </c:strRef>
          </c:cat>
          <c:val>
            <c:numRef>
              <c:f>Solution!$E$11:$G$11</c:f>
              <c:numCache>
                <c:formatCode>_-[$€-2]\ * #,##0.00_-;\-[$€-2]\ * #,##0.00_-;_-[$€-2]\ * "-"??_-;_-@_-</c:formatCode>
                <c:ptCount val="3"/>
                <c:pt idx="0">
                  <c:v>228.38459966583727</c:v>
                </c:pt>
                <c:pt idx="1">
                  <c:v>602.93534311781036</c:v>
                </c:pt>
                <c:pt idx="2">
                  <c:v>351.71228348538943</c:v>
                </c:pt>
              </c:numCache>
            </c:numRef>
          </c:val>
        </c:ser>
        <c:ser>
          <c:idx val="2"/>
          <c:order val="2"/>
          <c:tx>
            <c:strRef>
              <c:f>Solution!$A$12</c:f>
              <c:strCache>
                <c:ptCount val="1"/>
                <c:pt idx="0">
                  <c:v>Supplier Z</c:v>
                </c:pt>
              </c:strCache>
            </c:strRef>
          </c:tx>
          <c:invertIfNegative val="0"/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cat>
            <c:strRef>
              <c:f>Solution!$E$9:$G$9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Mars</c:v>
                </c:pt>
              </c:strCache>
            </c:strRef>
          </c:cat>
          <c:val>
            <c:numRef>
              <c:f>Solution!$E$12:$G$12</c:f>
              <c:numCache>
                <c:formatCode>_-[$€-2]\ * #,##0.00_-;\-[$€-2]\ * #,##0.00_-;_-[$€-2]\ * "-"??_-;_-@_-</c:formatCode>
                <c:ptCount val="3"/>
                <c:pt idx="0">
                  <c:v>413.19582176385035</c:v>
                </c:pt>
                <c:pt idx="1">
                  <c:v>187.816282619932</c:v>
                </c:pt>
                <c:pt idx="2">
                  <c:v>540.91089394540415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68064"/>
        <c:axId val="39769984"/>
      </c:barChart>
      <c:catAx>
        <c:axId val="39768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9769984"/>
        <c:crosses val="autoZero"/>
        <c:auto val="1"/>
        <c:lblAlgn val="ctr"/>
        <c:lblOffset val="100"/>
        <c:noMultiLvlLbl val="0"/>
      </c:catAx>
      <c:valAx>
        <c:axId val="39769984"/>
        <c:scaling>
          <c:orientation val="minMax"/>
        </c:scaling>
        <c:delete val="0"/>
        <c:axPos val="l"/>
        <c:majorGridlines/>
        <c:numFmt formatCode="&quot;€&quot;#,##0" sourceLinked="0"/>
        <c:majorTickMark val="none"/>
        <c:minorTickMark val="none"/>
        <c:tickLblPos val="nextTo"/>
        <c:crossAx val="397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161925</xdr:rowOff>
    </xdr:from>
    <xdr:to>
      <xdr:col>18</xdr:col>
      <xdr:colOff>314325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A16" sqref="A16"/>
    </sheetView>
  </sheetViews>
  <sheetFormatPr defaultRowHeight="15"/>
  <cols>
    <col min="1" max="1" width="12" style="2" customWidth="1"/>
    <col min="2" max="2" width="9.5703125" style="2" bestFit="1" customWidth="1"/>
    <col min="3" max="3" width="8.42578125" style="2" bestFit="1" customWidth="1"/>
    <col min="4" max="4" width="9.28515625" style="2" customWidth="1"/>
    <col min="5" max="5" width="11.85546875" style="2" bestFit="1" customWidth="1"/>
    <col min="6" max="6" width="11" style="2" bestFit="1" customWidth="1"/>
    <col min="7" max="7" width="12.140625" style="2" bestFit="1" customWidth="1"/>
    <col min="8" max="8" width="11.28515625" style="2" customWidth="1"/>
    <col min="9" max="9" width="12.140625" style="2" bestFit="1" customWidth="1"/>
    <col min="10" max="16384" width="9.140625" style="2"/>
  </cols>
  <sheetData>
    <row r="1" spans="1:10" ht="15.75" thickBot="1">
      <c r="A1" s="34" t="s">
        <v>0</v>
      </c>
      <c r="B1" s="34"/>
      <c r="C1" s="34"/>
      <c r="D1" s="34"/>
      <c r="E1" s="34"/>
      <c r="F1" s="34"/>
      <c r="G1" s="1"/>
      <c r="H1" s="1"/>
      <c r="I1" s="1"/>
      <c r="J1" s="1"/>
    </row>
    <row r="2" spans="1:10" ht="30.75" thickTop="1">
      <c r="A2" s="3"/>
      <c r="B2" s="27" t="s">
        <v>1</v>
      </c>
      <c r="C2" s="27" t="s">
        <v>2</v>
      </c>
      <c r="D2" s="28" t="s">
        <v>3</v>
      </c>
      <c r="E2" s="28" t="s">
        <v>4</v>
      </c>
      <c r="F2" s="28" t="s">
        <v>5</v>
      </c>
    </row>
    <row r="3" spans="1:10">
      <c r="A3" s="5" t="s">
        <v>6</v>
      </c>
      <c r="B3" s="6">
        <f>8000/166.386</f>
        <v>48.080968350702584</v>
      </c>
      <c r="C3" s="7">
        <v>0.15</v>
      </c>
      <c r="D3" s="8">
        <v>7</v>
      </c>
      <c r="E3" s="9">
        <v>350</v>
      </c>
      <c r="F3" s="10">
        <v>5</v>
      </c>
    </row>
    <row r="4" spans="1:10">
      <c r="A4" s="5" t="s">
        <v>7</v>
      </c>
      <c r="B4" s="6">
        <f>9500/166.386</f>
        <v>57.096149916459318</v>
      </c>
      <c r="C4" s="7">
        <v>0.12</v>
      </c>
      <c r="D4" s="8">
        <v>5</v>
      </c>
      <c r="E4" s="9">
        <v>300</v>
      </c>
      <c r="F4" s="10">
        <v>6</v>
      </c>
    </row>
    <row r="5" spans="1:10" ht="15.75" thickBot="1">
      <c r="A5" s="11" t="s">
        <v>8</v>
      </c>
      <c r="B5" s="12">
        <f>6250/166.386</f>
        <v>37.563256523986396</v>
      </c>
      <c r="C5" s="13">
        <v>0.2</v>
      </c>
      <c r="D5" s="14">
        <v>15</v>
      </c>
      <c r="E5" s="15">
        <v>400</v>
      </c>
      <c r="F5" s="16">
        <v>3</v>
      </c>
    </row>
    <row r="6" spans="1:10" ht="15.75" thickTop="1"/>
    <row r="7" spans="1:10">
      <c r="A7" s="34" t="s">
        <v>9</v>
      </c>
      <c r="B7" s="34"/>
      <c r="C7" s="34"/>
      <c r="D7" s="34"/>
      <c r="E7" s="34"/>
      <c r="F7" s="34"/>
      <c r="G7" s="34"/>
      <c r="H7" s="34"/>
      <c r="I7" s="34"/>
      <c r="J7" s="34"/>
    </row>
    <row r="8" spans="1:10">
      <c r="B8" s="35" t="s">
        <v>10</v>
      </c>
      <c r="C8" s="35"/>
      <c r="D8" s="35"/>
      <c r="E8" s="35" t="s">
        <v>11</v>
      </c>
      <c r="F8" s="35"/>
      <c r="G8" s="35"/>
    </row>
    <row r="9" spans="1:10" ht="15.75" thickBot="1">
      <c r="B9" s="29" t="s">
        <v>12</v>
      </c>
      <c r="C9" s="29" t="s">
        <v>13</v>
      </c>
      <c r="D9" s="29" t="s">
        <v>14</v>
      </c>
      <c r="E9" s="29" t="s">
        <v>12</v>
      </c>
      <c r="F9" s="29" t="s">
        <v>13</v>
      </c>
      <c r="G9" s="29" t="s">
        <v>14</v>
      </c>
      <c r="H9" s="29" t="s">
        <v>15</v>
      </c>
      <c r="I9" s="29" t="s">
        <v>16</v>
      </c>
      <c r="J9" s="29" t="s">
        <v>17</v>
      </c>
    </row>
    <row r="10" spans="1:10" ht="15.75" thickTop="1">
      <c r="A10" s="4" t="s">
        <v>6</v>
      </c>
      <c r="B10" s="3">
        <v>8</v>
      </c>
      <c r="C10" s="3">
        <v>5</v>
      </c>
      <c r="D10" s="3">
        <v>12</v>
      </c>
      <c r="E10" s="17"/>
      <c r="F10" s="17"/>
      <c r="G10" s="17"/>
      <c r="H10" s="17"/>
      <c r="I10" s="17"/>
      <c r="J10" s="31"/>
    </row>
    <row r="11" spans="1:10">
      <c r="A11" s="5" t="s">
        <v>7</v>
      </c>
      <c r="B11" s="18">
        <v>4</v>
      </c>
      <c r="C11" s="18">
        <v>12</v>
      </c>
      <c r="D11" s="18">
        <v>7</v>
      </c>
      <c r="E11" s="19"/>
      <c r="F11" s="19"/>
      <c r="G11" s="19"/>
      <c r="H11" s="19"/>
      <c r="I11" s="19"/>
      <c r="J11" s="32"/>
    </row>
    <row r="12" spans="1:10" ht="15.75" thickBot="1">
      <c r="A12" s="20" t="s">
        <v>8</v>
      </c>
      <c r="B12" s="21">
        <v>11</v>
      </c>
      <c r="C12" s="21">
        <v>5</v>
      </c>
      <c r="D12" s="21">
        <v>18</v>
      </c>
      <c r="E12" s="22"/>
      <c r="F12" s="22"/>
      <c r="G12" s="22"/>
      <c r="H12" s="22"/>
      <c r="I12" s="22"/>
      <c r="J12" s="33"/>
    </row>
    <row r="13" spans="1:10" ht="15.75" thickBot="1">
      <c r="A13" s="23" t="s">
        <v>18</v>
      </c>
      <c r="B13" s="24"/>
      <c r="C13" s="24"/>
      <c r="D13" s="24"/>
      <c r="E13" s="25"/>
      <c r="F13" s="25"/>
      <c r="G13" s="25"/>
      <c r="H13" s="25"/>
      <c r="I13" s="23"/>
      <c r="J13" s="23"/>
    </row>
    <row r="14" spans="1:10" ht="15.75" thickTop="1"/>
    <row r="15" spans="1:10">
      <c r="A15" s="2" t="s">
        <v>19</v>
      </c>
      <c r="D15" s="30"/>
      <c r="E15" s="26"/>
      <c r="F15" s="26"/>
      <c r="G15" s="26"/>
    </row>
  </sheetData>
  <mergeCells count="4">
    <mergeCell ref="A1:F1"/>
    <mergeCell ref="A7:J7"/>
    <mergeCell ref="B8:D8"/>
    <mergeCell ref="E8:G8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6" sqref="A16"/>
    </sheetView>
  </sheetViews>
  <sheetFormatPr defaultRowHeight="15"/>
  <cols>
    <col min="1" max="1" width="12" style="2" customWidth="1"/>
    <col min="2" max="2" width="9.5703125" style="2" bestFit="1" customWidth="1"/>
    <col min="3" max="3" width="8.42578125" style="2" bestFit="1" customWidth="1"/>
    <col min="4" max="4" width="9.28515625" style="2" customWidth="1"/>
    <col min="5" max="5" width="11.85546875" style="2" bestFit="1" customWidth="1"/>
    <col min="6" max="6" width="11" style="2" bestFit="1" customWidth="1"/>
    <col min="7" max="7" width="12.140625" style="2" bestFit="1" customWidth="1"/>
    <col min="8" max="8" width="11.28515625" style="2" customWidth="1"/>
    <col min="9" max="9" width="12.140625" style="2" bestFit="1" customWidth="1"/>
    <col min="10" max="16384" width="9.140625" style="2"/>
  </cols>
  <sheetData>
    <row r="1" spans="1:10" ht="15.75" thickBot="1">
      <c r="A1" s="34" t="s">
        <v>0</v>
      </c>
      <c r="B1" s="34"/>
      <c r="C1" s="34"/>
      <c r="D1" s="34"/>
      <c r="E1" s="34"/>
      <c r="F1" s="34"/>
      <c r="G1" s="1"/>
      <c r="H1" s="1"/>
      <c r="I1" s="1"/>
      <c r="J1" s="1"/>
    </row>
    <row r="2" spans="1:10" ht="30.75" thickTop="1">
      <c r="A2" s="3"/>
      <c r="B2" s="27" t="s">
        <v>1</v>
      </c>
      <c r="C2" s="27" t="s">
        <v>2</v>
      </c>
      <c r="D2" s="28" t="s">
        <v>3</v>
      </c>
      <c r="E2" s="28" t="s">
        <v>4</v>
      </c>
      <c r="F2" s="28" t="s">
        <v>5</v>
      </c>
    </row>
    <row r="3" spans="1:10">
      <c r="A3" s="5" t="s">
        <v>6</v>
      </c>
      <c r="B3" s="6">
        <f>8000/166.386</f>
        <v>48.080968350702584</v>
      </c>
      <c r="C3" s="7">
        <v>0.15</v>
      </c>
      <c r="D3" s="8">
        <v>7</v>
      </c>
      <c r="E3" s="9">
        <v>350</v>
      </c>
      <c r="F3" s="10">
        <v>5</v>
      </c>
    </row>
    <row r="4" spans="1:10">
      <c r="A4" s="5" t="s">
        <v>7</v>
      </c>
      <c r="B4" s="6">
        <f>9500/166.386</f>
        <v>57.096149916459318</v>
      </c>
      <c r="C4" s="7">
        <v>0.12</v>
      </c>
      <c r="D4" s="8">
        <v>5</v>
      </c>
      <c r="E4" s="9">
        <v>300</v>
      </c>
      <c r="F4" s="10">
        <v>6</v>
      </c>
    </row>
    <row r="5" spans="1:10" ht="15.75" thickBot="1">
      <c r="A5" s="11" t="s">
        <v>8</v>
      </c>
      <c r="B5" s="12">
        <f>6250/166.386</f>
        <v>37.563256523986396</v>
      </c>
      <c r="C5" s="13">
        <v>0.2</v>
      </c>
      <c r="D5" s="14">
        <v>15</v>
      </c>
      <c r="E5" s="15">
        <v>400</v>
      </c>
      <c r="F5" s="16">
        <v>3</v>
      </c>
    </row>
    <row r="6" spans="1:10" ht="15.75" thickTop="1"/>
    <row r="7" spans="1:10">
      <c r="A7" s="34" t="s">
        <v>9</v>
      </c>
      <c r="B7" s="34"/>
      <c r="C7" s="34"/>
      <c r="D7" s="34"/>
      <c r="E7" s="34"/>
      <c r="F7" s="34"/>
      <c r="G7" s="34"/>
      <c r="H7" s="34"/>
      <c r="I7" s="34"/>
      <c r="J7" s="34"/>
    </row>
    <row r="8" spans="1:10">
      <c r="B8" s="35" t="s">
        <v>10</v>
      </c>
      <c r="C8" s="35"/>
      <c r="D8" s="35"/>
      <c r="E8" s="35" t="s">
        <v>11</v>
      </c>
      <c r="F8" s="35"/>
      <c r="G8" s="35"/>
    </row>
    <row r="9" spans="1:10" ht="15.75" thickBot="1">
      <c r="B9" s="29" t="s">
        <v>12</v>
      </c>
      <c r="C9" s="29" t="s">
        <v>13</v>
      </c>
      <c r="D9" s="29" t="s">
        <v>14</v>
      </c>
      <c r="E9" s="29" t="s">
        <v>12</v>
      </c>
      <c r="F9" s="29" t="s">
        <v>13</v>
      </c>
      <c r="G9" s="29" t="s">
        <v>14</v>
      </c>
      <c r="H9" s="29" t="s">
        <v>15</v>
      </c>
      <c r="I9" s="29" t="s">
        <v>16</v>
      </c>
      <c r="J9" s="29" t="s">
        <v>17</v>
      </c>
    </row>
    <row r="10" spans="1:10" ht="15.75" thickTop="1">
      <c r="A10" s="4" t="s">
        <v>6</v>
      </c>
      <c r="B10" s="3">
        <v>8</v>
      </c>
      <c r="C10" s="3">
        <v>5</v>
      </c>
      <c r="D10" s="3">
        <v>12</v>
      </c>
      <c r="E10" s="17">
        <f>B10*$B3*(1-IF(B10&gt;=$D3,$C3,0))</f>
        <v>326.95058478477756</v>
      </c>
      <c r="F10" s="17">
        <f>C10*$B3*(1-IF(C10&gt;=$D3,$C3,0))</f>
        <v>240.40484175351293</v>
      </c>
      <c r="G10" s="17">
        <f>D10*$B3*(1-IF(D10&gt;=$D3,$C3,0))</f>
        <v>490.42587717716634</v>
      </c>
      <c r="H10" s="17">
        <f>SUM(E10:G10)</f>
        <v>1057.7813037154567</v>
      </c>
      <c r="I10" s="17">
        <f>AVERAGE(E10:G10)</f>
        <v>352.59376790515222</v>
      </c>
      <c r="J10" s="31" t="str">
        <f>IF(AND(I10&gt;=E3,MIN(B10:D10)&gt;=F3),"YES","NO")</f>
        <v>YES</v>
      </c>
    </row>
    <row r="11" spans="1:10">
      <c r="A11" s="5" t="s">
        <v>7</v>
      </c>
      <c r="B11" s="18">
        <v>4</v>
      </c>
      <c r="C11" s="18">
        <v>12</v>
      </c>
      <c r="D11" s="18">
        <v>7</v>
      </c>
      <c r="E11" s="19">
        <f t="shared" ref="E11:G12" si="0">B11*$B4*(1-IF(B11&gt;=$D4,$C4,0))</f>
        <v>228.38459966583727</v>
      </c>
      <c r="F11" s="19">
        <f t="shared" si="0"/>
        <v>602.93534311781036</v>
      </c>
      <c r="G11" s="19">
        <f t="shared" si="0"/>
        <v>351.71228348538943</v>
      </c>
      <c r="H11" s="19">
        <f t="shared" ref="H11:H12" si="1">SUM(E11:G11)</f>
        <v>1183.032226269037</v>
      </c>
      <c r="I11" s="19">
        <f t="shared" ref="I11:I12" si="2">AVERAGE(E11:G11)</f>
        <v>394.34407542301233</v>
      </c>
      <c r="J11" s="32" t="str">
        <f t="shared" ref="J11:J12" si="3">IF(AND(I11&gt;=E4,MIN(B11:D11)&gt;=F4),"YES","NO")</f>
        <v>NO</v>
      </c>
    </row>
    <row r="12" spans="1:10" ht="15.75" thickBot="1">
      <c r="A12" s="20" t="s">
        <v>8</v>
      </c>
      <c r="B12" s="21">
        <v>11</v>
      </c>
      <c r="C12" s="21">
        <v>5</v>
      </c>
      <c r="D12" s="21">
        <v>18</v>
      </c>
      <c r="E12" s="22">
        <f t="shared" si="0"/>
        <v>413.19582176385035</v>
      </c>
      <c r="F12" s="22">
        <f t="shared" si="0"/>
        <v>187.816282619932</v>
      </c>
      <c r="G12" s="22">
        <f t="shared" si="0"/>
        <v>540.91089394540415</v>
      </c>
      <c r="H12" s="22">
        <f t="shared" si="1"/>
        <v>1141.9229983291866</v>
      </c>
      <c r="I12" s="22">
        <f t="shared" si="2"/>
        <v>380.64099944306219</v>
      </c>
      <c r="J12" s="33" t="str">
        <f t="shared" si="3"/>
        <v>NO</v>
      </c>
    </row>
    <row r="13" spans="1:10" ht="15.75" thickBot="1">
      <c r="A13" s="23" t="s">
        <v>18</v>
      </c>
      <c r="B13" s="24">
        <f>SUM(B10:B12)</f>
        <v>23</v>
      </c>
      <c r="C13" s="24">
        <f t="shared" ref="C13:G13" si="4">SUM(C10:C12)</f>
        <v>22</v>
      </c>
      <c r="D13" s="24">
        <f t="shared" si="4"/>
        <v>37</v>
      </c>
      <c r="E13" s="25">
        <f t="shared" si="4"/>
        <v>968.53100621446515</v>
      </c>
      <c r="F13" s="25">
        <f t="shared" si="4"/>
        <v>1031.1564674912554</v>
      </c>
      <c r="G13" s="25">
        <f t="shared" si="4"/>
        <v>1383.04905460796</v>
      </c>
      <c r="H13" s="25">
        <f>SUM(H10:H12)</f>
        <v>3382.7365283136801</v>
      </c>
      <c r="I13" s="23"/>
      <c r="J13" s="23"/>
    </row>
    <row r="14" spans="1:10" ht="15.75" thickTop="1"/>
    <row r="15" spans="1:10">
      <c r="A15" s="2" t="s">
        <v>19</v>
      </c>
      <c r="D15" s="30" t="str">
        <f>IF(E13=MAX(E13:G13),E9,IF(F13=MAX(E13:G13),F9,G9))</f>
        <v>Mars</v>
      </c>
      <c r="E15" s="26"/>
      <c r="F15" s="26"/>
      <c r="G15" s="26"/>
    </row>
  </sheetData>
  <mergeCells count="4">
    <mergeCell ref="E8:G8"/>
    <mergeCell ref="A1:F1"/>
    <mergeCell ref="A7:J7"/>
    <mergeCell ref="B8:D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</cp:lastModifiedBy>
  <cp:revision>2</cp:revision>
  <dcterms:created xsi:type="dcterms:W3CDTF">2015-09-04T12:36:48Z</dcterms:created>
  <dcterms:modified xsi:type="dcterms:W3CDTF">2015-09-13T17:08:44Z</dcterms:modified>
  <dc:language>es-ES</dc:language>
</cp:coreProperties>
</file>