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0035"/>
  </bookViews>
  <sheets>
    <sheet name="household incomes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B19" i="2" l="1"/>
  <c r="B18" i="2"/>
  <c r="J10" i="2"/>
  <c r="J3" i="2"/>
  <c r="J4" i="2"/>
  <c r="J5" i="2"/>
  <c r="J6" i="2"/>
  <c r="J7" i="2"/>
  <c r="J8" i="2"/>
  <c r="J9" i="2"/>
  <c r="J2" i="2"/>
  <c r="I10" i="2"/>
  <c r="I3" i="2"/>
  <c r="I4" i="2"/>
  <c r="I5" i="2"/>
  <c r="I6" i="2"/>
  <c r="I7" i="2"/>
  <c r="I8" i="2"/>
  <c r="I9" i="2"/>
  <c r="I2" i="2"/>
  <c r="B17" i="2"/>
  <c r="B16" i="2"/>
  <c r="H10" i="2"/>
  <c r="H3" i="2"/>
  <c r="H4" i="2"/>
  <c r="H5" i="2"/>
  <c r="H6" i="2"/>
  <c r="H7" i="2"/>
  <c r="H8" i="2"/>
  <c r="H9" i="2"/>
  <c r="H2" i="2"/>
  <c r="B15" i="2"/>
  <c r="G10" i="2"/>
  <c r="G3" i="2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C10" i="2"/>
</calcChain>
</file>

<file path=xl/sharedStrings.xml><?xml version="1.0" encoding="utf-8"?>
<sst xmlns="http://schemas.openxmlformats.org/spreadsheetml/2006/main" count="53" uniqueCount="39">
  <si>
    <t>ni</t>
  </si>
  <si>
    <t>Incomes (€)</t>
  </si>
  <si>
    <t>1000-1300</t>
  </si>
  <si>
    <t>1300-1600</t>
  </si>
  <si>
    <t>1600-1900</t>
  </si>
  <si>
    <t>1900-2200</t>
  </si>
  <si>
    <t>2200-2500</t>
  </si>
  <si>
    <t>2500-2800</t>
  </si>
  <si>
    <t>2800-3100</t>
  </si>
  <si>
    <t>3100-3400</t>
  </si>
  <si>
    <t>X</t>
  </si>
  <si>
    <t>xi</t>
  </si>
  <si>
    <t>fi</t>
  </si>
  <si>
    <t>Ni</t>
  </si>
  <si>
    <t>Fi</t>
  </si>
  <si>
    <t>Statistic</t>
  </si>
  <si>
    <t>Value</t>
  </si>
  <si>
    <t>Units</t>
  </si>
  <si>
    <t>Interpretation</t>
  </si>
  <si>
    <t>Mode</t>
  </si>
  <si>
    <t>This is the most frequent household income.</t>
  </si>
  <si>
    <t>€</t>
  </si>
  <si>
    <t>Median</t>
  </si>
  <si>
    <t xml:space="preserve">This is the class where falls the median. The 50% of household incomes are lower than or equal to this amount. </t>
  </si>
  <si>
    <t>Mean</t>
  </si>
  <si>
    <t>xi*fi</t>
  </si>
  <si>
    <t>This is the income that best represent the households in the sample.</t>
  </si>
  <si>
    <t>(xi-mean)^2*fi</t>
  </si>
  <si>
    <t>Std.Deviation</t>
  </si>
  <si>
    <t>This is the average dispersion with respect to the mean.</t>
  </si>
  <si>
    <t>Coef.Variation</t>
  </si>
  <si>
    <t>As this value is lower than 0.5, the relative dispersion of incomes with respect to the mean is low and the mean is very representative for the household of the sample.</t>
  </si>
  <si>
    <t>(xi-mean)^3*fi</t>
  </si>
  <si>
    <t>(xi-mean)^4*fi</t>
  </si>
  <si>
    <t>Coef.Skewness</t>
  </si>
  <si>
    <t>As this value is close to 0, the distribution is fairly symmetric.</t>
  </si>
  <si>
    <t>Coef.Kurtosis</t>
  </si>
  <si>
    <t>As this value is negative, the distribution is flatter than a bell curve (platyckurtic).</t>
  </si>
  <si>
    <t>As both, the Coef. Of Skewness and the Coef. Of Kurtosis are between -2 and 2, the sample of household incomes come from a normal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</si>
</sst>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1" sqref="D1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1</v>
      </c>
      <c r="B1" s="1" t="s">
        <v>0</v>
      </c>
    </row>
    <row r="2" spans="1:2" x14ac:dyDescent="0.25">
      <c r="A2" t="s">
        <v>2</v>
      </c>
      <c r="B2">
        <v>20</v>
      </c>
    </row>
    <row r="3" spans="1:2" x14ac:dyDescent="0.25">
      <c r="A3" t="s">
        <v>3</v>
      </c>
      <c r="B3">
        <v>32</v>
      </c>
    </row>
    <row r="4" spans="1:2" x14ac:dyDescent="0.25">
      <c r="A4" t="s">
        <v>4</v>
      </c>
      <c r="B4">
        <v>40</v>
      </c>
    </row>
    <row r="5" spans="1:2" x14ac:dyDescent="0.25">
      <c r="A5" t="s">
        <v>5</v>
      </c>
      <c r="B5">
        <v>53</v>
      </c>
    </row>
    <row r="6" spans="1:2" x14ac:dyDescent="0.25">
      <c r="A6" t="s">
        <v>6</v>
      </c>
      <c r="B6">
        <v>80</v>
      </c>
    </row>
    <row r="7" spans="1:2" x14ac:dyDescent="0.25">
      <c r="A7" t="s">
        <v>7</v>
      </c>
      <c r="B7">
        <v>30</v>
      </c>
    </row>
    <row r="8" spans="1:2" x14ac:dyDescent="0.25">
      <c r="A8" t="s">
        <v>8</v>
      </c>
      <c r="B8">
        <v>25</v>
      </c>
    </row>
    <row r="9" spans="1:2" x14ac:dyDescent="0.25">
      <c r="A9" t="s">
        <v>9</v>
      </c>
      <c r="B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1" sqref="D21"/>
    </sheetView>
  </sheetViews>
  <sheetFormatPr defaultRowHeight="15" x14ac:dyDescent="0.25"/>
  <cols>
    <col min="1" max="1" width="14.5703125" bestFit="1" customWidth="1"/>
    <col min="2" max="2" width="9.7109375" bestFit="1" customWidth="1"/>
    <col min="8" max="10" width="14.140625" bestFit="1" customWidth="1"/>
  </cols>
  <sheetData>
    <row r="1" spans="1:10" x14ac:dyDescent="0.25">
      <c r="A1" s="2" t="s">
        <v>10</v>
      </c>
      <c r="B1" s="2" t="s">
        <v>11</v>
      </c>
      <c r="C1" s="2" t="s">
        <v>0</v>
      </c>
      <c r="D1" s="2" t="s">
        <v>12</v>
      </c>
      <c r="E1" s="2" t="s">
        <v>13</v>
      </c>
      <c r="F1" s="2" t="s">
        <v>14</v>
      </c>
      <c r="G1" s="2" t="s">
        <v>25</v>
      </c>
      <c r="H1" s="2" t="s">
        <v>27</v>
      </c>
      <c r="I1" s="2" t="s">
        <v>32</v>
      </c>
      <c r="J1" s="5" t="s">
        <v>33</v>
      </c>
    </row>
    <row r="2" spans="1:10" x14ac:dyDescent="0.25">
      <c r="A2" t="s">
        <v>2</v>
      </c>
      <c r="B2">
        <v>1150</v>
      </c>
      <c r="C2">
        <v>20</v>
      </c>
      <c r="D2" s="3">
        <f>C2/C$10</f>
        <v>6.6666666666666666E-2</v>
      </c>
      <c r="E2">
        <f>SUM(C$2:C2)</f>
        <v>20</v>
      </c>
      <c r="F2" s="3">
        <f>E2/C$10</f>
        <v>6.6666666666666666E-2</v>
      </c>
      <c r="G2">
        <f>B2*D2</f>
        <v>76.666666666666671</v>
      </c>
      <c r="H2">
        <f>(B2-$G$10)^2*D2</f>
        <v>70864.066666666666</v>
      </c>
      <c r="I2">
        <f>(B2-$G$10)^3*D2</f>
        <v>-73060852.733333334</v>
      </c>
      <c r="J2">
        <f>(B2-$G$10)^4*D2</f>
        <v>75325739168.066666</v>
      </c>
    </row>
    <row r="3" spans="1:10" x14ac:dyDescent="0.25">
      <c r="A3" t="s">
        <v>3</v>
      </c>
      <c r="B3">
        <v>1450</v>
      </c>
      <c r="C3">
        <v>32</v>
      </c>
      <c r="D3" s="3">
        <f t="shared" ref="D3:D9" si="0">C3/C$10</f>
        <v>0.10666666666666667</v>
      </c>
      <c r="E3">
        <f>SUM(C$2:C3)</f>
        <v>52</v>
      </c>
      <c r="F3" s="3">
        <f t="shared" ref="F3:F9" si="1">E3/C$10</f>
        <v>0.17333333333333334</v>
      </c>
      <c r="G3">
        <f t="shared" ref="G3:G9" si="2">B3*D3</f>
        <v>154.66666666666669</v>
      </c>
      <c r="H3">
        <f t="shared" ref="H3:H9" si="3">(B3-$G$10)^2*D3</f>
        <v>56998.506666666668</v>
      </c>
      <c r="I3">
        <f t="shared" ref="I3:I9" si="4">(B3-$G$10)^3*D3</f>
        <v>-41665908.373333335</v>
      </c>
      <c r="J3">
        <f t="shared" ref="J3:J9" si="5">(B3-$G$10)^4*D3</f>
        <v>30457779020.90667</v>
      </c>
    </row>
    <row r="4" spans="1:10" x14ac:dyDescent="0.25">
      <c r="A4" t="s">
        <v>4</v>
      </c>
      <c r="B4">
        <v>1750</v>
      </c>
      <c r="C4">
        <v>40</v>
      </c>
      <c r="D4" s="3">
        <f t="shared" si="0"/>
        <v>0.13333333333333333</v>
      </c>
      <c r="E4">
        <f>SUM(C$2:C4)</f>
        <v>92</v>
      </c>
      <c r="F4" s="3">
        <f t="shared" si="1"/>
        <v>0.30666666666666664</v>
      </c>
      <c r="G4">
        <f t="shared" si="2"/>
        <v>233.33333333333334</v>
      </c>
      <c r="H4">
        <f t="shared" si="3"/>
        <v>24768.133333333331</v>
      </c>
      <c r="I4">
        <f t="shared" si="4"/>
        <v>-10675065.466666667</v>
      </c>
      <c r="J4">
        <f t="shared" si="5"/>
        <v>4600953216.1333332</v>
      </c>
    </row>
    <row r="5" spans="1:10" x14ac:dyDescent="0.25">
      <c r="A5" t="s">
        <v>5</v>
      </c>
      <c r="B5">
        <v>2050</v>
      </c>
      <c r="C5">
        <v>53</v>
      </c>
      <c r="D5" s="3">
        <f t="shared" si="0"/>
        <v>0.17666666666666667</v>
      </c>
      <c r="E5">
        <f>SUM(C$2:C5)</f>
        <v>145</v>
      </c>
      <c r="F5" s="3">
        <f t="shared" si="1"/>
        <v>0.48333333333333334</v>
      </c>
      <c r="G5">
        <f t="shared" si="2"/>
        <v>362.16666666666669</v>
      </c>
      <c r="H5">
        <f t="shared" si="3"/>
        <v>3031.7766666666666</v>
      </c>
      <c r="I5">
        <f t="shared" si="4"/>
        <v>-397162.74333333335</v>
      </c>
      <c r="J5">
        <f t="shared" si="5"/>
        <v>52028319.376666665</v>
      </c>
    </row>
    <row r="6" spans="1:10" x14ac:dyDescent="0.25">
      <c r="A6" t="s">
        <v>6</v>
      </c>
      <c r="B6">
        <v>2350</v>
      </c>
      <c r="C6">
        <v>80</v>
      </c>
      <c r="D6" s="3">
        <f t="shared" si="0"/>
        <v>0.26666666666666666</v>
      </c>
      <c r="E6">
        <f>SUM(C$2:C6)</f>
        <v>225</v>
      </c>
      <c r="F6" s="3">
        <f t="shared" si="1"/>
        <v>0.75</v>
      </c>
      <c r="G6">
        <f t="shared" si="2"/>
        <v>626.66666666666663</v>
      </c>
      <c r="H6">
        <f t="shared" si="3"/>
        <v>7616.2666666666664</v>
      </c>
      <c r="I6">
        <f t="shared" si="4"/>
        <v>1287149.0666666667</v>
      </c>
      <c r="J6">
        <f t="shared" si="5"/>
        <v>217528192.26666665</v>
      </c>
    </row>
    <row r="7" spans="1:10" x14ac:dyDescent="0.25">
      <c r="A7" t="s">
        <v>7</v>
      </c>
      <c r="B7">
        <v>2650</v>
      </c>
      <c r="C7">
        <v>30</v>
      </c>
      <c r="D7" s="3">
        <f t="shared" si="0"/>
        <v>0.1</v>
      </c>
      <c r="E7">
        <f>SUM(C$2:C7)</f>
        <v>255</v>
      </c>
      <c r="F7" s="3">
        <f t="shared" si="1"/>
        <v>0.85</v>
      </c>
      <c r="G7">
        <f t="shared" si="2"/>
        <v>265</v>
      </c>
      <c r="H7">
        <f t="shared" si="3"/>
        <v>21996.100000000002</v>
      </c>
      <c r="I7">
        <f t="shared" si="4"/>
        <v>10316170.9</v>
      </c>
      <c r="J7">
        <f t="shared" si="5"/>
        <v>4838284152.1000004</v>
      </c>
    </row>
    <row r="8" spans="1:10" x14ac:dyDescent="0.25">
      <c r="A8" t="s">
        <v>8</v>
      </c>
      <c r="B8">
        <v>2950</v>
      </c>
      <c r="C8">
        <v>25</v>
      </c>
      <c r="D8" s="3">
        <f t="shared" si="0"/>
        <v>8.3333333333333329E-2</v>
      </c>
      <c r="E8">
        <f>SUM(C$2:C8)</f>
        <v>280</v>
      </c>
      <c r="F8" s="3">
        <f t="shared" si="1"/>
        <v>0.93333333333333335</v>
      </c>
      <c r="G8">
        <f t="shared" si="2"/>
        <v>245.83333333333331</v>
      </c>
      <c r="H8">
        <f t="shared" si="3"/>
        <v>49280.083333333328</v>
      </c>
      <c r="I8">
        <f t="shared" si="4"/>
        <v>37896384.083333328</v>
      </c>
      <c r="J8">
        <f t="shared" si="5"/>
        <v>29142319360.083332</v>
      </c>
    </row>
    <row r="9" spans="1:10" x14ac:dyDescent="0.25">
      <c r="A9" t="s">
        <v>9</v>
      </c>
      <c r="B9">
        <v>3250</v>
      </c>
      <c r="C9">
        <v>20</v>
      </c>
      <c r="D9" s="3">
        <f t="shared" si="0"/>
        <v>6.6666666666666666E-2</v>
      </c>
      <c r="E9">
        <f>SUM(C$2:C9)</f>
        <v>300</v>
      </c>
      <c r="F9" s="3">
        <f t="shared" si="1"/>
        <v>1</v>
      </c>
      <c r="G9">
        <f t="shared" si="2"/>
        <v>216.66666666666666</v>
      </c>
      <c r="H9">
        <f t="shared" si="3"/>
        <v>76184.066666666666</v>
      </c>
      <c r="I9">
        <f t="shared" si="4"/>
        <v>81440767.266666666</v>
      </c>
      <c r="J9">
        <f t="shared" si="5"/>
        <v>87060180208.066666</v>
      </c>
    </row>
    <row r="10" spans="1:10" x14ac:dyDescent="0.25">
      <c r="C10">
        <f>SUM(C2:C9)</f>
        <v>300</v>
      </c>
      <c r="G10">
        <f>SUM(G2:G9)</f>
        <v>2181</v>
      </c>
      <c r="H10">
        <f>SUM(H2:H9)</f>
        <v>310739</v>
      </c>
      <c r="I10">
        <f>SUM(I2:I9)</f>
        <v>5141481.9999999851</v>
      </c>
      <c r="J10">
        <f>SUM(J2:J9)</f>
        <v>231694811637</v>
      </c>
    </row>
    <row r="12" spans="1:10" x14ac:dyDescent="0.25">
      <c r="A12" s="4" t="s">
        <v>15</v>
      </c>
      <c r="B12" s="4" t="s">
        <v>16</v>
      </c>
      <c r="C12" s="4" t="s">
        <v>17</v>
      </c>
      <c r="D12" s="4" t="s">
        <v>18</v>
      </c>
    </row>
    <row r="13" spans="1:10" x14ac:dyDescent="0.25">
      <c r="A13" t="s">
        <v>19</v>
      </c>
      <c r="B13" t="s">
        <v>6</v>
      </c>
      <c r="C13" t="s">
        <v>21</v>
      </c>
      <c r="D13" t="s">
        <v>20</v>
      </c>
    </row>
    <row r="14" spans="1:10" x14ac:dyDescent="0.25">
      <c r="A14" t="s">
        <v>22</v>
      </c>
      <c r="B14" t="s">
        <v>6</v>
      </c>
      <c r="C14" t="s">
        <v>21</v>
      </c>
      <c r="D14" t="s">
        <v>23</v>
      </c>
    </row>
    <row r="15" spans="1:10" x14ac:dyDescent="0.25">
      <c r="A15" t="s">
        <v>24</v>
      </c>
      <c r="B15">
        <f>G10</f>
        <v>2181</v>
      </c>
      <c r="C15" t="s">
        <v>21</v>
      </c>
      <c r="D15" t="s">
        <v>26</v>
      </c>
    </row>
    <row r="16" spans="1:10" x14ac:dyDescent="0.25">
      <c r="A16" t="s">
        <v>28</v>
      </c>
      <c r="B16">
        <f>SQRT(H10)</f>
        <v>557.43968283573065</v>
      </c>
      <c r="C16" t="s">
        <v>21</v>
      </c>
      <c r="D16" t="s">
        <v>29</v>
      </c>
    </row>
    <row r="17" spans="1:4" x14ac:dyDescent="0.25">
      <c r="A17" t="s">
        <v>30</v>
      </c>
      <c r="B17">
        <f>B16/ABS(B15)</f>
        <v>0.25558903385407183</v>
      </c>
      <c r="D17" t="s">
        <v>31</v>
      </c>
    </row>
    <row r="18" spans="1:4" x14ac:dyDescent="0.25">
      <c r="A18" t="s">
        <v>34</v>
      </c>
      <c r="B18">
        <f>I10/B16^3</f>
        <v>2.9682103425785419E-2</v>
      </c>
      <c r="D18" t="s">
        <v>35</v>
      </c>
    </row>
    <row r="19" spans="1:4" x14ac:dyDescent="0.25">
      <c r="A19" t="s">
        <v>36</v>
      </c>
      <c r="B19">
        <f>J10/B16^4-3</f>
        <v>-0.60047775126343517</v>
      </c>
      <c r="D19" t="s">
        <v>37</v>
      </c>
    </row>
    <row r="20" spans="1:4" x14ac:dyDescent="0.25">
      <c r="D20" t="s">
        <v>38</v>
      </c>
    </row>
  </sheetData>
  <pageMargins left="0.7" right="0.7" top="0.75" bottom="0.75" header="0.3" footer="0.3"/>
  <ignoredErrors>
    <ignoredError sqref="E3:E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household incomes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2016-01-18T10:48:28Z</dcterms:created>
  <dcterms:modified xsi:type="dcterms:W3CDTF">2016-01-18T11:09:06Z</dcterms:modified>
</cp:coreProperties>
</file>