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<sst xmlns="http://schemas.openxmlformats.org/spreadsheetml/2006/main" count="70" uniqueCount="68">
  <si>
    <t xml:space="preserve">Complex I </t>
  </si>
  <si>
    <t xml:space="preserve">|NADH-DEHYDROG-A-RXN| </t>
  </si>
  <si>
    <t xml:space="preserve">|NADH|_cy + 7 |PROTON|_cy + |Ubiquinones|_it --&gt; |NAD|_cy + 6 |PROTON|_pe + |Ubiquinols|_it</t>
  </si>
  <si>
    <t xml:space="preserve">Complex II</t>
  </si>
  <si>
    <t xml:space="preserve">|SUCCINATE-DEHYDROGENASE-UBIQUINONE-RXN| </t>
  </si>
  <si>
    <t xml:space="preserve">|SUC|_cy + |Ubiquinones|_it --&gt; |FUM|_cy + |Ubiquinols|_it</t>
  </si>
  <si>
    <t xml:space="preserve">Complex III</t>
  </si>
  <si>
    <t xml:space="preserve">|1.10.2.2-RXN|</t>
  </si>
  <si>
    <t xml:space="preserve"> 2|Cytochromes-C-Oxidized|_pe + |Ubiquinols|_it --&gt; 2|Cytochromes-C-Reduced|_pe + 4 |PROTON|_pe + |Ubiquinones|_it</t>
  </si>
  <si>
    <t xml:space="preserve">Complex IV</t>
  </si>
  <si>
    <t xml:space="preserve">|CYTOCHROME-C-OXIDASE-RXN|</t>
  </si>
  <si>
    <t xml:space="preserve">4 |Cytochromes-C-Reduced|_pe + |OXYGEN-MOLECULE|_cy + 8 |PROTON|_cy --&gt; 4 |Cytochromes-C-Oxidized|_pe + 4 |PROTON|_pe + 2 |WATER|_cy</t>
  </si>
  <si>
    <t xml:space="preserve">|ATPSYN-RXN|</t>
  </si>
  <si>
    <t xml:space="preserve">sMMO</t>
  </si>
  <si>
    <t xml:space="preserve">|METHANE-MONOOXYGENASE-RXN| </t>
  </si>
  <si>
    <t xml:space="preserve">|CH4|_cy + |NADH|_cy + |OXYGEN-MOLECULE|_cy + |PROTON|_cy --&gt; |METOH|_cy + |NAD|_cy + |WATER|_cy</t>
  </si>
  <si>
    <t xml:space="preserve">pMMO</t>
  </si>
  <si>
    <t xml:space="preserve">|RXN-12219| </t>
  </si>
  <si>
    <t xml:space="preserve">|CH4|_pe + |OXYGEN-MOLECULE|_pe + |Ubiquinols|_it --&gt; |METOH|_pe + |Ubiquinones|_it + |WATER|_pe</t>
  </si>
  <si>
    <t xml:space="preserve">Redox Arm</t>
  </si>
  <si>
    <t xml:space="preserve">|RXN-2861| </t>
  </si>
  <si>
    <t xml:space="preserve">2 |Cytochromes-CL-Ox|_cy + |METOH|_cy &lt;=&gt; 2 |Cytochromes-CL-Red|_cy + |FORMALDEHYDE|_cy + 2 |PROTON|_cy</t>
  </si>
  <si>
    <t xml:space="preserve">|METHANOL-DEHYDROGENASE-RXN| </t>
  </si>
  <si>
    <t xml:space="preserve">|METOH|_cy + |NAD|_cy &lt;-- |FORMALDEHYDE|_cy + |NADH|_cy + |PROTON|_cy</t>
  </si>
  <si>
    <t xml:space="preserve">|PWY-1622| </t>
  </si>
  <si>
    <t xml:space="preserve">serine cycle</t>
  </si>
  <si>
    <t xml:space="preserve">|PWY-1723| </t>
  </si>
  <si>
    <t xml:space="preserve">h4mpt</t>
  </si>
  <si>
    <t xml:space="preserve">|FORMASS-PWY| </t>
  </si>
  <si>
    <t xml:space="preserve">thiol dependent</t>
  </si>
  <si>
    <t xml:space="preserve">|PWY-1861| |RUMP-PWY| </t>
  </si>
  <si>
    <t xml:space="preserve">rump cycle</t>
  </si>
  <si>
    <t xml:space="preserve">|PWY-1801| </t>
  </si>
  <si>
    <t xml:space="preserve">gluthation dependet</t>
  </si>
  <si>
    <t xml:space="preserve">PWY-7909</t>
  </si>
  <si>
    <t xml:space="preserve">THF dependent</t>
  </si>
  <si>
    <t xml:space="preserve">|PWY490-3|</t>
  </si>
  <si>
    <t xml:space="preserve">Nitrate assimilation</t>
  </si>
  <si>
    <t xml:space="preserve">Para Yxs 0.3 cmol/cmol</t>
  </si>
  <si>
    <t xml:space="preserve">g/mol</t>
  </si>
  <si>
    <t xml:space="preserve">g/cmol</t>
  </si>
  <si>
    <t xml:space="preserve">cmol/mol</t>
  </si>
  <si>
    <t xml:space="preserve">molX/cmol CH4</t>
  </si>
  <si>
    <t xml:space="preserve">C</t>
  </si>
  <si>
    <t xml:space="preserve">H</t>
  </si>
  <si>
    <t xml:space="preserve">N</t>
  </si>
  <si>
    <t xml:space="preserve">O</t>
  </si>
  <si>
    <t xml:space="preserve">S</t>
  </si>
  <si>
    <t xml:space="preserve">P</t>
  </si>
  <si>
    <t xml:space="preserve">|RXN-2802|</t>
  </si>
  <si>
    <t xml:space="preserve">Acetyl-Coa to Glyoxylate Regeneration</t>
  </si>
  <si>
    <t xml:space="preserve">|R10-RXN|</t>
  </si>
  <si>
    <t xml:space="preserve">Formaldehyde Fixation in RuMP</t>
  </si>
  <si>
    <t xml:space="preserve">|ISOCIT-CLEAV-RXN|</t>
  </si>
  <si>
    <t xml:space="preserve">Glyoxylate shunt</t>
  </si>
  <si>
    <t xml:space="preserve">|2-METHYLCITRATE-SYNTHASE-RXN|</t>
  </si>
  <si>
    <t xml:space="preserve">Methylcitrate Propionate oxidation</t>
  </si>
  <si>
    <t xml:space="preserve">|1.2.7.4-RXN|</t>
  </si>
  <si>
    <t xml:space="preserve">Carbon Monoxide Dehydrogenase</t>
  </si>
  <si>
    <t xml:space="preserve">|RXN-11236|</t>
  </si>
  <si>
    <t xml:space="preserve">Denitrification</t>
  </si>
  <si>
    <t xml:space="preserve">|NITRITE-REDUCTASE-CYTOCHROME-RXN|</t>
  </si>
  <si>
    <t xml:space="preserve">Anaerobic methane oxidation</t>
  </si>
  <si>
    <t xml:space="preserve">|FHLMULTI-RXN|</t>
  </si>
  <si>
    <t xml:space="preserve">Formate to H2 and CO2</t>
  </si>
  <si>
    <t xml:space="preserve">RuMP Cycle</t>
  </si>
  <si>
    <t xml:space="preserve">|METHYLMALONYL-COA-MUT-RXN|</t>
  </si>
  <si>
    <t xml:space="preserve">Methylaspartate Cycle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</si>
</sst>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1.68"/>
    <col collapsed="false" customWidth="false" hidden="false" outlineLevel="0" max="1025" min="3" style="1" width="11.5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5</v>
      </c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</row>
    <row r="6" customFormat="false" ht="12.8" hidden="false" customHeight="false" outlineLevel="0" collapsed="false">
      <c r="A6" s="1" t="s">
        <v>9</v>
      </c>
      <c r="B6" s="1" t="s">
        <v>10</v>
      </c>
      <c r="C6" s="1" t="s">
        <v>11</v>
      </c>
    </row>
    <row r="7" customFormat="false" ht="12.8" hidden="false" customHeight="false" outlineLevel="0" collapsed="false">
      <c r="B7" s="1" t="s">
        <v>12</v>
      </c>
    </row>
    <row r="9" customFormat="false" ht="12.8" hidden="false" customHeight="false" outlineLevel="0" collapsed="false">
      <c r="A9" s="1" t="s">
        <v>13</v>
      </c>
      <c r="B9" s="1" t="s">
        <v>14</v>
      </c>
      <c r="C9" s="1" t="s">
        <v>15</v>
      </c>
    </row>
    <row r="10" customFormat="false" ht="12.8" hidden="false" customHeight="false" outlineLevel="0" collapsed="false">
      <c r="A10" s="1" t="s">
        <v>16</v>
      </c>
      <c r="B10" s="1" t="s">
        <v>17</v>
      </c>
      <c r="C10" s="1" t="s">
        <v>18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1" t="s">
        <v>21</v>
      </c>
    </row>
    <row r="12" customFormat="false" ht="12.8" hidden="false" customHeight="false" outlineLevel="0" collapsed="false">
      <c r="B12" s="1" t="s">
        <v>22</v>
      </c>
      <c r="C12" s="1" t="s">
        <v>23</v>
      </c>
    </row>
    <row r="14" customFormat="false" ht="12.8" hidden="false" customHeight="false" outlineLevel="0" collapsed="false">
      <c r="A14" s="1" t="s">
        <v>24</v>
      </c>
      <c r="B14" s="1" t="s">
        <v>25</v>
      </c>
    </row>
    <row r="15" customFormat="false" ht="12.8" hidden="false" customHeight="false" outlineLevel="0" collapsed="false">
      <c r="A15" s="1" t="s">
        <v>26</v>
      </c>
      <c r="B15" s="1" t="s">
        <v>27</v>
      </c>
    </row>
    <row r="16" customFormat="false" ht="12.8" hidden="false" customHeight="false" outlineLevel="0" collapsed="false">
      <c r="A16" s="1" t="s">
        <v>28</v>
      </c>
      <c r="B16" s="1" t="s">
        <v>29</v>
      </c>
    </row>
    <row r="17" customFormat="false" ht="12.8" hidden="false" customHeight="false" outlineLevel="0" collapsed="false">
      <c r="A17" s="1" t="s">
        <v>30</v>
      </c>
      <c r="B17" s="1" t="s">
        <v>31</v>
      </c>
    </row>
    <row r="18" customFormat="false" ht="12.8" hidden="false" customHeight="false" outlineLevel="0" collapsed="false">
      <c r="A18" s="1" t="s">
        <v>32</v>
      </c>
      <c r="B18" s="1" t="s">
        <v>33</v>
      </c>
    </row>
    <row r="19" customFormat="false" ht="12.8" hidden="false" customHeight="false" outlineLevel="0" collapsed="false">
      <c r="A19" s="1" t="s">
        <v>34</v>
      </c>
      <c r="B19" s="1" t="s">
        <v>35</v>
      </c>
    </row>
    <row r="20" customFormat="false" ht="12.8" hidden="false" customHeight="false" outlineLevel="0" collapsed="false">
      <c r="A20" s="2" t="s">
        <v>36</v>
      </c>
      <c r="B20" s="1" t="s">
        <v>37</v>
      </c>
    </row>
    <row r="22" customFormat="false" ht="12.8" hidden="false" customHeight="false" outlineLevel="0" collapsed="false">
      <c r="A22" s="0"/>
      <c r="B22" s="0"/>
    </row>
    <row r="23" customFormat="false" ht="12.8" hidden="false" customHeight="false" outlineLevel="0" collapsed="false">
      <c r="A23" s="0"/>
      <c r="B23" s="0"/>
    </row>
    <row r="24" customFormat="false" ht="12.8" hidden="false" customHeight="false" outlineLevel="0" collapsed="false">
      <c r="A24" s="0"/>
      <c r="B24" s="0"/>
    </row>
    <row r="25" customFormat="false" ht="12.8" hidden="false" customHeight="false" outlineLevel="0" collapsed="false">
      <c r="A25" s="0"/>
      <c r="B25" s="0"/>
    </row>
    <row r="26" customFormat="false" ht="12.8" hidden="false" customHeight="false" outlineLevel="0" collapsed="false">
      <c r="A26" s="0"/>
      <c r="B26" s="0"/>
    </row>
    <row r="28" customFormat="false" ht="12.8" hidden="false" customHeight="false" outlineLevel="0" collapsed="false">
      <c r="E28" s="1" t="n">
        <f aca="false">6.3/1000</f>
        <v>0.0063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3"/>
      <c r="B2" s="3"/>
      <c r="C2" s="3"/>
      <c r="H2" s="0" t="s">
        <v>38</v>
      </c>
    </row>
    <row r="3" customFormat="false" ht="12.8" hidden="false" customHeight="false" outlineLevel="0" collapsed="false">
      <c r="C3" s="3"/>
      <c r="D3" s="0" t="s">
        <v>39</v>
      </c>
      <c r="E3" s="0" t="s">
        <v>39</v>
      </c>
      <c r="F3" s="0" t="s">
        <v>40</v>
      </c>
      <c r="G3" s="0" t="s">
        <v>41</v>
      </c>
      <c r="H3" s="0" t="s">
        <v>42</v>
      </c>
    </row>
    <row r="4" customFormat="false" ht="12.8" hidden="false" customHeight="false" outlineLevel="0" collapsed="false">
      <c r="A4" s="0" t="s">
        <v>43</v>
      </c>
      <c r="B4" s="0" t="n">
        <v>0.0374601309955793</v>
      </c>
      <c r="C4" s="0" t="n">
        <f aca="false">B4/$B$4</f>
        <v>1</v>
      </c>
      <c r="D4" s="0" t="n">
        <v>12</v>
      </c>
      <c r="E4" s="0" t="n">
        <f aca="false">D4*B4</f>
        <v>0.449521571946952</v>
      </c>
      <c r="F4" s="0" t="n">
        <f aca="false">D4*C4</f>
        <v>12</v>
      </c>
    </row>
    <row r="5" customFormat="false" ht="12.8" hidden="false" customHeight="false" outlineLevel="0" collapsed="false">
      <c r="A5" s="0" t="s">
        <v>44</v>
      </c>
      <c r="B5" s="0" t="n">
        <v>0.0672346187970243</v>
      </c>
      <c r="C5" s="0" t="n">
        <f aca="false">B5/$B$4</f>
        <v>1.79483138499859</v>
      </c>
      <c r="D5" s="0" t="n">
        <v>1</v>
      </c>
      <c r="E5" s="0" t="n">
        <f aca="false">D5*B5</f>
        <v>0.0672346187970243</v>
      </c>
      <c r="F5" s="0" t="n">
        <f aca="false">D5*C5</f>
        <v>1.79483138499859</v>
      </c>
    </row>
    <row r="6" customFormat="false" ht="12.8" hidden="false" customHeight="false" outlineLevel="0" collapsed="false">
      <c r="A6" s="0" t="s">
        <v>45</v>
      </c>
      <c r="B6" s="0" t="n">
        <v>0.00643616848462842</v>
      </c>
      <c r="C6" s="0" t="n">
        <f aca="false">B6/$B$4</f>
        <v>0.171813827490031</v>
      </c>
      <c r="D6" s="0" t="n">
        <v>14</v>
      </c>
      <c r="E6" s="0" t="n">
        <f aca="false">D6*B6</f>
        <v>0.0901063587847979</v>
      </c>
      <c r="F6" s="0" t="n">
        <f aca="false">D6*C6</f>
        <v>2.40539358486043</v>
      </c>
    </row>
    <row r="7" customFormat="false" ht="12.8" hidden="false" customHeight="false" outlineLevel="0" collapsed="false">
      <c r="A7" s="0" t="s">
        <v>46</v>
      </c>
      <c r="B7" s="0" t="n">
        <v>0.0226103283314634</v>
      </c>
      <c r="C7" s="0" t="n">
        <f aca="false">B7/$B$4</f>
        <v>0.60358380311408</v>
      </c>
      <c r="D7" s="0" t="n">
        <v>16</v>
      </c>
      <c r="E7" s="0" t="n">
        <f aca="false">D7*B7</f>
        <v>0.361765253303414</v>
      </c>
      <c r="F7" s="0" t="n">
        <f aca="false">D7*C7</f>
        <v>9.65734084982529</v>
      </c>
    </row>
    <row r="8" customFormat="false" ht="12.8" hidden="false" customHeight="false" outlineLevel="0" collapsed="false">
      <c r="A8" s="0" t="s">
        <v>47</v>
      </c>
      <c r="B8" s="0" t="n">
        <v>3.17839929136995E-005</v>
      </c>
      <c r="C8" s="0" t="n">
        <f aca="false">B8/$B$4</f>
        <v>0.000848475220693979</v>
      </c>
      <c r="D8" s="0" t="n">
        <v>32</v>
      </c>
      <c r="E8" s="0" t="n">
        <f aca="false">D8*B8</f>
        <v>0.00101708777323838</v>
      </c>
      <c r="F8" s="0" t="n">
        <f aca="false">D8*C8</f>
        <v>0.0271512070622073</v>
      </c>
    </row>
    <row r="9" customFormat="false" ht="12.8" hidden="false" customHeight="false" outlineLevel="0" collapsed="false">
      <c r="A9" s="0" t="s">
        <v>48</v>
      </c>
      <c r="B9" s="0" t="n">
        <v>0.000948829592514968</v>
      </c>
      <c r="C9" s="0" t="n">
        <f aca="false">B9/$B$4</f>
        <v>0.0253290516423165</v>
      </c>
      <c r="D9" s="0" t="n">
        <v>31</v>
      </c>
      <c r="E9" s="0" t="n">
        <f aca="false">D9*B9</f>
        <v>0.029413717367964</v>
      </c>
      <c r="F9" s="0" t="n">
        <f aca="false">D9*C9</f>
        <v>0.785200600911811</v>
      </c>
    </row>
    <row r="10" customFormat="false" ht="12.8" hidden="false" customHeight="false" outlineLevel="0" collapsed="false">
      <c r="E10" s="0" t="n">
        <f aca="false">SUM(E4:E9)</f>
        <v>0.999058607973391</v>
      </c>
      <c r="F10" s="0" t="n">
        <f aca="false">SUM(F4:F9)</f>
        <v>26.6699176276583</v>
      </c>
      <c r="G10" s="0" t="n">
        <f aca="false">E10/F10</f>
        <v>0.0374601309955793</v>
      </c>
      <c r="H10" s="0" t="n">
        <f aca="false">0.3/G10</f>
        <v>8.00851443993624</v>
      </c>
    </row>
    <row r="14" customFormat="false" ht="12.8" hidden="false" customHeight="false" outlineLevel="0" collapsed="false">
      <c r="G14" s="0" t="n">
        <f aca="false">1466*G10</f>
        <v>54.9165520395193</v>
      </c>
    </row>
    <row r="15" customFormat="false" ht="12.8" hidden="false" customHeight="false" outlineLevel="0" collapsed="false">
      <c r="G15" s="0" t="n">
        <f aca="false">G14/93.12</f>
        <v>0.589739605235387</v>
      </c>
    </row>
    <row r="21" customFormat="false" ht="12.8" hidden="false" customHeight="false" outlineLevel="0" collapsed="false">
      <c r="E21" s="0" t="n">
        <f aca="false">133.1*G10/4</f>
        <v>1.2464858588779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0" width="35.98"/>
    <col collapsed="false" customWidth="false" hidden="false" outlineLevel="0" max="1025" min="2" style="0" width="11.52"/>
  </cols>
  <sheetData>
    <row r="1" customFormat="false" ht="13.5" hidden="false" customHeight="true" outlineLevel="0" collapsed="false">
      <c r="A1" s="2" t="s">
        <v>49</v>
      </c>
      <c r="B1" s="1" t="s">
        <v>50</v>
      </c>
    </row>
    <row r="2" customFormat="false" ht="13.5" hidden="false" customHeight="true" outlineLevel="0" collapsed="false">
      <c r="A2" s="1" t="s">
        <v>51</v>
      </c>
      <c r="B2" s="1" t="s">
        <v>52</v>
      </c>
    </row>
    <row r="3" customFormat="false" ht="13.5" hidden="false" customHeight="true" outlineLevel="0" collapsed="false">
      <c r="A3" s="2" t="s">
        <v>53</v>
      </c>
      <c r="B3" s="1" t="s">
        <v>54</v>
      </c>
    </row>
    <row r="4" customFormat="false" ht="13.5" hidden="false" customHeight="true" outlineLevel="0" collapsed="false">
      <c r="A4" s="2" t="s">
        <v>55</v>
      </c>
      <c r="B4" s="1" t="s">
        <v>56</v>
      </c>
    </row>
    <row r="5" customFormat="false" ht="13.5" hidden="false" customHeight="true" outlineLevel="0" collapsed="false">
      <c r="A5" s="0" t="s">
        <v>57</v>
      </c>
      <c r="B5" s="0" t="s">
        <v>58</v>
      </c>
    </row>
    <row r="6" customFormat="false" ht="13.5" hidden="false" customHeight="true" outlineLevel="0" collapsed="false">
      <c r="A6" s="0" t="s">
        <v>59</v>
      </c>
      <c r="B6" s="0" t="s">
        <v>60</v>
      </c>
    </row>
    <row r="7" customFormat="false" ht="13.5" hidden="false" customHeight="true" outlineLevel="0" collapsed="false">
      <c r="A7" s="0" t="s">
        <v>61</v>
      </c>
      <c r="B7" s="0" t="s">
        <v>62</v>
      </c>
    </row>
    <row r="8" customFormat="false" ht="13.5" hidden="false" customHeight="true" outlineLevel="0" collapsed="false">
      <c r="A8" s="0" t="s">
        <v>63</v>
      </c>
      <c r="B8" s="0" t="s">
        <v>64</v>
      </c>
    </row>
    <row r="9" customFormat="false" ht="13.5" hidden="false" customHeight="true" outlineLevel="0" collapsed="false">
      <c r="A9" s="0" t="s">
        <v>51</v>
      </c>
      <c r="B9" s="0" t="s">
        <v>65</v>
      </c>
    </row>
    <row r="10" customFormat="false" ht="13.5" hidden="false" customHeight="true" outlineLevel="0" collapsed="false">
      <c r="A10" s="0" t="s">
        <v>66</v>
      </c>
      <c r="B10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2020-08-25T17:10:25Z</dcterms:created>
  <dc:creator/>
  <dc:description/>
  <dc:language>es-MX</dc:language>
  <cp:lastModifiedBy/>
  <dcterms:modified xsi:type="dcterms:W3CDTF">2020-11-13T02:27:43Z</dcterms:modified>
  <cp:revision>6</cp:revision>
  <dc:subject/>
  <dc:title/>
</cp:coreProperties>
</file>