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<sst xmlns="http://schemas.openxmlformats.org/spreadsheetml/2006/main" count="234" uniqueCount="148">
  <si>
    <t xml:space="preserve">Complex I </t>
  </si>
  <si>
    <t xml:space="preserve">|NADH-DEHYDROG-A-RXN| </t>
  </si>
  <si>
    <t xml:space="preserve">|NADH|_cy + 5 |PROTON|_cy + |Ubiquinones|_it --&gt; |NAD|_cy + 4 |PROTON|_pe + |Ubiquinols|_it</t>
  </si>
  <si>
    <t xml:space="preserve">Complex II</t>
  </si>
  <si>
    <t xml:space="preserve">|SUCCINATE-DEHYDROGENASE-UBIQUINONE-RXN| </t>
  </si>
  <si>
    <t xml:space="preserve">|SUC|_cy + |Ubiquinones|_it --&gt; |FUM|_cy + |Ubiquinols|_it</t>
  </si>
  <si>
    <t xml:space="preserve">Complex III</t>
  </si>
  <si>
    <t xml:space="preserve">|1.10.2.2-RXN|</t>
  </si>
  <si>
    <t xml:space="preserve"> 2|Cytochromes-C-Oxidized|_pe + |Ubiquinols|_it --&gt; 2|Cytochromes-C-Reduced|_pe + 4 |PROTON|_pe + |Ubiquinones|_it</t>
  </si>
  <si>
    <t xml:space="preserve">Complex IV</t>
  </si>
  <si>
    <t xml:space="preserve">|CYTOCHROME-C-OXIDASE-RXN|</t>
  </si>
  <si>
    <t xml:space="preserve">4 |Cytochromes-C-Reduced|_pe + |OXYGEN-MOLECULE|_cy + 8 |PROTON|_cy --&gt; 4 |Cytochromes-C-Oxidized|_pe + 4 |PROTON|_pe + 2 |WATER|_cy</t>
  </si>
  <si>
    <t xml:space="preserve">|ATPSYN-RXN|</t>
  </si>
  <si>
    <t xml:space="preserve">sMMO</t>
  </si>
  <si>
    <t xml:space="preserve">|METHANE-MONOOXYGENASE-RXN| </t>
  </si>
  <si>
    <t xml:space="preserve">|CH4|_cy + |NADH|_cy + |OXYGEN-MOLECULE|_cy + |PROTON|_cy --&gt; |METOH|_cy + |NAD|_cy + |WATER|_cy</t>
  </si>
  <si>
    <t xml:space="preserve">pMMO</t>
  </si>
  <si>
    <t xml:space="preserve">|RXN-12219| </t>
  </si>
  <si>
    <t xml:space="preserve">|CH4|_pe + |OXYGEN-MOLECULE|_pe + |Ubiquinols|_it --&gt; |METOH|_pe + |Ubiquinones|_it + |WATER|_pe</t>
  </si>
  <si>
    <t xml:space="preserve">Redox Arm</t>
  </si>
  <si>
    <t xml:space="preserve">|RXN-2861| </t>
  </si>
  <si>
    <t xml:space="preserve">2 |Cytochromes-CL-Ox|_cy + |METOH|_cy &lt;=&gt; 2 |Cytochromes-CL-Red|_cy + |FORMALDEHYDE|_cy + 2 |PROTON|_cy</t>
  </si>
  <si>
    <t xml:space="preserve">|METHANOL-DEHYDROGENASE-RXN| </t>
  </si>
  <si>
    <t xml:space="preserve">|METOH|_cy + |NAD|_cy &lt;-- |FORMALDEHYDE|_cy + |NADH|_cy + |PROTON|_cy</t>
  </si>
  <si>
    <t xml:space="preserve">|PWY-1622| </t>
  </si>
  <si>
    <t xml:space="preserve">serine cycle</t>
  </si>
  <si>
    <t xml:space="preserve">|PWY-1723| </t>
  </si>
  <si>
    <t xml:space="preserve">h4mpt</t>
  </si>
  <si>
    <t xml:space="preserve">|FORMASS-PWY| </t>
  </si>
  <si>
    <t xml:space="preserve">thiol dependent</t>
  </si>
  <si>
    <t xml:space="preserve">|PWY-1861| |RUMP-PWY| </t>
  </si>
  <si>
    <t xml:space="preserve">rump cycle</t>
  </si>
  <si>
    <t xml:space="preserve">|PWY-1801| </t>
  </si>
  <si>
    <t xml:space="preserve">gluthation dependet</t>
  </si>
  <si>
    <t xml:space="preserve">PWY-7909</t>
  </si>
  <si>
    <t xml:space="preserve">THF dependent</t>
  </si>
  <si>
    <t xml:space="preserve">|PWY490-3|</t>
  </si>
  <si>
    <t xml:space="preserve">Nitrate assimilation</t>
  </si>
  <si>
    <t xml:space="preserve">Para Yxs 0.3 cmol/cmol</t>
  </si>
  <si>
    <t xml:space="preserve">g/mol</t>
  </si>
  <si>
    <t xml:space="preserve">g/cmol</t>
  </si>
  <si>
    <t xml:space="preserve">cmol/mol</t>
  </si>
  <si>
    <t xml:space="preserve">molX/cmol CH4</t>
  </si>
  <si>
    <t xml:space="preserve">C</t>
  </si>
  <si>
    <t xml:space="preserve">H</t>
  </si>
  <si>
    <t xml:space="preserve">N</t>
  </si>
  <si>
    <t xml:space="preserve">O</t>
  </si>
  <si>
    <t xml:space="preserve">S</t>
  </si>
  <si>
    <t xml:space="preserve">P</t>
  </si>
  <si>
    <t xml:space="preserve">|RXN-2802|</t>
  </si>
  <si>
    <t xml:space="preserve">Acetyl-Coa to Glyoxylate Regeneration</t>
  </si>
  <si>
    <t xml:space="preserve">|R10-RXN|</t>
  </si>
  <si>
    <t xml:space="preserve">Formaldehyde Fixation in RuMP</t>
  </si>
  <si>
    <t xml:space="preserve">|ISOCIT-CLEAV-RXN|</t>
  </si>
  <si>
    <t xml:space="preserve">Glyoxylate shunt</t>
  </si>
  <si>
    <t xml:space="preserve">|2-METHYLCITRATE-SYNTHASE-RXN|</t>
  </si>
  <si>
    <t xml:space="preserve">Methylcitrate Propionate oxidation</t>
  </si>
  <si>
    <t xml:space="preserve">|1.2.7.4-RXN|</t>
  </si>
  <si>
    <t xml:space="preserve">Carbon Monoxide Dehydrogenase</t>
  </si>
  <si>
    <t xml:space="preserve">|RXN-11236| RXN-15838</t>
  </si>
  <si>
    <t xml:space="preserve">Denitrification</t>
  </si>
  <si>
    <t xml:space="preserve">|NITRITE-REDUCTASE-CYTOCHROME-RXN|</t>
  </si>
  <si>
    <t xml:space="preserve">Anaerobic methane oxidation</t>
  </si>
  <si>
    <t xml:space="preserve">|FHLMULTI-RXN|</t>
  </si>
  <si>
    <t xml:space="preserve">Formate to H2 and CO2</t>
  </si>
  <si>
    <t xml:space="preserve">RuMP Cycle</t>
  </si>
  <si>
    <t xml:space="preserve">|METHYLMALONYL-COA-MUT-RXN|</t>
  </si>
  <si>
    <t xml:space="preserve">Methylaspartate Cycle</t>
  </si>
  <si>
    <t xml:space="preserve">|ATP-CITRATE-PRO-S--LYASE-RXN|</t>
  </si>
  <si>
    <t xml:space="preserve">Reductive TCA (CO2 fixation)</t>
  </si>
  <si>
    <t xml:space="preserve">|2-OXOGLUTARATE-SYNTHASE-RXN|</t>
  </si>
  <si>
    <t xml:space="preserve">R601-RXN</t>
  </si>
  <si>
    <t xml:space="preserve">RXN-2961</t>
  </si>
  <si>
    <t xml:space="preserve">Gluthathion Dependant Formaldehyde Oxidation</t>
  </si>
  <si>
    <t xml:space="preserve">RIBULOSE-BISPHOSPHATE-CARBOXYLASE-RXN</t>
  </si>
  <si>
    <t xml:space="preserve">RXN-11489</t>
  </si>
  <si>
    <t xml:space="preserve">Nitrate dependent Methane Oxidation</t>
  </si>
  <si>
    <t xml:space="preserve">PYRUFLAVREDUCT-RXN</t>
  </si>
  <si>
    <t xml:space="preserve">Lb = -100, ub = 0</t>
  </si>
  <si>
    <t xml:space="preserve">Balanced cycle</t>
  </si>
  <si>
    <t xml:space="preserve">Meis</t>
  </si>
  <si>
    <t xml:space="preserve">RXN_2961</t>
  </si>
  <si>
    <t xml:space="preserve">Lb = 0, ub = 0</t>
  </si>
  <si>
    <t xml:space="preserve">CIR, Meis</t>
  </si>
  <si>
    <t xml:space="preserve">PROPIONMET-PWY</t>
  </si>
  <si>
    <t xml:space="preserve">Added Full pathway</t>
  </si>
  <si>
    <t xml:space="preserve">Propionil-coa to succ</t>
  </si>
  <si>
    <t xml:space="preserve">PROPIONATE__COA_LIGASE_RXN</t>
  </si>
  <si>
    <t xml:space="preserve">Balanced Cycle</t>
  </si>
  <si>
    <t xml:space="preserve">BUTYRYL_COA_DEHYDROGENASE_RXN</t>
  </si>
  <si>
    <t xml:space="preserve">GLY3KIN-RXN</t>
  </si>
  <si>
    <t xml:space="preserve">Lb = -100, ub = 100</t>
  </si>
  <si>
    <t xml:space="preserve">Pathway not realistic</t>
  </si>
  <si>
    <t xml:space="preserve">All</t>
  </si>
  <si>
    <t xml:space="preserve">METHYLENETHFDEHYDROG_NADP_RXN</t>
  </si>
  <si>
    <t xml:space="preserve">Formate Balanced Cycle</t>
  </si>
  <si>
    <t xml:space="preserve">2.1.3.1-RXN</t>
  </si>
  <si>
    <t xml:space="preserve">Oxaloacetate Balanced Cycle</t>
  </si>
  <si>
    <t xml:space="preserve">RXN-2802</t>
  </si>
  <si>
    <t xml:space="preserve">Spurious Glyoxylate Regeneration</t>
  </si>
  <si>
    <t xml:space="preserve">R10-RXN</t>
  </si>
  <si>
    <t xml:space="preserve">RumP Formaldehyde Assimilation</t>
  </si>
  <si>
    <t xml:space="preserve">ISOCIT-CLEAV-RXN</t>
  </si>
  <si>
    <t xml:space="preserve">Glyoxylate Shunt</t>
  </si>
  <si>
    <t xml:space="preserve">Nitrate Dependent Methane Oxidation</t>
  </si>
  <si>
    <t xml:space="preserve">CITSYN-RXN</t>
  </si>
  <si>
    <t xml:space="preserve">Lb = 0, ub = 100</t>
  </si>
  <si>
    <t xml:space="preserve">TCA direcionality</t>
  </si>
  <si>
    <t xml:space="preserve">RXN-20917</t>
  </si>
  <si>
    <t xml:space="preserve">Pyruvate Balance cycle</t>
  </si>
  <si>
    <t xml:space="preserve">EX_METOH_1</t>
  </si>
  <si>
    <t xml:space="preserve">Methanol Production</t>
  </si>
  <si>
    <t xml:space="preserve">GLUTAMATE-DEHYDROGENASE-NADP+-RXN</t>
  </si>
  <si>
    <t xml:space="preserve">Glutamate Balanced Cycle</t>
  </si>
  <si>
    <t xml:space="preserve">RXN-12168</t>
  </si>
  <si>
    <t xml:space="preserve">Succ Balanced cycle in Methylaspartate Cycle</t>
  </si>
  <si>
    <t xml:space="preserve">R125-RXN</t>
  </si>
  <si>
    <t xml:space="preserve">Acetyl-Coa Balanced cyacle</t>
  </si>
  <si>
    <t xml:space="preserve">GLUTACONYL-COA-DECARBOXYLASE-RXN</t>
  </si>
  <si>
    <t xml:space="preserve">Crotonyl-Coa Balanced cycle</t>
  </si>
  <si>
    <t xml:space="preserve">PUTTRANSAM-RXN</t>
  </si>
  <si>
    <t xml:space="preserve">RXN-15125</t>
  </si>
  <si>
    <t xml:space="preserve">RXNI-3</t>
  </si>
  <si>
    <t xml:space="preserve">Malate Balanced Cycle</t>
  </si>
  <si>
    <t xml:space="preserve">RXN-7774</t>
  </si>
  <si>
    <t xml:space="preserve">RXNI-2</t>
  </si>
  <si>
    <t xml:space="preserve">GCVMULTI-RXN</t>
  </si>
  <si>
    <t xml:space="preserve">Glutamate Ammonium Balanced Cycle</t>
  </si>
  <si>
    <t xml:space="preserve">RXN-7566</t>
  </si>
  <si>
    <t xml:space="preserve">Ammonium Balanced cycle</t>
  </si>
  <si>
    <t xml:space="preserve">ASPARTASE-RXN</t>
  </si>
  <si>
    <t xml:space="preserve">GLUTAMATE-DEHYDROGENASE-RXN</t>
  </si>
  <si>
    <t xml:space="preserve">KETOGLUTREDUCT-RXN</t>
  </si>
  <si>
    <t xml:space="preserve">Oxoglutarate Balanced cycle</t>
  </si>
  <si>
    <t xml:space="preserve">RXN-11662</t>
  </si>
  <si>
    <t xml:space="preserve">Acetoaceyl-CoA Balanced Cycle</t>
  </si>
  <si>
    <t xml:space="preserve">2-METHYLCITRATE-SYNTHASE-RXN</t>
  </si>
  <si>
    <t xml:space="preserve">RXN0-268</t>
  </si>
  <si>
    <t xml:space="preserve">Propionil-coa Balanced Cycle</t>
  </si>
  <si>
    <t xml:space="preserve">PEPSYNTH-RXN</t>
  </si>
  <si>
    <t xml:space="preserve">Pyruvate balanced Cycle</t>
  </si>
  <si>
    <t xml:space="preserve">PROPKIN-RXN</t>
  </si>
  <si>
    <t xml:space="preserve">CIR</t>
  </si>
  <si>
    <t xml:space="preserve">ACETATEKIN-RXN</t>
  </si>
  <si>
    <t xml:space="preserve">ACETATE—COA-LIGASE-ADP-FORMING-RXN</t>
  </si>
  <si>
    <t xml:space="preserve">_ASPAMINOTRANS_RXN</t>
  </si>
  <si>
    <t xml:space="preserve">_GLYCINE_AMINOTRANSFERASE_RXN</t>
  </si>
  <si>
    <t xml:space="preserve">Glycine Balanced Cycle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</si>
</sst>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4C4C4C"/>
      <name val="Ubuntu"/>
      <family val="0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1.68"/>
    <col collapsed="false" customWidth="false" hidden="false" outlineLevel="0" max="1025" min="3" style="1" width="11.5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5</v>
      </c>
    </row>
    <row r="5" customFormat="false" ht="12.8" hidden="false" customHeight="false" outlineLevel="0" collapsed="false">
      <c r="A5" s="1" t="s">
        <v>6</v>
      </c>
      <c r="B5" s="1" t="s">
        <v>7</v>
      </c>
      <c r="C5" s="1" t="s">
        <v>8</v>
      </c>
    </row>
    <row r="6" customFormat="false" ht="12.8" hidden="false" customHeight="false" outlineLevel="0" collapsed="false">
      <c r="A6" s="1" t="s">
        <v>9</v>
      </c>
      <c r="B6" s="1" t="s">
        <v>10</v>
      </c>
      <c r="C6" s="1" t="s">
        <v>11</v>
      </c>
    </row>
    <row r="7" customFormat="false" ht="12.8" hidden="false" customHeight="false" outlineLevel="0" collapsed="false">
      <c r="B7" s="1" t="s">
        <v>12</v>
      </c>
    </row>
    <row r="9" customFormat="false" ht="12.8" hidden="false" customHeight="false" outlineLevel="0" collapsed="false">
      <c r="A9" s="1" t="s">
        <v>13</v>
      </c>
      <c r="B9" s="1" t="s">
        <v>14</v>
      </c>
      <c r="C9" s="1" t="s">
        <v>15</v>
      </c>
    </row>
    <row r="10" customFormat="false" ht="12.8" hidden="false" customHeight="false" outlineLevel="0" collapsed="false">
      <c r="A10" s="1" t="s">
        <v>16</v>
      </c>
      <c r="B10" s="1" t="s">
        <v>17</v>
      </c>
      <c r="C10" s="1" t="s">
        <v>18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1" t="s">
        <v>21</v>
      </c>
    </row>
    <row r="12" customFormat="false" ht="12.8" hidden="false" customHeight="false" outlineLevel="0" collapsed="false">
      <c r="B12" s="1" t="s">
        <v>22</v>
      </c>
      <c r="C12" s="1" t="s">
        <v>23</v>
      </c>
    </row>
    <row r="14" customFormat="false" ht="12.8" hidden="false" customHeight="false" outlineLevel="0" collapsed="false">
      <c r="A14" s="1" t="s">
        <v>24</v>
      </c>
      <c r="B14" s="1" t="s">
        <v>25</v>
      </c>
    </row>
    <row r="15" customFormat="false" ht="12.8" hidden="false" customHeight="false" outlineLevel="0" collapsed="false">
      <c r="A15" s="1" t="s">
        <v>26</v>
      </c>
      <c r="B15" s="1" t="s">
        <v>27</v>
      </c>
    </row>
    <row r="16" customFormat="false" ht="12.8" hidden="false" customHeight="false" outlineLevel="0" collapsed="false">
      <c r="A16" s="1" t="s">
        <v>28</v>
      </c>
      <c r="B16" s="1" t="s">
        <v>29</v>
      </c>
    </row>
    <row r="17" customFormat="false" ht="12.8" hidden="false" customHeight="false" outlineLevel="0" collapsed="false">
      <c r="A17" s="1" t="s">
        <v>30</v>
      </c>
      <c r="B17" s="1" t="s">
        <v>31</v>
      </c>
    </row>
    <row r="18" customFormat="false" ht="12.8" hidden="false" customHeight="false" outlineLevel="0" collapsed="false">
      <c r="A18" s="1" t="s">
        <v>32</v>
      </c>
      <c r="B18" s="1" t="s">
        <v>33</v>
      </c>
    </row>
    <row r="19" customFormat="false" ht="12.8" hidden="false" customHeight="false" outlineLevel="0" collapsed="false">
      <c r="A19" s="1" t="s">
        <v>34</v>
      </c>
      <c r="B19" s="1" t="s">
        <v>35</v>
      </c>
    </row>
    <row r="20" customFormat="false" ht="12.8" hidden="false" customHeight="false" outlineLevel="0" collapsed="false">
      <c r="A20" s="2" t="s">
        <v>36</v>
      </c>
      <c r="B20" s="1" t="s">
        <v>37</v>
      </c>
    </row>
    <row r="22" customFormat="false" ht="12.8" hidden="false" customHeight="false" outlineLevel="0" collapsed="false">
      <c r="A22" s="0"/>
      <c r="B22" s="0"/>
    </row>
    <row r="23" customFormat="false" ht="12.8" hidden="false" customHeight="false" outlineLevel="0" collapsed="false">
      <c r="A23" s="0"/>
      <c r="B23" s="0"/>
    </row>
    <row r="24" customFormat="false" ht="12.8" hidden="false" customHeight="false" outlineLevel="0" collapsed="false">
      <c r="A24" s="0"/>
      <c r="B24" s="0"/>
    </row>
    <row r="25" customFormat="false" ht="12.8" hidden="false" customHeight="false" outlineLevel="0" collapsed="false">
      <c r="A25" s="0"/>
      <c r="B25" s="0"/>
    </row>
    <row r="26" customFormat="false" ht="12.8" hidden="false" customHeight="false" outlineLevel="0" collapsed="false">
      <c r="A26" s="0"/>
      <c r="B26" s="0"/>
    </row>
    <row r="28" customFormat="false" ht="12.8" hidden="false" customHeight="false" outlineLevel="0" collapsed="false">
      <c r="E28" s="1" t="n">
        <f aca="false">6.3/1000</f>
        <v>0.0063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3"/>
      <c r="B2" s="3"/>
      <c r="C2" s="3"/>
      <c r="H2" s="0" t="s">
        <v>38</v>
      </c>
    </row>
    <row r="3" customFormat="false" ht="12.8" hidden="false" customHeight="false" outlineLevel="0" collapsed="false">
      <c r="C3" s="3"/>
      <c r="D3" s="0" t="s">
        <v>39</v>
      </c>
      <c r="E3" s="0" t="s">
        <v>39</v>
      </c>
      <c r="F3" s="0" t="s">
        <v>40</v>
      </c>
      <c r="G3" s="0" t="s">
        <v>41</v>
      </c>
      <c r="H3" s="0" t="s">
        <v>42</v>
      </c>
    </row>
    <row r="4" customFormat="false" ht="12.8" hidden="false" customHeight="false" outlineLevel="0" collapsed="false">
      <c r="A4" s="0" t="s">
        <v>43</v>
      </c>
      <c r="B4" s="0" t="n">
        <v>0.0374601309955793</v>
      </c>
      <c r="C4" s="0" t="n">
        <f aca="false">B4/$B$4</f>
        <v>1</v>
      </c>
      <c r="D4" s="0" t="n">
        <v>12</v>
      </c>
      <c r="E4" s="0" t="n">
        <f aca="false">D4*B4</f>
        <v>0.449521571946952</v>
      </c>
      <c r="F4" s="0" t="n">
        <f aca="false">D4*C4</f>
        <v>12</v>
      </c>
    </row>
    <row r="5" customFormat="false" ht="12.8" hidden="false" customHeight="false" outlineLevel="0" collapsed="false">
      <c r="A5" s="0" t="s">
        <v>44</v>
      </c>
      <c r="B5" s="0" t="n">
        <v>0.0672346187970243</v>
      </c>
      <c r="C5" s="0" t="n">
        <f aca="false">B5/$B$4</f>
        <v>1.79483138499859</v>
      </c>
      <c r="D5" s="0" t="n">
        <v>1</v>
      </c>
      <c r="E5" s="0" t="n">
        <f aca="false">D5*B5</f>
        <v>0.0672346187970243</v>
      </c>
      <c r="F5" s="0" t="n">
        <f aca="false">D5*C5</f>
        <v>1.79483138499859</v>
      </c>
    </row>
    <row r="6" customFormat="false" ht="12.8" hidden="false" customHeight="false" outlineLevel="0" collapsed="false">
      <c r="A6" s="0" t="s">
        <v>45</v>
      </c>
      <c r="B6" s="0" t="n">
        <v>0.00643616848462842</v>
      </c>
      <c r="C6" s="0" t="n">
        <f aca="false">B6/$B$4</f>
        <v>0.171813827490031</v>
      </c>
      <c r="D6" s="0" t="n">
        <v>14</v>
      </c>
      <c r="E6" s="0" t="n">
        <f aca="false">D6*B6</f>
        <v>0.0901063587847979</v>
      </c>
      <c r="F6" s="0" t="n">
        <f aca="false">D6*C6</f>
        <v>2.40539358486043</v>
      </c>
    </row>
    <row r="7" customFormat="false" ht="12.8" hidden="false" customHeight="false" outlineLevel="0" collapsed="false">
      <c r="A7" s="0" t="s">
        <v>46</v>
      </c>
      <c r="B7" s="0" t="n">
        <v>0.0226103283314634</v>
      </c>
      <c r="C7" s="0" t="n">
        <f aca="false">B7/$B$4</f>
        <v>0.60358380311408</v>
      </c>
      <c r="D7" s="0" t="n">
        <v>16</v>
      </c>
      <c r="E7" s="0" t="n">
        <f aca="false">D7*B7</f>
        <v>0.361765253303414</v>
      </c>
      <c r="F7" s="0" t="n">
        <f aca="false">D7*C7</f>
        <v>9.65734084982529</v>
      </c>
    </row>
    <row r="8" customFormat="false" ht="12.8" hidden="false" customHeight="false" outlineLevel="0" collapsed="false">
      <c r="A8" s="0" t="s">
        <v>47</v>
      </c>
      <c r="B8" s="0" t="n">
        <v>3.17839929136995E-005</v>
      </c>
      <c r="C8" s="0" t="n">
        <f aca="false">B8/$B$4</f>
        <v>0.000848475220693979</v>
      </c>
      <c r="D8" s="0" t="n">
        <v>32</v>
      </c>
      <c r="E8" s="0" t="n">
        <f aca="false">D8*B8</f>
        <v>0.00101708777323838</v>
      </c>
      <c r="F8" s="0" t="n">
        <f aca="false">D8*C8</f>
        <v>0.0271512070622073</v>
      </c>
    </row>
    <row r="9" customFormat="false" ht="12.8" hidden="false" customHeight="false" outlineLevel="0" collapsed="false">
      <c r="A9" s="0" t="s">
        <v>48</v>
      </c>
      <c r="B9" s="0" t="n">
        <v>0.000948829592514968</v>
      </c>
      <c r="C9" s="0" t="n">
        <f aca="false">B9/$B$4</f>
        <v>0.0253290516423165</v>
      </c>
      <c r="D9" s="0" t="n">
        <v>31</v>
      </c>
      <c r="E9" s="0" t="n">
        <f aca="false">D9*B9</f>
        <v>0.029413717367964</v>
      </c>
      <c r="F9" s="0" t="n">
        <f aca="false">D9*C9</f>
        <v>0.785200600911811</v>
      </c>
    </row>
    <row r="10" customFormat="false" ht="12.8" hidden="false" customHeight="false" outlineLevel="0" collapsed="false">
      <c r="E10" s="0" t="n">
        <f aca="false">SUM(E4:E9)</f>
        <v>0.999058607973391</v>
      </c>
      <c r="F10" s="0" t="n">
        <f aca="false">SUM(F4:F9)</f>
        <v>26.6699176276583</v>
      </c>
      <c r="G10" s="0" t="n">
        <f aca="false">E10/F10</f>
        <v>0.0374601309955793</v>
      </c>
      <c r="H10" s="0" t="n">
        <f aca="false">0.3/G10</f>
        <v>8.00851443993624</v>
      </c>
    </row>
    <row r="14" customFormat="false" ht="12.8" hidden="false" customHeight="false" outlineLevel="0" collapsed="false">
      <c r="G14" s="0" t="n">
        <f aca="false">1466*G10</f>
        <v>54.9165520395193</v>
      </c>
    </row>
    <row r="15" customFormat="false" ht="12.8" hidden="false" customHeight="false" outlineLevel="0" collapsed="false">
      <c r="G15" s="0" t="n">
        <f aca="false">G14/93.12</f>
        <v>0.589739605235387</v>
      </c>
    </row>
    <row r="21" customFormat="false" ht="12.8" hidden="false" customHeight="false" outlineLevel="0" collapsed="false">
      <c r="E21" s="0" t="n">
        <f aca="false">133.1*G10/4</f>
        <v>1.2464858588779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62" activeCellId="0" sqref="C62"/>
    </sheetView>
  </sheetViews>
  <sheetFormatPr defaultRowHeight="13.5" zeroHeight="false" outlineLevelRow="0" outlineLevelCol="0"/>
  <cols>
    <col collapsed="false" customWidth="true" hidden="false" outlineLevel="0" max="1" min="1" style="0" width="35.98"/>
    <col collapsed="false" customWidth="true" hidden="false" outlineLevel="0" max="2" min="2" style="0" width="32.93"/>
    <col collapsed="false" customWidth="true" hidden="false" outlineLevel="0" max="3" min="3" style="0" width="37.92"/>
    <col collapsed="false" customWidth="false" hidden="false" outlineLevel="0" max="1025" min="4" style="0" width="11.52"/>
  </cols>
  <sheetData>
    <row r="1" customFormat="false" ht="13.5" hidden="false" customHeight="true" outlineLevel="0" collapsed="false">
      <c r="A1" s="2" t="s">
        <v>49</v>
      </c>
      <c r="B1" s="1" t="s">
        <v>50</v>
      </c>
    </row>
    <row r="2" customFormat="false" ht="13.5" hidden="false" customHeight="true" outlineLevel="0" collapsed="false">
      <c r="A2" s="1" t="s">
        <v>51</v>
      </c>
      <c r="B2" s="1" t="s">
        <v>52</v>
      </c>
    </row>
    <row r="3" customFormat="false" ht="13.5" hidden="false" customHeight="true" outlineLevel="0" collapsed="false">
      <c r="A3" s="2" t="s">
        <v>53</v>
      </c>
      <c r="B3" s="1" t="s">
        <v>54</v>
      </c>
    </row>
    <row r="4" customFormat="false" ht="13.5" hidden="false" customHeight="true" outlineLevel="0" collapsed="false">
      <c r="A4" s="2" t="s">
        <v>55</v>
      </c>
      <c r="B4" s="1" t="s">
        <v>56</v>
      </c>
    </row>
    <row r="5" customFormat="false" ht="13.5" hidden="false" customHeight="true" outlineLevel="0" collapsed="false">
      <c r="A5" s="0" t="s">
        <v>57</v>
      </c>
      <c r="B5" s="0" t="s">
        <v>58</v>
      </c>
    </row>
    <row r="6" customFormat="false" ht="13.5" hidden="false" customHeight="true" outlineLevel="0" collapsed="false">
      <c r="A6" s="0" t="s">
        <v>59</v>
      </c>
      <c r="B6" s="0" t="s">
        <v>60</v>
      </c>
      <c r="J6" s="4"/>
    </row>
    <row r="7" customFormat="false" ht="13.5" hidden="false" customHeight="true" outlineLevel="0" collapsed="false">
      <c r="A7" s="0" t="s">
        <v>61</v>
      </c>
      <c r="B7" s="0" t="s">
        <v>62</v>
      </c>
    </row>
    <row r="8" customFormat="false" ht="13.5" hidden="false" customHeight="true" outlineLevel="0" collapsed="false">
      <c r="A8" s="0" t="s">
        <v>63</v>
      </c>
      <c r="B8" s="0" t="s">
        <v>64</v>
      </c>
    </row>
    <row r="9" customFormat="false" ht="13.5" hidden="false" customHeight="true" outlineLevel="0" collapsed="false">
      <c r="A9" s="0" t="s">
        <v>51</v>
      </c>
      <c r="B9" s="0" t="s">
        <v>65</v>
      </c>
    </row>
    <row r="10" customFormat="false" ht="13.5" hidden="false" customHeight="true" outlineLevel="0" collapsed="false">
      <c r="A10" s="0" t="s">
        <v>66</v>
      </c>
      <c r="B10" s="0" t="s">
        <v>67</v>
      </c>
    </row>
    <row r="11" customFormat="false" ht="12.8" hidden="false" customHeight="false" outlineLevel="0" collapsed="false">
      <c r="A11" s="0" t="s">
        <v>68</v>
      </c>
      <c r="B11" s="5" t="s">
        <v>69</v>
      </c>
    </row>
    <row r="12" customFormat="false" ht="12.8" hidden="false" customHeight="false" outlineLevel="0" collapsed="false">
      <c r="A12" s="0" t="s">
        <v>70</v>
      </c>
      <c r="B12" s="5"/>
      <c r="I12" s="1"/>
    </row>
    <row r="13" customFormat="false" ht="12.8" hidden="false" customHeight="false" outlineLevel="0" collapsed="false">
      <c r="A13" s="2" t="s">
        <v>71</v>
      </c>
      <c r="B13" s="5"/>
    </row>
    <row r="14" customFormat="false" ht="12.8" hidden="false" customHeight="false" outlineLevel="0" collapsed="false">
      <c r="A14" s="0" t="s">
        <v>72</v>
      </c>
      <c r="B14" s="1" t="s">
        <v>73</v>
      </c>
    </row>
    <row r="15" customFormat="false" ht="12.8" hidden="false" customHeight="false" outlineLevel="0" collapsed="false">
      <c r="A15" s="0" t="s">
        <v>74</v>
      </c>
      <c r="B15" s="1"/>
    </row>
    <row r="16" customFormat="false" ht="12.8" hidden="false" customHeight="false" outlineLevel="0" collapsed="false">
      <c r="A16" s="0" t="s">
        <v>75</v>
      </c>
      <c r="B16" s="0" t="s">
        <v>76</v>
      </c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>
      <c r="A23" s="2" t="s">
        <v>77</v>
      </c>
      <c r="B23" s="0" t="s">
        <v>78</v>
      </c>
      <c r="C23" s="0" t="s">
        <v>79</v>
      </c>
      <c r="D23" s="0" t="s">
        <v>80</v>
      </c>
    </row>
    <row r="24" customFormat="false" ht="12.8" hidden="false" customHeight="false" outlineLevel="0" collapsed="false">
      <c r="A24" s="0" t="s">
        <v>81</v>
      </c>
      <c r="B24" s="0" t="s">
        <v>82</v>
      </c>
      <c r="C24" s="1" t="s">
        <v>73</v>
      </c>
      <c r="D24" s="0" t="s">
        <v>83</v>
      </c>
    </row>
    <row r="25" customFormat="false" ht="12.8" hidden="false" customHeight="false" outlineLevel="0" collapsed="false">
      <c r="A25" s="0" t="s">
        <v>84</v>
      </c>
      <c r="B25" s="0" t="s">
        <v>85</v>
      </c>
      <c r="C25" s="0" t="s">
        <v>86</v>
      </c>
      <c r="D25" s="0" t="s">
        <v>80</v>
      </c>
    </row>
    <row r="26" customFormat="false" ht="12.8" hidden="false" customHeight="false" outlineLevel="0" collapsed="false">
      <c r="A26" s="0" t="s">
        <v>87</v>
      </c>
      <c r="B26" s="0" t="s">
        <v>82</v>
      </c>
      <c r="C26" s="0" t="s">
        <v>88</v>
      </c>
      <c r="D26" s="0" t="s">
        <v>80</v>
      </c>
    </row>
    <row r="27" customFormat="false" ht="12.8" hidden="false" customHeight="false" outlineLevel="0" collapsed="false">
      <c r="A27" s="0" t="s">
        <v>89</v>
      </c>
      <c r="B27" s="0" t="s">
        <v>82</v>
      </c>
      <c r="C27" s="0" t="s">
        <v>88</v>
      </c>
      <c r="D27" s="0" t="s">
        <v>80</v>
      </c>
    </row>
    <row r="28" customFormat="false" ht="12.8" hidden="false" customHeight="false" outlineLevel="0" collapsed="false">
      <c r="A28" s="0" t="s">
        <v>90</v>
      </c>
      <c r="B28" s="0" t="s">
        <v>91</v>
      </c>
      <c r="C28" s="0" t="s">
        <v>92</v>
      </c>
      <c r="D28" s="0" t="s">
        <v>93</v>
      </c>
    </row>
    <row r="29" customFormat="false" ht="12.8" hidden="false" customHeight="false" outlineLevel="0" collapsed="false">
      <c r="A29" s="0" t="s">
        <v>94</v>
      </c>
      <c r="B29" s="0" t="s">
        <v>82</v>
      </c>
      <c r="C29" s="0" t="s">
        <v>95</v>
      </c>
      <c r="D29" s="0" t="s">
        <v>80</v>
      </c>
    </row>
    <row r="30" customFormat="false" ht="12.8" hidden="false" customHeight="false" outlineLevel="0" collapsed="false">
      <c r="A30" s="0" t="s">
        <v>96</v>
      </c>
      <c r="B30" s="0" t="s">
        <v>82</v>
      </c>
      <c r="C30" s="0" t="s">
        <v>97</v>
      </c>
      <c r="D30" s="0" t="s">
        <v>83</v>
      </c>
    </row>
    <row r="31" customFormat="false" ht="12.8" hidden="false" customHeight="false" outlineLevel="0" collapsed="false">
      <c r="A31" s="1" t="s">
        <v>98</v>
      </c>
      <c r="B31" s="0" t="s">
        <v>82</v>
      </c>
      <c r="C31" s="0" t="s">
        <v>99</v>
      </c>
      <c r="D31" s="0" t="s">
        <v>93</v>
      </c>
    </row>
    <row r="32" customFormat="false" ht="12.8" hidden="false" customHeight="false" outlineLevel="0" collapsed="false">
      <c r="A32" s="0" t="s">
        <v>100</v>
      </c>
      <c r="B32" s="0" t="s">
        <v>82</v>
      </c>
      <c r="C32" s="0" t="s">
        <v>101</v>
      </c>
      <c r="D32" s="0" t="s">
        <v>83</v>
      </c>
    </row>
    <row r="33" customFormat="false" ht="12.8" hidden="false" customHeight="false" outlineLevel="0" collapsed="false">
      <c r="A33" s="0" t="s">
        <v>102</v>
      </c>
      <c r="B33" s="0" t="s">
        <v>82</v>
      </c>
      <c r="C33" s="0" t="s">
        <v>103</v>
      </c>
      <c r="D33" s="0" t="s">
        <v>83</v>
      </c>
    </row>
    <row r="34" customFormat="false" ht="12.8" hidden="false" customHeight="false" outlineLevel="0" collapsed="false">
      <c r="A34" s="1" t="s">
        <v>75</v>
      </c>
      <c r="B34" s="0" t="s">
        <v>82</v>
      </c>
      <c r="C34" s="0" t="s">
        <v>104</v>
      </c>
      <c r="D34" s="0" t="s">
        <v>93</v>
      </c>
    </row>
    <row r="35" customFormat="false" ht="12.8" hidden="false" customHeight="false" outlineLevel="0" collapsed="false">
      <c r="A35" s="0" t="s">
        <v>105</v>
      </c>
      <c r="B35" s="0" t="s">
        <v>106</v>
      </c>
      <c r="C35" s="0" t="s">
        <v>107</v>
      </c>
      <c r="D35" s="0" t="s">
        <v>93</v>
      </c>
    </row>
    <row r="36" customFormat="false" ht="12.8" hidden="false" customHeight="false" outlineLevel="0" collapsed="false">
      <c r="A36" s="0" t="s">
        <v>108</v>
      </c>
      <c r="B36" s="0" t="s">
        <v>82</v>
      </c>
      <c r="C36" s="0" t="s">
        <v>109</v>
      </c>
      <c r="D36" s="0" t="s">
        <v>83</v>
      </c>
    </row>
    <row r="37" customFormat="false" ht="12.8" hidden="false" customHeight="false" outlineLevel="0" collapsed="false">
      <c r="A37" s="0" t="s">
        <v>110</v>
      </c>
      <c r="B37" s="0" t="s">
        <v>78</v>
      </c>
      <c r="C37" s="0" t="s">
        <v>111</v>
      </c>
      <c r="D37" s="0" t="s">
        <v>83</v>
      </c>
    </row>
    <row r="38" customFormat="false" ht="24" hidden="false" customHeight="false" outlineLevel="0" collapsed="false">
      <c r="A38" s="2" t="s">
        <v>112</v>
      </c>
      <c r="B38" s="0" t="s">
        <v>106</v>
      </c>
      <c r="C38" s="0" t="s">
        <v>113</v>
      </c>
      <c r="D38" s="0" t="s">
        <v>93</v>
      </c>
    </row>
    <row r="39" customFormat="false" ht="12.8" hidden="false" customHeight="false" outlineLevel="0" collapsed="false">
      <c r="A39" s="2" t="s">
        <v>114</v>
      </c>
      <c r="B39" s="0" t="s">
        <v>82</v>
      </c>
      <c r="C39" s="0" t="s">
        <v>115</v>
      </c>
      <c r="D39" s="0" t="s">
        <v>83</v>
      </c>
    </row>
    <row r="40" customFormat="false" ht="12.8" hidden="false" customHeight="false" outlineLevel="0" collapsed="false">
      <c r="A40" s="0" t="s">
        <v>116</v>
      </c>
      <c r="B40" s="0" t="s">
        <v>82</v>
      </c>
      <c r="C40" s="0" t="s">
        <v>117</v>
      </c>
      <c r="D40" s="0" t="s">
        <v>93</v>
      </c>
    </row>
    <row r="41" customFormat="false" ht="24" hidden="false" customHeight="false" outlineLevel="0" collapsed="false">
      <c r="A41" s="2" t="s">
        <v>118</v>
      </c>
      <c r="B41" s="0" t="s">
        <v>82</v>
      </c>
      <c r="C41" s="4" t="s">
        <v>119</v>
      </c>
      <c r="D41" s="0" t="s">
        <v>93</v>
      </c>
    </row>
    <row r="42" customFormat="false" ht="12.8" hidden="false" customHeight="false" outlineLevel="0" collapsed="false">
      <c r="A42" s="0" t="s">
        <v>120</v>
      </c>
      <c r="B42" s="0" t="s">
        <v>82</v>
      </c>
      <c r="C42" s="0" t="s">
        <v>113</v>
      </c>
      <c r="D42" s="0" t="s">
        <v>83</v>
      </c>
    </row>
    <row r="43" customFormat="false" ht="12.8" hidden="false" customHeight="false" outlineLevel="0" collapsed="false">
      <c r="A43" s="2" t="s">
        <v>121</v>
      </c>
      <c r="B43" s="0" t="s">
        <v>82</v>
      </c>
      <c r="C43" s="0" t="s">
        <v>109</v>
      </c>
      <c r="D43" s="0" t="s">
        <v>93</v>
      </c>
    </row>
    <row r="44" customFormat="false" ht="12.8" hidden="false" customHeight="false" outlineLevel="0" collapsed="false">
      <c r="A44" s="0" t="s">
        <v>122</v>
      </c>
      <c r="B44" s="0" t="s">
        <v>82</v>
      </c>
      <c r="C44" s="0" t="s">
        <v>123</v>
      </c>
      <c r="D44" s="0" t="s">
        <v>83</v>
      </c>
    </row>
    <row r="45" customFormat="false" ht="12.8" hidden="false" customHeight="false" outlineLevel="0" collapsed="false">
      <c r="A45" s="0" t="s">
        <v>71</v>
      </c>
      <c r="B45" s="0" t="s">
        <v>82</v>
      </c>
      <c r="C45" s="0" t="s">
        <v>115</v>
      </c>
      <c r="D45" s="0" t="s">
        <v>83</v>
      </c>
    </row>
    <row r="46" customFormat="false" ht="12.8" hidden="false" customHeight="false" outlineLevel="0" collapsed="false">
      <c r="A46" s="0" t="s">
        <v>124</v>
      </c>
      <c r="B46" s="0" t="s">
        <v>82</v>
      </c>
      <c r="C46" s="0" t="s">
        <v>115</v>
      </c>
      <c r="D46" s="0" t="s">
        <v>83</v>
      </c>
    </row>
    <row r="47" customFormat="false" ht="12.8" hidden="false" customHeight="false" outlineLevel="0" collapsed="false">
      <c r="A47" s="0" t="s">
        <v>125</v>
      </c>
      <c r="B47" s="0" t="s">
        <v>82</v>
      </c>
      <c r="C47" s="0" t="s">
        <v>115</v>
      </c>
      <c r="D47" s="0" t="s">
        <v>83</v>
      </c>
    </row>
    <row r="48" customFormat="false" ht="12.8" hidden="false" customHeight="false" outlineLevel="0" collapsed="false">
      <c r="A48" s="0" t="s">
        <v>126</v>
      </c>
      <c r="B48" s="0" t="s">
        <v>91</v>
      </c>
      <c r="C48" s="0" t="s">
        <v>127</v>
      </c>
      <c r="D48" s="0" t="s">
        <v>93</v>
      </c>
    </row>
    <row r="49" customFormat="false" ht="12.8" hidden="false" customHeight="false" outlineLevel="0" collapsed="false">
      <c r="A49" s="0" t="s">
        <v>128</v>
      </c>
      <c r="B49" s="0" t="s">
        <v>82</v>
      </c>
      <c r="C49" s="0" t="s">
        <v>129</v>
      </c>
      <c r="D49" s="0" t="s">
        <v>93</v>
      </c>
    </row>
    <row r="50" customFormat="false" ht="12.8" hidden="false" customHeight="false" outlineLevel="0" collapsed="false">
      <c r="A50" s="0" t="s">
        <v>130</v>
      </c>
      <c r="B50" s="0" t="s">
        <v>78</v>
      </c>
      <c r="C50" s="0" t="s">
        <v>129</v>
      </c>
      <c r="D50" s="0" t="s">
        <v>93</v>
      </c>
    </row>
    <row r="51" customFormat="false" ht="12.8" hidden="false" customHeight="false" outlineLevel="0" collapsed="false">
      <c r="A51" s="0" t="s">
        <v>131</v>
      </c>
      <c r="B51" s="0" t="s">
        <v>91</v>
      </c>
      <c r="C51" s="0" t="s">
        <v>127</v>
      </c>
      <c r="D51" s="0" t="s">
        <v>93</v>
      </c>
    </row>
    <row r="52" customFormat="false" ht="12.8" hidden="false" customHeight="false" outlineLevel="0" collapsed="false">
      <c r="A52" s="2" t="s">
        <v>132</v>
      </c>
      <c r="B52" s="0" t="s">
        <v>82</v>
      </c>
      <c r="C52" s="0" t="s">
        <v>133</v>
      </c>
      <c r="D52" s="0" t="s">
        <v>93</v>
      </c>
    </row>
    <row r="53" customFormat="false" ht="12.8" hidden="false" customHeight="false" outlineLevel="0" collapsed="false">
      <c r="A53" s="0" t="s">
        <v>134</v>
      </c>
      <c r="B53" s="0" t="s">
        <v>82</v>
      </c>
      <c r="C53" s="0" t="s">
        <v>135</v>
      </c>
      <c r="D53" s="0" t="s">
        <v>83</v>
      </c>
    </row>
    <row r="54" customFormat="false" ht="12.8" hidden="false" customHeight="false" outlineLevel="0" collapsed="false">
      <c r="A54" s="2" t="s">
        <v>136</v>
      </c>
      <c r="B54" s="0" t="s">
        <v>82</v>
      </c>
      <c r="C54" s="0" t="s">
        <v>97</v>
      </c>
      <c r="D54" s="0" t="s">
        <v>83</v>
      </c>
    </row>
    <row r="55" customFormat="false" ht="12.8" hidden="false" customHeight="false" outlineLevel="0" collapsed="false">
      <c r="A55" s="0" t="s">
        <v>137</v>
      </c>
      <c r="B55" s="0" t="s">
        <v>82</v>
      </c>
      <c r="C55" s="0" t="s">
        <v>138</v>
      </c>
      <c r="D55" s="0" t="s">
        <v>80</v>
      </c>
    </row>
    <row r="56" customFormat="false" ht="12.8" hidden="false" customHeight="false" outlineLevel="0" collapsed="false">
      <c r="A56" s="0" t="s">
        <v>139</v>
      </c>
      <c r="B56" s="0" t="s">
        <v>82</v>
      </c>
      <c r="C56" s="0" t="s">
        <v>140</v>
      </c>
    </row>
    <row r="57" customFormat="false" ht="12.8" hidden="false" customHeight="false" outlineLevel="0" collapsed="false">
      <c r="A57" s="0" t="s">
        <v>141</v>
      </c>
      <c r="B57" s="0" t="s">
        <v>82</v>
      </c>
      <c r="C57" s="0" t="s">
        <v>138</v>
      </c>
      <c r="D57" s="0" t="s">
        <v>142</v>
      </c>
    </row>
    <row r="58" customFormat="false" ht="12.8" hidden="false" customHeight="false" outlineLevel="0" collapsed="false">
      <c r="A58" s="0" t="s">
        <v>143</v>
      </c>
      <c r="B58" s="0" t="s">
        <v>82</v>
      </c>
      <c r="C58" s="0" t="s">
        <v>117</v>
      </c>
      <c r="D58" s="0" t="s">
        <v>142</v>
      </c>
    </row>
    <row r="59" customFormat="false" ht="12.8" hidden="false" customHeight="false" outlineLevel="0" collapsed="false">
      <c r="A59" s="0" t="s">
        <v>144</v>
      </c>
      <c r="B59" s="0" t="s">
        <v>82</v>
      </c>
      <c r="C59" s="0" t="s">
        <v>117</v>
      </c>
      <c r="D59" s="0" t="s">
        <v>142</v>
      </c>
    </row>
    <row r="60" customFormat="false" ht="12.8" hidden="false" customHeight="false" outlineLevel="0" collapsed="false">
      <c r="A60" s="2" t="s">
        <v>145</v>
      </c>
      <c r="B60" s="0" t="s">
        <v>82</v>
      </c>
      <c r="C60" s="0" t="s">
        <v>133</v>
      </c>
      <c r="D60" s="0" t="s">
        <v>142</v>
      </c>
    </row>
    <row r="61" customFormat="false" ht="12.8" hidden="false" customHeight="false" outlineLevel="0" collapsed="false">
      <c r="A61" s="0" t="s">
        <v>146</v>
      </c>
      <c r="B61" s="0" t="s">
        <v>82</v>
      </c>
      <c r="C61" s="0" t="s">
        <v>147</v>
      </c>
      <c r="D61" s="0" t="s">
        <v>142</v>
      </c>
    </row>
    <row r="6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1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2020-08-25T17:10:25Z</dcterms:created>
  <dc:creator/>
  <dc:description/>
  <dc:language>es-MX</dc:language>
  <cp:lastModifiedBy/>
  <dcterms:modified xsi:type="dcterms:W3CDTF">2021-01-23T03:08:18Z</dcterms:modified>
  <cp:revision>14</cp:revision>
  <dc:subject/>
  <dc:title/>
</cp:coreProperties>
</file>