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mm\Documents\DSS 665\"/>
    </mc:Choice>
  </mc:AlternateContent>
  <xr:revisionPtr revIDLastSave="0" documentId="13_ncr:1_{593E8A09-B95E-44B2-9B36-EF7BD356C653}" xr6:coauthVersionLast="47" xr6:coauthVersionMax="47" xr10:uidLastSave="{00000000-0000-0000-0000-000000000000}"/>
  <bookViews>
    <workbookView xWindow="28680" yWindow="-120" windowWidth="29040" windowHeight="15840" xr2:uid="{F98F95D5-FB26-448C-BB03-8958BB8ED640}"/>
  </bookViews>
  <sheets>
    <sheet name="PositionPlayers" sheetId="1" r:id="rId1"/>
    <sheet name="Goalies" sheetId="2" r:id="rId2"/>
    <sheet name="InterestingPlayers" sheetId="3" r:id="rId3"/>
    <sheet name="InterestingGoalies" sheetId="4" r:id="rId4"/>
  </sheets>
  <definedNames>
    <definedName name="_xlnm._FilterDatabase" localSheetId="0" hidden="1">PositionPlayers!$A$4:$I$22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L14" i="4"/>
  <c r="L13" i="4"/>
  <c r="L10" i="4"/>
  <c r="L9" i="4"/>
  <c r="L8" i="4"/>
  <c r="O17" i="3"/>
  <c r="O16" i="3"/>
  <c r="O15" i="3"/>
  <c r="O22" i="3"/>
  <c r="O11" i="3"/>
  <c r="O6" i="3"/>
  <c r="O5" i="3"/>
  <c r="O4" i="3"/>
  <c r="O3" i="3"/>
  <c r="O23" i="3"/>
  <c r="O10" i="3"/>
  <c r="J43" i="2"/>
  <c r="F43" i="2"/>
  <c r="E43" i="2"/>
  <c r="B43" i="2"/>
  <c r="J42" i="2"/>
  <c r="F42" i="2"/>
  <c r="E42" i="2"/>
  <c r="B42" i="2"/>
  <c r="J41" i="2"/>
  <c r="F41" i="2"/>
  <c r="E41" i="2"/>
  <c r="B41" i="2"/>
  <c r="H47" i="1"/>
  <c r="I47" i="1"/>
  <c r="J47" i="1"/>
  <c r="K47" i="1"/>
  <c r="L47" i="1"/>
  <c r="M47" i="1"/>
  <c r="G47" i="1"/>
  <c r="H46" i="1"/>
  <c r="I46" i="1"/>
  <c r="J46" i="1"/>
  <c r="K46" i="1"/>
  <c r="L46" i="1"/>
  <c r="M46" i="1"/>
  <c r="G46" i="1"/>
  <c r="H45" i="1"/>
  <c r="I45" i="1"/>
  <c r="J45" i="1"/>
  <c r="K45" i="1"/>
  <c r="L45" i="1"/>
  <c r="M45" i="1"/>
  <c r="G45" i="1"/>
  <c r="H44" i="1"/>
  <c r="I44" i="1"/>
  <c r="J44" i="1"/>
  <c r="K44" i="1"/>
  <c r="L44" i="1"/>
  <c r="M44" i="1"/>
  <c r="G44" i="1"/>
</calcChain>
</file>

<file path=xl/sharedStrings.xml><?xml version="1.0" encoding="utf-8"?>
<sst xmlns="http://schemas.openxmlformats.org/spreadsheetml/2006/main" count="305" uniqueCount="137">
  <si>
    <t>games_played</t>
  </si>
  <si>
    <t>goals</t>
  </si>
  <si>
    <t>assists</t>
  </si>
  <si>
    <t>points</t>
  </si>
  <si>
    <t>Points.Per.Game</t>
  </si>
  <si>
    <t>Hall.Of.Famer</t>
  </si>
  <si>
    <t>X100..Games..Player.</t>
  </si>
  <si>
    <t>X500..Games..Player.</t>
  </si>
  <si>
    <t>X1000..Games..Player.</t>
  </si>
  <si>
    <t>X500..Points</t>
  </si>
  <si>
    <t>X1000..Points</t>
  </si>
  <si>
    <t>Top15Pick</t>
  </si>
  <si>
    <t>Player Name</t>
  </si>
  <si>
    <t>Bill McCreary</t>
  </si>
  <si>
    <t>Cluster Statistics</t>
  </si>
  <si>
    <t>Cluster Means</t>
  </si>
  <si>
    <t>Cluster 1</t>
  </si>
  <si>
    <t>Cluster 2</t>
  </si>
  <si>
    <t>Cluster 3</t>
  </si>
  <si>
    <t>Cluster 4</t>
  </si>
  <si>
    <t>Cluster Sizes</t>
  </si>
  <si>
    <t>Size</t>
  </si>
  <si>
    <t>Most Recent Draft</t>
  </si>
  <si>
    <t>Draft Year</t>
  </si>
  <si>
    <t>First Overall Pick</t>
  </si>
  <si>
    <t>Juraj Slafkovsky</t>
  </si>
  <si>
    <t>Connor McDavid</t>
  </si>
  <si>
    <t>John Tavares</t>
  </si>
  <si>
    <t>Rasmus Dahlin</t>
  </si>
  <si>
    <t>Largest Value (Player and Value)</t>
  </si>
  <si>
    <t>Smallest Value (Player and Value)</t>
  </si>
  <si>
    <t>229 (Andrew Peters and Greg Smyth)</t>
  </si>
  <si>
    <t>74 (Kirill Kaprizov)</t>
  </si>
  <si>
    <t>85 (Kirill Kaprizov)</t>
  </si>
  <si>
    <t>159 (Kirill Kaprizov)</t>
  </si>
  <si>
    <t>1.33 (John English, only played 3 NHL games)</t>
  </si>
  <si>
    <t>1417 (Luke Richardson)</t>
  </si>
  <si>
    <t>437 (Pavel Bure)</t>
  </si>
  <si>
    <t>563 (Craig Janney)</t>
  </si>
  <si>
    <t>779 (Pavel Bure)</t>
  </si>
  <si>
    <t>1.43 (Connor McDavid)</t>
  </si>
  <si>
    <t>1779 (Patrick Marleau)</t>
  </si>
  <si>
    <t>780 (Alex Ovechkin)</t>
  </si>
  <si>
    <t>1249 (Ron Francis)</t>
  </si>
  <si>
    <t>1921 (Jaromir Jagr)</t>
  </si>
  <si>
    <t>1.88 (Mario Lemieux)</t>
  </si>
  <si>
    <t>1 (Bill McCreary, only HOF, inducted as referee)</t>
  </si>
  <si>
    <t>755 (Ryan Reaves)</t>
  </si>
  <si>
    <t>259 (Auston Matthews)</t>
  </si>
  <si>
    <t>250 (Sergei Makarov)</t>
  </si>
  <si>
    <t>457 (Auston Matthews)</t>
  </si>
  <si>
    <t>1.12 (Auston Matthews)</t>
  </si>
  <si>
    <t>Sum of Binary Values</t>
  </si>
  <si>
    <t>Percent of Total</t>
  </si>
  <si>
    <t>save_percentage</t>
  </si>
  <si>
    <t>goalie_wins</t>
  </si>
  <si>
    <t>X100..Wins</t>
  </si>
  <si>
    <t>X350..Wins</t>
  </si>
  <si>
    <t>goalie_losses</t>
  </si>
  <si>
    <t>goals_against_average</t>
  </si>
  <si>
    <t>goalie_games_played</t>
  </si>
  <si>
    <t>First Goalie Taken</t>
  </si>
  <si>
    <t>1 (Ken Holland, inducted as NHL executive)</t>
  </si>
  <si>
    <t>1 (16 players)</t>
  </si>
  <si>
    <t>71 (Jack Campbell)</t>
  </si>
  <si>
    <t>0 (745 players)</t>
  </si>
  <si>
    <t>156 (Tommy Soderstrom)</t>
  </si>
  <si>
    <t>0.922 (Dominik Hasek)</t>
  </si>
  <si>
    <t>397 (Martin Brodeur)</t>
  </si>
  <si>
    <t>691 (Martin Brodeur)</t>
  </si>
  <si>
    <t>2.2 (Dominik Hasek)</t>
  </si>
  <si>
    <t>1266 (Martin Brodeur)</t>
  </si>
  <si>
    <t>0.922 (Ken Dryden)</t>
  </si>
  <si>
    <t>261 (Frederik Andersen)</t>
  </si>
  <si>
    <t>227 (Jim Rutherford)</t>
  </si>
  <si>
    <t>2.08 (Roman Cechmanek)</t>
  </si>
  <si>
    <t>476 (Steve Mason and Glen Hanlon)</t>
  </si>
  <si>
    <t>Topias Leinonen</t>
  </si>
  <si>
    <t>Braden Holtby</t>
  </si>
  <si>
    <t>Tristan Jarry</t>
  </si>
  <si>
    <t>0 (767 players)</t>
  </si>
  <si>
    <t>142 (Braden Holtby)</t>
  </si>
  <si>
    <t>46 (Jordan Binnington)</t>
  </si>
  <si>
    <t>0 (6,277 players)</t>
  </si>
  <si>
    <t>0 (7,164 players)</t>
  </si>
  <si>
    <t>0 (6,929 players)</t>
  </si>
  <si>
    <t>0 (6,814 players)</t>
  </si>
  <si>
    <t>427 (Mitch Marner)</t>
  </si>
  <si>
    <t>8 (Rob Scuderi)</t>
  </si>
  <si>
    <t>50 (Rob Ray)</t>
  </si>
  <si>
    <t>91 (Rob Ray)</t>
  </si>
  <si>
    <t>0.101 (Rob Ray)</t>
  </si>
  <si>
    <t>708 (Peter Forsberg)</t>
  </si>
  <si>
    <t>100 (Ryan Suter)</t>
  </si>
  <si>
    <t>347 (Rick Vaive)</t>
  </si>
  <si>
    <t>Glen Wesley (537)</t>
  </si>
  <si>
    <t>178 (Cale Makar)</t>
  </si>
  <si>
    <t>2 (Christian Laflamme)</t>
  </si>
  <si>
    <t>8 (Cam Janssen)</t>
  </si>
  <si>
    <t>14 (Cam Janssen)</t>
  </si>
  <si>
    <t>0.37 (Glen Wesley)</t>
  </si>
  <si>
    <t>0.04 (Cam Janssen)</t>
  </si>
  <si>
    <t>0 (729 players)</t>
  </si>
  <si>
    <t>0 (816 players)</t>
  </si>
  <si>
    <t>0 (727 players)</t>
  </si>
  <si>
    <t>0.873 (Greg Millen)</t>
  </si>
  <si>
    <t>166 (Jeff Hackett)</t>
  </si>
  <si>
    <t>3.88 (Greg Millen)</t>
  </si>
  <si>
    <t>488 (Corey Crawford)</t>
  </si>
  <si>
    <t>0.866 (John Garrett)</t>
  </si>
  <si>
    <t>43 (Pete LoPresti)</t>
  </si>
  <si>
    <t>4.29 (Ron Low)</t>
  </si>
  <si>
    <t>157 (Pelle Lindburgh)</t>
  </si>
  <si>
    <t>27.27 (Martin Houle)</t>
  </si>
  <si>
    <t>Number_Identifier</t>
  </si>
  <si>
    <t>Cluster</t>
  </si>
  <si>
    <t>Ryan Reaves</t>
  </si>
  <si>
    <t>Pavel Bure</t>
  </si>
  <si>
    <t>HOF</t>
  </si>
  <si>
    <t>Viacheslav Fetisov</t>
  </si>
  <si>
    <t>Sergei Makarov</t>
  </si>
  <si>
    <t>Comparisons</t>
  </si>
  <si>
    <t>Rob Ray</t>
  </si>
  <si>
    <t>Peter Forsberg</t>
  </si>
  <si>
    <t>Luke Richardson</t>
  </si>
  <si>
    <t>Darryl Sydor</t>
  </si>
  <si>
    <t>Glen Wesley</t>
  </si>
  <si>
    <t>PlayerName</t>
  </si>
  <si>
    <t>Ken Holland</t>
  </si>
  <si>
    <t>Jim Rutherford</t>
  </si>
  <si>
    <t>Ken Dryden</t>
  </si>
  <si>
    <t>Steve Mason</t>
  </si>
  <si>
    <t>Glen Hanlon</t>
  </si>
  <si>
    <t>Corey Crawford</t>
  </si>
  <si>
    <t>Frederik Andersen</t>
  </si>
  <si>
    <t>Jeff Hackett</t>
  </si>
  <si>
    <t>71 Kari Takko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</si>
</sst>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1" xfId="2"/>
    <xf numFmtId="0" fontId="0" fillId="2" borderId="0" xfId="0" applyFill="1"/>
    <xf numFmtId="10" fontId="0" fillId="0" borderId="0" xfId="1" applyNumberFormat="1" applyFont="1"/>
    <xf numFmtId="10" fontId="0" fillId="2" borderId="0" xfId="1" applyNumberFormat="1" applyFont="1" applyFill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2612-2B2F-470F-927C-89F1034C56BD}">
  <dimension ref="A1:O55"/>
  <sheetViews>
    <sheetView tabSelected="1" workbookViewId="0">
      <selection activeCell="G22" sqref="G22"/>
    </sheetView>
  </sheetViews>
  <sheetFormatPr defaultRowHeight="15" x14ac:dyDescent="0.25"/>
  <cols>
    <col min="1" max="1" width="39.5703125" bestFit="1" customWidth="1"/>
    <col min="2" max="2" width="34.140625" bestFit="1" customWidth="1"/>
    <col min="3" max="3" width="21.85546875" bestFit="1" customWidth="1"/>
    <col min="4" max="4" width="17.28515625" bestFit="1" customWidth="1"/>
    <col min="5" max="5" width="21.85546875" bestFit="1" customWidth="1"/>
    <col min="6" max="6" width="41.140625" bestFit="1" customWidth="1"/>
    <col min="7" max="7" width="43.85546875" bestFit="1" customWidth="1"/>
    <col min="8" max="8" width="19.85546875" bestFit="1" customWidth="1"/>
    <col min="9" max="9" width="25" bestFit="1" customWidth="1"/>
    <col min="10" max="10" width="11.85546875" bestFit="1" customWidth="1"/>
    <col min="11" max="11" width="12.85546875" bestFit="1" customWidth="1"/>
    <col min="12" max="13" width="9.85546875" bestFit="1" customWidth="1"/>
    <col min="16" max="16" width="12.140625" bestFit="1" customWidth="1"/>
  </cols>
  <sheetData>
    <row r="1" spans="1:14" ht="20.25" thickBot="1" x14ac:dyDescent="0.35">
      <c r="A1" s="2" t="s">
        <v>14</v>
      </c>
      <c r="I1" s="1"/>
    </row>
    <row r="2" spans="1:14" ht="15.75" thickTop="1" x14ac:dyDescent="0.25"/>
    <row r="4" spans="1:14" x14ac:dyDescent="0.25">
      <c r="A4" s="1" t="s">
        <v>15</v>
      </c>
      <c r="B4" s="1"/>
      <c r="C4" s="1"/>
      <c r="D4" s="1"/>
      <c r="E4" s="1"/>
      <c r="F4" s="1"/>
      <c r="G4" s="1"/>
      <c r="H4" s="1"/>
      <c r="I4" s="1"/>
    </row>
    <row r="5" spans="1:14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</row>
    <row r="6" spans="1:14" x14ac:dyDescent="0.25">
      <c r="A6" t="s">
        <v>16</v>
      </c>
      <c r="B6">
        <v>17.16</v>
      </c>
      <c r="C6">
        <v>1.58</v>
      </c>
      <c r="D6">
        <v>2.74</v>
      </c>
      <c r="E6">
        <v>4.33</v>
      </c>
      <c r="F6">
        <v>0.06</v>
      </c>
      <c r="G6">
        <v>1E-4</v>
      </c>
      <c r="H6">
        <v>7.0000000000000007E-2</v>
      </c>
      <c r="I6">
        <v>0</v>
      </c>
      <c r="J6">
        <v>0</v>
      </c>
      <c r="K6">
        <v>0</v>
      </c>
      <c r="L6">
        <v>0</v>
      </c>
      <c r="M6">
        <v>0.03</v>
      </c>
    </row>
    <row r="7" spans="1:14" x14ac:dyDescent="0.25">
      <c r="A7" t="s">
        <v>17</v>
      </c>
      <c r="B7">
        <v>809.03</v>
      </c>
      <c r="C7">
        <v>143.25</v>
      </c>
      <c r="D7">
        <v>245.54</v>
      </c>
      <c r="E7">
        <v>388.8</v>
      </c>
      <c r="F7">
        <v>0.5</v>
      </c>
      <c r="G7">
        <v>8.9999999999999993E-3</v>
      </c>
      <c r="H7">
        <v>1</v>
      </c>
      <c r="I7">
        <v>0.99</v>
      </c>
      <c r="J7">
        <v>0.15</v>
      </c>
      <c r="K7">
        <v>0.25</v>
      </c>
      <c r="L7">
        <v>0</v>
      </c>
      <c r="M7">
        <v>0.32</v>
      </c>
    </row>
    <row r="8" spans="1:14" x14ac:dyDescent="0.25">
      <c r="A8" t="s">
        <v>18</v>
      </c>
      <c r="B8" s="3">
        <v>1170.9000000000001</v>
      </c>
      <c r="C8" s="3">
        <v>368.8</v>
      </c>
      <c r="D8" s="3">
        <v>577.78</v>
      </c>
      <c r="E8" s="3">
        <v>946.58</v>
      </c>
      <c r="F8" s="3">
        <v>0.82</v>
      </c>
      <c r="G8" s="3">
        <v>0.28000000000000003</v>
      </c>
      <c r="H8" s="3">
        <v>1</v>
      </c>
      <c r="I8" s="3">
        <v>1</v>
      </c>
      <c r="J8" s="3">
        <v>0.8</v>
      </c>
      <c r="K8" s="3">
        <v>1</v>
      </c>
      <c r="L8" s="3">
        <v>0.33</v>
      </c>
      <c r="M8" s="3">
        <v>0.54</v>
      </c>
      <c r="N8" s="3"/>
    </row>
    <row r="9" spans="1:14" x14ac:dyDescent="0.25">
      <c r="A9" t="s">
        <v>19</v>
      </c>
      <c r="B9">
        <v>409.59</v>
      </c>
      <c r="C9">
        <v>50.91</v>
      </c>
      <c r="D9">
        <v>85.95</v>
      </c>
      <c r="E9">
        <v>136.87</v>
      </c>
      <c r="F9">
        <v>0.34</v>
      </c>
      <c r="G9">
        <v>3.0000000000000001E-3</v>
      </c>
      <c r="H9">
        <v>1</v>
      </c>
      <c r="I9">
        <v>0.27</v>
      </c>
      <c r="J9">
        <v>0</v>
      </c>
      <c r="K9">
        <v>0</v>
      </c>
      <c r="L9">
        <v>0</v>
      </c>
      <c r="M9">
        <v>0.17</v>
      </c>
    </row>
    <row r="12" spans="1:14" x14ac:dyDescent="0.25">
      <c r="A12" s="1" t="s">
        <v>20</v>
      </c>
    </row>
    <row r="13" spans="1:14" x14ac:dyDescent="0.25">
      <c r="B13" t="s">
        <v>21</v>
      </c>
    </row>
    <row r="14" spans="1:14" x14ac:dyDescent="0.25">
      <c r="A14" t="s">
        <v>16</v>
      </c>
      <c r="B14" s="3">
        <v>8891</v>
      </c>
    </row>
    <row r="15" spans="1:14" x14ac:dyDescent="0.25">
      <c r="A15" t="s">
        <v>17</v>
      </c>
      <c r="B15">
        <v>781</v>
      </c>
    </row>
    <row r="16" spans="1:14" x14ac:dyDescent="0.25">
      <c r="A16" t="s">
        <v>18</v>
      </c>
      <c r="B16">
        <v>225</v>
      </c>
    </row>
    <row r="17" spans="1:13" x14ac:dyDescent="0.25">
      <c r="A17" t="s">
        <v>19</v>
      </c>
      <c r="B17">
        <v>1136</v>
      </c>
    </row>
    <row r="20" spans="1:13" x14ac:dyDescent="0.25">
      <c r="A20" s="1" t="s">
        <v>29</v>
      </c>
    </row>
    <row r="21" spans="1:13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</row>
    <row r="22" spans="1:13" x14ac:dyDescent="0.25">
      <c r="A22" t="s">
        <v>16</v>
      </c>
      <c r="B22" t="s">
        <v>31</v>
      </c>
      <c r="C22" t="s">
        <v>32</v>
      </c>
      <c r="D22" t="s">
        <v>33</v>
      </c>
      <c r="E22" t="s">
        <v>34</v>
      </c>
      <c r="F22" t="s">
        <v>35</v>
      </c>
      <c r="G22" t="s">
        <v>46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x14ac:dyDescent="0.25">
      <c r="A23" t="s">
        <v>17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25">
      <c r="A24" t="s">
        <v>18</v>
      </c>
      <c r="B24" s="3" t="s">
        <v>41</v>
      </c>
      <c r="C24" s="3" t="s">
        <v>42</v>
      </c>
      <c r="D24" s="3" t="s">
        <v>43</v>
      </c>
      <c r="E24" s="3" t="s">
        <v>44</v>
      </c>
      <c r="F24" s="3" t="s">
        <v>45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25">
      <c r="A25" t="s">
        <v>19</v>
      </c>
      <c r="B25" t="s">
        <v>47</v>
      </c>
      <c r="C25" t="s">
        <v>48</v>
      </c>
      <c r="D25" t="s">
        <v>49</v>
      </c>
      <c r="E25" t="s">
        <v>50</v>
      </c>
      <c r="F25" t="s">
        <v>51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</row>
    <row r="28" spans="1:13" x14ac:dyDescent="0.25">
      <c r="A28" s="1" t="s">
        <v>30</v>
      </c>
    </row>
    <row r="29" spans="1:13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</row>
    <row r="30" spans="1:13" x14ac:dyDescent="0.25">
      <c r="A30" t="s">
        <v>16</v>
      </c>
      <c r="B30" t="s">
        <v>83</v>
      </c>
      <c r="C30" t="s">
        <v>84</v>
      </c>
      <c r="D30" t="s">
        <v>85</v>
      </c>
      <c r="E30" t="s">
        <v>86</v>
      </c>
      <c r="F30" t="s">
        <v>86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17</v>
      </c>
      <c r="B31" t="s">
        <v>87</v>
      </c>
      <c r="C31" t="s">
        <v>88</v>
      </c>
      <c r="D31" t="s">
        <v>89</v>
      </c>
      <c r="E31" t="s">
        <v>90</v>
      </c>
      <c r="F31" t="s">
        <v>91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18</v>
      </c>
      <c r="B32" s="3" t="s">
        <v>92</v>
      </c>
      <c r="C32" s="3" t="s">
        <v>93</v>
      </c>
      <c r="D32" s="3" t="s">
        <v>94</v>
      </c>
      <c r="E32" s="3" t="s">
        <v>95</v>
      </c>
      <c r="F32" s="3" t="s">
        <v>100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</row>
    <row r="33" spans="1:13" x14ac:dyDescent="0.25">
      <c r="A33" t="s">
        <v>19</v>
      </c>
      <c r="B33" t="s">
        <v>96</v>
      </c>
      <c r="C33" t="s">
        <v>97</v>
      </c>
      <c r="D33" t="s">
        <v>98</v>
      </c>
      <c r="E33" t="s">
        <v>99</v>
      </c>
      <c r="F33" t="s">
        <v>101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6" spans="1:13" x14ac:dyDescent="0.25">
      <c r="A36" s="1" t="s">
        <v>52</v>
      </c>
    </row>
    <row r="37" spans="1:13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</row>
    <row r="38" spans="1:13" x14ac:dyDescent="0.25">
      <c r="A38" t="s">
        <v>16</v>
      </c>
      <c r="G38">
        <v>1</v>
      </c>
      <c r="H38">
        <v>621</v>
      </c>
      <c r="I38">
        <v>0</v>
      </c>
      <c r="J38">
        <v>0</v>
      </c>
      <c r="K38">
        <v>0</v>
      </c>
      <c r="L38">
        <v>0</v>
      </c>
      <c r="M38" s="3">
        <v>286</v>
      </c>
    </row>
    <row r="39" spans="1:13" x14ac:dyDescent="0.25">
      <c r="A39" t="s">
        <v>17</v>
      </c>
      <c r="G39">
        <v>7</v>
      </c>
      <c r="H39">
        <v>781</v>
      </c>
      <c r="I39" s="3">
        <v>777</v>
      </c>
      <c r="J39">
        <v>118</v>
      </c>
      <c r="K39">
        <v>193</v>
      </c>
      <c r="L39">
        <v>0</v>
      </c>
      <c r="M39">
        <v>247</v>
      </c>
    </row>
    <row r="40" spans="1:13" x14ac:dyDescent="0.25">
      <c r="A40" t="s">
        <v>18</v>
      </c>
      <c r="G40">
        <v>62</v>
      </c>
      <c r="H40">
        <v>225</v>
      </c>
      <c r="I40">
        <v>225</v>
      </c>
      <c r="J40" s="3">
        <v>181</v>
      </c>
      <c r="K40" s="3">
        <v>225</v>
      </c>
      <c r="L40" s="3">
        <v>75</v>
      </c>
      <c r="M40">
        <v>121</v>
      </c>
    </row>
    <row r="41" spans="1:13" x14ac:dyDescent="0.25">
      <c r="A41" t="s">
        <v>19</v>
      </c>
      <c r="G41">
        <v>3</v>
      </c>
      <c r="H41" s="3">
        <v>1136</v>
      </c>
      <c r="I41">
        <v>309</v>
      </c>
      <c r="J41">
        <v>0</v>
      </c>
      <c r="K41">
        <v>0</v>
      </c>
      <c r="L41">
        <v>0</v>
      </c>
      <c r="M41">
        <v>203</v>
      </c>
    </row>
    <row r="43" spans="1:13" x14ac:dyDescent="0.25">
      <c r="F43" t="s">
        <v>53</v>
      </c>
    </row>
    <row r="44" spans="1:13" x14ac:dyDescent="0.25">
      <c r="F44" t="s">
        <v>16</v>
      </c>
      <c r="G44" s="4">
        <f>G38/$B$14</f>
        <v>1.1247328759419637E-4</v>
      </c>
      <c r="H44" s="4">
        <f t="shared" ref="H44:M44" si="0">H38/$B$14</f>
        <v>6.9845911595995958E-2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3.2167360251940162E-2</v>
      </c>
    </row>
    <row r="45" spans="1:13" x14ac:dyDescent="0.25">
      <c r="F45" t="s">
        <v>17</v>
      </c>
      <c r="G45" s="4">
        <f>G39/$B$15</f>
        <v>8.9628681177976958E-3</v>
      </c>
      <c r="H45" s="5">
        <f t="shared" ref="H45:M45" si="1">H39/$B$15</f>
        <v>1</v>
      </c>
      <c r="I45" s="4">
        <f t="shared" si="1"/>
        <v>0.99487836107554417</v>
      </c>
      <c r="J45" s="4">
        <f t="shared" si="1"/>
        <v>0.15108834827144688</v>
      </c>
      <c r="K45" s="4">
        <f t="shared" si="1"/>
        <v>0.24711907810499359</v>
      </c>
      <c r="L45" s="4">
        <f t="shared" si="1"/>
        <v>0</v>
      </c>
      <c r="M45" s="4">
        <f t="shared" si="1"/>
        <v>0.31626120358514725</v>
      </c>
    </row>
    <row r="46" spans="1:13" x14ac:dyDescent="0.25">
      <c r="F46" t="s">
        <v>18</v>
      </c>
      <c r="G46" s="5">
        <f>G40/$B$16</f>
        <v>0.27555555555555555</v>
      </c>
      <c r="H46" s="5">
        <f t="shared" ref="H46:M46" si="2">H40/$B$16</f>
        <v>1</v>
      </c>
      <c r="I46" s="5">
        <f t="shared" si="2"/>
        <v>1</v>
      </c>
      <c r="J46" s="5">
        <f t="shared" si="2"/>
        <v>0.80444444444444441</v>
      </c>
      <c r="K46" s="5">
        <f t="shared" si="2"/>
        <v>1</v>
      </c>
      <c r="L46" s="5">
        <f t="shared" si="2"/>
        <v>0.33333333333333331</v>
      </c>
      <c r="M46" s="5">
        <f t="shared" si="2"/>
        <v>0.5377777777777778</v>
      </c>
    </row>
    <row r="47" spans="1:13" x14ac:dyDescent="0.25">
      <c r="F47" t="s">
        <v>19</v>
      </c>
      <c r="G47" s="4">
        <f>G41/$B$17</f>
        <v>2.6408450704225352E-3</v>
      </c>
      <c r="H47" s="5">
        <f t="shared" ref="H47:M47" si="3">H41/$B$17</f>
        <v>1</v>
      </c>
      <c r="I47" s="4">
        <f t="shared" si="3"/>
        <v>0.27200704225352113</v>
      </c>
      <c r="J47" s="4">
        <f t="shared" si="3"/>
        <v>0</v>
      </c>
      <c r="K47" s="4">
        <f t="shared" si="3"/>
        <v>0</v>
      </c>
      <c r="L47" s="4">
        <f t="shared" si="3"/>
        <v>0</v>
      </c>
      <c r="M47" s="4">
        <f t="shared" si="3"/>
        <v>0.17869718309859156</v>
      </c>
    </row>
    <row r="50" spans="1:15" x14ac:dyDescent="0.25">
      <c r="A50" s="1" t="s">
        <v>22</v>
      </c>
    </row>
    <row r="51" spans="1:15" x14ac:dyDescent="0.25">
      <c r="B51" t="s">
        <v>23</v>
      </c>
      <c r="C51" t="s">
        <v>24</v>
      </c>
      <c r="D51" t="s">
        <v>0</v>
      </c>
      <c r="E51" t="s">
        <v>1</v>
      </c>
      <c r="F51" t="s">
        <v>2</v>
      </c>
      <c r="G51" t="s">
        <v>3</v>
      </c>
      <c r="H51" t="s">
        <v>4</v>
      </c>
      <c r="I51" t="s">
        <v>5</v>
      </c>
      <c r="J51" t="s">
        <v>6</v>
      </c>
      <c r="K51" t="s">
        <v>7</v>
      </c>
      <c r="L51" t="s">
        <v>8</v>
      </c>
      <c r="M51" t="s">
        <v>9</v>
      </c>
      <c r="N51" t="s">
        <v>10</v>
      </c>
      <c r="O51" t="s">
        <v>11</v>
      </c>
    </row>
    <row r="52" spans="1:15" x14ac:dyDescent="0.25">
      <c r="A52" t="s">
        <v>16</v>
      </c>
      <c r="B52">
        <v>2022</v>
      </c>
      <c r="C52" t="s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25">
      <c r="A53" t="s">
        <v>17</v>
      </c>
      <c r="B53">
        <v>2015</v>
      </c>
      <c r="C53" t="s">
        <v>26</v>
      </c>
      <c r="D53">
        <v>487</v>
      </c>
      <c r="E53">
        <v>239</v>
      </c>
      <c r="F53">
        <v>458</v>
      </c>
      <c r="G53">
        <v>697</v>
      </c>
      <c r="H53">
        <v>1.431211499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</row>
    <row r="54" spans="1:15" x14ac:dyDescent="0.25">
      <c r="A54" t="s">
        <v>18</v>
      </c>
      <c r="B54">
        <v>2009</v>
      </c>
      <c r="C54" t="s">
        <v>27</v>
      </c>
      <c r="D54">
        <v>949</v>
      </c>
      <c r="E54">
        <v>391</v>
      </c>
      <c r="F54">
        <v>504</v>
      </c>
      <c r="G54">
        <v>895</v>
      </c>
      <c r="H54">
        <v>0.94309799800000005</v>
      </c>
      <c r="I54">
        <v>0</v>
      </c>
      <c r="J54">
        <v>1</v>
      </c>
      <c r="K54">
        <v>1</v>
      </c>
      <c r="L54">
        <v>0</v>
      </c>
      <c r="M54">
        <v>1</v>
      </c>
      <c r="N54">
        <v>0</v>
      </c>
      <c r="O54">
        <v>1</v>
      </c>
    </row>
    <row r="55" spans="1:15" x14ac:dyDescent="0.25">
      <c r="A55" t="s">
        <v>19</v>
      </c>
      <c r="B55">
        <v>2018</v>
      </c>
      <c r="C55" t="s">
        <v>28</v>
      </c>
      <c r="D55">
        <v>277</v>
      </c>
      <c r="E55">
        <v>31</v>
      </c>
      <c r="F55">
        <v>129</v>
      </c>
      <c r="G55">
        <v>160</v>
      </c>
      <c r="H55">
        <v>0.57761732899999996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E446-7CBE-4CF0-8359-EBD596F08D65}">
  <dimension ref="A1:L50"/>
  <sheetViews>
    <sheetView workbookViewId="0">
      <selection activeCell="G33" sqref="G33"/>
    </sheetView>
  </sheetViews>
  <sheetFormatPr defaultRowHeight="15" x14ac:dyDescent="0.25"/>
  <cols>
    <col min="1" max="1" width="31.5703125" bestFit="1" customWidth="1"/>
    <col min="2" max="2" width="40" customWidth="1"/>
    <col min="3" max="3" width="20.85546875" bestFit="1" customWidth="1"/>
    <col min="4" max="4" width="22.7109375" bestFit="1" customWidth="1"/>
    <col min="5" max="5" width="16.140625" bestFit="1" customWidth="1"/>
    <col min="6" max="6" width="11.5703125" bestFit="1" customWidth="1"/>
    <col min="7" max="7" width="21.140625" bestFit="1" customWidth="1"/>
    <col min="8" max="8" width="23.7109375" bestFit="1" customWidth="1"/>
    <col min="9" max="9" width="32.85546875" bestFit="1" customWidth="1"/>
    <col min="10" max="10" width="21.140625" bestFit="1" customWidth="1"/>
    <col min="11" max="11" width="20.42578125" bestFit="1" customWidth="1"/>
  </cols>
  <sheetData>
    <row r="1" spans="1:10" ht="20.25" thickBot="1" x14ac:dyDescent="0.35">
      <c r="A1" s="2" t="s">
        <v>14</v>
      </c>
    </row>
    <row r="2" spans="1:10" ht="15.75" thickTop="1" x14ac:dyDescent="0.25"/>
    <row r="4" spans="1:10" x14ac:dyDescent="0.25">
      <c r="A4" s="1" t="s">
        <v>15</v>
      </c>
    </row>
    <row r="5" spans="1:10" x14ac:dyDescent="0.25">
      <c r="B5" t="s">
        <v>5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11</v>
      </c>
    </row>
    <row r="6" spans="1:10" x14ac:dyDescent="0.25">
      <c r="A6" t="s">
        <v>16</v>
      </c>
      <c r="B6">
        <v>1E-3</v>
      </c>
      <c r="C6">
        <v>0.26</v>
      </c>
      <c r="D6">
        <v>3.52</v>
      </c>
      <c r="E6">
        <v>0</v>
      </c>
      <c r="F6">
        <v>0</v>
      </c>
      <c r="G6" s="3">
        <v>4.5</v>
      </c>
      <c r="H6" s="3">
        <v>1.07</v>
      </c>
      <c r="I6">
        <v>10.7</v>
      </c>
      <c r="J6">
        <v>0.02</v>
      </c>
    </row>
    <row r="7" spans="1:10" x14ac:dyDescent="0.25">
      <c r="A7" t="s">
        <v>17</v>
      </c>
      <c r="B7" s="3">
        <v>0.1</v>
      </c>
      <c r="C7" s="3">
        <v>0.90400000000000003</v>
      </c>
      <c r="D7" s="3">
        <v>313</v>
      </c>
      <c r="E7" s="3">
        <v>1</v>
      </c>
      <c r="F7" s="3">
        <v>0.28000000000000003</v>
      </c>
      <c r="G7">
        <v>249.4</v>
      </c>
      <c r="H7">
        <v>2.83</v>
      </c>
      <c r="I7" s="3">
        <v>676.3</v>
      </c>
      <c r="J7" s="3">
        <v>0.15</v>
      </c>
    </row>
    <row r="8" spans="1:10" x14ac:dyDescent="0.25">
      <c r="A8" t="s">
        <v>18</v>
      </c>
      <c r="B8">
        <v>0.02</v>
      </c>
      <c r="C8">
        <v>0.89700000000000002</v>
      </c>
      <c r="D8">
        <v>126.1</v>
      </c>
      <c r="E8">
        <v>0.63</v>
      </c>
      <c r="F8">
        <v>0</v>
      </c>
      <c r="G8">
        <v>114.18</v>
      </c>
      <c r="H8">
        <v>3.04</v>
      </c>
      <c r="I8">
        <v>300.06</v>
      </c>
      <c r="J8">
        <v>0.1</v>
      </c>
    </row>
    <row r="12" spans="1:10" x14ac:dyDescent="0.25">
      <c r="A12" s="1" t="s">
        <v>20</v>
      </c>
    </row>
    <row r="14" spans="1:10" x14ac:dyDescent="0.25">
      <c r="A14" t="s">
        <v>16</v>
      </c>
      <c r="B14">
        <v>1033</v>
      </c>
    </row>
    <row r="15" spans="1:10" x14ac:dyDescent="0.25">
      <c r="A15" t="s">
        <v>17</v>
      </c>
      <c r="B15">
        <v>60</v>
      </c>
    </row>
    <row r="16" spans="1:10" x14ac:dyDescent="0.25">
      <c r="A16" t="s">
        <v>18</v>
      </c>
      <c r="B16">
        <v>124</v>
      </c>
    </row>
    <row r="20" spans="1:10" x14ac:dyDescent="0.25">
      <c r="A20" s="1" t="s">
        <v>29</v>
      </c>
    </row>
    <row r="21" spans="1:10" x14ac:dyDescent="0.25">
      <c r="B21" t="s">
        <v>5</v>
      </c>
      <c r="C21" t="s">
        <v>54</v>
      </c>
      <c r="D21" t="s">
        <v>55</v>
      </c>
      <c r="E21" t="s">
        <v>56</v>
      </c>
      <c r="F21" t="s">
        <v>57</v>
      </c>
      <c r="G21" t="s">
        <v>58</v>
      </c>
      <c r="H21" t="s">
        <v>59</v>
      </c>
      <c r="I21" t="s">
        <v>60</v>
      </c>
      <c r="J21" t="s">
        <v>11</v>
      </c>
    </row>
    <row r="22" spans="1:10" x14ac:dyDescent="0.25">
      <c r="A22" t="s">
        <v>16</v>
      </c>
      <c r="B22" t="s">
        <v>62</v>
      </c>
      <c r="C22" s="3" t="s">
        <v>63</v>
      </c>
      <c r="D22" t="s">
        <v>64</v>
      </c>
      <c r="E22">
        <v>0</v>
      </c>
      <c r="F22">
        <v>0</v>
      </c>
      <c r="G22" s="3" t="s">
        <v>80</v>
      </c>
      <c r="H22" s="3" t="s">
        <v>65</v>
      </c>
      <c r="I22" t="s">
        <v>66</v>
      </c>
      <c r="J22">
        <v>1</v>
      </c>
    </row>
    <row r="23" spans="1:10" x14ac:dyDescent="0.25">
      <c r="A23" t="s">
        <v>17</v>
      </c>
      <c r="B23">
        <v>1</v>
      </c>
      <c r="C23" t="s">
        <v>67</v>
      </c>
      <c r="D23" s="3" t="s">
        <v>69</v>
      </c>
      <c r="E23">
        <v>1</v>
      </c>
      <c r="F23" s="3">
        <v>1</v>
      </c>
      <c r="G23" t="s">
        <v>81</v>
      </c>
      <c r="H23" t="s">
        <v>70</v>
      </c>
      <c r="I23" s="3" t="s">
        <v>71</v>
      </c>
      <c r="J23">
        <v>1</v>
      </c>
    </row>
    <row r="24" spans="1:10" x14ac:dyDescent="0.25">
      <c r="A24" t="s">
        <v>18</v>
      </c>
      <c r="B24">
        <v>1</v>
      </c>
      <c r="C24" t="s">
        <v>72</v>
      </c>
      <c r="D24" t="s">
        <v>73</v>
      </c>
      <c r="E24">
        <v>1</v>
      </c>
      <c r="F24">
        <v>0</v>
      </c>
      <c r="G24" t="s">
        <v>82</v>
      </c>
      <c r="H24" t="s">
        <v>75</v>
      </c>
      <c r="I24" t="s">
        <v>76</v>
      </c>
      <c r="J24">
        <v>1</v>
      </c>
    </row>
    <row r="27" spans="1:10" x14ac:dyDescent="0.25">
      <c r="A27" s="1" t="s">
        <v>30</v>
      </c>
    </row>
    <row r="28" spans="1:10" x14ac:dyDescent="0.25">
      <c r="B28" t="s">
        <v>5</v>
      </c>
      <c r="C28" t="s">
        <v>54</v>
      </c>
      <c r="D28" t="s">
        <v>55</v>
      </c>
      <c r="E28" t="s">
        <v>56</v>
      </c>
      <c r="F28" t="s">
        <v>57</v>
      </c>
      <c r="G28" t="s">
        <v>58</v>
      </c>
      <c r="H28" t="s">
        <v>59</v>
      </c>
      <c r="I28" t="s">
        <v>60</v>
      </c>
      <c r="J28" t="s">
        <v>11</v>
      </c>
    </row>
    <row r="29" spans="1:10" x14ac:dyDescent="0.25">
      <c r="A29" t="s">
        <v>16</v>
      </c>
      <c r="B29">
        <v>0</v>
      </c>
      <c r="C29" t="s">
        <v>102</v>
      </c>
      <c r="D29" t="s">
        <v>103</v>
      </c>
      <c r="E29">
        <v>0</v>
      </c>
      <c r="F29">
        <v>0</v>
      </c>
      <c r="G29" s="3" t="s">
        <v>136</v>
      </c>
      <c r="H29" t="s">
        <v>113</v>
      </c>
      <c r="I29" t="s">
        <v>104</v>
      </c>
      <c r="J29">
        <v>0</v>
      </c>
    </row>
    <row r="30" spans="1:10" x14ac:dyDescent="0.25">
      <c r="A30" t="s">
        <v>17</v>
      </c>
      <c r="B30">
        <v>0</v>
      </c>
      <c r="C30" s="3" t="s">
        <v>105</v>
      </c>
      <c r="D30" s="3" t="s">
        <v>106</v>
      </c>
      <c r="E30" s="3">
        <v>1</v>
      </c>
      <c r="F30">
        <v>0</v>
      </c>
      <c r="G30" t="s">
        <v>68</v>
      </c>
      <c r="H30" s="3" t="s">
        <v>107</v>
      </c>
      <c r="I30" s="3" t="s">
        <v>108</v>
      </c>
      <c r="J30">
        <v>0</v>
      </c>
    </row>
    <row r="31" spans="1:10" x14ac:dyDescent="0.25">
      <c r="A31" t="s">
        <v>18</v>
      </c>
      <c r="B31">
        <v>0</v>
      </c>
      <c r="C31" t="s">
        <v>109</v>
      </c>
      <c r="D31" t="s">
        <v>110</v>
      </c>
      <c r="E31">
        <v>0</v>
      </c>
      <c r="F31">
        <v>0</v>
      </c>
      <c r="G31" t="s">
        <v>74</v>
      </c>
      <c r="H31" t="s">
        <v>111</v>
      </c>
      <c r="I31" t="s">
        <v>112</v>
      </c>
      <c r="J31">
        <v>0</v>
      </c>
    </row>
    <row r="34" spans="1:12" x14ac:dyDescent="0.25">
      <c r="A34" s="1" t="s">
        <v>52</v>
      </c>
    </row>
    <row r="35" spans="1:12" x14ac:dyDescent="0.25">
      <c r="B35" t="s">
        <v>5</v>
      </c>
      <c r="C35" t="s">
        <v>54</v>
      </c>
      <c r="D35" t="s">
        <v>55</v>
      </c>
      <c r="E35" t="s">
        <v>56</v>
      </c>
      <c r="F35" t="s">
        <v>57</v>
      </c>
      <c r="G35" t="s">
        <v>58</v>
      </c>
      <c r="H35" t="s">
        <v>59</v>
      </c>
      <c r="I35" t="s">
        <v>60</v>
      </c>
      <c r="J35" t="s">
        <v>11</v>
      </c>
    </row>
    <row r="36" spans="1:12" x14ac:dyDescent="0.25">
      <c r="A36" t="s">
        <v>16</v>
      </c>
      <c r="B36">
        <v>1</v>
      </c>
      <c r="E36">
        <v>0</v>
      </c>
      <c r="F36">
        <v>0</v>
      </c>
      <c r="J36" s="3">
        <v>16</v>
      </c>
    </row>
    <row r="37" spans="1:12" x14ac:dyDescent="0.25">
      <c r="A37" t="s">
        <v>17</v>
      </c>
      <c r="B37" s="3">
        <v>6</v>
      </c>
      <c r="E37">
        <v>60</v>
      </c>
      <c r="F37" s="3">
        <v>17</v>
      </c>
      <c r="J37">
        <v>9</v>
      </c>
    </row>
    <row r="38" spans="1:12" x14ac:dyDescent="0.25">
      <c r="A38" t="s">
        <v>18</v>
      </c>
      <c r="B38">
        <v>2</v>
      </c>
      <c r="E38" s="3">
        <v>124</v>
      </c>
      <c r="F38">
        <v>0</v>
      </c>
      <c r="J38">
        <v>13</v>
      </c>
    </row>
    <row r="40" spans="1:12" x14ac:dyDescent="0.25">
      <c r="A40" t="s">
        <v>53</v>
      </c>
    </row>
    <row r="41" spans="1:12" x14ac:dyDescent="0.25">
      <c r="A41" t="s">
        <v>16</v>
      </c>
      <c r="B41" s="4">
        <f>B36/B14</f>
        <v>9.6805421103581804E-4</v>
      </c>
      <c r="C41" s="4"/>
      <c r="D41" s="4"/>
      <c r="E41" s="4">
        <f>E36/B14</f>
        <v>0</v>
      </c>
      <c r="F41" s="4">
        <f>F36/B14</f>
        <v>0</v>
      </c>
      <c r="G41" s="4"/>
      <c r="H41" s="4"/>
      <c r="I41" s="4"/>
      <c r="J41" s="4">
        <f>J36/B14</f>
        <v>1.5488867376573089E-2</v>
      </c>
    </row>
    <row r="42" spans="1:12" x14ac:dyDescent="0.25">
      <c r="A42" t="s">
        <v>17</v>
      </c>
      <c r="B42" s="5">
        <f>B37/B15</f>
        <v>0.1</v>
      </c>
      <c r="C42" s="4"/>
      <c r="D42" s="4"/>
      <c r="E42" s="5">
        <f>E37/B15</f>
        <v>1</v>
      </c>
      <c r="F42" s="5">
        <f>F37/B15</f>
        <v>0.28333333333333333</v>
      </c>
      <c r="G42" s="4"/>
      <c r="H42" s="4"/>
      <c r="I42" s="4"/>
      <c r="J42" s="5">
        <f>J37/B15</f>
        <v>0.15</v>
      </c>
    </row>
    <row r="43" spans="1:12" x14ac:dyDescent="0.25">
      <c r="A43" t="s">
        <v>18</v>
      </c>
      <c r="B43" s="4">
        <f>B38/B16</f>
        <v>1.6129032258064516E-2</v>
      </c>
      <c r="C43" s="4"/>
      <c r="D43" s="4"/>
      <c r="E43" s="5">
        <f>E38/B16</f>
        <v>1</v>
      </c>
      <c r="F43" s="4">
        <f>F38/B16</f>
        <v>0</v>
      </c>
      <c r="G43" s="4"/>
      <c r="H43" s="4"/>
      <c r="I43" s="4"/>
      <c r="J43" s="4">
        <f>J38/B16</f>
        <v>0.10483870967741936</v>
      </c>
    </row>
    <row r="46" spans="1:12" x14ac:dyDescent="0.25">
      <c r="A46" s="1" t="s">
        <v>22</v>
      </c>
    </row>
    <row r="47" spans="1:12" x14ac:dyDescent="0.25">
      <c r="B47" t="s">
        <v>23</v>
      </c>
      <c r="C47" t="s">
        <v>61</v>
      </c>
      <c r="D47" t="s">
        <v>5</v>
      </c>
      <c r="E47" t="s">
        <v>54</v>
      </c>
      <c r="F47" t="s">
        <v>55</v>
      </c>
      <c r="G47" t="s">
        <v>56</v>
      </c>
      <c r="H47" t="s">
        <v>57</v>
      </c>
      <c r="I47" t="s">
        <v>58</v>
      </c>
      <c r="J47" t="s">
        <v>59</v>
      </c>
      <c r="K47" t="s">
        <v>60</v>
      </c>
      <c r="L47" t="s">
        <v>11</v>
      </c>
    </row>
    <row r="48" spans="1:12" x14ac:dyDescent="0.25">
      <c r="A48" t="s">
        <v>16</v>
      </c>
      <c r="B48">
        <v>2022</v>
      </c>
      <c r="C48" t="s">
        <v>77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17</v>
      </c>
      <c r="B49">
        <v>2008</v>
      </c>
      <c r="C49" t="s">
        <v>78</v>
      </c>
      <c r="D49">
        <v>0</v>
      </c>
      <c r="E49">
        <v>0.91500000000000004</v>
      </c>
      <c r="F49">
        <v>299</v>
      </c>
      <c r="G49">
        <v>1</v>
      </c>
      <c r="H49">
        <v>0</v>
      </c>
      <c r="I49">
        <v>143</v>
      </c>
      <c r="J49">
        <v>2.59</v>
      </c>
      <c r="K49">
        <v>513</v>
      </c>
      <c r="L49">
        <v>0</v>
      </c>
    </row>
    <row r="50" spans="1:12" x14ac:dyDescent="0.25">
      <c r="A50" t="s">
        <v>18</v>
      </c>
      <c r="B50">
        <v>2013</v>
      </c>
      <c r="C50" t="s">
        <v>79</v>
      </c>
      <c r="D50">
        <v>0</v>
      </c>
      <c r="E50">
        <v>0.91500000000000004</v>
      </c>
      <c r="F50">
        <v>93</v>
      </c>
      <c r="G50">
        <v>0</v>
      </c>
      <c r="H50">
        <v>0</v>
      </c>
      <c r="I50">
        <v>47</v>
      </c>
      <c r="J50">
        <v>2.57</v>
      </c>
      <c r="K50">
        <v>159</v>
      </c>
      <c r="L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7F37-C24A-4FB7-8DB7-F367899FFD93}">
  <dimension ref="A1:O23"/>
  <sheetViews>
    <sheetView workbookViewId="0">
      <selection activeCell="J30" sqref="J30"/>
    </sheetView>
  </sheetViews>
  <sheetFormatPr defaultRowHeight="15" x14ac:dyDescent="0.25"/>
  <cols>
    <col min="1" max="1" width="17.5703125" bestFit="1" customWidth="1"/>
    <col min="2" max="2" width="18" bestFit="1" customWidth="1"/>
  </cols>
  <sheetData>
    <row r="1" spans="1:15" x14ac:dyDescent="0.25">
      <c r="A1" t="s">
        <v>12</v>
      </c>
      <c r="B1" t="s">
        <v>114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115</v>
      </c>
    </row>
    <row r="2" spans="1:15" x14ac:dyDescent="0.25">
      <c r="A2" s="1" t="s">
        <v>118</v>
      </c>
    </row>
    <row r="3" spans="1:15" x14ac:dyDescent="0.25">
      <c r="A3" t="s">
        <v>13</v>
      </c>
      <c r="B3">
        <v>9425</v>
      </c>
      <c r="C3">
        <v>12</v>
      </c>
      <c r="D3">
        <v>1</v>
      </c>
      <c r="E3">
        <v>0</v>
      </c>
      <c r="F3">
        <v>1</v>
      </c>
      <c r="G3">
        <v>8.3333332999999996E-2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1</f>
        <v>1</v>
      </c>
    </row>
    <row r="4" spans="1:15" x14ac:dyDescent="0.25">
      <c r="A4" t="s">
        <v>119</v>
      </c>
      <c r="B4">
        <v>8618</v>
      </c>
      <c r="C4">
        <v>546</v>
      </c>
      <c r="D4">
        <v>36</v>
      </c>
      <c r="E4">
        <v>192</v>
      </c>
      <c r="F4">
        <v>228</v>
      </c>
      <c r="G4">
        <v>0.41758241800000001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f>4</f>
        <v>4</v>
      </c>
    </row>
    <row r="5" spans="1:15" x14ac:dyDescent="0.25">
      <c r="A5" t="s">
        <v>119</v>
      </c>
      <c r="B5">
        <v>9616</v>
      </c>
      <c r="C5">
        <v>546</v>
      </c>
      <c r="D5">
        <v>36</v>
      </c>
      <c r="E5">
        <v>192</v>
      </c>
      <c r="F5">
        <v>228</v>
      </c>
      <c r="G5">
        <v>0.41758241800000001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f>4</f>
        <v>4</v>
      </c>
    </row>
    <row r="6" spans="1:15" x14ac:dyDescent="0.25">
      <c r="A6" t="s">
        <v>120</v>
      </c>
      <c r="B6">
        <v>8698</v>
      </c>
      <c r="C6">
        <v>424</v>
      </c>
      <c r="D6">
        <v>134</v>
      </c>
      <c r="E6">
        <v>250</v>
      </c>
      <c r="F6">
        <v>384</v>
      </c>
      <c r="G6">
        <v>0.90566037700000002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f>4</f>
        <v>4</v>
      </c>
    </row>
    <row r="9" spans="1:15" x14ac:dyDescent="0.25">
      <c r="A9" s="1" t="s">
        <v>121</v>
      </c>
    </row>
    <row r="10" spans="1:15" x14ac:dyDescent="0.25">
      <c r="A10" t="s">
        <v>116</v>
      </c>
      <c r="B10">
        <v>3404</v>
      </c>
      <c r="C10">
        <v>755</v>
      </c>
      <c r="D10">
        <v>54</v>
      </c>
      <c r="E10">
        <v>60</v>
      </c>
      <c r="F10">
        <v>114</v>
      </c>
      <c r="G10">
        <v>0.15099337700000001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f>4</f>
        <v>4</v>
      </c>
    </row>
    <row r="11" spans="1:15" x14ac:dyDescent="0.25">
      <c r="A11" t="s">
        <v>122</v>
      </c>
      <c r="B11">
        <v>7426</v>
      </c>
      <c r="C11">
        <v>900</v>
      </c>
      <c r="D11">
        <v>41</v>
      </c>
      <c r="E11">
        <v>50</v>
      </c>
      <c r="F11">
        <v>91</v>
      </c>
      <c r="G11">
        <v>0.101111111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f>2</f>
        <v>2</v>
      </c>
    </row>
    <row r="15" spans="1:15" x14ac:dyDescent="0.25">
      <c r="A15" t="s">
        <v>124</v>
      </c>
      <c r="B15">
        <v>7574</v>
      </c>
      <c r="C15">
        <v>1417</v>
      </c>
      <c r="D15">
        <v>35</v>
      </c>
      <c r="E15">
        <v>166</v>
      </c>
      <c r="F15">
        <v>201</v>
      </c>
      <c r="G15">
        <v>0.14184897699999999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f>2</f>
        <v>2</v>
      </c>
    </row>
    <row r="16" spans="1:15" x14ac:dyDescent="0.25">
      <c r="A16" t="s">
        <v>125</v>
      </c>
      <c r="B16">
        <v>6883</v>
      </c>
      <c r="C16">
        <v>1291</v>
      </c>
      <c r="D16">
        <v>98</v>
      </c>
      <c r="E16">
        <v>409</v>
      </c>
      <c r="F16">
        <v>507</v>
      </c>
      <c r="G16">
        <v>0.39271882299999999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f>2</f>
        <v>2</v>
      </c>
    </row>
    <row r="17" spans="1:15" x14ac:dyDescent="0.25">
      <c r="A17" t="s">
        <v>126</v>
      </c>
      <c r="B17">
        <v>7570</v>
      </c>
      <c r="C17">
        <v>1457</v>
      </c>
      <c r="D17">
        <v>128</v>
      </c>
      <c r="E17">
        <v>409</v>
      </c>
      <c r="F17">
        <v>537</v>
      </c>
      <c r="G17">
        <v>0.36856554600000002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f>3</f>
        <v>3</v>
      </c>
    </row>
    <row r="22" spans="1:15" x14ac:dyDescent="0.25">
      <c r="A22" t="s">
        <v>123</v>
      </c>
      <c r="B22">
        <v>6647</v>
      </c>
      <c r="C22">
        <v>708</v>
      </c>
      <c r="D22">
        <v>249</v>
      </c>
      <c r="E22">
        <v>636</v>
      </c>
      <c r="F22">
        <v>885</v>
      </c>
      <c r="G22">
        <v>1.25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f>3</f>
        <v>3</v>
      </c>
    </row>
    <row r="23" spans="1:15" x14ac:dyDescent="0.25">
      <c r="A23" t="s">
        <v>117</v>
      </c>
      <c r="B23">
        <v>7208</v>
      </c>
      <c r="C23">
        <v>702</v>
      </c>
      <c r="D23">
        <v>437</v>
      </c>
      <c r="E23">
        <v>342</v>
      </c>
      <c r="F23">
        <v>779</v>
      </c>
      <c r="G23">
        <v>1.10968661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f>2</f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AA12-DA53-497C-B794-9CDD9DD500FB}">
  <dimension ref="A1:L15"/>
  <sheetViews>
    <sheetView workbookViewId="0">
      <selection activeCell="G27" sqref="G27"/>
    </sheetView>
  </sheetViews>
  <sheetFormatPr defaultRowHeight="15" x14ac:dyDescent="0.25"/>
  <cols>
    <col min="1" max="1" width="17.7109375" bestFit="1" customWidth="1"/>
    <col min="2" max="2" width="18" bestFit="1" customWidth="1"/>
  </cols>
  <sheetData>
    <row r="1" spans="1:12" x14ac:dyDescent="0.25">
      <c r="A1" t="s">
        <v>127</v>
      </c>
      <c r="B1" t="s">
        <v>114</v>
      </c>
      <c r="C1" t="s">
        <v>5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11</v>
      </c>
      <c r="L1" t="s">
        <v>115</v>
      </c>
    </row>
    <row r="2" spans="1:12" x14ac:dyDescent="0.25">
      <c r="A2" s="1" t="s">
        <v>118</v>
      </c>
    </row>
    <row r="3" spans="1:12" x14ac:dyDescent="0.25">
      <c r="A3" t="s">
        <v>128</v>
      </c>
      <c r="B3">
        <v>1123</v>
      </c>
      <c r="C3">
        <v>1</v>
      </c>
      <c r="D3">
        <v>0.82499999999999996</v>
      </c>
      <c r="E3">
        <v>0</v>
      </c>
      <c r="F3">
        <v>0</v>
      </c>
      <c r="G3">
        <v>0</v>
      </c>
      <c r="H3">
        <v>2</v>
      </c>
      <c r="I3">
        <v>4.96</v>
      </c>
      <c r="J3">
        <v>4</v>
      </c>
      <c r="K3">
        <v>0</v>
      </c>
      <c r="L3">
        <v>1</v>
      </c>
    </row>
    <row r="4" spans="1:12" x14ac:dyDescent="0.25">
      <c r="A4" t="s">
        <v>129</v>
      </c>
      <c r="B4">
        <v>1202</v>
      </c>
      <c r="C4">
        <v>1</v>
      </c>
      <c r="D4">
        <v>0.879</v>
      </c>
      <c r="E4">
        <v>151</v>
      </c>
      <c r="F4">
        <v>1</v>
      </c>
      <c r="G4">
        <v>0</v>
      </c>
      <c r="H4">
        <v>227</v>
      </c>
      <c r="I4">
        <v>3.66</v>
      </c>
      <c r="J4">
        <v>457</v>
      </c>
      <c r="K4">
        <v>1</v>
      </c>
      <c r="L4">
        <v>3</v>
      </c>
    </row>
    <row r="5" spans="1:12" x14ac:dyDescent="0.25">
      <c r="A5" t="s">
        <v>130</v>
      </c>
      <c r="B5">
        <v>1217</v>
      </c>
      <c r="C5">
        <v>1</v>
      </c>
      <c r="D5">
        <v>0.92200000000000004</v>
      </c>
      <c r="E5">
        <v>258</v>
      </c>
      <c r="F5">
        <v>1</v>
      </c>
      <c r="G5">
        <v>0</v>
      </c>
      <c r="H5">
        <v>57</v>
      </c>
      <c r="I5">
        <v>2.2400000000000002</v>
      </c>
      <c r="J5">
        <v>397</v>
      </c>
      <c r="K5">
        <v>1</v>
      </c>
      <c r="L5">
        <v>3</v>
      </c>
    </row>
    <row r="7" spans="1:12" x14ac:dyDescent="0.25">
      <c r="A7" s="1" t="s">
        <v>121</v>
      </c>
    </row>
    <row r="8" spans="1:12" x14ac:dyDescent="0.25">
      <c r="A8" t="s">
        <v>131</v>
      </c>
      <c r="B8">
        <v>352</v>
      </c>
      <c r="C8">
        <v>0</v>
      </c>
      <c r="D8">
        <v>0.91100000000000003</v>
      </c>
      <c r="E8">
        <v>205</v>
      </c>
      <c r="F8">
        <v>1</v>
      </c>
      <c r="G8">
        <v>0</v>
      </c>
      <c r="H8">
        <v>183</v>
      </c>
      <c r="I8">
        <v>2.7</v>
      </c>
      <c r="J8">
        <v>476</v>
      </c>
      <c r="K8">
        <v>0</v>
      </c>
      <c r="L8">
        <f>3</f>
        <v>3</v>
      </c>
    </row>
    <row r="9" spans="1:12" x14ac:dyDescent="0.25">
      <c r="A9" t="s">
        <v>132</v>
      </c>
      <c r="B9">
        <v>1065</v>
      </c>
      <c r="C9">
        <v>0</v>
      </c>
      <c r="D9">
        <v>0.88400000000000001</v>
      </c>
      <c r="E9">
        <v>167</v>
      </c>
      <c r="F9">
        <v>1</v>
      </c>
      <c r="G9">
        <v>0</v>
      </c>
      <c r="H9">
        <v>202</v>
      </c>
      <c r="I9">
        <v>3.61</v>
      </c>
      <c r="J9">
        <v>476</v>
      </c>
      <c r="K9">
        <v>0</v>
      </c>
      <c r="L9">
        <f>3</f>
        <v>3</v>
      </c>
    </row>
    <row r="10" spans="1:12" x14ac:dyDescent="0.25">
      <c r="A10" t="s">
        <v>133</v>
      </c>
      <c r="B10">
        <v>429</v>
      </c>
      <c r="C10">
        <v>0</v>
      </c>
      <c r="D10">
        <v>0.91800000000000004</v>
      </c>
      <c r="E10">
        <v>260</v>
      </c>
      <c r="F10">
        <v>1</v>
      </c>
      <c r="G10">
        <v>0</v>
      </c>
      <c r="H10">
        <v>162</v>
      </c>
      <c r="I10">
        <v>2.4500000000000002</v>
      </c>
      <c r="J10">
        <v>488</v>
      </c>
      <c r="K10">
        <v>0</v>
      </c>
      <c r="L10">
        <f>2</f>
        <v>2</v>
      </c>
    </row>
    <row r="13" spans="1:12" x14ac:dyDescent="0.25">
      <c r="A13" t="s">
        <v>134</v>
      </c>
      <c r="B13">
        <v>228</v>
      </c>
      <c r="C13">
        <v>0</v>
      </c>
      <c r="D13">
        <v>0.91600000000000004</v>
      </c>
      <c r="E13">
        <v>261</v>
      </c>
      <c r="F13">
        <v>1</v>
      </c>
      <c r="G13">
        <v>0</v>
      </c>
      <c r="H13">
        <v>114</v>
      </c>
      <c r="I13">
        <v>2.59</v>
      </c>
      <c r="J13">
        <v>445</v>
      </c>
      <c r="K13">
        <v>0</v>
      </c>
      <c r="L13">
        <f>3</f>
        <v>3</v>
      </c>
    </row>
    <row r="14" spans="1:12" x14ac:dyDescent="0.25">
      <c r="A14" t="s">
        <v>134</v>
      </c>
      <c r="B14">
        <v>280</v>
      </c>
      <c r="C14">
        <v>0</v>
      </c>
      <c r="D14">
        <v>0.91600000000000004</v>
      </c>
      <c r="E14">
        <v>261</v>
      </c>
      <c r="F14">
        <v>1</v>
      </c>
      <c r="G14">
        <v>0</v>
      </c>
      <c r="H14">
        <v>114</v>
      </c>
      <c r="I14">
        <v>2.59</v>
      </c>
      <c r="J14">
        <v>445</v>
      </c>
      <c r="K14">
        <v>0</v>
      </c>
      <c r="L14">
        <f>3</f>
        <v>3</v>
      </c>
    </row>
    <row r="15" spans="1:12" x14ac:dyDescent="0.25">
      <c r="A15" t="s">
        <v>135</v>
      </c>
      <c r="B15">
        <v>865</v>
      </c>
      <c r="C15">
        <v>0</v>
      </c>
      <c r="D15">
        <v>0.90200000000000002</v>
      </c>
      <c r="E15">
        <v>166</v>
      </c>
      <c r="F15">
        <v>1</v>
      </c>
      <c r="G15">
        <v>0</v>
      </c>
      <c r="H15">
        <v>244</v>
      </c>
      <c r="I15">
        <v>2.9</v>
      </c>
      <c r="J15">
        <v>500</v>
      </c>
      <c r="K15">
        <v>0</v>
      </c>
      <c r="L15">
        <f>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PositionPlayers</vt:lpstr>
      <vt:lpstr>Goalies</vt:lpstr>
      <vt:lpstr>InterestingPlayers</vt:lpstr>
      <vt:lpstr>InterestingGoalies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asamm</dc:creator>
  <cp:lastModifiedBy>asamm</cp:lastModifiedBy>
  <dcterms:created xsi:type="dcterms:W3CDTF">2023-07-08T21:58:45Z</dcterms:created>
  <dcterms:modified xsi:type="dcterms:W3CDTF">2023-07-12T23:35:15Z</dcterms:modified>
</cp:coreProperties>
</file>