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-2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E7" i="1" s="1"/>
  <c r="E6" i="1"/>
  <c r="E5" i="1"/>
  <c r="E4" i="1"/>
  <c r="E3" i="1"/>
  <c r="D5" i="1" l="1"/>
  <c r="B27" i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<sst xmlns="http://schemas.openxmlformats.org/spreadsheetml/2006/main" count="55" uniqueCount="50">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</sst>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topLeftCell="A19" zoomScaleNormal="100" workbookViewId="0">
      <selection activeCell="D12" sqref="D12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-0.08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Tilt=-20deg</v>
      </c>
      <c r="G3" s="4">
        <v>0</v>
      </c>
      <c r="H3" s="4" t="s">
        <v>10</v>
      </c>
    </row>
    <row r="4" spans="1:8" x14ac:dyDescent="0.15">
      <c r="A4" s="5" t="s">
        <v>11</v>
      </c>
      <c r="B4" s="5">
        <v>1</v>
      </c>
      <c r="C4" s="14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0.7</v>
      </c>
      <c r="C5" s="15"/>
      <c r="D5" s="11">
        <f>(B5+B6)*ABS(B7)*0.5+B8*ABS(B7)</f>
        <v>447.99999999999989</v>
      </c>
      <c r="E5" s="11" t="str">
        <f>"AccTime="&amp;B5&amp;"s"</f>
        <v>AccTime=0.7s</v>
      </c>
    </row>
    <row r="6" spans="1:8" x14ac:dyDescent="0.15">
      <c r="A6" s="5" t="s">
        <v>15</v>
      </c>
      <c r="B6" s="5">
        <v>0.7</v>
      </c>
      <c r="C6" s="15"/>
      <c r="D6" s="11"/>
      <c r="E6" s="11" t="str">
        <f>"DecTime="&amp;B6&amp;"s"</f>
        <v>DecTime=0.7s</v>
      </c>
    </row>
    <row r="7" spans="1:8" x14ac:dyDescent="0.15">
      <c r="A7" s="5" t="s">
        <v>16</v>
      </c>
      <c r="B7" s="5">
        <f>B5*D2*10000</f>
        <v>-559.99999999999989</v>
      </c>
      <c r="C7" s="15"/>
      <c r="D7" s="11" t="s">
        <v>17</v>
      </c>
      <c r="E7" s="11" t="str">
        <f>"MaxSpeed="&amp;B7&amp;"mm/s"</f>
        <v>MaxSpeed=-560mm/s</v>
      </c>
    </row>
    <row r="8" spans="1:8" x14ac:dyDescent="0.15">
      <c r="A8" s="5" t="s">
        <v>18</v>
      </c>
      <c r="B8" s="5">
        <v>0.1</v>
      </c>
      <c r="C8" s="15"/>
      <c r="D8" s="11">
        <f>B4+B5+B6+B8</f>
        <v>2.5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x14ac:dyDescent="0.15">
      <c r="A10" s="8" t="s">
        <v>11</v>
      </c>
      <c r="B10" s="8">
        <v>0</v>
      </c>
      <c r="C10" s="16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5"/>
      <c r="D11" s="11">
        <v>-20</v>
      </c>
      <c r="E11" s="11"/>
    </row>
    <row r="12" spans="1:8" x14ac:dyDescent="0.15">
      <c r="A12" s="8" t="s">
        <v>15</v>
      </c>
      <c r="B12" s="8">
        <v>0.1</v>
      </c>
      <c r="C12" s="15"/>
      <c r="D12" s="11"/>
      <c r="E12" s="11"/>
    </row>
    <row r="13" spans="1:8" x14ac:dyDescent="0.15">
      <c r="A13" s="8" t="s">
        <v>22</v>
      </c>
      <c r="B13" s="8">
        <v>60</v>
      </c>
      <c r="C13" s="15"/>
      <c r="D13" s="11"/>
      <c r="E13" s="11"/>
    </row>
    <row r="14" spans="1:8" x14ac:dyDescent="0.15">
      <c r="A14" s="8" t="s">
        <v>23</v>
      </c>
      <c r="B14" s="8">
        <v>60</v>
      </c>
      <c r="C14" s="15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x14ac:dyDescent="0.15">
      <c r="A16" s="9" t="s">
        <v>25</v>
      </c>
      <c r="B16" s="9">
        <v>200</v>
      </c>
      <c r="C16" s="14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5"/>
      <c r="D17" s="11">
        <f>B17/(40000000/200)</f>
        <v>5.5</v>
      </c>
      <c r="E17" s="11" t="str">
        <f>"DataSize="&amp;B17</f>
        <v>DataSize=1100000</v>
      </c>
    </row>
    <row r="18" spans="1:5" x14ac:dyDescent="0.15">
      <c r="A18" s="9" t="s">
        <v>29</v>
      </c>
      <c r="B18" s="9">
        <v>100</v>
      </c>
      <c r="C18" s="14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5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5"/>
      <c r="D20" s="11"/>
      <c r="E20" s="11"/>
    </row>
    <row r="21" spans="1:5" x14ac:dyDescent="0.15">
      <c r="A21" s="9" t="s">
        <v>35</v>
      </c>
      <c r="B21" s="9">
        <v>0</v>
      </c>
      <c r="C21" s="15"/>
      <c r="D21" s="11"/>
      <c r="E21" s="11"/>
    </row>
    <row r="22" spans="1:5" x14ac:dyDescent="0.15">
      <c r="A22" s="9" t="s">
        <v>36</v>
      </c>
      <c r="B22" s="9">
        <v>0</v>
      </c>
      <c r="C22" s="15"/>
      <c r="D22" s="11"/>
      <c r="E22" s="11"/>
    </row>
    <row r="23" spans="1:5" x14ac:dyDescent="0.15">
      <c r="A23" s="9" t="s">
        <v>37</v>
      </c>
      <c r="B23" s="9" t="s">
        <v>38</v>
      </c>
      <c r="C23" s="15"/>
      <c r="D23" s="11"/>
      <c r="E23" s="11"/>
    </row>
    <row r="24" spans="1:5" x14ac:dyDescent="0.15">
      <c r="A24" s="9" t="s">
        <v>39</v>
      </c>
      <c r="B24" s="9" t="s">
        <v>40</v>
      </c>
      <c r="C24" s="15"/>
      <c r="D24" s="11"/>
      <c r="E24" s="11"/>
    </row>
    <row r="25" spans="1:5" x14ac:dyDescent="0.15">
      <c r="A25" s="9" t="s">
        <v>41</v>
      </c>
      <c r="B25" s="9" t="s">
        <v>42</v>
      </c>
      <c r="C25" s="15"/>
      <c r="D25" s="11"/>
      <c r="E25" s="11"/>
    </row>
    <row r="26" spans="1:5" x14ac:dyDescent="0.15">
      <c r="A26" s="9" t="s">
        <v>43</v>
      </c>
      <c r="B26" s="9" t="s">
        <v>44</v>
      </c>
      <c r="C26" s="15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AccTime=0.7s
DecTime=0.7s
MaxSpeed=-560mm/s
Pre-Stop time=1s
ScanIntervals=200
DataSize=1100000
Tilt=-20deg
T=25.9 RH=73%</v>
      </c>
      <c r="C27" s="15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-0.08g_0.7s_-20deg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A8">
    <cfRule type="expression" dxfId="11" priority="23">
      <formula>$B$3=0</formula>
    </cfRule>
  </conditionalFormatting>
  <conditionalFormatting sqref="A9:A14">
    <cfRule type="expression" dxfId="10" priority="22">
      <formula>$B$9=0</formula>
    </cfRule>
  </conditionalFormatting>
  <conditionalFormatting sqref="A18:A27">
    <cfRule type="expression" dxfId="9" priority="24">
      <formula>$B$28="DAT"</formula>
    </cfRule>
  </conditionalFormatting>
  <conditionalFormatting sqref="A15:A29">
    <cfRule type="expression" dxfId="8" priority="21">
      <formula>$B$15=0</formula>
    </cfRule>
  </conditionalFormatting>
  <conditionalFormatting sqref="B3:B8">
    <cfRule type="expression" dxfId="7" priority="8">
      <formula>$B$3=0</formula>
    </cfRule>
  </conditionalFormatting>
  <conditionalFormatting sqref="B9:B14">
    <cfRule type="expression" dxfId="6" priority="7">
      <formula>$B$9=0</formula>
    </cfRule>
  </conditionalFormatting>
  <conditionalFormatting sqref="B18:B27">
    <cfRule type="expression" dxfId="5" priority="6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3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3 B9 B15 B22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2017-03-10T09:42:19Z</dcterms:modified>
</cp:coreProperties>
</file>