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in__\Desktop\测试数据处理\测试条件\aTest\0deg\"/>
    </mc:Choice>
  </mc:AlternateContent>
  <bookViews>
    <workbookView xWindow="0" yWindow="0" windowWidth="18480" windowHeight="9525"/>
  </bookViews>
  <sheets>
    <sheet name="配置文件" sheetId="1" r:id="rId1"/>
  </sheets>
  <definedNames>
    <definedName name="_xlnm._FilterDatabase" localSheetId="0" hidden="1">配置文件!$A$1:$B$3</definedName>
  </definedNames>
  <calcPr calcId="152511"/>
</workbook>
</file>

<file path=xl/calcChain.xml><?xml version="1.0" encoding="utf-8"?>
<calcChain xmlns="http://schemas.openxmlformats.org/spreadsheetml/2006/main">
  <c r="B7" i="1" l="1"/>
  <c r="E4" i="1" s="1"/>
  <c r="E16" i="1"/>
  <c r="B29" i="1"/>
  <c r="D24" i="1"/>
  <c r="D23" i="1"/>
  <c r="D21" i="1"/>
  <c r="D20" i="1"/>
  <c r="D19" i="1"/>
  <c r="D18" i="1"/>
  <c r="E3" i="1" l="1"/>
  <c r="D22" i="1"/>
  <c r="B27" i="1" s="1"/>
</calcChain>
</file>

<file path=xl/sharedStrings.xml><?xml version="1.0" encoding="utf-8"?>
<sst xmlns="http://schemas.openxmlformats.org/spreadsheetml/2006/main" count="59" uniqueCount="55">
  <si>
    <t>配置项目</t>
  </si>
  <si>
    <t>属性</t>
  </si>
  <si>
    <t>备注</t>
  </si>
  <si>
    <t>加速度(g)</t>
  </si>
  <si>
    <t>实验条件</t>
  </si>
  <si>
    <t>判断值</t>
  </si>
  <si>
    <t>运行模式</t>
  </si>
  <si>
    <t>表示肯定</t>
  </si>
  <si>
    <t>线性运动</t>
  </si>
  <si>
    <t>表示否定</t>
  </si>
  <si>
    <t>延迟时间(s)</t>
  </si>
  <si>
    <t>线性运行设置为1，属性有效。</t>
  </si>
  <si>
    <t>加速时间(s)</t>
  </si>
  <si>
    <t>减速时间(s)</t>
  </si>
  <si>
    <t>转动</t>
  </si>
  <si>
    <t>转动设置为1，属性有效。</t>
  </si>
  <si>
    <t>最大速度(deg/s)</t>
  </si>
  <si>
    <t>转动角度(deg)</t>
  </si>
  <si>
    <t>数据采集</t>
  </si>
  <si>
    <t>扫描间隔</t>
  </si>
  <si>
    <t>采集量</t>
  </si>
  <si>
    <t>取平均数</t>
  </si>
  <si>
    <t>保存文件类型是XLS时，属性有效</t>
  </si>
  <si>
    <t>是否作图1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</si>
  <si>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</si>
  <si>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</si>
  <si>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</si>
  <si>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</si>
  <si>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</si>
  <si>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</si>
  <si>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</si>
  <si>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</si>
  <si>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</si>
  <si>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</si>
  <si>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</si>
  <si>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</si>
  <si>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</si>
  <si>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</si>
  <si>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</si>
  <si>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</si>
  <si>
    <t>TrdControl2</t>
    <phoneticPr fontId="1" type="noConversion"/>
  </si>
  <si>
    <t>最大速度(mm/s)</t>
    <phoneticPr fontId="1" type="noConversion"/>
  </si>
  <si>
    <t>运动距离(s)</t>
    <phoneticPr fontId="1" type="noConversion"/>
  </si>
  <si>
    <t>采集频率=
Timebase/扫描间隔</t>
    <phoneticPr fontId="1" type="noConversion"/>
  </si>
  <si>
    <t>其他参数</t>
    <phoneticPr fontId="1" type="noConversion"/>
  </si>
  <si>
    <t>加减速行程(mm)</t>
    <phoneticPr fontId="1" type="noConversion"/>
  </si>
  <si>
    <t>行程时间(s)</t>
    <phoneticPr fontId="1" type="noConversion"/>
  </si>
  <si>
    <t>运动距离要大于等于此值</t>
    <phoneticPr fontId="1" type="noConversion"/>
  </si>
  <si>
    <t>Tilt(deg)</t>
    <phoneticPr fontId="1" type="noConversion"/>
  </si>
  <si>
    <t>数据采集时间(s)</t>
    <phoneticPr fontId="1" type="noConversion"/>
  </si>
  <si>
    <t>至少要比行程时间多1s</t>
    <phoneticPr fontId="1" type="noConversion"/>
  </si>
  <si>
    <t>T=25.9</t>
    <phoneticPr fontId="1" type="noConversion"/>
  </si>
  <si>
    <t>RH=73%</t>
    <phoneticPr fontId="1" type="noConversion"/>
  </si>
  <si>
    <t>试验条件</t>
    <phoneticPr fontId="1" type="noConversion"/>
  </si>
  <si>
    <t>备注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</si>
</sst>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7" borderId="1" xfId="0" applyFont="1" applyFill="1" applyBorder="1"/>
    <xf numFmtId="0" fontId="2" fillId="5" borderId="1" xfId="0" applyFont="1" applyFill="1" applyBorder="1"/>
    <xf numFmtId="0" fontId="2" fillId="6" borderId="0" xfId="0" applyFont="1" applyFill="1"/>
    <xf numFmtId="0" fontId="2" fillId="8" borderId="1" xfId="0" applyFont="1" applyFill="1" applyBorder="1"/>
    <xf numFmtId="0" fontId="2" fillId="0" borderId="2" xfId="0" applyFont="1" applyBorder="1"/>
    <xf numFmtId="0" fontId="2" fillId="0" borderId="3" xfId="0" applyFont="1" applyBorder="1" applyAlignment="1">
      <alignment vertical="top"/>
    </xf>
    <xf numFmtId="0" fontId="2" fillId="8" borderId="1" xfId="0" applyFont="1" applyFill="1" applyBorder="1" applyAlignment="1">
      <alignment vertical="top"/>
    </xf>
    <xf numFmtId="0" fontId="2" fillId="8" borderId="1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center" vertical="center" wrapText="1"/>
    </xf>
    <xf numFmtId="0" fontId="2" fillId="8" borderId="7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top" wrapText="1"/>
    </xf>
    <xf numFmtId="0" fontId="2" fillId="6" borderId="0" xfId="0" applyFont="1" applyFill="1"/>
  </cellXfs>
  <cellStyles count="1">
    <cellStyle name="常规" xfId="0" builtinId="0"/>
  </cellStyles>
  <dxfs count="1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colors>
    <mruColors>
      <color rgb="FF00B050"/>
      <color rgb="FF66FFCC"/>
      <color rgb="FF0066FF"/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29"/>
  <sheetViews>
    <sheetView tabSelected="1" zoomScaleNormal="100" workbookViewId="0">
      <selection activeCell="I26" sqref="I26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8.25" style="2" customWidth="1"/>
    <col min="4" max="4" width="19.375" style="12" bestFit="1" customWidth="1"/>
    <col min="5" max="5" width="8.125" style="12" customWidth="1"/>
    <col min="6" max="6" width="23.5" style="12" bestFit="1" customWidth="1"/>
    <col min="7" max="7" width="9" style="2" customWidth="1"/>
    <col min="8" max="16384" width="9" style="2"/>
  </cols>
  <sheetData>
    <row r="1" spans="1:9" x14ac:dyDescent="0.15">
      <c r="A1" s="1" t="s">
        <v>0</v>
      </c>
      <c r="B1" s="1" t="s">
        <v>1</v>
      </c>
      <c r="C1" s="1" t="s">
        <v>2</v>
      </c>
      <c r="D1" s="19" t="s">
        <v>44</v>
      </c>
      <c r="E1" s="20"/>
      <c r="F1" s="18" t="s">
        <v>54</v>
      </c>
      <c r="H1" s="1" t="s">
        <v>5</v>
      </c>
      <c r="I1" s="1" t="s">
        <v>2</v>
      </c>
    </row>
    <row r="2" spans="1:9" x14ac:dyDescent="0.15">
      <c r="A2" s="3" t="s">
        <v>6</v>
      </c>
      <c r="B2" s="3" t="s">
        <v>40</v>
      </c>
      <c r="C2" s="14"/>
      <c r="D2" s="13" t="s">
        <v>3</v>
      </c>
      <c r="E2" s="10">
        <v>0.11</v>
      </c>
      <c r="F2" s="10"/>
      <c r="H2" s="4">
        <v>1</v>
      </c>
      <c r="I2" s="4" t="s">
        <v>7</v>
      </c>
    </row>
    <row r="3" spans="1:9" x14ac:dyDescent="0.15">
      <c r="A3" s="5" t="s">
        <v>8</v>
      </c>
      <c r="B3" s="5">
        <v>1</v>
      </c>
      <c r="C3" s="15"/>
      <c r="D3" s="16" t="s">
        <v>45</v>
      </c>
      <c r="E3" s="16">
        <f>0.5*(B5+B6)*B7</f>
        <v>396</v>
      </c>
      <c r="F3" s="16" t="s">
        <v>47</v>
      </c>
      <c r="H3" s="4">
        <v>0</v>
      </c>
      <c r="I3" s="4" t="s">
        <v>9</v>
      </c>
    </row>
    <row r="4" spans="1:9" ht="13.5" customHeight="1" x14ac:dyDescent="0.15">
      <c r="A4" s="5" t="s">
        <v>10</v>
      </c>
      <c r="B4" s="5">
        <v>1</v>
      </c>
      <c r="C4" s="24" t="s">
        <v>11</v>
      </c>
      <c r="D4" s="17" t="s">
        <v>46</v>
      </c>
      <c r="E4" s="17">
        <f>(ABS(B8)-0.5*(B5+B6)*B7)/B7+B5+B6</f>
        <v>1.312121212121212</v>
      </c>
      <c r="F4" s="17"/>
    </row>
    <row r="5" spans="1:9" x14ac:dyDescent="0.15">
      <c r="A5" s="5" t="s">
        <v>12</v>
      </c>
      <c r="B5" s="5">
        <v>0.6</v>
      </c>
      <c r="C5" s="25"/>
      <c r="D5" s="13"/>
      <c r="E5" s="13"/>
      <c r="F5" s="13"/>
    </row>
    <row r="6" spans="1:9" x14ac:dyDescent="0.15">
      <c r="A6" s="5" t="s">
        <v>13</v>
      </c>
      <c r="B6" s="5">
        <v>0.6</v>
      </c>
      <c r="C6" s="25"/>
      <c r="D6" s="13" t="s">
        <v>48</v>
      </c>
      <c r="E6" s="13">
        <v>0</v>
      </c>
      <c r="F6" s="13"/>
    </row>
    <row r="7" spans="1:9" x14ac:dyDescent="0.15">
      <c r="A7" s="5" t="s">
        <v>41</v>
      </c>
      <c r="B7" s="5">
        <f>B5*ABS(E2)*10000</f>
        <v>660</v>
      </c>
      <c r="C7" s="25"/>
      <c r="D7" s="13"/>
      <c r="E7" s="13"/>
      <c r="F7" s="13"/>
    </row>
    <row r="8" spans="1:9" x14ac:dyDescent="0.15">
      <c r="A8" s="5" t="s">
        <v>42</v>
      </c>
      <c r="B8" s="5">
        <v>470</v>
      </c>
      <c r="C8" s="25"/>
      <c r="D8" s="13"/>
      <c r="E8" s="13"/>
      <c r="F8" s="13"/>
    </row>
    <row r="9" spans="1:9" x14ac:dyDescent="0.15">
      <c r="A9" s="6" t="s">
        <v>14</v>
      </c>
      <c r="B9" s="7">
        <v>0</v>
      </c>
      <c r="C9" s="14"/>
      <c r="D9" s="13"/>
      <c r="E9" s="13"/>
      <c r="F9" s="13"/>
    </row>
    <row r="10" spans="1:9" ht="13.5" customHeight="1" x14ac:dyDescent="0.15">
      <c r="A10" s="7" t="s">
        <v>10</v>
      </c>
      <c r="B10" s="7">
        <v>0</v>
      </c>
      <c r="C10" s="24" t="s">
        <v>15</v>
      </c>
      <c r="D10" s="17"/>
      <c r="E10" s="17"/>
      <c r="F10" s="17"/>
    </row>
    <row r="11" spans="1:9" x14ac:dyDescent="0.15">
      <c r="A11" s="7" t="s">
        <v>12</v>
      </c>
      <c r="B11" s="7">
        <v>0.1</v>
      </c>
      <c r="C11" s="25"/>
      <c r="D11" s="13"/>
      <c r="E11" s="13"/>
      <c r="F11" s="13"/>
    </row>
    <row r="12" spans="1:9" x14ac:dyDescent="0.15">
      <c r="A12" s="7" t="s">
        <v>13</v>
      </c>
      <c r="B12" s="7">
        <v>0.1</v>
      </c>
      <c r="C12" s="25"/>
      <c r="D12" s="13"/>
      <c r="E12" s="13"/>
      <c r="F12" s="13"/>
    </row>
    <row r="13" spans="1:9" x14ac:dyDescent="0.15">
      <c r="A13" s="7" t="s">
        <v>16</v>
      </c>
      <c r="B13" s="7">
        <v>60</v>
      </c>
      <c r="C13" s="25"/>
      <c r="D13" s="13"/>
      <c r="E13" s="13"/>
      <c r="F13" s="13"/>
    </row>
    <row r="14" spans="1:9" x14ac:dyDescent="0.15">
      <c r="A14" s="7" t="s">
        <v>17</v>
      </c>
      <c r="B14" s="7">
        <v>60</v>
      </c>
      <c r="C14" s="25"/>
      <c r="D14" s="13"/>
      <c r="E14" s="13"/>
      <c r="F14" s="13"/>
    </row>
    <row r="15" spans="1:9" x14ac:dyDescent="0.15">
      <c r="A15" s="11" t="s">
        <v>18</v>
      </c>
      <c r="B15" s="8">
        <v>1</v>
      </c>
      <c r="C15" s="14"/>
      <c r="D15" s="13"/>
      <c r="E15" s="13"/>
      <c r="F15" s="13"/>
    </row>
    <row r="16" spans="1:9" ht="13.5" customHeight="1" x14ac:dyDescent="0.15">
      <c r="A16" s="8" t="s">
        <v>19</v>
      </c>
      <c r="B16" s="8">
        <v>200</v>
      </c>
      <c r="C16" s="24" t="s">
        <v>43</v>
      </c>
      <c r="D16" s="17" t="s">
        <v>49</v>
      </c>
      <c r="E16" s="17">
        <f>B17/(40000000/200)</f>
        <v>5</v>
      </c>
      <c r="F16" s="17" t="s">
        <v>50</v>
      </c>
    </row>
    <row r="17" spans="1:6" x14ac:dyDescent="0.15">
      <c r="A17" s="8" t="s">
        <v>20</v>
      </c>
      <c r="B17" s="8">
        <v>1000000</v>
      </c>
      <c r="C17" s="25"/>
      <c r="D17" s="13"/>
      <c r="E17" s="13"/>
      <c r="F17" s="13"/>
    </row>
    <row r="18" spans="1:6" ht="13.5" customHeight="1" x14ac:dyDescent="0.15">
      <c r="A18" s="8" t="s">
        <v>21</v>
      </c>
      <c r="B18" s="8">
        <v>100</v>
      </c>
      <c r="C18" s="24" t="s">
        <v>22</v>
      </c>
      <c r="D18" s="17" t="str">
        <f>"Tilt="&amp;E6&amp;"deg"</f>
        <v>Tilt=0deg</v>
      </c>
      <c r="E18" s="17"/>
      <c r="F18" s="21" t="s">
        <v>53</v>
      </c>
    </row>
    <row r="19" spans="1:6" x14ac:dyDescent="0.15">
      <c r="A19" s="8" t="s">
        <v>23</v>
      </c>
      <c r="B19" s="8">
        <v>0</v>
      </c>
      <c r="C19" s="25"/>
      <c r="D19" s="13" t="str">
        <f>"Pre-Stop time="&amp;B4&amp;"s"</f>
        <v>Pre-Stop time=1s</v>
      </c>
      <c r="E19" s="13"/>
      <c r="F19" s="22"/>
    </row>
    <row r="20" spans="1:6" x14ac:dyDescent="0.15">
      <c r="A20" s="8" t="s">
        <v>24</v>
      </c>
      <c r="B20" s="8">
        <v>0</v>
      </c>
      <c r="C20" s="25"/>
      <c r="D20" s="13" t="str">
        <f>"AccTime="&amp;B5&amp;"s"</f>
        <v>AccTime=0.6s</v>
      </c>
      <c r="E20" s="13"/>
      <c r="F20" s="22"/>
    </row>
    <row r="21" spans="1:6" x14ac:dyDescent="0.15">
      <c r="A21" s="8" t="s">
        <v>25</v>
      </c>
      <c r="B21" s="8">
        <v>0</v>
      </c>
      <c r="C21" s="25"/>
      <c r="D21" s="13" t="str">
        <f>"DecTime="&amp;B6&amp;"s"</f>
        <v>DecTime=0.6s</v>
      </c>
      <c r="E21" s="13"/>
      <c r="F21" s="22"/>
    </row>
    <row r="22" spans="1:6" x14ac:dyDescent="0.15">
      <c r="A22" s="8" t="s">
        <v>26</v>
      </c>
      <c r="B22" s="8">
        <v>0</v>
      </c>
      <c r="C22" s="25"/>
      <c r="D22" s="13" t="str">
        <f>"MaxSpeed="&amp;B7&amp;"mm/s"</f>
        <v>MaxSpeed=660mm/s</v>
      </c>
      <c r="E22" s="13"/>
      <c r="F22" s="22"/>
    </row>
    <row r="23" spans="1:6" x14ac:dyDescent="0.15">
      <c r="A23" s="8" t="s">
        <v>27</v>
      </c>
      <c r="B23" s="8" t="s">
        <v>28</v>
      </c>
      <c r="C23" s="25"/>
      <c r="D23" s="13" t="str">
        <f>"ScanIntervals="&amp;B16</f>
        <v>ScanIntervals=200</v>
      </c>
      <c r="E23" s="13"/>
      <c r="F23" s="22"/>
    </row>
    <row r="24" spans="1:6" x14ac:dyDescent="0.15">
      <c r="A24" s="8" t="s">
        <v>29</v>
      </c>
      <c r="B24" s="8" t="s">
        <v>30</v>
      </c>
      <c r="C24" s="25"/>
      <c r="D24" s="13" t="str">
        <f>"DataSize="&amp;B17</f>
        <v>DataSize=1000000</v>
      </c>
      <c r="E24" s="13"/>
      <c r="F24" s="22"/>
    </row>
    <row r="25" spans="1:6" x14ac:dyDescent="0.15">
      <c r="A25" s="8" t="s">
        <v>31</v>
      </c>
      <c r="B25" s="8" t="s">
        <v>32</v>
      </c>
      <c r="C25" s="25"/>
      <c r="D25" s="13" t="s">
        <v>51</v>
      </c>
      <c r="E25" s="13"/>
      <c r="F25" s="22"/>
    </row>
    <row r="26" spans="1:6" x14ac:dyDescent="0.15">
      <c r="A26" s="8" t="s">
        <v>33</v>
      </c>
      <c r="B26" s="8" t="s">
        <v>34</v>
      </c>
      <c r="C26" s="25"/>
      <c r="D26" s="13" t="s">
        <v>52</v>
      </c>
      <c r="E26" s="13"/>
      <c r="F26" s="23"/>
    </row>
    <row r="27" spans="1:6" ht="108" customHeight="1" x14ac:dyDescent="0.15">
      <c r="A27" s="8" t="s">
        <v>4</v>
      </c>
      <c r="B27" s="9" t="str">
        <f>D20&amp;CHAR(10)&amp;D21&amp;CHAR(10)&amp;D22&amp;CHAR(10)&amp;D19&amp;CHAR(10)&amp;D23&amp;CHAR(10)&amp;D24&amp;CHAR(10)&amp;D18&amp;CHAR(10)&amp;D25&amp;" "&amp;D26</f>
        <v>AccTime=0.6s
DecTime=0.6s
MaxSpeed=660mm/s
Pre-Stop time=1s
ScanIntervals=200
DataSize=1000000
Tilt=0deg
T=25.9 RH=73%</v>
      </c>
      <c r="C27" s="25"/>
      <c r="D27" s="13"/>
      <c r="E27" s="13"/>
      <c r="F27" s="13"/>
    </row>
    <row r="28" spans="1:6" x14ac:dyDescent="0.15">
      <c r="A28" s="8" t="s">
        <v>35</v>
      </c>
      <c r="B28" s="8" t="s">
        <v>36</v>
      </c>
      <c r="C28" s="14" t="s">
        <v>37</v>
      </c>
      <c r="D28" s="13"/>
      <c r="E28" s="13"/>
      <c r="F28" s="13"/>
    </row>
    <row r="29" spans="1:6" x14ac:dyDescent="0.15">
      <c r="A29" s="8" t="s">
        <v>38</v>
      </c>
      <c r="B29" s="11" t="str">
        <f>E2&amp;"g_"&amp;B5&amp;"s_"&amp;E6&amp;"deg"</f>
        <v>0.11g_0.6s_0deg</v>
      </c>
      <c r="C29" s="4" t="s">
        <v>39</v>
      </c>
      <c r="D29" s="13"/>
      <c r="E29" s="13"/>
      <c r="F29" s="13"/>
    </row>
  </sheetData>
  <mergeCells count="6">
    <mergeCell ref="D1:E1"/>
    <mergeCell ref="F18:F26"/>
    <mergeCell ref="C4:C8"/>
    <mergeCell ref="C10:C14"/>
    <mergeCell ref="C16:C17"/>
    <mergeCell ref="C18:C27"/>
  </mergeCells>
  <phoneticPr fontId="1" type="noConversion"/>
  <conditionalFormatting sqref="A3:B8">
    <cfRule type="expression" dxfId="10" priority="10">
      <formula>$B$3=0</formula>
    </cfRule>
  </conditionalFormatting>
  <conditionalFormatting sqref="A9:B14">
    <cfRule type="expression" dxfId="9" priority="9">
      <formula>$B$9=0</formula>
    </cfRule>
  </conditionalFormatting>
  <conditionalFormatting sqref="A18:B27">
    <cfRule type="expression" dxfId="8" priority="11">
      <formula>$B$28="DAT"</formula>
    </cfRule>
  </conditionalFormatting>
  <conditionalFormatting sqref="A15:B29">
    <cfRule type="expression" dxfId="7" priority="8">
      <formula>$B$15=0</formula>
    </cfRule>
  </conditionalFormatting>
  <conditionalFormatting sqref="B19">
    <cfRule type="expression" dxfId="6" priority="7">
      <formula>$B$19=0</formula>
    </cfRule>
  </conditionalFormatting>
  <conditionalFormatting sqref="B20">
    <cfRule type="expression" dxfId="5" priority="6">
      <formula>$B$20=0</formula>
    </cfRule>
  </conditionalFormatting>
  <conditionalFormatting sqref="B21">
    <cfRule type="expression" dxfId="4" priority="5">
      <formula>$B$21=0</formula>
    </cfRule>
  </conditionalFormatting>
  <conditionalFormatting sqref="B22">
    <cfRule type="expression" dxfId="3" priority="4">
      <formula>$B$22=0</formula>
    </cfRule>
  </conditionalFormatting>
  <conditionalFormatting sqref="E3">
    <cfRule type="cellIs" dxfId="2" priority="2" operator="lessThanOrEqual">
      <formula>ABS($B$8)</formula>
    </cfRule>
    <cfRule type="cellIs" dxfId="1" priority="3" operator="greaterThan">
      <formula>ABS($B$8)</formula>
    </cfRule>
  </conditionalFormatting>
  <conditionalFormatting sqref="E16">
    <cfRule type="cellIs" dxfId="0" priority="1" operator="lessThan">
      <formula>$E$4+1</formula>
    </cfRule>
  </conditionalFormatting>
  <dataValidations count="3">
    <dataValidation type="list" showInputMessage="1" showErrorMessage="1" sqref="B19:B21">
      <formula1>$H$2:$H$3</formula1>
    </dataValidation>
    <dataValidation type="list" showInputMessage="1" showErrorMessage="1" sqref="B28">
      <formula1>"DAT,XLS"</formula1>
    </dataValidation>
    <dataValidation type="list" showInputMessage="1" showErrorMessage="1" sqref="B22 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Robin Yu</cp:lastModifiedBy>
  <dcterms:created xsi:type="dcterms:W3CDTF">2015-06-05T18:19:34Z</dcterms:created>
  <dcterms:modified xsi:type="dcterms:W3CDTF">2017-03-21T05:28:47Z</dcterms:modified>
</cp:coreProperties>
</file>