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Hub\OLN-ISN\"/>
    </mc:Choice>
  </mc:AlternateContent>
  <bookViews>
    <workbookView xWindow="0" yWindow="0" windowWidth="20490" windowHeight="7530" tabRatio="834" firstSheet="1" activeTab="1"/>
  </bookViews>
  <sheets>
    <sheet name="Hoja 01" sheetId="1" state="hidden" r:id="rId1"/>
    <sheet name="Índice" sheetId="84" r:id="rId2"/>
    <sheet name="1.1" sheetId="67" r:id="rId3"/>
    <sheet name="1.2" sheetId="68" r:id="rId4"/>
    <sheet name="1.3" sheetId="69" r:id="rId5"/>
    <sheet name="1.4" sheetId="70" r:id="rId6"/>
    <sheet name="1.5" sheetId="71" r:id="rId7"/>
    <sheet name="1.6" sheetId="72" r:id="rId8"/>
    <sheet name="1.7" sheetId="73" r:id="rId9"/>
    <sheet name="1.8" sheetId="74" r:id="rId10"/>
    <sheet name="1.9" sheetId="76" r:id="rId11"/>
    <sheet name="1.10" sheetId="75" r:id="rId12"/>
    <sheet name="2.1" sheetId="28" r:id="rId13"/>
    <sheet name="2.2" sheetId="26" r:id="rId14"/>
    <sheet name="2.3" sheetId="77" r:id="rId15"/>
    <sheet name="2.4" sheetId="87" r:id="rId16"/>
    <sheet name="2.5" sheetId="88" r:id="rId17"/>
    <sheet name="2.6" sheetId="78" r:id="rId18"/>
    <sheet name="2.7" sheetId="89" r:id="rId19"/>
    <sheet name="2.8" sheetId="36" r:id="rId20"/>
    <sheet name="2.9" sheetId="38" r:id="rId21"/>
    <sheet name="2.10" sheetId="37" r:id="rId22"/>
    <sheet name="3.1" sheetId="63" r:id="rId23"/>
    <sheet name="3.2" sheetId="39" r:id="rId24"/>
    <sheet name="4.1" sheetId="23" r:id="rId25"/>
    <sheet name="4.2" sheetId="12" r:id="rId26"/>
    <sheet name="4.3" sheetId="81" r:id="rId27"/>
    <sheet name="4.4" sheetId="43" r:id="rId28"/>
    <sheet name="5.1" sheetId="44" r:id="rId29"/>
    <sheet name="5.2" sheetId="45" r:id="rId30"/>
    <sheet name="5.3" sheetId="47" r:id="rId31"/>
    <sheet name="5.4" sheetId="48" r:id="rId32"/>
    <sheet name="5.5" sheetId="46" r:id="rId33"/>
    <sheet name="5.6" sheetId="49" r:id="rId34"/>
    <sheet name="5.7" sheetId="50" r:id="rId35"/>
    <sheet name="5.8" sheetId="51" r:id="rId36"/>
    <sheet name="5.9" sheetId="91" r:id="rId37"/>
    <sheet name="5.10" sheetId="90" r:id="rId38"/>
    <sheet name="5.11" sheetId="52" r:id="rId39"/>
    <sheet name="Hoja 3" sheetId="24" state="hidden" r:id="rId40"/>
    <sheet name="Hoja 03" sheetId="30" state="hidden" r:id="rId41"/>
    <sheet name="Hoja 04" sheetId="2" state="hidden" r:id="rId42"/>
    <sheet name="Hoja 05" sheetId="3" state="hidden" r:id="rId43"/>
    <sheet name="Hoja 06" sheetId="4" state="hidden" r:id="rId44"/>
    <sheet name="07" sheetId="29" state="hidden" r:id="rId45"/>
    <sheet name="Hoja 08" sheetId="5" state="hidden" r:id="rId46"/>
    <sheet name="Hoja 09" sheetId="6" state="hidden" r:id="rId47"/>
    <sheet name="Hoja 10" sheetId="7" state="hidden" r:id="rId48"/>
  </sheets>
  <externalReferences>
    <externalReference r:id="rId49"/>
    <externalReference r:id="rId50"/>
  </externalReferences>
  <definedNames>
    <definedName name="_ftn1" localSheetId="5">'1.4'!#REF!</definedName>
    <definedName name="_ftnref1" localSheetId="5">'1.4'!#REF!</definedName>
  </definedNames>
  <calcPr calcId="171027"/>
</workbook>
</file>

<file path=xl/calcChain.xml><?xml version="1.0" encoding="utf-8"?>
<calcChain xmlns="http://schemas.openxmlformats.org/spreadsheetml/2006/main">
  <c r="F4" i="87" l="1"/>
  <c r="F18" i="68"/>
  <c r="F8" i="78"/>
  <c r="F7" i="78"/>
  <c r="F6" i="78"/>
  <c r="F5" i="78"/>
  <c r="A64" i="76"/>
  <c r="A52" i="76"/>
  <c r="A40" i="76"/>
  <c r="A28" i="76"/>
  <c r="A16" i="76"/>
  <c r="F15" i="76"/>
  <c r="F14" i="76"/>
  <c r="F13" i="76"/>
  <c r="F12" i="76"/>
  <c r="F11" i="76"/>
  <c r="F10" i="76"/>
  <c r="F9" i="76"/>
  <c r="F8" i="76"/>
  <c r="F7" i="76"/>
  <c r="F6" i="76"/>
  <c r="F5" i="76"/>
  <c r="A5" i="76"/>
  <c r="B4" i="67"/>
  <c r="B5" i="67"/>
  <c r="B6" i="67"/>
  <c r="B7" i="67"/>
  <c r="B8" i="67"/>
  <c r="B9" i="67"/>
  <c r="B10" i="67"/>
  <c r="B11" i="67"/>
  <c r="B12" i="67"/>
  <c r="B13" i="67"/>
  <c r="B14" i="67"/>
  <c r="B15" i="67"/>
  <c r="B16" i="67"/>
  <c r="B17" i="67"/>
  <c r="B18" i="67"/>
  <c r="B19" i="67"/>
  <c r="B20" i="67"/>
  <c r="B21" i="67"/>
  <c r="B22" i="67"/>
  <c r="B23" i="67"/>
  <c r="B24" i="67"/>
  <c r="B25" i="67"/>
  <c r="B26" i="67"/>
  <c r="B27" i="67"/>
  <c r="B28" i="67"/>
  <c r="B29" i="67"/>
  <c r="B30" i="67"/>
  <c r="B31" i="67"/>
  <c r="B32" i="67"/>
  <c r="B33" i="67"/>
  <c r="B34" i="67"/>
  <c r="B35" i="67"/>
  <c r="A32" i="75" l="1"/>
  <c r="A28" i="75"/>
  <c r="A24" i="75"/>
  <c r="A20" i="75"/>
  <c r="A16" i="75"/>
  <c r="A12" i="75"/>
  <c r="A8" i="75"/>
  <c r="A4" i="75"/>
  <c r="A1" i="75"/>
  <c r="B73" i="69"/>
  <c r="B72" i="69"/>
  <c r="B71" i="69"/>
  <c r="B70" i="69"/>
  <c r="B69" i="69"/>
  <c r="B68" i="69"/>
  <c r="B67" i="69"/>
  <c r="B66" i="69"/>
  <c r="B65" i="69"/>
  <c r="B64" i="69"/>
  <c r="B63" i="69"/>
  <c r="A63" i="69"/>
  <c r="B62" i="69"/>
  <c r="B61" i="69"/>
  <c r="B60" i="69"/>
  <c r="B59" i="69"/>
  <c r="B58" i="69"/>
  <c r="B57" i="69"/>
  <c r="B56" i="69"/>
  <c r="B55" i="69"/>
  <c r="B54" i="69"/>
  <c r="B53" i="69"/>
  <c r="B52" i="69"/>
  <c r="B51" i="69"/>
  <c r="A51" i="69"/>
  <c r="B50" i="69"/>
  <c r="B49" i="69"/>
  <c r="B48" i="69"/>
  <c r="B47" i="69"/>
  <c r="B46" i="69"/>
  <c r="B45" i="69"/>
  <c r="B44" i="69"/>
  <c r="B43" i="69"/>
  <c r="B42" i="69"/>
  <c r="B41" i="69"/>
  <c r="B40" i="69"/>
  <c r="B39" i="69"/>
  <c r="A39" i="69"/>
  <c r="B38" i="69"/>
  <c r="B37" i="69"/>
  <c r="B36" i="69"/>
  <c r="B35" i="69"/>
  <c r="B34" i="69"/>
  <c r="B33" i="69"/>
  <c r="B32" i="69"/>
  <c r="B31" i="69"/>
  <c r="B30" i="69"/>
  <c r="B29" i="69"/>
  <c r="B28" i="69"/>
  <c r="B27" i="69"/>
  <c r="A27" i="69"/>
  <c r="B26" i="69"/>
  <c r="B25" i="69"/>
  <c r="B24" i="69"/>
  <c r="B23" i="69"/>
  <c r="B22" i="69"/>
  <c r="B21" i="69"/>
  <c r="B20" i="69"/>
  <c r="B19" i="69"/>
  <c r="B18" i="69"/>
  <c r="B17" i="69"/>
  <c r="B16" i="69"/>
  <c r="B15" i="69"/>
  <c r="A15" i="69"/>
  <c r="B14" i="69"/>
  <c r="B13" i="69"/>
  <c r="B12" i="69"/>
  <c r="B11" i="69"/>
  <c r="B10" i="69"/>
  <c r="B9" i="69"/>
  <c r="B8" i="69"/>
  <c r="B7" i="69"/>
  <c r="B6" i="69"/>
  <c r="B5" i="69"/>
  <c r="B4" i="69"/>
  <c r="A4" i="69"/>
  <c r="C3" i="69"/>
  <c r="B31" i="68"/>
  <c r="B30" i="68"/>
  <c r="B29" i="68"/>
  <c r="B28" i="68"/>
  <c r="A28" i="68"/>
  <c r="B27" i="68"/>
  <c r="B26" i="68"/>
  <c r="B25" i="68"/>
  <c r="B24" i="68"/>
  <c r="A24" i="68"/>
  <c r="B23" i="68"/>
  <c r="B22" i="68"/>
  <c r="B21" i="68"/>
  <c r="B20" i="68"/>
  <c r="A20" i="68"/>
  <c r="B19" i="68"/>
  <c r="B18" i="68"/>
  <c r="B17" i="68"/>
  <c r="B16" i="68"/>
  <c r="A16" i="68"/>
  <c r="B15" i="68"/>
  <c r="B14" i="68"/>
  <c r="B13" i="68"/>
  <c r="B12" i="68"/>
  <c r="A12" i="68"/>
  <c r="B11" i="68"/>
  <c r="B10" i="68"/>
  <c r="B9" i="68"/>
  <c r="B8" i="68"/>
  <c r="A8" i="68"/>
  <c r="B7" i="68"/>
  <c r="B6" i="68"/>
  <c r="B5" i="68"/>
  <c r="B4" i="68"/>
  <c r="A4" i="68"/>
  <c r="C3" i="68"/>
  <c r="A5" i="30" l="1" a="1"/>
  <c r="A8" i="30" s="1"/>
  <c r="C6" i="24"/>
  <c r="A5" i="24" a="1"/>
  <c r="C8" i="24" s="1"/>
  <c r="A5" i="24"/>
  <c r="B7" i="24" l="1"/>
  <c r="B5" i="24"/>
  <c r="A8" i="24"/>
  <c r="A6" i="24"/>
  <c r="C5" i="24"/>
  <c r="B6" i="24"/>
  <c r="A7" i="24"/>
  <c r="C7" i="24"/>
  <c r="B8" i="24"/>
  <c r="A5" i="30"/>
  <c r="B5" i="30"/>
  <c r="B6" i="30"/>
  <c r="B7" i="30"/>
  <c r="B8" i="30"/>
  <c r="A6" i="30"/>
  <c r="A7" i="30"/>
</calcChain>
</file>

<file path=xl/sharedStrings.xml><?xml version="1.0" encoding="utf-8"?>
<sst xmlns="http://schemas.openxmlformats.org/spreadsheetml/2006/main" count="1019" uniqueCount="427">
  <si>
    <t>Tramo de edad</t>
  </si>
  <si>
    <t>Entre 15 y 19</t>
  </si>
  <si>
    <t>Entre 20 y 24</t>
  </si>
  <si>
    <t>Entre 25 y 34</t>
  </si>
  <si>
    <t>Entre 35 y 44</t>
  </si>
  <si>
    <t>Entre 45 y 54</t>
  </si>
  <si>
    <t>Entre 55 y 64</t>
  </si>
  <si>
    <t>No migran</t>
  </si>
  <si>
    <t>Tipo de ocupación</t>
  </si>
  <si>
    <t>Nivel educacional</t>
  </si>
  <si>
    <t>Total</t>
  </si>
  <si>
    <t>Sector</t>
  </si>
  <si>
    <t>Pesca</t>
  </si>
  <si>
    <t>Industria Manufacturera</t>
  </si>
  <si>
    <t>Transporte y Comunicaciones</t>
  </si>
  <si>
    <t>%</t>
  </si>
  <si>
    <t>Sin estudios</t>
  </si>
  <si>
    <t>Básica incompleta</t>
  </si>
  <si>
    <t>Básica completa</t>
  </si>
  <si>
    <t>Media científico-humanista incompleta</t>
  </si>
  <si>
    <t>Media técnica profesional incompleta</t>
  </si>
  <si>
    <t>Media científico-humanista completa</t>
  </si>
  <si>
    <t>Media técnica profesional completa</t>
  </si>
  <si>
    <t>Técnico nivel superior incompleta</t>
  </si>
  <si>
    <t>Técnico nivel superior completa</t>
  </si>
  <si>
    <t>Profesional incompleta</t>
  </si>
  <si>
    <t>Profesional completa</t>
  </si>
  <si>
    <t>Postgrado completo</t>
  </si>
  <si>
    <t>Agropecuario-Silvícola</t>
  </si>
  <si>
    <t>Minería</t>
  </si>
  <si>
    <t>Electricidad, Gas y Agua</t>
  </si>
  <si>
    <t>Construcción</t>
  </si>
  <si>
    <t>Intermediación Financiera</t>
  </si>
  <si>
    <t>Administración Pública</t>
  </si>
  <si>
    <t>Categoría de ocupación</t>
  </si>
  <si>
    <t>Actividades Inmobiliarias, Empresariales y de Alquiler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</si>
  <si>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</si>
  <si>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</si>
  <si>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</si>
  <si>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</si>
  <si>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</si>
  <si>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Trabajadores no calificados</t>
  </si>
  <si>
    <t>65 y más</t>
  </si>
  <si>
    <t>Comercio</t>
  </si>
  <si>
    <t>Restaurantes y Hoteles</t>
  </si>
  <si>
    <t xml:space="preserve"> --</t>
  </si>
  <si>
    <t>Tamaño de empresa</t>
  </si>
  <si>
    <t>Unipersonal</t>
  </si>
  <si>
    <t>Micro</t>
  </si>
  <si>
    <t>Pequeña</t>
  </si>
  <si>
    <t>Mediana</t>
  </si>
  <si>
    <t>Grande</t>
  </si>
  <si>
    <t>(mean) edad</t>
  </si>
  <si>
    <t>Hombres (% del total sectorial)</t>
  </si>
  <si>
    <t>Mujeres (% del total sectorial)</t>
  </si>
  <si>
    <t>(mean) hombres</t>
  </si>
  <si>
    <t>(mean) mujeres</t>
  </si>
  <si>
    <t>(mean) esc</t>
  </si>
  <si>
    <t>Postgrado incompleto</t>
  </si>
  <si>
    <t>Nota 3: No incluye a servicio doméstico.</t>
  </si>
  <si>
    <t>Nota 2: No incluye a servicio doméstico.</t>
  </si>
  <si>
    <t>n.° de ocupados</t>
  </si>
  <si>
    <t>Sí migran</t>
  </si>
  <si>
    <t>Características</t>
  </si>
  <si>
    <t>Nacional</t>
  </si>
  <si>
    <t>Edad Promedio</t>
  </si>
  <si>
    <t>Escolaridad Promedio</t>
  </si>
  <si>
    <t>n.° de ocupados (nación)</t>
  </si>
  <si>
    <t>ocupados (sector)</t>
  </si>
  <si>
    <t>ocupados (nación)</t>
  </si>
  <si>
    <t>n.° de ocupados (sector)</t>
  </si>
  <si>
    <t>Total (nacional)</t>
  </si>
  <si>
    <t>Total (sectorial)</t>
  </si>
  <si>
    <t>Cuenta Propia</t>
  </si>
  <si>
    <t>Asalariados</t>
  </si>
  <si>
    <t>N° de empresas (nación)</t>
  </si>
  <si>
    <t>(sum) empresas_n</t>
  </si>
  <si>
    <r>
      <rPr>
        <sz val="10"/>
        <color theme="3" tint="-0.24994659260841701"/>
        <rFont val="Times New Roman"/>
        <family val="1"/>
      </rPr>
      <t>Nota 2: No incluye a trabajadores por cuenta propia que declaran que en su negocio trabaja sólo una persona (unipersonales).</t>
    </r>
    <r>
      <rPr>
        <sz val="11"/>
        <color theme="3" tint="-0.24994659260841701"/>
        <rFont val="Times New Roman"/>
        <family val="1"/>
      </rPr>
      <t xml:space="preserve">
</t>
    </r>
  </si>
  <si>
    <t>Ingresos</t>
  </si>
  <si>
    <t>Ingresos del Trabajo ($)</t>
  </si>
  <si>
    <t>Ingresos del Trabajo ($) (contratados a jornada completa)</t>
  </si>
  <si>
    <t>Sueldos y salarios ($) (asalariados)</t>
  </si>
  <si>
    <t>Sueldos y salarios por hora ($/hr) (asalariados)</t>
  </si>
  <si>
    <t>Promedio sectorial</t>
  </si>
  <si>
    <t>Título</t>
  </si>
  <si>
    <t>Fuente</t>
  </si>
  <si>
    <t>Nota</t>
  </si>
  <si>
    <t>Ingresos del Trabajo y Salarios del sector xxx</t>
  </si>
  <si>
    <t>Elaboración propia en base a NESI 2014</t>
  </si>
  <si>
    <t>Los contratados con jornada completa representan un xx% de los ocupados del sector</t>
  </si>
  <si>
    <t>Promedio nacional</t>
  </si>
  <si>
    <t>Total horas trabajadas (promedio sectorial)</t>
  </si>
  <si>
    <t>Total horas trabajadas (promedio nacional)</t>
  </si>
  <si>
    <t>Miembros del poder ejecutivo y de los cuerpos legislativos y personal directivo de la administración publica y de empre</t>
  </si>
  <si>
    <t>Profesionales científicos e intelectuales</t>
  </si>
  <si>
    <t>Operadores de instalaciones y maquinas y montadores</t>
  </si>
  <si>
    <t>sector (homologación general)</t>
  </si>
  <si>
    <t>Servicios Personales</t>
  </si>
  <si>
    <t>oficio</t>
  </si>
  <si>
    <t>sin contrato (%)</t>
  </si>
  <si>
    <t>contrato definido (%)</t>
  </si>
  <si>
    <t>contrato indefinido (%)</t>
  </si>
  <si>
    <t>N° de ocupados (sector)</t>
  </si>
  <si>
    <t>N° de ocupados (nación)</t>
  </si>
  <si>
    <t>nivel educacional (homologación NENE/CASEN)</t>
  </si>
  <si>
    <t>pc</t>
  </si>
  <si>
    <r>
      <t>Mujeres</t>
    </r>
    <r>
      <rPr>
        <sz val="8"/>
        <color rgb="FF000000"/>
        <rFont val="Times New Roman"/>
        <family val="1"/>
      </rPr>
      <t xml:space="preserve">  </t>
    </r>
    <r>
      <rPr>
        <sz val="11"/>
        <color rgb="FF000000"/>
        <rFont val="Times New Roman"/>
        <family val="1"/>
      </rPr>
      <t xml:space="preserve"> (%)</t>
    </r>
  </si>
  <si>
    <t>Empleador</t>
  </si>
  <si>
    <t>Familiar/Personal No Remunerado</t>
  </si>
  <si>
    <t>Servicio Domestico</t>
  </si>
  <si>
    <t>Fuerzas armadas</t>
  </si>
  <si>
    <t>Ingenieros de minas y metalúrgicos y afines</t>
  </si>
  <si>
    <t>Mecánicos y ajustadores de vehículos de motor</t>
  </si>
  <si>
    <t>Limpiadores de oficinas, hoteles y otros establecimientos</t>
  </si>
  <si>
    <t>Soldadores y oxicortadores</t>
  </si>
  <si>
    <t>Arquitectos, ingenieros y afines, no clasificados</t>
  </si>
  <si>
    <t>Mecánicos y ajustadores de máquinas agrícolas e ind.</t>
  </si>
  <si>
    <t>Op. de máquinas de movimiento de tierras y afines</t>
  </si>
  <si>
    <t>Op. de instalaciones mineras</t>
  </si>
  <si>
    <t>Mineros y canteros</t>
  </si>
  <si>
    <t>Conductores de camiones pesados</t>
  </si>
  <si>
    <t>Cuenta propia</t>
  </si>
  <si>
    <t>Fuente: Elaboración propia en base a ENE 2015.</t>
  </si>
  <si>
    <t>Contrato indefinido</t>
  </si>
  <si>
    <t>(%)</t>
  </si>
  <si>
    <t>Contrato definido</t>
  </si>
  <si>
    <t>Sin contrato</t>
  </si>
  <si>
    <t>Hoteles y Restaurantes</t>
  </si>
  <si>
    <t>Servicios Financieros</t>
  </si>
  <si>
    <t>Servicios Empresariales y de Vivienda</t>
  </si>
  <si>
    <t>Fuente: Elaboración propia conforme a ENE 2015</t>
  </si>
  <si>
    <t xml:space="preserve">Nota 2: Se excluye al personal doméstico y al personal no remunerado. </t>
  </si>
  <si>
    <t>Fuente: Elaboración propia en base a SII 2015 y ENE 2015.</t>
  </si>
  <si>
    <t>Indicadores</t>
  </si>
  <si>
    <t>Fuente: Elaboración propia conforme a ENE 2015.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</si>
  <si>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</si>
  <si>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</si>
  <si>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</si>
  <si>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</si>
  <si>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</si>
  <si>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</si>
  <si>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</si>
  <si>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Media</t>
  </si>
  <si>
    <t>Técnico nivel superior</t>
  </si>
  <si>
    <t>Profesional</t>
  </si>
  <si>
    <t>Postgrado</t>
  </si>
  <si>
    <t>Fuente: Elaboración propia conforme a ESI 2015.</t>
  </si>
  <si>
    <t>Nota 1: Se considera el último nivel educacional aprobado.</t>
  </si>
  <si>
    <t>Nota 2: El ingreso por hora promedio se calcula como: suma de los ingresos del total de la población en cada nivel educacional/cantidad de horas de trabajo del total de la población en cada nivel educacional.</t>
  </si>
  <si>
    <t>Básica incompleta o sin estudios</t>
  </si>
  <si>
    <t>Básica </t>
  </si>
  <si>
    <t>Tamaño de empresas</t>
  </si>
  <si>
    <t xml:space="preserve">Sector </t>
  </si>
  <si>
    <t>Año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</si>
  <si>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</si>
  <si>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</si>
  <si>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</si>
  <si>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</si>
  <si>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</si>
  <si>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</si>
  <si>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 La Araucanía</t>
  </si>
  <si>
    <t>Región de Los Ríos</t>
  </si>
  <si>
    <t>Región de Los Lagos</t>
  </si>
  <si>
    <t>Región Metropolitana</t>
  </si>
  <si>
    <t>Región del Maule</t>
  </si>
  <si>
    <t>Región del Biobío</t>
  </si>
  <si>
    <t>Porcentaje de conmutantes según sectores productivos, 2010 - 2015</t>
  </si>
  <si>
    <t>Categoría ocupacional</t>
  </si>
  <si>
    <t>Trabajadores dependientes</t>
  </si>
  <si>
    <t>$</t>
  </si>
  <si>
    <t>-</t>
  </si>
  <si>
    <t>Total del sector</t>
  </si>
  <si>
    <t>Total Nacional</t>
  </si>
  <si>
    <t>Fuente: Elaboración propia de acuerdo con datos de ENE, 2010 y 2015.</t>
  </si>
  <si>
    <t>Fuente: Elaboración propia de acuerdo con datos de ESI, 2010 y 2015.</t>
  </si>
  <si>
    <t xml:space="preserve"> % de trabajadores con días pagados por enfermedad</t>
  </si>
  <si>
    <t>Indicadores de formalidad</t>
  </si>
  <si>
    <t>Cotización previsional</t>
  </si>
  <si>
    <t>Cotización de salud</t>
  </si>
  <si>
    <t>Subempleo</t>
  </si>
  <si>
    <t>Horas excesivas</t>
  </si>
  <si>
    <t>Total sectorial</t>
  </si>
  <si>
    <t>Fuente: Elaboración propia en base a CASEN, 2015.</t>
  </si>
  <si>
    <t>Escolaridad promedio</t>
  </si>
  <si>
    <t>Edad promedio</t>
  </si>
  <si>
    <t>Principales ocupaciones</t>
  </si>
  <si>
    <t>1.1</t>
  </si>
  <si>
    <t>1.2</t>
  </si>
  <si>
    <t>1.3</t>
  </si>
  <si>
    <t>1.4</t>
  </si>
  <si>
    <t>1.5</t>
  </si>
  <si>
    <t>1.6</t>
  </si>
  <si>
    <t>1.7</t>
  </si>
  <si>
    <t>1.8</t>
  </si>
  <si>
    <t>Número de empresas y ocupados por tamaño de empresa según número de trabajadores, 2015</t>
  </si>
  <si>
    <t>Nota 1: El número de empresas contempla las empresas sin información de ventas (el SII no puede estimarlas en base a las declaraciones de impuestos, formulario 22 y 29), que para el año 2015 representaron un 63,8% del total de empresas del sector.</t>
  </si>
  <si>
    <t>Número de empresas y ocupados por tamaño de empresa según número de trabajadores, incluyendo empresas unipersonales (cuenta propia), 2015</t>
  </si>
  <si>
    <t>Ejemplo de Ciclos Productivos</t>
  </si>
  <si>
    <t xml:space="preserve">Indicadores de seguridad social de trabajadores dependientes del &lt;sector…&gt;, 2015. </t>
  </si>
  <si>
    <t>Brechas de ingreso de género para trabajadores dependientes del &lt;sector…&gt; según nivel educacional y tamaño de empresa, 2015.  </t>
  </si>
  <si>
    <t>2.1</t>
  </si>
  <si>
    <t>Cultivos</t>
  </si>
  <si>
    <t>Silvicultura, extracción de madera y actividades conexas</t>
  </si>
  <si>
    <t>Cría de animales</t>
  </si>
  <si>
    <t>Cultivo agrícolas en combinación con cría de animales</t>
  </si>
  <si>
    <t>% Empresas</t>
  </si>
  <si>
    <t>Ventas (UF)</t>
  </si>
  <si>
    <t>% Trabajadores dependientes</t>
  </si>
  <si>
    <r>
      <t> </t>
    </r>
    <r>
      <rPr>
        <sz val="12"/>
        <rFont val="Calibri"/>
        <family val="2"/>
      </rPr>
      <t>Numeración??</t>
    </r>
  </si>
  <si>
    <t xml:space="preserve">Nota 1: El número de empresas contempla las empresas sin información de ventas (el SII no puede estimarlas en base a las declaraciones de impuestos, formulario 22 y 29), que para el año 2014 representaron un 18% del total de empresas del sector. </t>
  </si>
  <si>
    <t>Nota 2: El subsector de Caza Ordinaria mediante Trampas no aparece representado en el gráfico, puesto que su porcentaje de participación dentro del sector de Agricultura, Ganadería, Caza y Silvicultura en términos de empresas, ventas y empleo es muy pequeño (menor al 0,05%).</t>
  </si>
  <si>
    <t>Servicios agrícolas y ganaderos</t>
  </si>
  <si>
    <t>Fuente: Elaboración propia conforme a SII 2015.</t>
  </si>
  <si>
    <t>3.1</t>
  </si>
  <si>
    <t>3.2</t>
  </si>
  <si>
    <t>Ocupados del &lt;sector…&gt;  por tramo de edad y sexo, 2010 y 2015</t>
  </si>
  <si>
    <t>Ocupados del &lt;sector…&gt; según nivel educacional, 2010 y 2015</t>
  </si>
  <si>
    <t>% conmutantes del sector</t>
  </si>
  <si>
    <t>4.1</t>
  </si>
  <si>
    <t>4.2</t>
  </si>
  <si>
    <t>4.3</t>
  </si>
  <si>
    <t>4.4</t>
  </si>
  <si>
    <t>Formalidad del trabajo independiente del &lt;sector…&gt; según categoría ocupacional, 2015</t>
  </si>
  <si>
    <t>Formalidad de la unidad económica</t>
  </si>
  <si>
    <t xml:space="preserve">Nota 1: Como indicador de formalidad de la unidad económica se considera la entrega de boletas o facturas </t>
  </si>
  <si>
    <t>Fuente: Elaboración propia conforme a CASEN, 2015.</t>
  </si>
  <si>
    <t xml:space="preserve">Nota 1: Los ocupados trabajando a jornada parcial involuntariamente se consideran subempleados. </t>
  </si>
  <si>
    <t xml:space="preserve">Nota 2: La horas excesivas de trabajo corresponden a trabajar 48 horas o más semanalmente. </t>
  </si>
  <si>
    <t>5.1</t>
  </si>
  <si>
    <t>5.2</t>
  </si>
  <si>
    <t>Características generales de los ocupados del &lt;sector…&gt; por tipo de ocupación, 2015</t>
  </si>
  <si>
    <t>5.3</t>
  </si>
  <si>
    <t>Trimestre</t>
  </si>
  <si>
    <t>PIB</t>
  </si>
  <si>
    <t>Tendencia PIB</t>
  </si>
  <si>
    <t>Fuente: Elaboración propia en base a Banco Central, 2008-2015.</t>
  </si>
  <si>
    <t>Nota 1: Año de referencia 2008. PIB encadenado 2008.</t>
  </si>
  <si>
    <t>Fuente: Elaboración propia en base a Banco Central 2008-2015.</t>
  </si>
  <si>
    <t>% PIB</t>
  </si>
  <si>
    <t>% Ocupados</t>
  </si>
  <si>
    <t>Gráfico 4. Distribución del PIB y de los ocupados por sector económico, 2015.</t>
  </si>
  <si>
    <t xml:space="preserve">Fuente: Elaboración propia en base a NENE 2015, Banco Central 2015. </t>
  </si>
  <si>
    <t>Nota 2: El PIB utilizado es el PIB encadenado con año de referencia 2008, a costo de factores.</t>
  </si>
  <si>
    <t>Región</t>
  </si>
  <si>
    <t>Gráfico 5. Distribución regional del PIB del sector Administración Pública y distribución regional de los ocupados del sector, 2015.</t>
  </si>
  <si>
    <t>Fuente: Elaboración propia en base a Banco Central y ENE, 2015.</t>
  </si>
  <si>
    <t>Nota: El PIB utilizado es el PIB encadenado con año de referencia 2008, a costo de factores.</t>
  </si>
  <si>
    <t>Participación del PIB del sector en la región</t>
  </si>
  <si>
    <t>Participación del empleo del sector en la región</t>
  </si>
  <si>
    <t>Gráfico 6. Participación del PIB del sector en el PIB regional y participación del sector en el empleo regional, 2015. Por región de trabajo. </t>
  </si>
  <si>
    <t>Nota: La región utilizada es aquella que reporta la vivienda del individuo.</t>
  </si>
  <si>
    <t>Gráfico 6. Participación del PIB del sector en el PIB regional y participación del sector en el empleo regional, 2014. Por región de trabajo.  BC y ENE.</t>
  </si>
  <si>
    <t>Fuente: Elaboración propia en base a ENE, 2010-2015.</t>
  </si>
  <si>
    <t>Gráfico 9. Evolución de las exportaciones del sector en millones de US$, trimestres 2008-2015.</t>
  </si>
  <si>
    <t>Exportaciones sector</t>
  </si>
  <si>
    <t>Exportaciones nacional</t>
  </si>
  <si>
    <t>Nota 1: Las exportaciones son valoradas en términos FOB</t>
  </si>
  <si>
    <t>ene-mar</t>
  </si>
  <si>
    <t>abr-jun</t>
  </si>
  <si>
    <t>jul-sep</t>
  </si>
  <si>
    <t>oct-dic</t>
  </si>
  <si>
    <t>año</t>
  </si>
  <si>
    <t>trimestre (mes central)</t>
  </si>
  <si>
    <t>Dependiente con contrato</t>
  </si>
  <si>
    <t>Dependiente sin contrato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</si>
  <si>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</si>
  <si>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</si>
  <si>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</si>
  <si>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</si>
  <si>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</si>
  <si>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</si>
  <si>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</si>
  <si>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</si>
  <si>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Fuente: Elaboración propia conforme a NENE.</t>
  </si>
  <si>
    <t>2.1. Número de empresas y ocupados por tamaño de empresa según número de trabajadores, 2015</t>
  </si>
  <si>
    <t>2.2. Número de empresas y ocupados por tamaño de empresa según número de trabajadores, incluyendo empresas unipersonales (cuenta propia), 2015</t>
  </si>
  <si>
    <t>2.3. Evolución distribución de ocupados según tamaño de empresa, 2010-2015</t>
  </si>
  <si>
    <t>2014 </t>
  </si>
  <si>
    <t>Unipersonales</t>
  </si>
  <si>
    <t>Microempresas</t>
  </si>
  <si>
    <t>Trabajador dependiente</t>
  </si>
  <si>
    <t>Indefinido</t>
  </si>
  <si>
    <t>Definido</t>
  </si>
  <si>
    <t xml:space="preserve">Fuente: Elaboración propia conforme a NENE. </t>
  </si>
  <si>
    <t>Educación superior completa (%)</t>
  </si>
  <si>
    <t>Nota: Educación superior completa incluye la educación técnica y profesional.</t>
  </si>
  <si>
    <t>Entre 15 y 24</t>
  </si>
  <si>
    <t>Básica incompleta o menos</t>
  </si>
  <si>
    <t>Básica</t>
  </si>
  <si>
    <t>Técnica</t>
  </si>
  <si>
    <t>Nota: El nivel educacional corresponde al último ciclo completado. Es decir, "Básica" incluye a las personas con media incompleta y "Media" incluye a las personas con educación superior incompleta.</t>
  </si>
  <si>
    <t>Región del Libertador Bernardo O'Higgins</t>
  </si>
  <si>
    <t>Región de Aysén del General Carlos Ibáñez del Campo</t>
  </si>
  <si>
    <t>Región de Magallanes y la Antártica Chilena</t>
  </si>
  <si>
    <t>Nombre sección</t>
  </si>
  <si>
    <t>Hoja</t>
  </si>
  <si>
    <t>1.9</t>
  </si>
  <si>
    <t>1.10</t>
  </si>
  <si>
    <t>Empresas</t>
  </si>
  <si>
    <t>2.2</t>
  </si>
  <si>
    <t>2.3</t>
  </si>
  <si>
    <t>2.4</t>
  </si>
  <si>
    <t>2.5</t>
  </si>
  <si>
    <t>2.6</t>
  </si>
  <si>
    <t>2.7</t>
  </si>
  <si>
    <t>2.8</t>
  </si>
  <si>
    <t>Ingresos de la ocupación principal por categoría ocupacional y tamaño de empresa, 2015</t>
  </si>
  <si>
    <t>2.9</t>
  </si>
  <si>
    <t>Distribución de ocupados por ocupación según nivel educacional, 2015</t>
  </si>
  <si>
    <t>5.4</t>
  </si>
  <si>
    <t>5.5</t>
  </si>
  <si>
    <t>5.6</t>
  </si>
  <si>
    <t>5.7</t>
  </si>
  <si>
    <t>5.8</t>
  </si>
  <si>
    <t>Visión global y macroeconomía</t>
  </si>
  <si>
    <t>1.2. Variación (%) PIB Administración Pública con respecto al mismo periodo del año anterior, 2009-2015.</t>
  </si>
  <si>
    <t>1.3. Tasa de cesantía nacional y tasa de cesantía del sector Administración Pública, 2010-2015.</t>
  </si>
  <si>
    <t>1.4. Distribución del PIB y de los ocupados por sector económico, 2015.</t>
  </si>
  <si>
    <t>1.7. Evolución ocupados del sector Administración Pública, 2010-2015 (miles de personas).</t>
  </si>
  <si>
    <t>Servicios Empresariales</t>
  </si>
  <si>
    <t>Servicios de Vivienda</t>
  </si>
  <si>
    <t>Región Metropolitana de Santiago</t>
  </si>
  <si>
    <t>Región del Libertador General Bdo O'Higgins</t>
  </si>
  <si>
    <t>Región de Magallanes y de la Antártica Chilena</t>
  </si>
  <si>
    <t>Región del Libertador General Bdo. O'Higgins</t>
  </si>
  <si>
    <t>dec-feb</t>
  </si>
  <si>
    <t>1.8. Variación (%) ocupados del sector Administración Pública con respecto al mismo período del año anterior, 2010-2015.</t>
  </si>
  <si>
    <t>Tendencia Administración Pública</t>
  </si>
  <si>
    <t>1.10. Evolución de las exportaciones del sector en millones de US$, trimestres 2008-2015.</t>
  </si>
  <si>
    <t>Trabajadores</t>
  </si>
  <si>
    <t>Profesional o más</t>
  </si>
  <si>
    <t>Fuente: Elaboración propia conforme a NESI.</t>
  </si>
  <si>
    <t>2.4. Distribución de ocupados por región según tamaño de empresa, 2015</t>
  </si>
  <si>
    <t>2.5. Distribución de ocupados por tamaño de empresa según nivel educacional (%), 2015</t>
  </si>
  <si>
    <t>2.6. Distribución de ocupados por tamaño de empresa según categoría ocupacional, 2015</t>
  </si>
  <si>
    <t>2.7. Ingresos de la ocupación principal por categoría ocupacional y tamaño de empresa, 2015</t>
  </si>
  <si>
    <t xml:space="preserve">2.8. Indicadores de seguridad social de trabajadores dependientes del &lt;sector…&gt;, 2015. </t>
  </si>
  <si>
    <t>Indicador</t>
  </si>
  <si>
    <t>Gráfico 1. Evolución PIB Administración Pública (desestacionalizado), trimestres 2008-2015.</t>
  </si>
  <si>
    <t>1.1. Evolución PIB Administración Pública (desestacionalizado), trimestres 2008-2015.</t>
  </si>
  <si>
    <t xml:space="preserve">Microempresa </t>
  </si>
  <si>
    <t>Tamaño empresa</t>
  </si>
  <si>
    <t>Ocupación</t>
  </si>
  <si>
    <t>Miembros del poder ejecutivo y de los cuerpos legislativos y personal directivo de la administración pública y de empresas</t>
  </si>
  <si>
    <t>Operadores de instalaciones y máquinas y montadores</t>
  </si>
  <si>
    <t>Nota: El nivel educacional corresponde al último ciclo completado. Es decir, "Básica" incluye a las personas con media incompleta, "Media" a las personas con educación superior incompleta y "Profesional" a las personas con postgrado incompleto.</t>
  </si>
  <si>
    <t>Fuente: Elaboración propia en base a ENE, 2015</t>
  </si>
  <si>
    <t>Miembros del poder ejecutivo y de los cuerpos legislativos y personal directivo de la administración publica y de empresas</t>
  </si>
  <si>
    <t>Evolución PIB Administración Pública (desestacionalizado), trimestres 2008-2015.</t>
  </si>
  <si>
    <t>Variación (%) PIB Administración Pública con respecto al mismo periodo del año anterior, 2009-2015.</t>
  </si>
  <si>
    <t>Tasa de cesantía nacional y tasa de cesantía del sector Administración Pública, 2010-2015.</t>
  </si>
  <si>
    <t>Distribución del PIB y de los ocupados por sector económico, 2015.</t>
  </si>
  <si>
    <t>Evolución ocupados del sector Administración Pública, 2010-2015 (miles de personas).</t>
  </si>
  <si>
    <t>Variación (%) ocupados del sector Administración Pública con respecto al mismo período del año anterior, 2010-2015.</t>
  </si>
  <si>
    <t>Evolución de las exportaciones del sector en millones de US$, trimestres 2008-2015.</t>
  </si>
  <si>
    <t>Evolución distribución de ocupados según tamaño de empresa, 2010-2015</t>
  </si>
  <si>
    <t>Distribución de ocupados por región según tamaño de empresa, 2015</t>
  </si>
  <si>
    <t>Distribución de ocupados por tamaño de empresa según nivel educacional (%), 2015</t>
  </si>
  <si>
    <t>Distribución de ocupados por tamaño de empresa según categoría ocupacional, 2015</t>
  </si>
  <si>
    <t>2.10</t>
  </si>
  <si>
    <t>3.1. Distribución  de empresas, ventas (UF) y trabajadores dependientes informados por subsector (%), 2015.</t>
  </si>
  <si>
    <t>Actividades del sector</t>
  </si>
  <si>
    <t>Distribución  de empresas, ventas (UF) y trabajadores dependientes informados por subsector (%), 2015.</t>
  </si>
  <si>
    <t>3.2. Ejemplo de Ciclos Productivos</t>
  </si>
  <si>
    <t>Características generales de los ocupados del &lt;sector…&gt; , 2015 </t>
  </si>
  <si>
    <t>4.4. Porcentaje de conmutantes según sectores productivos, 2010 - 2015</t>
  </si>
  <si>
    <t>Empleo</t>
  </si>
  <si>
    <t>5.9</t>
  </si>
  <si>
    <t>5.10</t>
  </si>
  <si>
    <t>5.11</t>
  </si>
  <si>
    <t>&lt;-- hay sectores para los que se presenta más de un ciclo productivo. Considerar esto en el diseño por favor!</t>
  </si>
  <si>
    <t>Ocupados del &lt;sector…&gt; según categoría ocupacional y tipo de contrato, 2010 y 2015</t>
  </si>
  <si>
    <t>Ingresos de la ocupación principal de ocupados del &lt;sector…&gt; según categoría ocupacional y tipo de contrato, 2010 y 2015</t>
  </si>
  <si>
    <t>Ingresos de la ocupación principal de los ocupados del &lt;sector…&gt; según nivel educacional, 2010 y 2015</t>
  </si>
  <si>
    <t>Subempleo y horas excesivas de trabajo según categoría ocupacional de ocupados del &lt;sector…&gt;, 2010 y 2015</t>
  </si>
  <si>
    <t>Distribución de ocupados del &lt;sector…&gt; por tipo de ocupación, 2010 y 2015</t>
  </si>
  <si>
    <t>Ingresos ocupación principal promedio</t>
  </si>
  <si>
    <t>% Mujeres</t>
  </si>
  <si>
    <t>% Capacitados</t>
  </si>
  <si>
    <t>5.9. Distribución de ocupados por ocupación según nivel educacional, 2015</t>
  </si>
  <si>
    <t>Distribución de ocupados del sector por ocupación según categoría ocupacional, 2015</t>
  </si>
  <si>
    <t>Características generales de las principales ocupaciones ejercidas en el &lt;sector…&gt;, 2015</t>
  </si>
  <si>
    <t xml:space="preserve">En amarillo están las tablas que deben ir sí o sí en el sitio web. El resto de las tablas pertenecen al reporte y eventualmente podrían ser incluidas. </t>
  </si>
  <si>
    <t>Nota 1: Para el cálculo de las personas ocupadas se utilizó un promedio de los cuatro trimestres calendario del período señalado.</t>
  </si>
  <si>
    <t>1.5. Distribución regional del PIB y de los ocupados del sector Administración Pública, 2015.</t>
  </si>
  <si>
    <t xml:space="preserve">Distribución regional del PIB </t>
  </si>
  <si>
    <t xml:space="preserve">Distribución regional de los ocupados </t>
  </si>
  <si>
    <t>Distribución regional del PIB y de los ocupados del sector Administración Pública, 2015.</t>
  </si>
  <si>
    <t>1.6. Participación del PIB del sector Administración Pública en el PIB regional y participación del sector en el empleo regional, 2015. Por región de trabajo. </t>
  </si>
  <si>
    <t>Participación del PIB del sector Administración Pública en el PIB regional y participación del sector en el empleo regional, 2015. Por región de trabajo. </t>
  </si>
  <si>
    <t>1.9. Distribución (%) ocupados del sector Administración Pública según categoría ocupacional, 2010-2015</t>
  </si>
  <si>
    <t>Gráfico 3. Tasa de cesantía nacional y tasa de cesantía del sector Administración Pública, 2010-2015.</t>
  </si>
  <si>
    <t xml:space="preserve">Fuente: Elaboración propia en base a NENE 2015. </t>
  </si>
  <si>
    <t>Gráfico 7. Evolución ocupados del sector Administración Pública, 2010-2015.</t>
  </si>
  <si>
    <t>Fuente: Elaboración propia en base a NENE.</t>
  </si>
  <si>
    <t>Gráfico 8. Evolución ocupados del sector Administración Pública, 2010-2015.</t>
  </si>
  <si>
    <t>Distribución (%) ocupados del sector Administración Pública según categoría ocupacional, 2010-2015</t>
  </si>
  <si>
    <t>N</t>
  </si>
  <si>
    <t xml:space="preserve">N </t>
  </si>
  <si>
    <t xml:space="preserve">Nota 3: El tamaño de empresas se define a partir del número de trabajadores. Microempresas, entre 1 y 9 trabajadores; Pequeña, entre 10 y 49 trabajadores; Mediana, entre 50 y 199 trabajadores; Grande, más de 200 trabajadores. </t>
  </si>
  <si>
    <t xml:space="preserve">Nota 4: El tamaño de empresas se define a partir del número de trabajadores. Microempresas, entre 1 y 9 trabajadores; Pequeña, entre 10 y 49 trabajadores; Mediana, entre 50 y 199 trabajadores; Grande, más de 200 trabajadores. </t>
  </si>
  <si>
    <t xml:space="preserve">Tamaño de empresas </t>
  </si>
  <si>
    <t>Nota 1: El nivel educacional corresponde al último ciclo completado. Es decir, "Básica" incluye a las personas con media incompleta y "Media" incluye a las personas con educación superior incompleta.</t>
  </si>
  <si>
    <t xml:space="preserve">Nota 1: El tamaño de empresas se define a partir del número de trabajadores. Microempresas, entre 1 y 9 trabajadores; Pequeña, entre 10 y 49 trabajadores; Mediana, entre 50 y 199 trabajadores; Grande, más de 200 trabajadores. </t>
  </si>
  <si>
    <t>2.9. Porcentaje de trabajadores que trabajan horas excesivas (48 horas o más) sector Administración Pública, 2015</t>
  </si>
  <si>
    <t>Porcentaje de trabajadores que trabajan horas excesivas (48 horas o más) sector Administración Pública, 2015</t>
  </si>
  <si>
    <t>2.10. Brechas de ingreso de género para trabajadores dependientes de Administración Pública según nivel educacional y tamaño de empresa, 2015.  </t>
  </si>
  <si>
    <t xml:space="preserve">Nota 3: La brecha ingresos de género se calcula como: (ingreso por hora promedio mujeres/ingreso por hora promedio hombres -1) *100. </t>
  </si>
  <si>
    <t>&lt;-- hay sectores para los que se presenta más de un subsector. Considerar esto en el diseño por favor!</t>
  </si>
  <si>
    <t>Fuente: Elaboración propia conforme a Chile Valora.</t>
  </si>
  <si>
    <t>4.1. Características generales de los ocupados del sector Administración Pública, 2015 </t>
  </si>
  <si>
    <t>4.2. Ocupados del sector Administración Pública por tramo de edad y sexo, 2010 y 2015</t>
  </si>
  <si>
    <t>4.3. Ocupados del sector Administración Pública según nivel educacional, 2010 y 2015</t>
  </si>
  <si>
    <t>5.1. Ocupados del sector Administración Pública según categoría ocupacional y tipo de contrato, 2010 y 2015</t>
  </si>
  <si>
    <t>Nota: Ingresos líquidos y en pesos de noviembre del 2015.</t>
  </si>
  <si>
    <t xml:space="preserve">Indicadores de seguridad social de trabajadores dependientes del &lt;sector…&gt;, 2010 y 2015. </t>
  </si>
  <si>
    <t>Nota 2: Ingresos líquidos y en pesos de noviembre del 2015.</t>
  </si>
  <si>
    <t>5.2. Ingresos de la ocupación principal del sector Administración Pública según categoría ocupacional y tipo de contrato, 2010 y 2015</t>
  </si>
  <si>
    <t xml:space="preserve">5.3. Indicadores de seguridad social de trabajadores dependientes del sector Administración Pública según género, 2010 y 2015. </t>
  </si>
  <si>
    <t>5.4. Formalidad del trabajo independiente del sector Administración Pública según categoría ocupacional, 2015</t>
  </si>
  <si>
    <t>5.5. Ingresos de la ocupación principal de los ocupados del sector Administración Pública según nivel educacional, 2010 y 2015</t>
  </si>
  <si>
    <t>5.6. Subempleo y horas excesivas de trabajo según categoría ocupacional de ocupados del sector Administración Pública, 2010 y 2015</t>
  </si>
  <si>
    <t>5.7. Distribución de ocupados del sector Administración Pública por tipo de ocupación, 2010 y 2015</t>
  </si>
  <si>
    <t>5.8. Características generales de los ocupados del sector Administración Pública por tipo de ocupación, 2015</t>
  </si>
  <si>
    <t>5.10. Distribución de ocupados del sector Administración Pública por ocupación según categoría ocupacional, 2015</t>
  </si>
  <si>
    <t>5.11. Características generales de las principales ocupaciones ejercidas en el sector Administración Pública, 2015</t>
  </si>
  <si>
    <t>Esta Tabla es idéntica a la Tabla 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</si>
</sst>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3" formatCode="_ * #,##0.00_ ;_ * \-#,##0.00_ ;_ * &quot;-&quot;??_ ;_ @_ "/>
    <numFmt numFmtId="164" formatCode="_-* #,##0.00_-;\-* #,##0.00_-;_-* &quot;-&quot;??_-;_-@_-"/>
    <numFmt numFmtId="165" formatCode="0.0"/>
    <numFmt numFmtId="166" formatCode="#,##0.0"/>
    <numFmt numFmtId="167" formatCode="0.0%"/>
    <numFmt numFmtId="168" formatCode="_-* #,##0_-;\-* #,##0_-;_-* &quot;-&quot;??_-;_-@_-"/>
    <numFmt numFmtId="169" formatCode="_-* #,##0.00\ _€_-;\-* #,##0.00\ _€_-;_-* &quot;-&quot;??\ _€_-;_-@_-"/>
    <numFmt numFmtId="170" formatCode="_-* #,##0\ _€_-;\-* #,##0\ _€_-;_-* &quot;-&quot;??\ _€_-;_-@_-"/>
  </numFmts>
  <fonts count="5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23E4F"/>
      <name val="Times New Roman"/>
      <family val="1"/>
    </font>
    <font>
      <sz val="10"/>
      <color rgb="FF323E4F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3" tint="-0.24994659260841701"/>
      <name val="Times New Roman"/>
      <family val="1"/>
    </font>
    <font>
      <sz val="11"/>
      <name val="Times New Roman"/>
      <family val="1"/>
    </font>
    <font>
      <b/>
      <sz val="12"/>
      <color theme="8" tint="-0.49995422223578601"/>
      <name val="Times New Roman"/>
      <family val="1"/>
    </font>
    <font>
      <sz val="10"/>
      <color theme="8" tint="-0.49995422223578601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b/>
      <sz val="12"/>
      <color theme="3" tint="-0.24994659260841701"/>
      <name val="Times New Roman"/>
      <family val="1"/>
    </font>
    <font>
      <sz val="10"/>
      <color theme="3" tint="-0.24994659260841701"/>
      <name val="Times New Roman"/>
      <family val="1"/>
    </font>
    <font>
      <sz val="11"/>
      <color theme="3" tint="-0.24994659260841701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8"/>
      <color rgb="FF000000"/>
      <name val="Times New Roman"/>
      <family val="1"/>
    </font>
    <font>
      <sz val="10"/>
      <color theme="3" tint="-0.249977111117893"/>
      <name val="Times New Roman"/>
      <family val="1"/>
    </font>
    <font>
      <b/>
      <sz val="12"/>
      <color theme="3" tint="-0.249977111117893"/>
      <name val="Times New Roman"/>
      <family val="1"/>
    </font>
    <font>
      <sz val="10"/>
      <color rgb="FF404040"/>
      <name val="Times New Roman"/>
      <family val="1"/>
    </font>
    <font>
      <b/>
      <sz val="11"/>
      <name val="Calibri"/>
      <family val="2"/>
    </font>
    <font>
      <sz val="9"/>
      <name val="Calibri"/>
      <family val="2"/>
    </font>
    <font>
      <sz val="12"/>
      <name val="Calibri"/>
      <family val="2"/>
    </font>
    <font>
      <sz val="11"/>
      <name val="Calibri"/>
      <family val="2"/>
    </font>
    <font>
      <b/>
      <sz val="12"/>
      <color rgb="FF203864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3" tint="-0.24994659260841701"/>
      <name val="Times New Roman"/>
      <family val="1"/>
    </font>
    <font>
      <b/>
      <sz val="10"/>
      <color theme="8" tint="-0.49995422223578601"/>
      <name val="Times New Roman"/>
      <family val="1"/>
    </font>
    <font>
      <sz val="10"/>
      <color rgb="FF595959"/>
      <name val="Times New Roman"/>
      <family val="1"/>
    </font>
    <font>
      <sz val="10"/>
      <color rgb="FF203864"/>
      <name val="Times New Roman"/>
      <family val="1"/>
    </font>
    <font>
      <b/>
      <sz val="10"/>
      <color rgb="FF203864"/>
      <name val="Times New Roman"/>
      <family val="1"/>
    </font>
    <font>
      <b/>
      <sz val="10"/>
      <name val="Times New Roman"/>
      <family val="1"/>
    </font>
    <font>
      <b/>
      <sz val="11"/>
      <color theme="1"/>
      <name val="Calibri"/>
      <family val="2"/>
      <scheme val="minor"/>
    </font>
    <font>
      <sz val="10"/>
      <color rgb="FF1F4E79"/>
      <name val="Times New Roman"/>
      <family val="1"/>
    </font>
    <font>
      <sz val="10"/>
      <color rgb="FF17365D"/>
      <name val="Times New Roman"/>
      <family val="1"/>
    </font>
    <font>
      <b/>
      <sz val="3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/>
    <xf numFmtId="0" fontId="19" fillId="0" borderId="24"/>
    <xf numFmtId="0" fontId="4" fillId="0" borderId="24"/>
    <xf numFmtId="0" fontId="40" fillId="0" borderId="24"/>
    <xf numFmtId="0" fontId="4" fillId="0" borderId="24"/>
    <xf numFmtId="43" fontId="40" fillId="0" borderId="24" applyFont="0" applyFill="0" applyBorder="0" applyAlignment="0" applyProtection="0"/>
    <xf numFmtId="164" fontId="40" fillId="0" borderId="0" applyFont="0" applyFill="0" applyBorder="0" applyAlignment="0" applyProtection="0"/>
    <xf numFmtId="0" fontId="3" fillId="0" borderId="24"/>
    <xf numFmtId="0" fontId="19" fillId="0" borderId="24"/>
    <xf numFmtId="9" fontId="3" fillId="0" borderId="24" applyFont="0" applyFill="0" applyBorder="0" applyAlignment="0" applyProtection="0"/>
    <xf numFmtId="169" fontId="3" fillId="0" borderId="24" applyFont="0" applyFill="0" applyBorder="0" applyAlignment="0" applyProtection="0"/>
  </cellStyleXfs>
  <cellXfs count="402">
    <xf numFmtId="0" fontId="0" fillId="0" borderId="0" xfId="0"/>
    <xf numFmtId="0" fontId="8" fillId="2" borderId="0" xfId="1" applyFont="1" applyFill="1"/>
    <xf numFmtId="0" fontId="8" fillId="2" borderId="0" xfId="1" applyFont="1" applyFill="1" applyBorder="1"/>
    <xf numFmtId="0" fontId="6" fillId="2" borderId="0" xfId="0" applyFont="1" applyFill="1" applyBorder="1" applyAlignment="1">
      <alignment vertical="center"/>
    </xf>
    <xf numFmtId="0" fontId="14" fillId="2" borderId="0" xfId="1" applyFont="1" applyFill="1"/>
    <xf numFmtId="0" fontId="13" fillId="2" borderId="0" xfId="1" applyFont="1" applyFill="1" applyBorder="1" applyAlignment="1">
      <alignment wrapText="1"/>
    </xf>
    <xf numFmtId="3" fontId="8" fillId="2" borderId="0" xfId="1" applyNumberFormat="1" applyFont="1" applyFill="1" applyBorder="1" applyAlignment="1">
      <alignment horizontal="center"/>
    </xf>
    <xf numFmtId="165" fontId="8" fillId="2" borderId="0" xfId="1" applyNumberFormat="1" applyFont="1" applyFill="1" applyBorder="1" applyAlignment="1">
      <alignment horizontal="center"/>
    </xf>
    <xf numFmtId="3" fontId="8" fillId="2" borderId="1" xfId="1" applyNumberFormat="1" applyFont="1" applyFill="1" applyBorder="1" applyAlignment="1">
      <alignment horizontal="center"/>
    </xf>
    <xf numFmtId="165" fontId="8" fillId="2" borderId="1" xfId="1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0" xfId="0" applyFont="1" applyFill="1" applyAlignment="1"/>
    <xf numFmtId="166" fontId="15" fillId="2" borderId="0" xfId="0" applyNumberFormat="1" applyFont="1" applyFill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165" fontId="8" fillId="2" borderId="0" xfId="1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7" fillId="2" borderId="0" xfId="0" applyFont="1" applyFill="1" applyBorder="1" applyAlignment="1">
      <alignment vertical="center"/>
    </xf>
    <xf numFmtId="0" fontId="17" fillId="2" borderId="0" xfId="1" applyFont="1" applyFill="1" applyBorder="1" applyAlignment="1"/>
    <xf numFmtId="0" fontId="18" fillId="2" borderId="0" xfId="1" applyFont="1" applyFill="1" applyBorder="1" applyAlignment="1"/>
    <xf numFmtId="0" fontId="17" fillId="0" borderId="0" xfId="0" applyFont="1" applyAlignment="1">
      <alignment vertical="center"/>
    </xf>
    <xf numFmtId="0" fontId="17" fillId="2" borderId="0" xfId="0" applyFont="1" applyFill="1"/>
    <xf numFmtId="0" fontId="16" fillId="2" borderId="0" xfId="0" applyFont="1" applyFill="1"/>
    <xf numFmtId="0" fontId="13" fillId="2" borderId="4" xfId="0" applyFont="1" applyFill="1" applyBorder="1" applyAlignment="1">
      <alignment vertical="center"/>
    </xf>
    <xf numFmtId="0" fontId="17" fillId="2" borderId="4" xfId="0" applyFont="1" applyFill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3" fontId="19" fillId="0" borderId="10" xfId="0" applyNumberFormat="1" applyFont="1" applyBorder="1" applyAlignment="1" applyProtection="1"/>
    <xf numFmtId="0" fontId="0" fillId="0" borderId="11" xfId="0" applyBorder="1"/>
    <xf numFmtId="0" fontId="0" fillId="0" borderId="12" xfId="0" applyBorder="1"/>
    <xf numFmtId="0" fontId="20" fillId="0" borderId="13" xfId="0" applyNumberFormat="1" applyFont="1" applyBorder="1" applyAlignment="1" applyProtection="1">
      <alignment horizontal="center"/>
    </xf>
    <xf numFmtId="3" fontId="21" fillId="0" borderId="14" xfId="0" applyNumberFormat="1" applyFont="1" applyBorder="1" applyAlignment="1" applyProtection="1">
      <alignment horizontal="center"/>
    </xf>
    <xf numFmtId="3" fontId="22" fillId="0" borderId="15" xfId="0" applyNumberFormat="1" applyFont="1" applyBorder="1" applyAlignment="1" applyProtection="1">
      <alignment horizontal="center"/>
    </xf>
    <xf numFmtId="3" fontId="23" fillId="0" borderId="16" xfId="0" applyNumberFormat="1" applyFont="1" applyBorder="1" applyAlignment="1" applyProtection="1">
      <alignment horizontal="center"/>
    </xf>
    <xf numFmtId="3" fontId="24" fillId="0" borderId="17" xfId="0" applyNumberFormat="1" applyFont="1" applyBorder="1" applyAlignment="1" applyProtection="1">
      <alignment horizontal="center"/>
    </xf>
    <xf numFmtId="3" fontId="25" fillId="0" borderId="18" xfId="0" applyNumberFormat="1" applyFont="1" applyBorder="1" applyAlignment="1" applyProtection="1"/>
    <xf numFmtId="0" fontId="26" fillId="0" borderId="19" xfId="0" applyNumberFormat="1" applyFont="1" applyBorder="1" applyAlignment="1" applyProtection="1"/>
    <xf numFmtId="0" fontId="27" fillId="0" borderId="20" xfId="0" applyNumberFormat="1" applyFont="1" applyBorder="1" applyAlignment="1" applyProtection="1"/>
    <xf numFmtId="0" fontId="28" fillId="0" borderId="21" xfId="0" applyNumberFormat="1" applyFont="1" applyBorder="1" applyAlignment="1" applyProtection="1">
      <alignment horizontal="center"/>
    </xf>
    <xf numFmtId="3" fontId="29" fillId="0" borderId="22" xfId="0" applyNumberFormat="1" applyFont="1" applyBorder="1" applyAlignment="1" applyProtection="1">
      <alignment horizontal="center"/>
    </xf>
    <xf numFmtId="3" fontId="30" fillId="0" borderId="23" xfId="0" applyNumberFormat="1" applyFont="1" applyBorder="1" applyAlignment="1" applyProtection="1">
      <alignment horizontal="center"/>
    </xf>
    <xf numFmtId="3" fontId="31" fillId="0" borderId="24" xfId="0" applyNumberFormat="1" applyFont="1" applyBorder="1" applyAlignment="1" applyProtection="1">
      <alignment horizontal="center"/>
    </xf>
    <xf numFmtId="3" fontId="32" fillId="0" borderId="25" xfId="0" applyNumberFormat="1" applyFont="1" applyBorder="1" applyAlignment="1" applyProtection="1">
      <alignment horizontal="center"/>
    </xf>
    <xf numFmtId="3" fontId="8" fillId="2" borderId="0" xfId="1" applyNumberFormat="1" applyFont="1" applyFill="1" applyBorder="1" applyAlignment="1">
      <alignment horizontal="left" indent="1"/>
    </xf>
    <xf numFmtId="0" fontId="8" fillId="2" borderId="0" xfId="1" applyNumberFormat="1" applyFont="1" applyFill="1" applyBorder="1" applyAlignment="1">
      <alignment horizontal="left" wrapText="1" indent="1"/>
    </xf>
    <xf numFmtId="165" fontId="8" fillId="2" borderId="1" xfId="1" applyNumberFormat="1" applyFont="1" applyFill="1" applyBorder="1" applyAlignment="1">
      <alignment horizontal="center" vertical="center" wrapText="1"/>
    </xf>
    <xf numFmtId="0" fontId="8" fillId="2" borderId="2" xfId="1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vertical="center" indent="1"/>
    </xf>
    <xf numFmtId="0" fontId="15" fillId="2" borderId="0" xfId="0" applyFont="1" applyFill="1" applyAlignment="1">
      <alignment horizontal="left" vertical="center" indent="1"/>
    </xf>
    <xf numFmtId="0" fontId="15" fillId="2" borderId="2" xfId="0" applyFont="1" applyFill="1" applyBorder="1" applyAlignment="1">
      <alignment horizontal="left" vertical="center" indent="1"/>
    </xf>
    <xf numFmtId="0" fontId="16" fillId="2" borderId="24" xfId="0" applyFont="1" applyFill="1" applyBorder="1" applyAlignment="1">
      <alignment vertical="center"/>
    </xf>
    <xf numFmtId="166" fontId="15" fillId="2" borderId="25" xfId="0" applyNumberFormat="1" applyFont="1" applyFill="1" applyBorder="1" applyAlignment="1">
      <alignment horizontal="center" vertical="center"/>
    </xf>
    <xf numFmtId="0" fontId="8" fillId="2" borderId="1" xfId="1" applyNumberFormat="1" applyFont="1" applyFill="1" applyBorder="1" applyAlignment="1">
      <alignment horizontal="left" wrapText="1" indent="1"/>
    </xf>
    <xf numFmtId="0" fontId="8" fillId="2" borderId="24" xfId="1" applyFont="1" applyFill="1" applyBorder="1"/>
    <xf numFmtId="0" fontId="17" fillId="2" borderId="24" xfId="0" applyFont="1" applyFill="1" applyBorder="1" applyAlignment="1">
      <alignment vertical="center"/>
    </xf>
    <xf numFmtId="3" fontId="8" fillId="2" borderId="24" xfId="1" applyNumberFormat="1" applyFont="1" applyFill="1" applyBorder="1" applyAlignment="1">
      <alignment horizontal="center" vertical="center"/>
    </xf>
    <xf numFmtId="0" fontId="11" fillId="2" borderId="24" xfId="2" applyFont="1" applyFill="1"/>
    <xf numFmtId="0" fontId="13" fillId="2" borderId="24" xfId="1" applyFont="1" applyFill="1" applyBorder="1" applyAlignment="1">
      <alignment wrapText="1"/>
    </xf>
    <xf numFmtId="3" fontId="8" fillId="2" borderId="3" xfId="1" applyNumberFormat="1" applyFont="1" applyFill="1" applyBorder="1" applyAlignment="1">
      <alignment horizontal="center"/>
    </xf>
    <xf numFmtId="0" fontId="11" fillId="2" borderId="25" xfId="2" applyFont="1" applyFill="1" applyBorder="1"/>
    <xf numFmtId="0" fontId="11" fillId="2" borderId="24" xfId="2" applyFont="1" applyFill="1" applyBorder="1" applyAlignment="1">
      <alignment wrapText="1"/>
    </xf>
    <xf numFmtId="0" fontId="11" fillId="2" borderId="24" xfId="0" applyFont="1" applyFill="1" applyBorder="1" applyAlignment="1">
      <alignment horizontal="center" vertical="center"/>
    </xf>
    <xf numFmtId="0" fontId="11" fillId="2" borderId="24" xfId="2" applyFont="1" applyFill="1" applyBorder="1"/>
    <xf numFmtId="0" fontId="34" fillId="2" borderId="24" xfId="0" applyFont="1" applyFill="1" applyBorder="1"/>
    <xf numFmtId="0" fontId="11" fillId="2" borderId="24" xfId="0" applyFont="1" applyFill="1" applyBorder="1"/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/>
    </xf>
    <xf numFmtId="0" fontId="11" fillId="2" borderId="1" xfId="0" applyFont="1" applyFill="1" applyBorder="1" applyAlignment="1">
      <alignment horizontal="left"/>
    </xf>
    <xf numFmtId="0" fontId="11" fillId="2" borderId="25" xfId="0" applyFont="1" applyFill="1" applyBorder="1" applyAlignment="1">
      <alignment horizontal="left"/>
    </xf>
    <xf numFmtId="0" fontId="6" fillId="2" borderId="24" xfId="0" applyFont="1" applyFill="1" applyBorder="1" applyAlignment="1">
      <alignment vertical="center"/>
    </xf>
    <xf numFmtId="0" fontId="9" fillId="2" borderId="24" xfId="1" applyFont="1" applyFill="1" applyBorder="1" applyAlignment="1">
      <alignment horizontal="center"/>
    </xf>
    <xf numFmtId="0" fontId="16" fillId="2" borderId="25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166" fontId="15" fillId="2" borderId="24" xfId="0" applyNumberFormat="1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165" fontId="8" fillId="2" borderId="24" xfId="1" applyNumberFormat="1" applyFont="1" applyFill="1" applyBorder="1" applyAlignment="1">
      <alignment horizontal="center" vertical="center" wrapText="1"/>
    </xf>
    <xf numFmtId="0" fontId="13" fillId="2" borderId="24" xfId="0" applyFont="1" applyFill="1" applyBorder="1" applyAlignment="1">
      <alignment vertical="center"/>
    </xf>
    <xf numFmtId="0" fontId="8" fillId="2" borderId="25" xfId="1" applyNumberFormat="1" applyFont="1" applyFill="1" applyBorder="1" applyAlignment="1">
      <alignment horizontal="left" indent="1"/>
    </xf>
    <xf numFmtId="0" fontId="8" fillId="2" borderId="1" xfId="1" applyFont="1" applyFill="1" applyBorder="1" applyAlignment="1">
      <alignment horizontal="center"/>
    </xf>
    <xf numFmtId="0" fontId="17" fillId="2" borderId="27" xfId="0" applyFont="1" applyFill="1" applyBorder="1" applyAlignment="1">
      <alignment vertical="center"/>
    </xf>
    <xf numFmtId="0" fontId="13" fillId="2" borderId="27" xfId="0" applyFont="1" applyFill="1" applyBorder="1" applyAlignment="1">
      <alignment vertical="center"/>
    </xf>
    <xf numFmtId="0" fontId="0" fillId="2" borderId="0" xfId="0" applyFill="1"/>
    <xf numFmtId="0" fontId="15" fillId="2" borderId="24" xfId="0" applyFont="1" applyFill="1" applyBorder="1" applyAlignment="1">
      <alignment horizontal="left" vertical="center" wrapText="1"/>
    </xf>
    <xf numFmtId="0" fontId="15" fillId="2" borderId="0" xfId="0" applyFont="1" applyFill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15" fillId="2" borderId="1" xfId="0" applyFont="1" applyFill="1" applyBorder="1" applyAlignment="1">
      <alignment horizontal="left" vertical="center" wrapText="1"/>
    </xf>
    <xf numFmtId="0" fontId="15" fillId="2" borderId="25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0" fillId="2" borderId="24" xfId="0" applyFill="1" applyBorder="1"/>
    <xf numFmtId="0" fontId="34" fillId="2" borderId="0" xfId="0" applyFont="1" applyFill="1"/>
    <xf numFmtId="165" fontId="15" fillId="2" borderId="24" xfId="0" applyNumberFormat="1" applyFont="1" applyFill="1" applyBorder="1" applyAlignment="1">
      <alignment horizontal="center" vertical="center" wrapText="1"/>
    </xf>
    <xf numFmtId="10" fontId="0" fillId="2" borderId="0" xfId="0" applyNumberFormat="1" applyFill="1"/>
    <xf numFmtId="0" fontId="38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wrapText="1"/>
    </xf>
    <xf numFmtId="0" fontId="11" fillId="2" borderId="25" xfId="0" applyFont="1" applyFill="1" applyBorder="1"/>
    <xf numFmtId="0" fontId="11" fillId="2" borderId="25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left" vertical="center" wrapText="1"/>
    </xf>
    <xf numFmtId="167" fontId="11" fillId="2" borderId="24" xfId="0" applyNumberFormat="1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15" fillId="2" borderId="1" xfId="0" applyFont="1" applyFill="1" applyBorder="1" applyAlignment="1">
      <alignment horizontal="left" vertical="center"/>
    </xf>
    <xf numFmtId="3" fontId="15" fillId="2" borderId="0" xfId="0" applyNumberFormat="1" applyFont="1" applyFill="1" applyAlignment="1">
      <alignment horizontal="center" vertical="center"/>
    </xf>
    <xf numFmtId="0" fontId="15" fillId="2" borderId="24" xfId="0" applyFont="1" applyFill="1" applyBorder="1" applyAlignment="1">
      <alignment vertical="center"/>
    </xf>
    <xf numFmtId="3" fontId="11" fillId="2" borderId="24" xfId="0" applyNumberFormat="1" applyFont="1" applyFill="1" applyBorder="1" applyAlignment="1">
      <alignment horizontal="center" vertical="center"/>
    </xf>
    <xf numFmtId="3" fontId="15" fillId="2" borderId="24" xfId="0" applyNumberFormat="1" applyFont="1" applyFill="1" applyBorder="1" applyAlignment="1">
      <alignment horizontal="center" vertical="center"/>
    </xf>
    <xf numFmtId="3" fontId="15" fillId="2" borderId="1" xfId="0" applyNumberFormat="1" applyFont="1" applyFill="1" applyBorder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 wrapText="1"/>
    </xf>
    <xf numFmtId="0" fontId="34" fillId="2" borderId="24" xfId="0" applyFont="1" applyFill="1" applyBorder="1" applyAlignment="1"/>
    <xf numFmtId="0" fontId="15" fillId="2" borderId="24" xfId="0" applyFont="1" applyFill="1" applyBorder="1" applyAlignment="1">
      <alignment vertical="center" wrapText="1"/>
    </xf>
    <xf numFmtId="3" fontId="11" fillId="2" borderId="6" xfId="0" applyNumberFormat="1" applyFont="1" applyFill="1" applyBorder="1" applyAlignment="1">
      <alignment horizontal="center" vertical="center"/>
    </xf>
    <xf numFmtId="3" fontId="15" fillId="2" borderId="6" xfId="0" applyNumberFormat="1" applyFont="1" applyFill="1" applyBorder="1" applyAlignment="1">
      <alignment horizontal="center" vertical="center"/>
    </xf>
    <xf numFmtId="49" fontId="8" fillId="2" borderId="25" xfId="1" applyNumberFormat="1" applyFont="1" applyFill="1" applyBorder="1" applyAlignment="1">
      <alignment horizontal="left" wrapText="1" indent="1"/>
    </xf>
    <xf numFmtId="165" fontId="8" fillId="2" borderId="25" xfId="1" applyNumberFormat="1" applyFont="1" applyFill="1" applyBorder="1" applyAlignment="1">
      <alignment horizontal="center" vertical="center" wrapText="1"/>
    </xf>
    <xf numFmtId="0" fontId="11" fillId="2" borderId="27" xfId="0" applyFont="1" applyFill="1" applyBorder="1"/>
    <xf numFmtId="0" fontId="11" fillId="2" borderId="26" xfId="0" applyFont="1" applyFill="1" applyBorder="1"/>
    <xf numFmtId="0" fontId="11" fillId="2" borderId="29" xfId="0" applyFont="1" applyFill="1" applyBorder="1"/>
    <xf numFmtId="0" fontId="11" fillId="2" borderId="28" xfId="0" applyFont="1" applyFill="1" applyBorder="1"/>
    <xf numFmtId="0" fontId="15" fillId="2" borderId="2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wrapText="1"/>
    </xf>
    <xf numFmtId="0" fontId="11" fillId="2" borderId="24" xfId="0" applyFont="1" applyFill="1" applyBorder="1" applyAlignment="1">
      <alignment horizontal="center" vertical="center"/>
    </xf>
    <xf numFmtId="0" fontId="15" fillId="2" borderId="24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24" xfId="4" applyFont="1" applyFill="1" applyAlignment="1"/>
    <xf numFmtId="0" fontId="41" fillId="2" borderId="24" xfId="4" applyFont="1" applyFill="1" applyAlignment="1"/>
    <xf numFmtId="0" fontId="42" fillId="2" borderId="24" xfId="5" applyFont="1" applyFill="1"/>
    <xf numFmtId="0" fontId="42" fillId="2" borderId="25" xfId="5" applyFont="1" applyFill="1" applyBorder="1"/>
    <xf numFmtId="0" fontId="43" fillId="2" borderId="1" xfId="5" applyFont="1" applyFill="1" applyBorder="1" applyAlignment="1">
      <alignment horizontal="center" vertical="center"/>
    </xf>
    <xf numFmtId="0" fontId="43" fillId="2" borderId="21" xfId="5" applyFont="1" applyFill="1" applyBorder="1" applyAlignment="1">
      <alignment horizontal="center" vertical="center"/>
    </xf>
    <xf numFmtId="0" fontId="44" fillId="2" borderId="24" xfId="4" applyFont="1" applyFill="1" applyAlignment="1">
      <alignment vertical="center"/>
    </xf>
    <xf numFmtId="0" fontId="42" fillId="2" borderId="24" xfId="5" applyFont="1" applyFill="1" applyBorder="1"/>
    <xf numFmtId="0" fontId="42" fillId="2" borderId="24" xfId="5" applyNumberFormat="1" applyFont="1" applyFill="1" applyBorder="1" applyAlignment="1">
      <alignment horizontal="center" vertical="center"/>
    </xf>
    <xf numFmtId="3" fontId="42" fillId="2" borderId="24" xfId="5" applyNumberFormat="1" applyFont="1" applyFill="1" applyBorder="1" applyAlignment="1">
      <alignment horizontal="center" vertical="center"/>
    </xf>
    <xf numFmtId="0" fontId="46" fillId="2" borderId="24" xfId="4" applyFont="1" applyFill="1" applyAlignment="1">
      <alignment horizontal="center" vertical="center" readingOrder="1"/>
    </xf>
    <xf numFmtId="0" fontId="42" fillId="2" borderId="1" xfId="5" applyNumberFormat="1" applyFont="1" applyFill="1" applyBorder="1" applyAlignment="1">
      <alignment horizontal="center" vertical="center"/>
    </xf>
    <xf numFmtId="3" fontId="42" fillId="2" borderId="1" xfId="5" applyNumberFormat="1" applyFont="1" applyFill="1" applyBorder="1" applyAlignment="1">
      <alignment horizontal="center" vertical="center"/>
    </xf>
    <xf numFmtId="0" fontId="13" fillId="2" borderId="24" xfId="4" applyFont="1" applyFill="1" applyAlignment="1">
      <alignment vertical="center"/>
    </xf>
    <xf numFmtId="0" fontId="17" fillId="2" borderId="24" xfId="4" applyFont="1" applyFill="1" applyAlignment="1">
      <alignment vertical="center"/>
    </xf>
    <xf numFmtId="0" fontId="17" fillId="2" borderId="24" xfId="4" applyFont="1" applyFill="1" applyAlignment="1"/>
    <xf numFmtId="0" fontId="47" fillId="2" borderId="24" xfId="4" applyFont="1" applyFill="1" applyAlignment="1"/>
    <xf numFmtId="0" fontId="42" fillId="2" borderId="25" xfId="5" applyNumberFormat="1" applyFont="1" applyFill="1" applyBorder="1" applyAlignment="1">
      <alignment horizontal="center" vertical="center"/>
    </xf>
    <xf numFmtId="3" fontId="42" fillId="2" borderId="25" xfId="5" applyNumberFormat="1" applyFont="1" applyFill="1" applyBorder="1" applyAlignment="1">
      <alignment horizontal="center" vertical="center"/>
    </xf>
    <xf numFmtId="4" fontId="42" fillId="2" borderId="24" xfId="5" applyNumberFormat="1" applyFont="1" applyFill="1"/>
    <xf numFmtId="0" fontId="43" fillId="2" borderId="24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13" fillId="2" borderId="24" xfId="4" applyFont="1" applyFill="1" applyAlignment="1">
      <alignment horizontal="left" vertical="center"/>
    </xf>
    <xf numFmtId="0" fontId="42" fillId="2" borderId="25" xfId="5" applyFont="1" applyFill="1" applyBorder="1" applyAlignment="1">
      <alignment horizontal="center" vertical="center"/>
    </xf>
    <xf numFmtId="0" fontId="48" fillId="2" borderId="24" xfId="4" applyFont="1" applyFill="1"/>
    <xf numFmtId="0" fontId="43" fillId="2" borderId="24" xfId="5" applyFont="1" applyFill="1" applyBorder="1" applyAlignment="1"/>
    <xf numFmtId="167" fontId="42" fillId="2" borderId="24" xfId="5" applyNumberFormat="1" applyFont="1" applyFill="1"/>
    <xf numFmtId="0" fontId="43" fillId="2" borderId="1" xfId="5" applyFont="1" applyFill="1" applyBorder="1" applyAlignment="1">
      <alignment horizontal="left" vertical="center" indent="1"/>
    </xf>
    <xf numFmtId="9" fontId="42" fillId="2" borderId="24" xfId="5" applyNumberFormat="1" applyFont="1" applyFill="1" applyBorder="1" applyAlignment="1">
      <alignment horizontal="left" vertical="center" indent="1"/>
    </xf>
    <xf numFmtId="9" fontId="42" fillId="2" borderId="25" xfId="5" applyNumberFormat="1" applyFont="1" applyFill="1" applyBorder="1" applyAlignment="1">
      <alignment horizontal="left" vertical="center" indent="1"/>
    </xf>
    <xf numFmtId="0" fontId="47" fillId="2" borderId="24" xfId="4" applyFont="1" applyFill="1" applyAlignment="1">
      <alignment vertical="center"/>
    </xf>
    <xf numFmtId="0" fontId="47" fillId="2" borderId="24" xfId="4" applyFont="1" applyFill="1" applyAlignment="1">
      <alignment vertical="center" wrapText="1"/>
    </xf>
    <xf numFmtId="0" fontId="43" fillId="2" borderId="1" xfId="5" applyFont="1" applyFill="1" applyBorder="1" applyAlignment="1">
      <alignment horizontal="center" vertical="center" wrapText="1"/>
    </xf>
    <xf numFmtId="10" fontId="42" fillId="2" borderId="24" xfId="5" applyNumberFormat="1" applyFont="1" applyFill="1"/>
    <xf numFmtId="0" fontId="35" fillId="2" borderId="24" xfId="5" applyFont="1" applyFill="1" applyBorder="1" applyAlignment="1"/>
    <xf numFmtId="0" fontId="13" fillId="2" borderId="24" xfId="4" applyFont="1" applyFill="1" applyBorder="1" applyAlignment="1">
      <alignment horizontal="left" vertical="center"/>
    </xf>
    <xf numFmtId="0" fontId="42" fillId="2" borderId="24" xfId="5" applyFont="1" applyFill="1" applyBorder="1" applyAlignment="1"/>
    <xf numFmtId="0" fontId="43" fillId="2" borderId="21" xfId="5" applyFont="1" applyFill="1" applyBorder="1" applyAlignment="1">
      <alignment horizontal="left" vertical="center" indent="1"/>
    </xf>
    <xf numFmtId="0" fontId="49" fillId="2" borderId="21" xfId="4" applyFont="1" applyFill="1" applyBorder="1" applyAlignment="1">
      <alignment horizontal="center" vertical="center" wrapText="1"/>
    </xf>
    <xf numFmtId="167" fontId="42" fillId="2" borderId="24" xfId="5" applyNumberFormat="1" applyFont="1" applyFill="1" applyAlignment="1">
      <alignment horizontal="center"/>
    </xf>
    <xf numFmtId="0" fontId="35" fillId="2" borderId="24" xfId="5" applyFont="1" applyFill="1"/>
    <xf numFmtId="0" fontId="42" fillId="0" borderId="24" xfId="5" applyFont="1" applyFill="1" applyBorder="1" applyAlignment="1">
      <alignment horizontal="center" vertical="center"/>
    </xf>
    <xf numFmtId="3" fontId="42" fillId="0" borderId="24" xfId="5" applyNumberFormat="1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3" fontId="42" fillId="0" borderId="1" xfId="5" applyNumberFormat="1" applyFont="1" applyFill="1" applyBorder="1" applyAlignment="1">
      <alignment horizontal="center" vertical="center"/>
    </xf>
    <xf numFmtId="0" fontId="43" fillId="2" borderId="24" xfId="5" applyFont="1" applyFill="1"/>
    <xf numFmtId="0" fontId="7" fillId="2" borderId="24" xfId="4" applyFont="1" applyFill="1" applyBorder="1" applyAlignment="1">
      <alignment vertical="center"/>
    </xf>
    <xf numFmtId="0" fontId="17" fillId="0" borderId="24" xfId="4" applyFont="1" applyFill="1" applyAlignment="1"/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8" fillId="2" borderId="24" xfId="1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45" fillId="2" borderId="24" xfId="4" applyFont="1" applyFill="1" applyAlignment="1">
      <alignment vertical="center"/>
    </xf>
    <xf numFmtId="0" fontId="50" fillId="2" borderId="24" xfId="8" applyFont="1" applyFill="1"/>
    <xf numFmtId="0" fontId="19" fillId="2" borderId="24" xfId="9" applyFill="1"/>
    <xf numFmtId="0" fontId="19" fillId="2" borderId="24" xfId="9" applyFont="1" applyFill="1"/>
    <xf numFmtId="0" fontId="19" fillId="2" borderId="1" xfId="9" applyFill="1" applyBorder="1"/>
    <xf numFmtId="0" fontId="19" fillId="2" borderId="24" xfId="9" applyFill="1" applyBorder="1" applyAlignment="1">
      <alignment horizontal="center" wrapText="1"/>
    </xf>
    <xf numFmtId="0" fontId="19" fillId="2" borderId="30" xfId="9" applyFill="1" applyBorder="1" applyAlignment="1">
      <alignment horizontal="center" wrapText="1"/>
    </xf>
    <xf numFmtId="0" fontId="19" fillId="2" borderId="30" xfId="9" applyFont="1" applyFill="1" applyBorder="1" applyAlignment="1">
      <alignment horizontal="center" vertical="center" wrapText="1"/>
    </xf>
    <xf numFmtId="0" fontId="19" fillId="2" borderId="30" xfId="9" applyFont="1" applyFill="1" applyBorder="1" applyAlignment="1">
      <alignment horizontal="center" wrapText="1"/>
    </xf>
    <xf numFmtId="0" fontId="19" fillId="2" borderId="24" xfId="9" applyFill="1" applyAlignment="1">
      <alignment horizontal="center"/>
    </xf>
    <xf numFmtId="166" fontId="19" fillId="2" borderId="24" xfId="9" applyNumberFormat="1" applyFill="1" applyAlignment="1">
      <alignment horizontal="center"/>
    </xf>
    <xf numFmtId="166" fontId="19" fillId="2" borderId="1" xfId="9" applyNumberFormat="1" applyFill="1" applyBorder="1" applyAlignment="1">
      <alignment horizontal="center"/>
    </xf>
    <xf numFmtId="0" fontId="19" fillId="2" borderId="6" xfId="9" applyFill="1" applyBorder="1" applyAlignment="1">
      <alignment horizontal="center"/>
    </xf>
    <xf numFmtId="9" fontId="19" fillId="2" borderId="24" xfId="10" applyFont="1" applyFill="1"/>
    <xf numFmtId="1" fontId="19" fillId="2" borderId="24" xfId="9" applyNumberFormat="1" applyFill="1"/>
    <xf numFmtId="11" fontId="19" fillId="2" borderId="24" xfId="9" applyNumberFormat="1" applyFill="1"/>
    <xf numFmtId="0" fontId="50" fillId="2" borderId="0" xfId="0" applyFont="1" applyFill="1"/>
    <xf numFmtId="0" fontId="45" fillId="2" borderId="24" xfId="4" applyFont="1" applyFill="1" applyAlignment="1">
      <alignment vertical="center" wrapText="1"/>
    </xf>
    <xf numFmtId="165" fontId="42" fillId="2" borderId="24" xfId="5" applyNumberFormat="1" applyFont="1" applyFill="1" applyBorder="1" applyAlignment="1">
      <alignment horizontal="center" vertical="center"/>
    </xf>
    <xf numFmtId="165" fontId="42" fillId="2" borderId="1" xfId="5" applyNumberFormat="1" applyFont="1" applyFill="1" applyBorder="1" applyAlignment="1">
      <alignment horizontal="center" vertical="center"/>
    </xf>
    <xf numFmtId="165" fontId="42" fillId="2" borderId="25" xfId="5" applyNumberFormat="1" applyFont="1" applyFill="1" applyBorder="1" applyAlignment="1">
      <alignment horizontal="center" vertical="center"/>
    </xf>
    <xf numFmtId="166" fontId="8" fillId="2" borderId="1" xfId="1" applyNumberFormat="1" applyFont="1" applyFill="1" applyBorder="1" applyAlignment="1">
      <alignment horizontal="center"/>
    </xf>
    <xf numFmtId="3" fontId="8" fillId="2" borderId="0" xfId="1" applyNumberFormat="1" applyFont="1" applyFill="1"/>
    <xf numFmtId="0" fontId="3" fillId="2" borderId="24" xfId="8" applyFill="1"/>
    <xf numFmtId="0" fontId="3" fillId="2" borderId="25" xfId="8" applyFill="1" applyBorder="1"/>
    <xf numFmtId="0" fontId="3" fillId="2" borderId="21" xfId="8" applyFill="1" applyBorder="1"/>
    <xf numFmtId="0" fontId="3" fillId="2" borderId="21" xfId="8" applyFill="1" applyBorder="1" applyAlignment="1">
      <alignment horizontal="center"/>
    </xf>
    <xf numFmtId="0" fontId="3" fillId="2" borderId="24" xfId="8" applyFill="1" applyBorder="1"/>
    <xf numFmtId="0" fontId="3" fillId="2" borderId="24" xfId="8" applyFill="1" applyBorder="1" applyAlignment="1">
      <alignment horizontal="center"/>
    </xf>
    <xf numFmtId="165" fontId="3" fillId="2" borderId="24" xfId="8" applyNumberFormat="1" applyFill="1" applyAlignment="1">
      <alignment horizontal="center"/>
    </xf>
    <xf numFmtId="0" fontId="3" fillId="2" borderId="1" xfId="8" applyFill="1" applyBorder="1"/>
    <xf numFmtId="165" fontId="3" fillId="2" borderId="1" xfId="8" applyNumberFormat="1" applyFill="1" applyBorder="1" applyAlignment="1">
      <alignment horizontal="center"/>
    </xf>
    <xf numFmtId="167" fontId="0" fillId="2" borderId="24" xfId="10" applyNumberFormat="1" applyFont="1" applyFill="1"/>
    <xf numFmtId="0" fontId="3" fillId="2" borderId="3" xfId="8" applyFill="1" applyBorder="1"/>
    <xf numFmtId="0" fontId="3" fillId="2" borderId="3" xfId="8" applyFill="1" applyBorder="1" applyAlignment="1">
      <alignment horizontal="center" vertical="center"/>
    </xf>
    <xf numFmtId="0" fontId="50" fillId="2" borderId="25" xfId="8" applyFont="1" applyFill="1" applyBorder="1"/>
    <xf numFmtId="0" fontId="3" fillId="2" borderId="1" xfId="8" applyFill="1" applyBorder="1" applyAlignment="1">
      <alignment horizontal="center" vertical="center"/>
    </xf>
    <xf numFmtId="165" fontId="3" fillId="2" borderId="24" xfId="8" applyNumberFormat="1" applyFill="1" applyAlignment="1">
      <alignment horizontal="center" vertical="center"/>
    </xf>
    <xf numFmtId="0" fontId="3" fillId="2" borderId="24" xfId="8" applyFill="1" applyAlignment="1">
      <alignment horizontal="center"/>
    </xf>
    <xf numFmtId="1" fontId="3" fillId="2" borderId="24" xfId="8" applyNumberFormat="1" applyFill="1" applyBorder="1" applyAlignment="1">
      <alignment horizontal="center"/>
    </xf>
    <xf numFmtId="165" fontId="3" fillId="2" borderId="1" xfId="8" applyNumberFormat="1" applyFill="1" applyBorder="1" applyAlignment="1">
      <alignment horizontal="center" vertical="center"/>
    </xf>
    <xf numFmtId="0" fontId="3" fillId="2" borderId="25" xfId="8" applyFill="1" applyBorder="1" applyAlignment="1">
      <alignment horizontal="center" vertical="center"/>
    </xf>
    <xf numFmtId="0" fontId="3" fillId="2" borderId="24" xfId="8" applyFill="1" applyAlignment="1">
      <alignment horizontal="center" vertical="center"/>
    </xf>
    <xf numFmtId="0" fontId="3" fillId="2" borderId="24" xfId="8" applyFill="1" applyBorder="1" applyAlignment="1">
      <alignment horizontal="center" vertical="center"/>
    </xf>
    <xf numFmtId="165" fontId="3" fillId="2" borderId="24" xfId="8" applyNumberFormat="1" applyFill="1" applyBorder="1" applyAlignment="1">
      <alignment horizontal="center"/>
    </xf>
    <xf numFmtId="0" fontId="15" fillId="2" borderId="2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0" fillId="2" borderId="25" xfId="0" applyFill="1" applyBorder="1"/>
    <xf numFmtId="1" fontId="8" fillId="2" borderId="2" xfId="1" applyNumberFormat="1" applyFont="1" applyFill="1" applyBorder="1" applyAlignment="1">
      <alignment horizontal="center"/>
    </xf>
    <xf numFmtId="166" fontId="3" fillId="2" borderId="24" xfId="8" applyNumberFormat="1" applyFill="1" applyAlignment="1">
      <alignment horizontal="center"/>
    </xf>
    <xf numFmtId="166" fontId="3" fillId="2" borderId="1" xfId="8" applyNumberFormat="1" applyFill="1" applyBorder="1" applyAlignment="1">
      <alignment horizontal="center"/>
    </xf>
    <xf numFmtId="3" fontId="3" fillId="2" borderId="25" xfId="8" applyNumberFormat="1" applyFill="1" applyBorder="1" applyAlignment="1">
      <alignment horizontal="center"/>
    </xf>
    <xf numFmtId="0" fontId="52" fillId="2" borderId="24" xfId="8" applyFont="1" applyFill="1" applyBorder="1" applyAlignment="1">
      <alignment vertical="center" wrapText="1"/>
    </xf>
    <xf numFmtId="0" fontId="3" fillId="2" borderId="1" xfId="8" applyFill="1" applyBorder="1" applyAlignment="1">
      <alignment horizontal="center"/>
    </xf>
    <xf numFmtId="165" fontId="3" fillId="2" borderId="24" xfId="8" applyNumberFormat="1" applyFill="1"/>
    <xf numFmtId="15" fontId="3" fillId="2" borderId="24" xfId="8" applyNumberFormat="1" applyFill="1"/>
    <xf numFmtId="1" fontId="3" fillId="2" borderId="3" xfId="8" applyNumberFormat="1" applyFill="1" applyBorder="1" applyAlignment="1">
      <alignment horizontal="center" vertical="center"/>
    </xf>
    <xf numFmtId="0" fontId="15" fillId="2" borderId="6" xfId="0" applyFont="1" applyFill="1" applyBorder="1" applyAlignment="1">
      <alignment vertical="center"/>
    </xf>
    <xf numFmtId="0" fontId="3" fillId="2" borderId="24" xfId="8" applyFill="1" applyAlignment="1">
      <alignment wrapText="1"/>
    </xf>
    <xf numFmtId="0" fontId="3" fillId="2" borderId="24" xfId="8" applyFill="1" applyAlignment="1">
      <alignment horizontal="center" vertical="center" wrapText="1"/>
    </xf>
    <xf numFmtId="0" fontId="50" fillId="2" borderId="24" xfId="8" applyFont="1" applyFill="1" applyAlignment="1">
      <alignment vertical="center" wrapText="1"/>
    </xf>
    <xf numFmtId="0" fontId="54" fillId="2" borderId="24" xfId="8" applyFont="1" applyFill="1" applyAlignment="1">
      <alignment horizontal="center" vertical="center" wrapText="1"/>
    </xf>
    <xf numFmtId="0" fontId="3" fillId="2" borderId="32" xfId="8" applyFont="1" applyFill="1" applyBorder="1" applyAlignment="1">
      <alignment wrapText="1"/>
    </xf>
    <xf numFmtId="0" fontId="3" fillId="2" borderId="24" xfId="8" applyFill="1" applyBorder="1" applyAlignment="1">
      <alignment horizontal="center" vertical="center" wrapText="1"/>
    </xf>
    <xf numFmtId="0" fontId="3" fillId="2" borderId="34" xfId="8" applyFill="1" applyBorder="1" applyAlignment="1">
      <alignment horizontal="left" vertical="center" wrapText="1"/>
    </xf>
    <xf numFmtId="0" fontId="3" fillId="2" borderId="4" xfId="8" applyFill="1" applyBorder="1" applyAlignment="1">
      <alignment horizontal="center" vertical="center" wrapText="1"/>
    </xf>
    <xf numFmtId="0" fontId="3" fillId="2" borderId="36" xfId="8" applyFill="1" applyBorder="1" applyAlignment="1">
      <alignment horizontal="left" vertical="center" wrapText="1"/>
    </xf>
    <xf numFmtId="0" fontId="3" fillId="2" borderId="34" xfId="8" applyFont="1" applyFill="1" applyBorder="1" applyAlignment="1">
      <alignment wrapText="1"/>
    </xf>
    <xf numFmtId="0" fontId="3" fillId="0" borderId="24" xfId="8"/>
    <xf numFmtId="165" fontId="42" fillId="2" borderId="24" xfId="5" applyNumberFormat="1" applyFont="1" applyFill="1"/>
    <xf numFmtId="3" fontId="42" fillId="2" borderId="24" xfId="5" applyNumberFormat="1" applyFont="1" applyFill="1"/>
    <xf numFmtId="165" fontId="42" fillId="2" borderId="6" xfId="5" applyNumberFormat="1" applyFont="1" applyFill="1" applyBorder="1" applyAlignment="1">
      <alignment horizontal="center" vertical="center"/>
    </xf>
    <xf numFmtId="165" fontId="42" fillId="2" borderId="24" xfId="5" applyNumberFormat="1" applyFont="1" applyFill="1" applyBorder="1" applyAlignment="1">
      <alignment horizontal="center"/>
    </xf>
    <xf numFmtId="0" fontId="17" fillId="2" borderId="24" xfId="1" applyFont="1" applyFill="1" applyBorder="1" applyAlignment="1"/>
    <xf numFmtId="0" fontId="18" fillId="2" borderId="24" xfId="1" applyFont="1" applyFill="1" applyBorder="1" applyAlignment="1"/>
    <xf numFmtId="3" fontId="8" fillId="2" borderId="1" xfId="1" applyNumberFormat="1" applyFont="1" applyFill="1" applyBorder="1" applyAlignment="1">
      <alignment horizontal="left" indent="1"/>
    </xf>
    <xf numFmtId="0" fontId="17" fillId="2" borderId="24" xfId="1" applyFont="1" applyFill="1" applyBorder="1" applyAlignment="1">
      <alignment horizontal="left" vertical="top" wrapText="1"/>
    </xf>
    <xf numFmtId="3" fontId="8" fillId="2" borderId="1" xfId="1" applyNumberFormat="1" applyFont="1" applyFill="1" applyBorder="1" applyAlignment="1">
      <alignment horizontal="center" vertical="center"/>
    </xf>
    <xf numFmtId="0" fontId="3" fillId="2" borderId="21" xfId="8" applyFill="1" applyBorder="1" applyAlignment="1">
      <alignment vertical="center"/>
    </xf>
    <xf numFmtId="0" fontId="3" fillId="2" borderId="1" xfId="8" applyFill="1" applyBorder="1" applyAlignment="1">
      <alignment horizontal="center" vertical="center" wrapText="1"/>
    </xf>
    <xf numFmtId="165" fontId="3" fillId="2" borderId="25" xfId="8" applyNumberForma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 vertical="center"/>
    </xf>
    <xf numFmtId="170" fontId="0" fillId="2" borderId="1" xfId="11" applyNumberFormat="1" applyFont="1" applyFill="1" applyBorder="1" applyAlignment="1">
      <alignment horizontal="center" vertical="center"/>
    </xf>
    <xf numFmtId="168" fontId="11" fillId="2" borderId="24" xfId="7" applyNumberFormat="1" applyFont="1" applyFill="1" applyBorder="1" applyAlignment="1">
      <alignment horizontal="center" vertical="center"/>
    </xf>
    <xf numFmtId="168" fontId="11" fillId="2" borderId="25" xfId="7" applyNumberFormat="1" applyFont="1" applyFill="1" applyBorder="1" applyAlignment="1">
      <alignment horizontal="center" vertical="center"/>
    </xf>
    <xf numFmtId="0" fontId="15" fillId="2" borderId="25" xfId="0" applyFont="1" applyFill="1" applyBorder="1" applyAlignment="1">
      <alignment vertical="center" wrapText="1"/>
    </xf>
    <xf numFmtId="0" fontId="15" fillId="2" borderId="1" xfId="0" applyFont="1" applyFill="1" applyBorder="1" applyAlignment="1">
      <alignment vertical="center" wrapText="1"/>
    </xf>
    <xf numFmtId="0" fontId="11" fillId="2" borderId="21" xfId="0" applyFont="1" applyFill="1" applyBorder="1" applyAlignment="1">
      <alignment horizontal="center" vertical="center" wrapText="1"/>
    </xf>
    <xf numFmtId="0" fontId="15" fillId="2" borderId="25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1" xfId="0" applyFont="1" applyFill="1" applyBorder="1" applyAlignment="1">
      <alignment horizontal="center" vertical="center"/>
    </xf>
    <xf numFmtId="1" fontId="8" fillId="2" borderId="25" xfId="1" applyNumberFormat="1" applyFont="1" applyFill="1" applyBorder="1" applyAlignment="1">
      <alignment horizontal="center" vertical="center"/>
    </xf>
    <xf numFmtId="166" fontId="11" fillId="2" borderId="24" xfId="0" applyNumberFormat="1" applyFont="1" applyFill="1" applyBorder="1" applyAlignment="1">
      <alignment horizontal="center" vertical="center"/>
    </xf>
    <xf numFmtId="168" fontId="8" fillId="2" borderId="24" xfId="7" applyNumberFormat="1" applyFont="1" applyFill="1" applyBorder="1" applyAlignment="1">
      <alignment horizontal="center" vertical="center" wrapText="1"/>
    </xf>
    <xf numFmtId="168" fontId="8" fillId="2" borderId="1" xfId="7" applyNumberFormat="1" applyFont="1" applyFill="1" applyBorder="1" applyAlignment="1">
      <alignment horizontal="center" vertical="center" wrapText="1"/>
    </xf>
    <xf numFmtId="168" fontId="8" fillId="2" borderId="25" xfId="7" applyNumberFormat="1" applyFont="1" applyFill="1" applyBorder="1" applyAlignment="1">
      <alignment horizontal="center" vertical="center" wrapText="1"/>
    </xf>
    <xf numFmtId="1" fontId="3" fillId="2" borderId="24" xfId="8" applyNumberFormat="1" applyFill="1" applyAlignment="1">
      <alignment horizontal="center" vertical="center"/>
    </xf>
    <xf numFmtId="165" fontId="3" fillId="2" borderId="24" xfId="8" applyNumberFormat="1" applyFill="1" applyBorder="1" applyAlignment="1">
      <alignment horizontal="center" vertical="center"/>
    </xf>
    <xf numFmtId="1" fontId="3" fillId="2" borderId="24" xfId="8" applyNumberFormat="1" applyFill="1" applyBorder="1" applyAlignment="1">
      <alignment horizontal="center" vertical="center"/>
    </xf>
    <xf numFmtId="165" fontId="3" fillId="2" borderId="3" xfId="8" applyNumberFormat="1" applyFill="1" applyBorder="1" applyAlignment="1">
      <alignment horizontal="center" vertical="center"/>
    </xf>
    <xf numFmtId="0" fontId="3" fillId="2" borderId="1" xfId="8" applyFill="1" applyBorder="1" applyAlignment="1">
      <alignment vertical="center" wrapText="1"/>
    </xf>
    <xf numFmtId="0" fontId="3" fillId="2" borderId="1" xfId="8" applyFill="1" applyBorder="1" applyAlignment="1">
      <alignment vertical="center"/>
    </xf>
    <xf numFmtId="0" fontId="3" fillId="2" borderId="25" xfId="8" applyFill="1" applyBorder="1" applyAlignment="1">
      <alignment horizontal="center" vertical="center" wrapText="1"/>
    </xf>
    <xf numFmtId="0" fontId="3" fillId="2" borderId="36" xfId="8" applyFont="1" applyFill="1" applyBorder="1" applyAlignment="1">
      <alignment wrapText="1"/>
    </xf>
    <xf numFmtId="0" fontId="37" fillId="2" borderId="0" xfId="0" applyFont="1" applyFill="1"/>
    <xf numFmtId="0" fontId="0" fillId="2" borderId="0" xfId="0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/>
    </xf>
    <xf numFmtId="0" fontId="8" fillId="2" borderId="21" xfId="1" applyFont="1" applyFill="1" applyBorder="1" applyAlignment="1">
      <alignment horizontal="center" vertical="center" wrapText="1"/>
    </xf>
    <xf numFmtId="0" fontId="8" fillId="2" borderId="37" xfId="1" applyFont="1" applyFill="1" applyBorder="1" applyAlignment="1">
      <alignment horizontal="center" vertical="center"/>
    </xf>
    <xf numFmtId="1" fontId="42" fillId="2" borderId="24" xfId="7" applyNumberFormat="1" applyFont="1" applyFill="1" applyBorder="1" applyAlignment="1">
      <alignment horizontal="center" vertical="center"/>
    </xf>
    <xf numFmtId="0" fontId="2" fillId="2" borderId="34" xfId="8" applyFont="1" applyFill="1" applyBorder="1" applyAlignment="1">
      <alignment horizontal="left" vertical="center" wrapText="1"/>
    </xf>
    <xf numFmtId="3" fontId="8" fillId="2" borderId="24" xfId="1" applyNumberFormat="1" applyFont="1" applyFill="1" applyBorder="1" applyAlignment="1">
      <alignment horizontal="center"/>
    </xf>
    <xf numFmtId="166" fontId="8" fillId="2" borderId="24" xfId="1" applyNumberFormat="1" applyFont="1" applyFill="1" applyBorder="1" applyAlignment="1">
      <alignment horizontal="center"/>
    </xf>
    <xf numFmtId="0" fontId="16" fillId="2" borderId="24" xfId="0" applyFont="1" applyFill="1" applyBorder="1" applyAlignment="1">
      <alignment horizontal="left" vertical="center" wrapText="1"/>
    </xf>
    <xf numFmtId="3" fontId="8" fillId="2" borderId="3" xfId="1" applyNumberFormat="1" applyFont="1" applyFill="1" applyBorder="1" applyAlignment="1">
      <alignment horizontal="left" indent="1"/>
    </xf>
    <xf numFmtId="170" fontId="0" fillId="2" borderId="6" xfId="11" applyNumberFormat="1" applyFont="1" applyFill="1" applyBorder="1" applyAlignment="1">
      <alignment horizontal="center" vertical="center"/>
    </xf>
    <xf numFmtId="170" fontId="0" fillId="2" borderId="24" xfId="11" applyNumberFormat="1" applyFont="1" applyFill="1" applyBorder="1" applyAlignment="1">
      <alignment horizontal="center" vertical="center"/>
    </xf>
    <xf numFmtId="170" fontId="0" fillId="2" borderId="3" xfId="11" applyNumberFormat="1" applyFont="1" applyFill="1" applyBorder="1" applyAlignment="1">
      <alignment horizontal="center" vertical="center"/>
    </xf>
    <xf numFmtId="0" fontId="3" fillId="2" borderId="24" xfId="8" applyFill="1" applyAlignment="1">
      <alignment horizontal="left"/>
    </xf>
    <xf numFmtId="0" fontId="2" fillId="2" borderId="34" xfId="8" applyFont="1" applyFill="1" applyBorder="1" applyAlignment="1">
      <alignment wrapText="1"/>
    </xf>
    <xf numFmtId="165" fontId="0" fillId="2" borderId="0" xfId="0" applyNumberFormat="1" applyFill="1"/>
    <xf numFmtId="0" fontId="3" fillId="3" borderId="24" xfId="8" applyFill="1" applyAlignment="1">
      <alignment horizontal="center" vertical="center" wrapText="1"/>
    </xf>
    <xf numFmtId="0" fontId="1" fillId="3" borderId="24" xfId="8" applyFont="1" applyFill="1" applyAlignment="1">
      <alignment horizontal="center" vertical="center" wrapText="1"/>
    </xf>
    <xf numFmtId="0" fontId="2" fillId="3" borderId="24" xfId="8" applyFont="1" applyFill="1" applyAlignment="1">
      <alignment horizontal="center" vertical="center" wrapText="1"/>
    </xf>
    <xf numFmtId="0" fontId="3" fillId="4" borderId="25" xfId="8" applyFill="1" applyBorder="1" applyAlignment="1">
      <alignment horizontal="center" vertical="center" wrapText="1"/>
    </xf>
    <xf numFmtId="0" fontId="3" fillId="4" borderId="24" xfId="8" applyFill="1" applyBorder="1" applyAlignment="1">
      <alignment horizontal="center" vertical="center" wrapText="1"/>
    </xf>
    <xf numFmtId="0" fontId="3" fillId="4" borderId="4" xfId="8" applyFill="1" applyBorder="1" applyAlignment="1">
      <alignment horizontal="center" vertical="center" wrapText="1"/>
    </xf>
    <xf numFmtId="0" fontId="50" fillId="2" borderId="31" xfId="8" applyFont="1" applyFill="1" applyBorder="1" applyAlignment="1">
      <alignment horizontal="center" vertical="center" wrapText="1"/>
    </xf>
    <xf numFmtId="0" fontId="50" fillId="2" borderId="4" xfId="8" applyFont="1" applyFill="1" applyBorder="1" applyAlignment="1">
      <alignment horizontal="center" vertical="center" wrapText="1"/>
    </xf>
    <xf numFmtId="0" fontId="50" fillId="2" borderId="35" xfId="8" applyFont="1" applyFill="1" applyBorder="1" applyAlignment="1">
      <alignment horizontal="center" vertical="center" wrapText="1"/>
    </xf>
    <xf numFmtId="0" fontId="50" fillId="2" borderId="25" xfId="8" applyFont="1" applyFill="1" applyBorder="1" applyAlignment="1">
      <alignment horizontal="center" vertical="center" wrapText="1"/>
    </xf>
    <xf numFmtId="0" fontId="50" fillId="2" borderId="33" xfId="8" applyFont="1" applyFill="1" applyBorder="1" applyAlignment="1">
      <alignment horizontal="center" vertical="center" wrapText="1"/>
    </xf>
    <xf numFmtId="0" fontId="50" fillId="2" borderId="24" xfId="8" applyFont="1" applyFill="1" applyBorder="1" applyAlignment="1">
      <alignment horizontal="center" vertical="center" wrapText="1"/>
    </xf>
    <xf numFmtId="0" fontId="53" fillId="2" borderId="24" xfId="8" applyFont="1" applyFill="1" applyAlignment="1">
      <alignment horizontal="left" vertical="center" wrapText="1"/>
    </xf>
    <xf numFmtId="0" fontId="54" fillId="2" borderId="24" xfId="8" applyFont="1" applyFill="1" applyAlignment="1">
      <alignment horizontal="center" vertical="center" wrapText="1"/>
    </xf>
    <xf numFmtId="0" fontId="42" fillId="2" borderId="6" xfId="5" applyNumberFormat="1" applyFont="1" applyFill="1" applyBorder="1" applyAlignment="1">
      <alignment horizontal="center" vertical="center"/>
    </xf>
    <xf numFmtId="0" fontId="42" fillId="2" borderId="24" xfId="5" applyNumberFormat="1" applyFont="1" applyFill="1" applyBorder="1" applyAlignment="1">
      <alignment horizontal="center" vertical="center"/>
    </xf>
    <xf numFmtId="0" fontId="42" fillId="2" borderId="1" xfId="5" applyNumberFormat="1" applyFont="1" applyFill="1" applyBorder="1" applyAlignment="1">
      <alignment horizontal="center" vertical="center"/>
    </xf>
    <xf numFmtId="0" fontId="42" fillId="2" borderId="25" xfId="5" applyNumberFormat="1" applyFont="1" applyFill="1" applyBorder="1" applyAlignment="1">
      <alignment horizontal="center" vertical="center"/>
    </xf>
    <xf numFmtId="0" fontId="42" fillId="2" borderId="6" xfId="5" applyFont="1" applyFill="1" applyBorder="1" applyAlignment="1">
      <alignment horizontal="center" vertical="center"/>
    </xf>
    <xf numFmtId="0" fontId="42" fillId="2" borderId="24" xfId="5" applyFont="1" applyFill="1" applyBorder="1" applyAlignment="1">
      <alignment horizontal="center" vertical="center"/>
    </xf>
    <xf numFmtId="0" fontId="42" fillId="2" borderId="1" xfId="5" applyFont="1" applyFill="1" applyBorder="1" applyAlignment="1">
      <alignment horizontal="center" vertical="center"/>
    </xf>
    <xf numFmtId="0" fontId="42" fillId="2" borderId="25" xfId="5" applyFont="1" applyFill="1" applyBorder="1" applyAlignment="1">
      <alignment horizontal="center" vertical="center"/>
    </xf>
    <xf numFmtId="0" fontId="45" fillId="2" borderId="24" xfId="4" applyFont="1" applyFill="1" applyAlignment="1">
      <alignment horizontal="left" vertical="center"/>
    </xf>
    <xf numFmtId="0" fontId="13" fillId="2" borderId="24" xfId="5" applyFont="1" applyFill="1" applyBorder="1" applyAlignment="1">
      <alignment horizontal="left"/>
    </xf>
    <xf numFmtId="0" fontId="42" fillId="0" borderId="6" xfId="5" applyFont="1" applyFill="1" applyBorder="1" applyAlignment="1">
      <alignment horizontal="center" vertical="center"/>
    </xf>
    <xf numFmtId="0" fontId="42" fillId="0" borderId="24" xfId="5" applyFont="1" applyFill="1" applyBorder="1" applyAlignment="1">
      <alignment horizontal="center" vertical="center"/>
    </xf>
    <xf numFmtId="0" fontId="42" fillId="0" borderId="1" xfId="5" applyFont="1" applyFill="1" applyBorder="1" applyAlignment="1">
      <alignment horizontal="center" vertical="center"/>
    </xf>
    <xf numFmtId="0" fontId="19" fillId="2" borderId="24" xfId="9" applyFill="1" applyBorder="1" applyAlignment="1">
      <alignment horizontal="center" vertical="center"/>
    </xf>
    <xf numFmtId="0" fontId="19" fillId="2" borderId="6" xfId="9" applyFill="1" applyBorder="1" applyAlignment="1">
      <alignment horizontal="center" vertical="center"/>
    </xf>
    <xf numFmtId="0" fontId="19" fillId="2" borderId="1" xfId="9" applyFill="1" applyBorder="1" applyAlignment="1">
      <alignment horizontal="center" vertical="center"/>
    </xf>
    <xf numFmtId="0" fontId="51" fillId="0" borderId="24" xfId="8" applyFont="1" applyBorder="1" applyAlignment="1">
      <alignment horizontal="center" vertical="center"/>
    </xf>
    <xf numFmtId="0" fontId="8" fillId="2" borderId="4" xfId="1" applyFont="1" applyFill="1" applyBorder="1" applyAlignment="1">
      <alignment horizontal="center"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/>
    </xf>
    <xf numFmtId="0" fontId="8" fillId="2" borderId="6" xfId="1" applyFont="1" applyFill="1" applyBorder="1" applyAlignment="1">
      <alignment horizontal="center"/>
    </xf>
    <xf numFmtId="0" fontId="17" fillId="2" borderId="0" xfId="1" applyFont="1" applyFill="1" applyBorder="1" applyAlignment="1">
      <alignment horizontal="left" vertical="top" wrapText="1"/>
    </xf>
    <xf numFmtId="0" fontId="17" fillId="2" borderId="24" xfId="1" applyFont="1" applyFill="1" applyBorder="1" applyAlignment="1">
      <alignment horizontal="left" vertical="top" wrapText="1"/>
    </xf>
    <xf numFmtId="0" fontId="16" fillId="2" borderId="25" xfId="0" applyFont="1" applyFill="1" applyBorder="1" applyAlignment="1">
      <alignment horizontal="left" vertical="center" wrapText="1"/>
    </xf>
    <xf numFmtId="0" fontId="52" fillId="2" borderId="4" xfId="8" applyFont="1" applyFill="1" applyBorder="1" applyAlignment="1">
      <alignment horizontal="left" vertical="center" wrapText="1"/>
    </xf>
    <xf numFmtId="0" fontId="52" fillId="2" borderId="24" xfId="8" applyFont="1" applyFill="1" applyBorder="1" applyAlignment="1">
      <alignment horizontal="left" vertical="center" wrapText="1"/>
    </xf>
    <xf numFmtId="0" fontId="3" fillId="2" borderId="24" xfId="8" applyFill="1" applyBorder="1" applyAlignment="1">
      <alignment horizontal="center" vertical="center"/>
    </xf>
    <xf numFmtId="0" fontId="3" fillId="2" borderId="1" xfId="8" applyFill="1" applyBorder="1" applyAlignment="1">
      <alignment horizontal="center" vertical="center"/>
    </xf>
    <xf numFmtId="0" fontId="3" fillId="2" borderId="4" xfId="8" applyFill="1" applyBorder="1" applyAlignment="1">
      <alignment horizontal="center" vertical="center" wrapText="1"/>
    </xf>
    <xf numFmtId="0" fontId="3" fillId="2" borderId="4" xfId="8" applyFill="1" applyBorder="1" applyAlignment="1">
      <alignment horizontal="center" vertical="center"/>
    </xf>
    <xf numFmtId="3" fontId="8" fillId="2" borderId="4" xfId="1" applyNumberFormat="1" applyFont="1" applyFill="1" applyBorder="1" applyAlignment="1">
      <alignment horizontal="center" vertical="center"/>
    </xf>
    <xf numFmtId="3" fontId="8" fillId="2" borderId="1" xfId="1" applyNumberFormat="1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  <xf numFmtId="0" fontId="6" fillId="2" borderId="25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35" fillId="2" borderId="25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9" fillId="2" borderId="0" xfId="1" applyFont="1" applyFill="1" applyBorder="1" applyAlignment="1">
      <alignment horizontal="center"/>
    </xf>
    <xf numFmtId="0" fontId="8" fillId="2" borderId="0" xfId="1" applyFont="1" applyFill="1" applyAlignment="1">
      <alignment horizontal="center"/>
    </xf>
    <xf numFmtId="0" fontId="11" fillId="2" borderId="24" xfId="0" applyFont="1" applyFill="1" applyBorder="1" applyAlignment="1">
      <alignment horizontal="center" vertical="center"/>
    </xf>
    <xf numFmtId="0" fontId="3" fillId="2" borderId="4" xfId="8" applyFill="1" applyBorder="1" applyAlignment="1">
      <alignment horizontal="center"/>
    </xf>
    <xf numFmtId="0" fontId="7" fillId="2" borderId="4" xfId="0" applyFont="1" applyFill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36" fillId="2" borderId="24" xfId="0" applyFont="1" applyFill="1" applyBorder="1" applyAlignment="1">
      <alignment horizontal="left" vertical="center"/>
    </xf>
    <xf numFmtId="0" fontId="34" fillId="2" borderId="4" xfId="0" applyFont="1" applyFill="1" applyBorder="1" applyAlignment="1">
      <alignment horizontal="left" vertical="center"/>
    </xf>
    <xf numFmtId="0" fontId="15" fillId="2" borderId="24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/>
    </xf>
    <xf numFmtId="0" fontId="34" fillId="2" borderId="24" xfId="0" applyFont="1" applyFill="1" applyBorder="1" applyAlignment="1">
      <alignment horizontal="left" vertical="center"/>
    </xf>
    <xf numFmtId="0" fontId="11" fillId="2" borderId="24" xfId="0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3" fillId="2" borderId="24" xfId="8" applyFill="1" applyBorder="1" applyAlignment="1">
      <alignment horizontal="left" vertical="center"/>
    </xf>
    <xf numFmtId="0" fontId="3" fillId="2" borderId="1" xfId="8" applyFill="1" applyBorder="1" applyAlignment="1">
      <alignment horizontal="left" vertical="center"/>
    </xf>
    <xf numFmtId="0" fontId="51" fillId="0" borderId="24" xfId="8" applyFont="1" applyBorder="1" applyAlignment="1">
      <alignment horizontal="left" vertical="center"/>
    </xf>
    <xf numFmtId="0" fontId="3" fillId="2" borderId="6" xfId="8" applyFill="1" applyBorder="1" applyAlignment="1">
      <alignment horizontal="left" vertical="center"/>
    </xf>
    <xf numFmtId="0" fontId="55" fillId="3" borderId="24" xfId="8" applyFont="1" applyFill="1" applyAlignment="1">
      <alignment horizontal="center" vertical="center" wrapText="1"/>
    </xf>
  </cellXfs>
  <cellStyles count="12">
    <cellStyle name="Millares" xfId="7" builtinId="3"/>
    <cellStyle name="Millares 2" xfId="6"/>
    <cellStyle name="Millares 3" xfId="11"/>
    <cellStyle name="Normal" xfId="0" builtinId="0"/>
    <cellStyle name="Normal 2" xfId="1"/>
    <cellStyle name="Normal 2 2" xfId="5"/>
    <cellStyle name="Normal 2 3" xfId="9"/>
    <cellStyle name="Normal 3" xfId="2"/>
    <cellStyle name="Normal 4" xfId="3"/>
    <cellStyle name="Normal 5" xfId="4"/>
    <cellStyle name="Normal 6" xfId="8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externalLink" Target="externalLinks/externalLink2.xml"/><Relationship Id="rId55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1.xml"/><Relationship Id="rId57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'1.1'!$C$3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F3-4075-AF0B-47F14120D6A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'1.1'!$C$4:$C$35</c:f>
              <c:numCache>
                <c:formatCode>#,##0</c:formatCode>
                <c:ptCount val="32"/>
                <c:pt idx="0">
                  <c:v>930988</c:v>
                </c:pt>
                <c:pt idx="1">
                  <c:v>949145</c:v>
                </c:pt>
                <c:pt idx="2">
                  <c:v>960924</c:v>
                </c:pt>
                <c:pt idx="3">
                  <c:v>966741</c:v>
                </c:pt>
                <c:pt idx="4">
                  <c:v>988157</c:v>
                </c:pt>
                <c:pt idx="5">
                  <c:v>1003511</c:v>
                </c:pt>
                <c:pt idx="6">
                  <c:v>1024038</c:v>
                </c:pt>
                <c:pt idx="7">
                  <c:v>1042444</c:v>
                </c:pt>
                <c:pt idx="8">
                  <c:v>1042123</c:v>
                </c:pt>
                <c:pt idx="9">
                  <c:v>1041683</c:v>
                </c:pt>
                <c:pt idx="10">
                  <c:v>1037373</c:v>
                </c:pt>
                <c:pt idx="11">
                  <c:v>1049336</c:v>
                </c:pt>
                <c:pt idx="12">
                  <c:v>1026206</c:v>
                </c:pt>
                <c:pt idx="13">
                  <c:v>1041077</c:v>
                </c:pt>
                <c:pt idx="14">
                  <c:v>1063841</c:v>
                </c:pt>
                <c:pt idx="15">
                  <c:v>1068151</c:v>
                </c:pt>
                <c:pt idx="16">
                  <c:v>1076860</c:v>
                </c:pt>
                <c:pt idx="17">
                  <c:v>1087318</c:v>
                </c:pt>
                <c:pt idx="18">
                  <c:v>1087370</c:v>
                </c:pt>
                <c:pt idx="19">
                  <c:v>1097139</c:v>
                </c:pt>
                <c:pt idx="20">
                  <c:v>1115966</c:v>
                </c:pt>
                <c:pt idx="21">
                  <c:v>1126388</c:v>
                </c:pt>
                <c:pt idx="22">
                  <c:v>1135544</c:v>
                </c:pt>
                <c:pt idx="23">
                  <c:v>1136701</c:v>
                </c:pt>
                <c:pt idx="24">
                  <c:v>1147536</c:v>
                </c:pt>
                <c:pt idx="25">
                  <c:v>1157390</c:v>
                </c:pt>
                <c:pt idx="26">
                  <c:v>1163379</c:v>
                </c:pt>
                <c:pt idx="27">
                  <c:v>1200825</c:v>
                </c:pt>
                <c:pt idx="28">
                  <c:v>1188514</c:v>
                </c:pt>
                <c:pt idx="29">
                  <c:v>1207023</c:v>
                </c:pt>
                <c:pt idx="30">
                  <c:v>1216764</c:v>
                </c:pt>
                <c:pt idx="31">
                  <c:v>1234072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1C-4F04-8CD0-D2DB9DE10874}"/>
            </c:ext>
          </c:extLst>
        </c:ser>
        <c:ser>
          <c:idx val="1"/>
          <c:order val="1"/>
          <c:tx>
            <c:strRef>
              <c:f>'1.1'!$D$3</c:f>
              <c:strCache>
                <c:ptCount val="1"/>
                <c:pt idx="0">
                  <c:v>Tendencia PIB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888888888888867E-2"/>
                  <c:y val="-8.79629629629629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C65-471B-A188-5C9249C09D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'1.1'!$D$4:$D$35</c:f>
              <c:numCache>
                <c:formatCode>#,##0</c:formatCode>
                <c:ptCount val="32"/>
                <c:pt idx="0">
                  <c:v>947970</c:v>
                </c:pt>
                <c:pt idx="1">
                  <c:v>956610</c:v>
                </c:pt>
                <c:pt idx="2">
                  <c:v>965251</c:v>
                </c:pt>
                <c:pt idx="3">
                  <c:v>973891</c:v>
                </c:pt>
                <c:pt idx="4">
                  <c:v>982531</c:v>
                </c:pt>
                <c:pt idx="5">
                  <c:v>991172</c:v>
                </c:pt>
                <c:pt idx="6">
                  <c:v>999812</c:v>
                </c:pt>
                <c:pt idx="7">
                  <c:v>1008453</c:v>
                </c:pt>
                <c:pt idx="8">
                  <c:v>1017093</c:v>
                </c:pt>
                <c:pt idx="9">
                  <c:v>1025733</c:v>
                </c:pt>
                <c:pt idx="10">
                  <c:v>1034374</c:v>
                </c:pt>
                <c:pt idx="11">
                  <c:v>1043014</c:v>
                </c:pt>
                <c:pt idx="12">
                  <c:v>1051655</c:v>
                </c:pt>
                <c:pt idx="13">
                  <c:v>1060295</c:v>
                </c:pt>
                <c:pt idx="14">
                  <c:v>1068936</c:v>
                </c:pt>
                <c:pt idx="15">
                  <c:v>1077576</c:v>
                </c:pt>
                <c:pt idx="16">
                  <c:v>1086216</c:v>
                </c:pt>
                <c:pt idx="17">
                  <c:v>1094857</c:v>
                </c:pt>
                <c:pt idx="18">
                  <c:v>1103497</c:v>
                </c:pt>
                <c:pt idx="19">
                  <c:v>1112138</c:v>
                </c:pt>
                <c:pt idx="20">
                  <c:v>1120778</c:v>
                </c:pt>
                <c:pt idx="21">
                  <c:v>1129418</c:v>
                </c:pt>
                <c:pt idx="22">
                  <c:v>1138059</c:v>
                </c:pt>
                <c:pt idx="23">
                  <c:v>1146699</c:v>
                </c:pt>
                <c:pt idx="24">
                  <c:v>1155340</c:v>
                </c:pt>
                <c:pt idx="25">
                  <c:v>1163980</c:v>
                </c:pt>
                <c:pt idx="26">
                  <c:v>1172621</c:v>
                </c:pt>
                <c:pt idx="27">
                  <c:v>1181261</c:v>
                </c:pt>
                <c:pt idx="28">
                  <c:v>1189901</c:v>
                </c:pt>
                <c:pt idx="29">
                  <c:v>1198542</c:v>
                </c:pt>
                <c:pt idx="30">
                  <c:v>1207182</c:v>
                </c:pt>
                <c:pt idx="31">
                  <c:v>1215823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1C-4F04-8CD0-D2DB9DE10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5408512"/>
        <c:axId val="935409056"/>
      </c:lineChart>
      <c:catAx>
        <c:axId val="93540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9056"/>
        <c:crosses val="autoZero"/>
        <c:auto val="1"/>
        <c:lblAlgn val="ctr"/>
        <c:lblOffset val="100"/>
        <c:noMultiLvlLbl val="0"/>
      </c:catAx>
      <c:valAx>
        <c:axId val="935409056"/>
        <c:scaling>
          <c:orientation val="minMax"/>
          <c:min val="600000.0000000001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Pesos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93540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4"/>
          <c:order val="0"/>
          <c:tx>
            <c:strRef>
              <c:f>'1.2'!$C$3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>
              <a:solidFill>
                <a:srgbClr val="C00000"/>
              </a:solidFill>
            </a:ln>
          </c:spPr>
          <c:marker>
            <c:symbol val="none"/>
          </c:marker>
          <c:dLbls>
            <c:dLbl>
              <c:idx val="0"/>
              <c:layout>
                <c:manualLayout>
                  <c:x val="-2.4884259259259259E-2"/>
                  <c:y val="-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0FF-47DB-9DFA-7115141D0778}"/>
                </c:ext>
              </c:extLst>
            </c:dLbl>
            <c:dLbl>
              <c:idx val="27"/>
              <c:layout>
                <c:manualLayout>
                  <c:x val="-2.642351997667128E-3"/>
                  <c:y val="-4.85564304461942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'1.2'!$C$4:$C$31</c:f>
              <c:numCache>
                <c:formatCode>0.0</c:formatCode>
                <c:ptCount val="28"/>
                <c:pt idx="0">
                  <c:v>6.1</c:v>
                </c:pt>
                <c:pt idx="1">
                  <c:v>5.7</c:v>
                </c:pt>
                <c:pt idx="2">
                  <c:v>6.6</c:v>
                </c:pt>
                <c:pt idx="3">
                  <c:v>7.8</c:v>
                </c:pt>
                <c:pt idx="4">
                  <c:v>5.5</c:v>
                </c:pt>
                <c:pt idx="5">
                  <c:v>3.8</c:v>
                </c:pt>
                <c:pt idx="6">
                  <c:v>1.3</c:v>
                </c:pt>
                <c:pt idx="7">
                  <c:v>0.7</c:v>
                </c:pt>
                <c:pt idx="8">
                  <c:v>-1.5</c:v>
                </c:pt>
                <c:pt idx="9">
                  <c:v>-0.1</c:v>
                </c:pt>
                <c:pt idx="10">
                  <c:v>2.6</c:v>
                </c:pt>
                <c:pt idx="11">
                  <c:v>1.8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2.2000000000000002</c:v>
                </c:pt>
                <c:pt idx="15">
                  <c:v>2.7</c:v>
                </c:pt>
                <c:pt idx="16">
                  <c:v>3.6</c:v>
                </c:pt>
                <c:pt idx="17">
                  <c:v>3.6</c:v>
                </c:pt>
                <c:pt idx="18">
                  <c:v>4.4000000000000004</c:v>
                </c:pt>
                <c:pt idx="19">
                  <c:v>3.6</c:v>
                </c:pt>
                <c:pt idx="20">
                  <c:v>2.8</c:v>
                </c:pt>
                <c:pt idx="21">
                  <c:v>2.8</c:v>
                </c:pt>
                <c:pt idx="22">
                  <c:v>2.5</c:v>
                </c:pt>
                <c:pt idx="23">
                  <c:v>5.6</c:v>
                </c:pt>
                <c:pt idx="24">
                  <c:v>3.6</c:v>
                </c:pt>
                <c:pt idx="25">
                  <c:v>4.3</c:v>
                </c:pt>
                <c:pt idx="26">
                  <c:v>4.5999999999999996</c:v>
                </c:pt>
                <c:pt idx="27">
                  <c:v>2.8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4A-41DA-B063-473E218C36A7}"/>
            </c:ext>
          </c:extLst>
        </c:ser>
        <c:ser>
          <c:idx val="5"/>
          <c:order val="1"/>
          <c:tx>
            <c:strRef>
              <c:f>'1.2'!$D$3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>
              <a:solidFill>
                <a:srgbClr val="002060"/>
              </a:solidFill>
            </a:ln>
          </c:spPr>
          <c:marker>
            <c:symbol val="none"/>
          </c:marker>
          <c:dLbls>
            <c:dLbl>
              <c:idx val="27"/>
              <c:layout>
                <c:manualLayout>
                  <c:x val="-9.5867964421114029E-3"/>
                  <c:y val="5.380577427821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D4A-41DA-B063-473E218C36A7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'1.2'!$A$4:$B$31</c:f>
              <c:multiLvlStrCache>
                <c:ptCount val="28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</c:lvl>
                <c:lvl>
                  <c:pt idx="0">
                    <c:v>2009</c:v>
                  </c:pt>
                  <c:pt idx="4">
                    <c:v>2010</c:v>
                  </c:pt>
                  <c:pt idx="8">
                    <c:v>2011</c:v>
                  </c:pt>
                  <c:pt idx="12">
                    <c:v>2012</c:v>
                  </c:pt>
                  <c:pt idx="16">
                    <c:v>2013</c:v>
                  </c:pt>
                  <c:pt idx="20">
                    <c:v>2014</c:v>
                  </c:pt>
                  <c:pt idx="24">
                    <c:v>2015</c:v>
                  </c:pt>
                </c:lvl>
              </c:multiLvlStrCache>
            </c:multiLvlStrRef>
          </c:cat>
          <c:val>
            <c:numRef>
              <c:f>'1.2'!$D$4:$D$31</c:f>
              <c:numCache>
                <c:formatCode>0.0</c:formatCode>
                <c:ptCount val="28"/>
                <c:pt idx="0">
                  <c:v>-3.2</c:v>
                </c:pt>
                <c:pt idx="1">
                  <c:v>-2.9</c:v>
                </c:pt>
                <c:pt idx="2">
                  <c:v>-0.5</c:v>
                </c:pt>
                <c:pt idx="3">
                  <c:v>2.4</c:v>
                </c:pt>
                <c:pt idx="4">
                  <c:v>2.5</c:v>
                </c:pt>
                <c:pt idx="5">
                  <c:v>6.5</c:v>
                </c:pt>
                <c:pt idx="6">
                  <c:v>7.3</c:v>
                </c:pt>
                <c:pt idx="7">
                  <c:v>6.5</c:v>
                </c:pt>
                <c:pt idx="8">
                  <c:v>9.1999999999999993</c:v>
                </c:pt>
                <c:pt idx="9">
                  <c:v>5.3</c:v>
                </c:pt>
                <c:pt idx="10">
                  <c:v>3.3</c:v>
                </c:pt>
                <c:pt idx="11">
                  <c:v>5.5</c:v>
                </c:pt>
                <c:pt idx="12">
                  <c:v>4.9000000000000004</c:v>
                </c:pt>
                <c:pt idx="13">
                  <c:v>6.1</c:v>
                </c:pt>
                <c:pt idx="14">
                  <c:v>6.3</c:v>
                </c:pt>
                <c:pt idx="15">
                  <c:v>5</c:v>
                </c:pt>
                <c:pt idx="16">
                  <c:v>5.2</c:v>
                </c:pt>
                <c:pt idx="17">
                  <c:v>3.5</c:v>
                </c:pt>
                <c:pt idx="18">
                  <c:v>4.5</c:v>
                </c:pt>
                <c:pt idx="19">
                  <c:v>3</c:v>
                </c:pt>
                <c:pt idx="20">
                  <c:v>2.5</c:v>
                </c:pt>
                <c:pt idx="21">
                  <c:v>2.2999999999999998</c:v>
                </c:pt>
                <c:pt idx="22">
                  <c:v>0.8</c:v>
                </c:pt>
                <c:pt idx="23">
                  <c:v>1.7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2.5</c:v>
                </c:pt>
                <c:pt idx="27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4A-41DA-B063-473E218C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4400"/>
        <c:axId val="889846032"/>
      </c:lineChart>
      <c:catAx>
        <c:axId val="889844400"/>
        <c:scaling>
          <c:orientation val="minMax"/>
        </c:scaling>
        <c:delete val="0"/>
        <c:axPos val="b"/>
        <c:title>
          <c:tx>
            <c:rich>
              <a:bodyPr rot="0" vert="horz"/>
              <a:lstStyle/>
              <a:p>
                <a:pPr>
                  <a:defRPr b="0"/>
                </a:pPr>
                <a:r>
                  <a:rPr lang="es-CL" b="0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6032"/>
        <c:crossesAt val="-1"/>
        <c:auto val="1"/>
        <c:lblAlgn val="ctr"/>
        <c:lblOffset val="100"/>
        <c:noMultiLvlLbl val="0"/>
      </c:catAx>
      <c:valAx>
        <c:axId val="8898460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000" b="0"/>
                </a:pPr>
                <a:r>
                  <a:rPr lang="es-CL" sz="1000" b="0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#,##0.0" sourceLinked="0"/>
        <c:majorTickMark val="out"/>
        <c:minorTickMark val="none"/>
        <c:tickLblPos val="nextTo"/>
        <c:spPr>
          <a:noFill/>
          <a:ln w="9525">
            <a:solidFill>
              <a:schemeClr val="tx1"/>
            </a:solidFill>
          </a:ln>
          <a:effectLst/>
        </c:spPr>
        <c:txPr>
          <a:bodyPr rot="-60000000" vert="horz"/>
          <a:lstStyle/>
          <a:p>
            <a:pPr>
              <a:defRPr/>
            </a:pPr>
            <a:endParaRPr lang="es-CL"/>
          </a:p>
        </c:txPr>
        <c:crossAx val="889844400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vert="horz"/>
        <a:lstStyle/>
        <a:p>
          <a:pPr>
            <a:defRPr/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'1.3'!$C$3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9.25221430407700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E4-41E4-BA38-2DA5FA76DE3F}"/>
                </c:ext>
              </c:extLst>
            </c:dLbl>
            <c:dLbl>
              <c:idx val="70"/>
              <c:layout>
                <c:manualLayout>
                  <c:x val="-2.6092628832354858E-3"/>
                  <c:y val="7.01107011070110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'1.3'!$C$4:$C$73</c:f>
              <c:numCache>
                <c:formatCode>0.0</c:formatCode>
                <c:ptCount val="70"/>
                <c:pt idx="0">
                  <c:v>4.2</c:v>
                </c:pt>
                <c:pt idx="1">
                  <c:v>4.3</c:v>
                </c:pt>
                <c:pt idx="2">
                  <c:v>4.3</c:v>
                </c:pt>
                <c:pt idx="3">
                  <c:v>4.8</c:v>
                </c:pt>
                <c:pt idx="4">
                  <c:v>5.3</c:v>
                </c:pt>
                <c:pt idx="5">
                  <c:v>5.7</c:v>
                </c:pt>
                <c:pt idx="6">
                  <c:v>5</c:v>
                </c:pt>
                <c:pt idx="7">
                  <c:v>4.4000000000000004</c:v>
                </c:pt>
                <c:pt idx="8">
                  <c:v>4.3</c:v>
                </c:pt>
                <c:pt idx="9">
                  <c:v>5</c:v>
                </c:pt>
                <c:pt idx="10">
                  <c:v>6.4</c:v>
                </c:pt>
                <c:pt idx="11">
                  <c:v>7.2</c:v>
                </c:pt>
                <c:pt idx="12">
                  <c:v>7.3</c:v>
                </c:pt>
                <c:pt idx="13">
                  <c:v>6.5</c:v>
                </c:pt>
                <c:pt idx="14">
                  <c:v>6.3</c:v>
                </c:pt>
                <c:pt idx="15">
                  <c:v>6.2</c:v>
                </c:pt>
                <c:pt idx="16">
                  <c:v>5.7</c:v>
                </c:pt>
                <c:pt idx="17">
                  <c:v>4.7</c:v>
                </c:pt>
                <c:pt idx="18">
                  <c:v>4.5999999999999996</c:v>
                </c:pt>
                <c:pt idx="19">
                  <c:v>4.2</c:v>
                </c:pt>
                <c:pt idx="20">
                  <c:v>4.2</c:v>
                </c:pt>
                <c:pt idx="21">
                  <c:v>3.5</c:v>
                </c:pt>
                <c:pt idx="22">
                  <c:v>3.3</c:v>
                </c:pt>
                <c:pt idx="23">
                  <c:v>3.3</c:v>
                </c:pt>
                <c:pt idx="24">
                  <c:v>4.0999999999999996</c:v>
                </c:pt>
                <c:pt idx="25">
                  <c:v>4.2</c:v>
                </c:pt>
                <c:pt idx="26">
                  <c:v>4.5</c:v>
                </c:pt>
                <c:pt idx="27">
                  <c:v>4.7</c:v>
                </c:pt>
                <c:pt idx="28">
                  <c:v>5.3</c:v>
                </c:pt>
                <c:pt idx="29">
                  <c:v>5.9</c:v>
                </c:pt>
                <c:pt idx="30">
                  <c:v>5.9</c:v>
                </c:pt>
                <c:pt idx="31">
                  <c:v>5.3</c:v>
                </c:pt>
                <c:pt idx="32">
                  <c:v>3.7</c:v>
                </c:pt>
                <c:pt idx="33">
                  <c:v>2.8</c:v>
                </c:pt>
                <c:pt idx="34">
                  <c:v>3.4</c:v>
                </c:pt>
                <c:pt idx="35">
                  <c:v>4.2</c:v>
                </c:pt>
                <c:pt idx="36">
                  <c:v>4.3</c:v>
                </c:pt>
                <c:pt idx="37">
                  <c:v>4.4000000000000004</c:v>
                </c:pt>
                <c:pt idx="38">
                  <c:v>4</c:v>
                </c:pt>
                <c:pt idx="39">
                  <c:v>4</c:v>
                </c:pt>
                <c:pt idx="40">
                  <c:v>4.2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4.4000000000000004</c:v>
                </c:pt>
                <c:pt idx="44">
                  <c:v>4</c:v>
                </c:pt>
                <c:pt idx="45">
                  <c:v>3.9</c:v>
                </c:pt>
                <c:pt idx="46">
                  <c:v>3.1</c:v>
                </c:pt>
                <c:pt idx="47">
                  <c:v>3.5</c:v>
                </c:pt>
                <c:pt idx="48">
                  <c:v>3.9</c:v>
                </c:pt>
                <c:pt idx="49">
                  <c:v>4.0999999999999996</c:v>
                </c:pt>
                <c:pt idx="50">
                  <c:v>3.9</c:v>
                </c:pt>
                <c:pt idx="51">
                  <c:v>3.9</c:v>
                </c:pt>
                <c:pt idx="52">
                  <c:v>4.5</c:v>
                </c:pt>
                <c:pt idx="53">
                  <c:v>4.5999999999999996</c:v>
                </c:pt>
                <c:pt idx="54">
                  <c:v>4.2</c:v>
                </c:pt>
                <c:pt idx="55">
                  <c:v>3.4</c:v>
                </c:pt>
                <c:pt idx="56">
                  <c:v>3.2</c:v>
                </c:pt>
                <c:pt idx="57">
                  <c:v>3.8</c:v>
                </c:pt>
                <c:pt idx="58">
                  <c:v>4</c:v>
                </c:pt>
                <c:pt idx="59">
                  <c:v>3.9</c:v>
                </c:pt>
                <c:pt idx="60">
                  <c:v>3.4</c:v>
                </c:pt>
                <c:pt idx="61">
                  <c:v>3.5</c:v>
                </c:pt>
                <c:pt idx="62">
                  <c:v>4.0999999999999996</c:v>
                </c:pt>
                <c:pt idx="63">
                  <c:v>4.4000000000000004</c:v>
                </c:pt>
                <c:pt idx="64">
                  <c:v>4.5</c:v>
                </c:pt>
                <c:pt idx="65">
                  <c:v>4.0999999999999996</c:v>
                </c:pt>
                <c:pt idx="66">
                  <c:v>3.9</c:v>
                </c:pt>
                <c:pt idx="67">
                  <c:v>3.2</c:v>
                </c:pt>
                <c:pt idx="68">
                  <c:v>3.4</c:v>
                </c:pt>
                <c:pt idx="69">
                  <c:v>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99-4D45-8023-71906DCD1A01}"/>
            </c:ext>
          </c:extLst>
        </c:ser>
        <c:ser>
          <c:idx val="1"/>
          <c:order val="1"/>
          <c:tx>
            <c:strRef>
              <c:f>'1.3'!$D$3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575757575757576E-3"/>
                  <c:y val="-4.68947848288834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1E4-41E4-BA38-2DA5FA76DE3F}"/>
                </c:ext>
              </c:extLst>
            </c:dLbl>
            <c:dLbl>
              <c:idx val="69"/>
              <c:layout>
                <c:manualLayout>
                  <c:x val="-1.5887377714149369E-2"/>
                  <c:y val="-7.73130236368078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E4-41E4-BA38-2DA5FA76DE3F}"/>
                </c:ext>
              </c:extLst>
            </c:dLbl>
            <c:dLbl>
              <c:idx val="70"/>
              <c:layout>
                <c:manualLayout>
                  <c:x val="-1.9134373435145508E-16"/>
                  <c:y val="-6.0270602706027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799-4D45-8023-71906DCD1A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'1.3'!$A$4:$B$73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'1.3'!$D$4:$D$73</c:f>
              <c:numCache>
                <c:formatCode>0.0</c:formatCode>
                <c:ptCount val="70"/>
                <c:pt idx="0">
                  <c:v>7.9</c:v>
                </c:pt>
                <c:pt idx="1">
                  <c:v>7.6</c:v>
                </c:pt>
                <c:pt idx="2">
                  <c:v>7.9</c:v>
                </c:pt>
                <c:pt idx="3">
                  <c:v>7.6</c:v>
                </c:pt>
                <c:pt idx="4">
                  <c:v>7.5</c:v>
                </c:pt>
                <c:pt idx="5">
                  <c:v>7.5</c:v>
                </c:pt>
                <c:pt idx="6">
                  <c:v>7.2</c:v>
                </c:pt>
                <c:pt idx="7">
                  <c:v>6.8</c:v>
                </c:pt>
                <c:pt idx="8">
                  <c:v>6.2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6.4</c:v>
                </c:pt>
                <c:pt idx="13">
                  <c:v>6.3</c:v>
                </c:pt>
                <c:pt idx="14">
                  <c:v>6.5</c:v>
                </c:pt>
                <c:pt idx="15">
                  <c:v>6.4</c:v>
                </c:pt>
                <c:pt idx="16">
                  <c:v>6.7</c:v>
                </c:pt>
                <c:pt idx="17">
                  <c:v>6.6</c:v>
                </c:pt>
                <c:pt idx="18">
                  <c:v>6.7</c:v>
                </c:pt>
                <c:pt idx="19">
                  <c:v>6.6</c:v>
                </c:pt>
                <c:pt idx="20">
                  <c:v>6.3</c:v>
                </c:pt>
                <c:pt idx="21">
                  <c:v>5.5</c:v>
                </c:pt>
                <c:pt idx="22">
                  <c:v>5.4</c:v>
                </c:pt>
                <c:pt idx="23">
                  <c:v>5.2</c:v>
                </c:pt>
                <c:pt idx="24">
                  <c:v>5.7</c:v>
                </c:pt>
                <c:pt idx="25">
                  <c:v>5.8</c:v>
                </c:pt>
                <c:pt idx="26">
                  <c:v>6.1</c:v>
                </c:pt>
                <c:pt idx="27">
                  <c:v>6</c:v>
                </c:pt>
                <c:pt idx="28">
                  <c:v>6</c:v>
                </c:pt>
                <c:pt idx="29">
                  <c:v>5.9</c:v>
                </c:pt>
                <c:pt idx="30">
                  <c:v>6</c:v>
                </c:pt>
                <c:pt idx="31">
                  <c:v>6</c:v>
                </c:pt>
                <c:pt idx="32">
                  <c:v>5.6</c:v>
                </c:pt>
                <c:pt idx="33">
                  <c:v>5.3</c:v>
                </c:pt>
                <c:pt idx="34">
                  <c:v>5</c:v>
                </c:pt>
                <c:pt idx="35">
                  <c:v>5.3</c:v>
                </c:pt>
                <c:pt idx="36">
                  <c:v>5.4</c:v>
                </c:pt>
                <c:pt idx="37">
                  <c:v>5.8</c:v>
                </c:pt>
                <c:pt idx="38">
                  <c:v>5.8</c:v>
                </c:pt>
                <c:pt idx="39">
                  <c:v>5.6</c:v>
                </c:pt>
                <c:pt idx="40">
                  <c:v>5.2</c:v>
                </c:pt>
                <c:pt idx="41">
                  <c:v>5.3</c:v>
                </c:pt>
                <c:pt idx="42">
                  <c:v>5.3</c:v>
                </c:pt>
                <c:pt idx="43">
                  <c:v>5.3</c:v>
                </c:pt>
                <c:pt idx="44">
                  <c:v>5.2</c:v>
                </c:pt>
                <c:pt idx="45">
                  <c:v>5</c:v>
                </c:pt>
                <c:pt idx="46">
                  <c:v>5.0999999999999996</c:v>
                </c:pt>
                <c:pt idx="47">
                  <c:v>5.2</c:v>
                </c:pt>
                <c:pt idx="48">
                  <c:v>5.6</c:v>
                </c:pt>
                <c:pt idx="49">
                  <c:v>5.5</c:v>
                </c:pt>
                <c:pt idx="50">
                  <c:v>5.7</c:v>
                </c:pt>
                <c:pt idx="51">
                  <c:v>5.9</c:v>
                </c:pt>
                <c:pt idx="52">
                  <c:v>6</c:v>
                </c:pt>
                <c:pt idx="53">
                  <c:v>6.2</c:v>
                </c:pt>
                <c:pt idx="54">
                  <c:v>6.2</c:v>
                </c:pt>
                <c:pt idx="55">
                  <c:v>5.9</c:v>
                </c:pt>
                <c:pt idx="56">
                  <c:v>5.6</c:v>
                </c:pt>
                <c:pt idx="57">
                  <c:v>5.4</c:v>
                </c:pt>
                <c:pt idx="58">
                  <c:v>5.4</c:v>
                </c:pt>
                <c:pt idx="59">
                  <c:v>5.4</c:v>
                </c:pt>
                <c:pt idx="60">
                  <c:v>5.5</c:v>
                </c:pt>
                <c:pt idx="61">
                  <c:v>5.5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5.9</c:v>
                </c:pt>
                <c:pt idx="67">
                  <c:v>5.9</c:v>
                </c:pt>
                <c:pt idx="68">
                  <c:v>5.6</c:v>
                </c:pt>
                <c:pt idx="69">
                  <c:v>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99-4D45-8023-71906DCD1A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89842224"/>
        <c:axId val="889851472"/>
      </c:lineChart>
      <c:catAx>
        <c:axId val="889842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51472"/>
        <c:crosses val="autoZero"/>
        <c:auto val="1"/>
        <c:lblAlgn val="ctr"/>
        <c:lblOffset val="100"/>
        <c:noMultiLvlLbl val="0"/>
      </c:catAx>
      <c:valAx>
        <c:axId val="889851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Tasa de Cesantía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'1.4'!$B$3</c:f>
              <c:strCache>
                <c:ptCount val="1"/>
                <c:pt idx="0">
                  <c:v>% PIB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dLbls>
            <c:dLbl>
              <c:idx val="1"/>
              <c:layout>
                <c:manualLayout>
                  <c:x val="-1.0465724751439037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BB4-4C09-9B1C-74ACCD587F01}"/>
                </c:ext>
              </c:extLst>
            </c:dLbl>
            <c:dLbl>
              <c:idx val="2"/>
              <c:layout>
                <c:manualLayout>
                  <c:x val="-1.255886970172684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4BB4-4C09-9B1C-74ACCD587F01}"/>
                </c:ext>
              </c:extLst>
            </c:dLbl>
            <c:dLbl>
              <c:idx val="3"/>
              <c:layout>
                <c:manualLayout>
                  <c:x val="-1.883830455259026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D6C-45B4-8D3A-C8446736DB81}"/>
                </c:ext>
              </c:extLst>
            </c:dLbl>
            <c:dLbl>
              <c:idx val="4"/>
              <c:layout>
                <c:manualLayout>
                  <c:x val="-1.0465724751439113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BB4-4C09-9B1C-74ACCD587F01}"/>
                </c:ext>
              </c:extLst>
            </c:dLbl>
            <c:dLbl>
              <c:idx val="5"/>
              <c:layout>
                <c:manualLayout>
                  <c:x val="-2.7210884353741496E-2"/>
                  <c:y val="3.4972689633901988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BB4-4C09-9B1C-74ACCD587F01}"/>
                </c:ext>
              </c:extLst>
            </c:dLbl>
            <c:dLbl>
              <c:idx val="6"/>
              <c:layout>
                <c:manualLayout>
                  <c:x val="-8.3725798011512302E-3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BB4-4C09-9B1C-74ACCD587F01}"/>
                </c:ext>
              </c:extLst>
            </c:dLbl>
            <c:dLbl>
              <c:idx val="7"/>
              <c:layout>
                <c:manualLayout>
                  <c:x val="-1.2558869701726845E-2"/>
                  <c:y val="2.6229517225426522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46C-490C-8E61-E19246E19C70}"/>
                </c:ext>
              </c:extLst>
            </c:dLbl>
            <c:dLbl>
              <c:idx val="8"/>
              <c:layout>
                <c:manualLayout>
                  <c:x val="-1.8838304552590345E-2"/>
                  <c:y val="3.06011034296642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6B-4897-82B0-8A4105D49D08}"/>
                </c:ext>
              </c:extLst>
            </c:dLbl>
            <c:dLbl>
              <c:idx val="9"/>
              <c:layout>
                <c:manualLayout>
                  <c:x val="1.8838304552590189E-2"/>
                  <c:y val="1.311475861271322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D6C-45B4-8D3A-C8446736DB81}"/>
                </c:ext>
              </c:extLst>
            </c:dLbl>
            <c:dLbl>
              <c:idx val="10"/>
              <c:layout>
                <c:manualLayout>
                  <c:x val="-1.0465724751439191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BB4-4C09-9B1C-74ACCD587F01}"/>
                </c:ext>
              </c:extLst>
            </c:dLbl>
            <c:dLbl>
              <c:idx val="11"/>
              <c:layout>
                <c:manualLayout>
                  <c:x val="2.3024594453165882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46C-490C-8E61-E19246E19C70}"/>
                </c:ext>
              </c:extLst>
            </c:dLbl>
            <c:dLbl>
              <c:idx val="12"/>
              <c:layout>
                <c:manualLayout>
                  <c:x val="-1.8838304552590265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BB4-4C09-9B1C-74ACCD587F01}"/>
                </c:ext>
              </c:extLst>
            </c:dLbl>
            <c:dLbl>
              <c:idx val="13"/>
              <c:layout>
                <c:manualLayout>
                  <c:x val="-1.2558869701726845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6B-4897-82B0-8A4105D49D0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'1.4'!$B$4:$B$17</c:f>
              <c:numCache>
                <c:formatCode>0.0</c:formatCode>
                <c:ptCount val="14"/>
                <c:pt idx="0">
                  <c:v>2.6</c:v>
                </c:pt>
                <c:pt idx="1">
                  <c:v>0.4</c:v>
                </c:pt>
                <c:pt idx="2">
                  <c:v>13</c:v>
                </c:pt>
                <c:pt idx="3">
                  <c:v>10.9</c:v>
                </c:pt>
                <c:pt idx="4">
                  <c:v>3.8</c:v>
                </c:pt>
                <c:pt idx="5">
                  <c:v>7.6</c:v>
                </c:pt>
                <c:pt idx="6">
                  <c:v>10.3</c:v>
                </c:pt>
                <c:pt idx="7">
                  <c:v>1.5</c:v>
                </c:pt>
                <c:pt idx="8">
                  <c:v>8.1999999999999993</c:v>
                </c:pt>
                <c:pt idx="9">
                  <c:v>7</c:v>
                </c:pt>
                <c:pt idx="10">
                  <c:v>13.4</c:v>
                </c:pt>
                <c:pt idx="11">
                  <c:v>4.9000000000000004</c:v>
                </c:pt>
                <c:pt idx="12">
                  <c:v>11.9</c:v>
                </c:pt>
                <c:pt idx="13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6C-490C-8E61-E19246E19C70}"/>
            </c:ext>
          </c:extLst>
        </c:ser>
        <c:ser>
          <c:idx val="1"/>
          <c:order val="1"/>
          <c:tx>
            <c:strRef>
              <c:f>'1.4'!$C$3</c:f>
              <c:strCache>
                <c:ptCount val="1"/>
                <c:pt idx="0">
                  <c:v>% Ocupados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1.8838304552590265E-2"/>
                  <c:y val="4.3715862042377537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46C-490C-8E61-E19246E19C70}"/>
                </c:ext>
              </c:extLst>
            </c:dLbl>
            <c:dLbl>
              <c:idx val="2"/>
              <c:layout>
                <c:manualLayout>
                  <c:x val="1.6745159602302499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66B-4897-82B0-8A4105D49D08}"/>
                </c:ext>
              </c:extLst>
            </c:dLbl>
            <c:dLbl>
              <c:idx val="3"/>
              <c:layout>
                <c:manualLayout>
                  <c:x val="1.8838304552590265E-2"/>
                  <c:y val="1.3114758612713261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66B-4897-82B0-8A4105D49D08}"/>
                </c:ext>
              </c:extLst>
            </c:dLbl>
            <c:dLbl>
              <c:idx val="4"/>
              <c:layout>
                <c:manualLayout>
                  <c:x val="1.4652014652014652E-2"/>
                  <c:y val="8.743172408475467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6B-4897-82B0-8A4105D49D08}"/>
                </c:ext>
              </c:extLst>
            </c:dLbl>
            <c:dLbl>
              <c:idx val="5"/>
              <c:layout>
                <c:manualLayout>
                  <c:x val="2.0931449502877308E-3"/>
                  <c:y val="1.7486344816950973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6B-4897-82B0-8A4105D49D08}"/>
                </c:ext>
              </c:extLst>
            </c:dLbl>
            <c:dLbl>
              <c:idx val="6"/>
              <c:layout>
                <c:manualLayout>
                  <c:x val="2.0931449502878076E-3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BB4-4C09-9B1C-74ACCD587F01}"/>
                </c:ext>
              </c:extLst>
            </c:dLbl>
            <c:dLbl>
              <c:idx val="7"/>
              <c:layout>
                <c:manualLayout>
                  <c:x val="-4.1862899005756151E-3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D6C-45B4-8D3A-C8446736DB81}"/>
                </c:ext>
              </c:extLst>
            </c:dLbl>
            <c:dLbl>
              <c:idx val="8"/>
              <c:layout>
                <c:manualLayout>
                  <c:x val="1.2558869701726767E-2"/>
                  <c:y val="2.185793102118877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D6C-45B4-8D3A-C8446736DB81}"/>
                </c:ext>
              </c:extLst>
            </c:dLbl>
            <c:dLbl>
              <c:idx val="9"/>
              <c:layout>
                <c:manualLayout>
                  <c:x val="1.8838304552590265E-2"/>
                  <c:y val="-4.0072410618939096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6B-4897-82B0-8A4105D49D08}"/>
                </c:ext>
              </c:extLst>
            </c:dLbl>
            <c:dLbl>
              <c:idx val="10"/>
              <c:layout>
                <c:manualLayout>
                  <c:x val="1.4652014652014652E-2"/>
                  <c:y val="1.7486344816951015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6B-4897-82B0-8A4105D49D08}"/>
                </c:ext>
              </c:extLst>
            </c:dLbl>
            <c:dLbl>
              <c:idx val="11"/>
              <c:layout>
                <c:manualLayout>
                  <c:x val="1.8838304552590265E-2"/>
                  <c:y val="8.7431724084755073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6B-4897-82B0-8A4105D49D08}"/>
                </c:ext>
              </c:extLst>
            </c:dLbl>
            <c:dLbl>
              <c:idx val="12"/>
              <c:layout>
                <c:manualLayout>
                  <c:x val="0"/>
                  <c:y val="2.185793102118876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4BB4-4C09-9B1C-74ACCD587F0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'1.4'!$A$4:$A$17</c:f>
              <c:strCache>
                <c:ptCount val="14"/>
                <c:pt idx="0">
                  <c:v>Agropecuario-Silvícola</c:v>
                </c:pt>
                <c:pt idx="1">
                  <c:v>Pesca</c:v>
                </c:pt>
                <c:pt idx="2">
                  <c:v>Minería</c:v>
                </c:pt>
                <c:pt idx="3">
                  <c:v>Industria Manufacturera</c:v>
                </c:pt>
                <c:pt idx="4">
                  <c:v>Electricidad, Gas y Agua</c:v>
                </c:pt>
                <c:pt idx="5">
                  <c:v>Construcción</c:v>
                </c:pt>
                <c:pt idx="6">
                  <c:v>Comercio</c:v>
                </c:pt>
                <c:pt idx="7">
                  <c:v>Restaurantes y Hoteles</c:v>
                </c:pt>
                <c:pt idx="8">
                  <c:v>Transporte y Comunicaciones</c:v>
                </c:pt>
                <c:pt idx="9">
                  <c:v>Intermediación Financiera</c:v>
                </c:pt>
                <c:pt idx="10">
                  <c:v>Servicios Empresariales</c:v>
                </c:pt>
                <c:pt idx="11">
                  <c:v>Servicios de Vivienda</c:v>
                </c:pt>
                <c:pt idx="12">
                  <c:v>Servicios Personales</c:v>
                </c:pt>
                <c:pt idx="13">
                  <c:v>Administración Pública</c:v>
                </c:pt>
              </c:strCache>
            </c:strRef>
          </c:cat>
          <c:val>
            <c:numRef>
              <c:f>'1.4'!$C$4:$C$17</c:f>
              <c:numCache>
                <c:formatCode>0.0</c:formatCode>
                <c:ptCount val="14"/>
                <c:pt idx="0">
                  <c:v>8.6</c:v>
                </c:pt>
                <c:pt idx="1">
                  <c:v>0.7</c:v>
                </c:pt>
                <c:pt idx="2">
                  <c:v>2.8</c:v>
                </c:pt>
                <c:pt idx="3">
                  <c:v>11.1</c:v>
                </c:pt>
                <c:pt idx="4">
                  <c:v>0.8</c:v>
                </c:pt>
                <c:pt idx="5">
                  <c:v>8.6</c:v>
                </c:pt>
                <c:pt idx="6">
                  <c:v>19.8</c:v>
                </c:pt>
                <c:pt idx="7">
                  <c:v>3.8</c:v>
                </c:pt>
                <c:pt idx="8">
                  <c:v>7.4</c:v>
                </c:pt>
                <c:pt idx="9">
                  <c:v>2.1</c:v>
                </c:pt>
                <c:pt idx="10">
                  <c:v>5.7</c:v>
                </c:pt>
                <c:pt idx="11">
                  <c:v>0.7</c:v>
                </c:pt>
                <c:pt idx="12">
                  <c:v>22</c:v>
                </c:pt>
                <c:pt idx="13">
                  <c:v>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46C-490C-8E61-E19246E19C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889841680"/>
        <c:axId val="889848752"/>
      </c:barChart>
      <c:catAx>
        <c:axId val="88984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8752"/>
        <c:crosses val="autoZero"/>
        <c:auto val="1"/>
        <c:lblAlgn val="ctr"/>
        <c:lblOffset val="100"/>
        <c:noMultiLvlLbl val="0"/>
      </c:catAx>
      <c:valAx>
        <c:axId val="889848752"/>
        <c:scaling>
          <c:orientation val="minMax"/>
        </c:scaling>
        <c:delete val="0"/>
        <c:axPos val="l"/>
        <c:numFmt formatCode="#,##0.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841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'1.5'!$B$3</c:f>
              <c:strCache>
                <c:ptCount val="1"/>
                <c:pt idx="0">
                  <c:v>Distribución regional del PIB 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'1.5'!$B$4:$B$18</c:f>
              <c:numCache>
                <c:formatCode>0.0</c:formatCode>
                <c:ptCount val="15"/>
                <c:pt idx="0">
                  <c:v>2.2999999999999998</c:v>
                </c:pt>
                <c:pt idx="1">
                  <c:v>2.7</c:v>
                </c:pt>
                <c:pt idx="2">
                  <c:v>3.1</c:v>
                </c:pt>
                <c:pt idx="3">
                  <c:v>1.9</c:v>
                </c:pt>
                <c:pt idx="4">
                  <c:v>3.5</c:v>
                </c:pt>
                <c:pt idx="5">
                  <c:v>11.4</c:v>
                </c:pt>
                <c:pt idx="6">
                  <c:v>40.200000000000003</c:v>
                </c:pt>
                <c:pt idx="7">
                  <c:v>3.7</c:v>
                </c:pt>
                <c:pt idx="8">
                  <c:v>4.5999999999999996</c:v>
                </c:pt>
                <c:pt idx="9">
                  <c:v>10.4</c:v>
                </c:pt>
                <c:pt idx="10">
                  <c:v>4.4000000000000004</c:v>
                </c:pt>
                <c:pt idx="11">
                  <c:v>2.2000000000000002</c:v>
                </c:pt>
                <c:pt idx="12">
                  <c:v>4.5</c:v>
                </c:pt>
                <c:pt idx="13">
                  <c:v>2.2999999999999998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BA-4733-8F40-157E6E04C41A}"/>
            </c:ext>
          </c:extLst>
        </c:ser>
        <c:ser>
          <c:idx val="1"/>
          <c:order val="1"/>
          <c:tx>
            <c:strRef>
              <c:f>'1.5'!$C$3</c:f>
              <c:strCache>
                <c:ptCount val="1"/>
                <c:pt idx="0">
                  <c:v>Distribución regional de los ocupados 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'1.5'!$A$4:$A$18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'1.5'!$C$4:$C$18</c:f>
              <c:numCache>
                <c:formatCode>0.0</c:formatCode>
                <c:ptCount val="15"/>
                <c:pt idx="0">
                  <c:v>4.4000000000000004</c:v>
                </c:pt>
                <c:pt idx="1">
                  <c:v>4.9000000000000004</c:v>
                </c:pt>
                <c:pt idx="2">
                  <c:v>2.9</c:v>
                </c:pt>
                <c:pt idx="3">
                  <c:v>3.8</c:v>
                </c:pt>
                <c:pt idx="4">
                  <c:v>5.3</c:v>
                </c:pt>
                <c:pt idx="5">
                  <c:v>14</c:v>
                </c:pt>
                <c:pt idx="6">
                  <c:v>18.600000000000001</c:v>
                </c:pt>
                <c:pt idx="7">
                  <c:v>5.2</c:v>
                </c:pt>
                <c:pt idx="8">
                  <c:v>6</c:v>
                </c:pt>
                <c:pt idx="9">
                  <c:v>14.4</c:v>
                </c:pt>
                <c:pt idx="10">
                  <c:v>5.7</c:v>
                </c:pt>
                <c:pt idx="11">
                  <c:v>2.7</c:v>
                </c:pt>
                <c:pt idx="12">
                  <c:v>4.7</c:v>
                </c:pt>
                <c:pt idx="13">
                  <c:v>4.7</c:v>
                </c:pt>
                <c:pt idx="14">
                  <c:v>2.8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BA-4733-8F40-157E6E04C4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852560"/>
        <c:axId val="889627872"/>
      </c:barChart>
      <c:catAx>
        <c:axId val="889852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7872"/>
        <c:crosses val="autoZero"/>
        <c:auto val="1"/>
        <c:lblAlgn val="ctr"/>
        <c:lblOffset val="100"/>
        <c:noMultiLvlLbl val="0"/>
      </c:catAx>
      <c:valAx>
        <c:axId val="88962787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852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'1.6'!$B$3</c:f>
              <c:strCache>
                <c:ptCount val="1"/>
                <c:pt idx="0">
                  <c:v>Participación del PIB del sector en la región</c:v>
                </c:pt>
              </c:strCache>
            </c:strRef>
          </c:tx>
          <c:spPr>
            <a:solidFill>
              <a:srgbClr val="002060"/>
            </a:solidFill>
            <a:ln>
              <a:solidFill>
                <a:srgbClr val="002060"/>
              </a:solidFill>
            </a:ln>
            <a:effectLst/>
          </c:spPr>
          <c:invertIfNegative val="0"/>
          <c:dLbls>
            <c:dLbl>
              <c:idx val="6"/>
              <c:layout>
                <c:manualLayout>
                  <c:x val="-2.3042679429814916E-2"/>
                  <c:y val="1.97807473700236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941-4DB5-AFC2-9F89D448D2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'1.6'!$B$4:$B$18</c:f>
              <c:numCache>
                <c:formatCode>0.0</c:formatCode>
                <c:ptCount val="15"/>
                <c:pt idx="0">
                  <c:v>16</c:v>
                </c:pt>
                <c:pt idx="1">
                  <c:v>4.5</c:v>
                </c:pt>
                <c:pt idx="2">
                  <c:v>1.2</c:v>
                </c:pt>
                <c:pt idx="3">
                  <c:v>3.3</c:v>
                </c:pt>
                <c:pt idx="4">
                  <c:v>4.9000000000000004</c:v>
                </c:pt>
                <c:pt idx="5">
                  <c:v>6.1</c:v>
                </c:pt>
                <c:pt idx="6">
                  <c:v>3.6</c:v>
                </c:pt>
                <c:pt idx="7">
                  <c:v>3.6</c:v>
                </c:pt>
                <c:pt idx="8">
                  <c:v>5.9</c:v>
                </c:pt>
                <c:pt idx="9">
                  <c:v>5.8</c:v>
                </c:pt>
                <c:pt idx="10">
                  <c:v>8.4</c:v>
                </c:pt>
                <c:pt idx="11">
                  <c:v>7.4</c:v>
                </c:pt>
                <c:pt idx="12">
                  <c:v>7.2</c:v>
                </c:pt>
                <c:pt idx="13">
                  <c:v>17.7</c:v>
                </c:pt>
                <c:pt idx="14">
                  <c:v>14.6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B-42F3-95D3-4D77344A87C1}"/>
            </c:ext>
          </c:extLst>
        </c:ser>
        <c:ser>
          <c:idx val="1"/>
          <c:order val="1"/>
          <c:tx>
            <c:strRef>
              <c:f>'1.6'!$C$3</c:f>
              <c:strCache>
                <c:ptCount val="1"/>
                <c:pt idx="0">
                  <c:v>Participación del empleo del sector en la región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'1.6'!$A$4:$A$18</c:f>
              <c:strCache>
                <c:ptCount val="15"/>
                <c:pt idx="0">
                  <c:v>Región de Arica y Parinacota</c:v>
                </c:pt>
                <c:pt idx="1">
                  <c:v>Región de Tarapacá</c:v>
                </c:pt>
                <c:pt idx="2">
                  <c:v>Región de Antofagasta</c:v>
                </c:pt>
                <c:pt idx="3">
                  <c:v>Región de Atacama</c:v>
                </c:pt>
                <c:pt idx="4">
                  <c:v>Región de Coquimbo</c:v>
                </c:pt>
                <c:pt idx="5">
                  <c:v>Región de Valparaíso</c:v>
                </c:pt>
                <c:pt idx="6">
                  <c:v>Región Metropolitana de Santiago</c:v>
                </c:pt>
                <c:pt idx="7">
                  <c:v>Región del Libertador General Bdo. O'Higgins</c:v>
                </c:pt>
                <c:pt idx="8">
                  <c:v>Región del Maule</c:v>
                </c:pt>
                <c:pt idx="9">
                  <c:v>Región del Biobío</c:v>
                </c:pt>
                <c:pt idx="10">
                  <c:v>Región de La Araucanía</c:v>
                </c:pt>
                <c:pt idx="11">
                  <c:v>Región de Los Ríos</c:v>
                </c:pt>
                <c:pt idx="12">
                  <c:v>Región de Los Lagos</c:v>
                </c:pt>
                <c:pt idx="13">
                  <c:v>Región de Aysén del General Carlos Ibáñez del Campo</c:v>
                </c:pt>
                <c:pt idx="14">
                  <c:v>Región de Magallanes y de la Antártica Chilena</c:v>
                </c:pt>
              </c:strCache>
            </c:strRef>
          </c:cat>
          <c:val>
            <c:numRef>
              <c:f>'1.6'!$C$4:$C$18</c:f>
              <c:numCache>
                <c:formatCode>0.0</c:formatCode>
                <c:ptCount val="15"/>
                <c:pt idx="0">
                  <c:v>6.9</c:v>
                </c:pt>
                <c:pt idx="1">
                  <c:v>8.1</c:v>
                </c:pt>
                <c:pt idx="2">
                  <c:v>4.5999999999999996</c:v>
                </c:pt>
                <c:pt idx="3">
                  <c:v>7.6</c:v>
                </c:pt>
                <c:pt idx="4">
                  <c:v>4.9000000000000004</c:v>
                </c:pt>
                <c:pt idx="5">
                  <c:v>6.7</c:v>
                </c:pt>
                <c:pt idx="6">
                  <c:v>4.5</c:v>
                </c:pt>
                <c:pt idx="7">
                  <c:v>5.6</c:v>
                </c:pt>
                <c:pt idx="8">
                  <c:v>5</c:v>
                </c:pt>
                <c:pt idx="9">
                  <c:v>7</c:v>
                </c:pt>
                <c:pt idx="10">
                  <c:v>5.5</c:v>
                </c:pt>
                <c:pt idx="11">
                  <c:v>5.8</c:v>
                </c:pt>
                <c:pt idx="12">
                  <c:v>6.7</c:v>
                </c:pt>
                <c:pt idx="13">
                  <c:v>15</c:v>
                </c:pt>
                <c:pt idx="14">
                  <c:v>13.4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CDB-42F3-95D3-4D77344A8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10"/>
        <c:axId val="889612640"/>
        <c:axId val="889625152"/>
      </c:barChart>
      <c:catAx>
        <c:axId val="8896126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5152"/>
        <c:crosses val="autoZero"/>
        <c:auto val="1"/>
        <c:lblAlgn val="ctr"/>
        <c:lblOffset val="100"/>
        <c:noMultiLvlLbl val="0"/>
      </c:catAx>
      <c:valAx>
        <c:axId val="889625152"/>
        <c:scaling>
          <c:orientation val="minMax"/>
        </c:scaling>
        <c:delete val="1"/>
        <c:axPos val="t"/>
        <c:numFmt formatCode="0.0" sourceLinked="1"/>
        <c:majorTickMark val="none"/>
        <c:minorTickMark val="none"/>
        <c:tickLblPos val="nextTo"/>
        <c:crossAx val="8896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'1.7'!$C$3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394335448197421E-2"/>
                  <c:y val="-6.143001007049345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34D-4BB8-AA23-8586C0F0FC60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'1.7'!$C$4:$C$74</c:f>
              <c:numCache>
                <c:formatCode>#,##0</c:formatCode>
                <c:ptCount val="71"/>
                <c:pt idx="0">
                  <c:v>391</c:v>
                </c:pt>
                <c:pt idx="1">
                  <c:v>386</c:v>
                </c:pt>
                <c:pt idx="2">
                  <c:v>405</c:v>
                </c:pt>
                <c:pt idx="3">
                  <c:v>404</c:v>
                </c:pt>
                <c:pt idx="4">
                  <c:v>400</c:v>
                </c:pt>
                <c:pt idx="5">
                  <c:v>382</c:v>
                </c:pt>
                <c:pt idx="6">
                  <c:v>388</c:v>
                </c:pt>
                <c:pt idx="7">
                  <c:v>387</c:v>
                </c:pt>
                <c:pt idx="8">
                  <c:v>392</c:v>
                </c:pt>
                <c:pt idx="9">
                  <c:v>382</c:v>
                </c:pt>
                <c:pt idx="10">
                  <c:v>381</c:v>
                </c:pt>
                <c:pt idx="11">
                  <c:v>384</c:v>
                </c:pt>
                <c:pt idx="12">
                  <c:v>383</c:v>
                </c:pt>
                <c:pt idx="13">
                  <c:v>389</c:v>
                </c:pt>
                <c:pt idx="14">
                  <c:v>385</c:v>
                </c:pt>
                <c:pt idx="15">
                  <c:v>382</c:v>
                </c:pt>
                <c:pt idx="16">
                  <c:v>376</c:v>
                </c:pt>
                <c:pt idx="17">
                  <c:v>391</c:v>
                </c:pt>
                <c:pt idx="18">
                  <c:v>405</c:v>
                </c:pt>
                <c:pt idx="19">
                  <c:v>405</c:v>
                </c:pt>
                <c:pt idx="20">
                  <c:v>419</c:v>
                </c:pt>
                <c:pt idx="21">
                  <c:v>434</c:v>
                </c:pt>
                <c:pt idx="22">
                  <c:v>445</c:v>
                </c:pt>
                <c:pt idx="23">
                  <c:v>438</c:v>
                </c:pt>
                <c:pt idx="24">
                  <c:v>433</c:v>
                </c:pt>
                <c:pt idx="25">
                  <c:v>448</c:v>
                </c:pt>
                <c:pt idx="26">
                  <c:v>461</c:v>
                </c:pt>
                <c:pt idx="27">
                  <c:v>454</c:v>
                </c:pt>
                <c:pt idx="28">
                  <c:v>450</c:v>
                </c:pt>
                <c:pt idx="29">
                  <c:v>436</c:v>
                </c:pt>
                <c:pt idx="30">
                  <c:v>433</c:v>
                </c:pt>
                <c:pt idx="31">
                  <c:v>436</c:v>
                </c:pt>
                <c:pt idx="32">
                  <c:v>445</c:v>
                </c:pt>
                <c:pt idx="33">
                  <c:v>449</c:v>
                </c:pt>
                <c:pt idx="34">
                  <c:v>444</c:v>
                </c:pt>
                <c:pt idx="35">
                  <c:v>436</c:v>
                </c:pt>
                <c:pt idx="36">
                  <c:v>419</c:v>
                </c:pt>
                <c:pt idx="37">
                  <c:v>419</c:v>
                </c:pt>
                <c:pt idx="38">
                  <c:v>416</c:v>
                </c:pt>
                <c:pt idx="39">
                  <c:v>417</c:v>
                </c:pt>
                <c:pt idx="40">
                  <c:v>406</c:v>
                </c:pt>
                <c:pt idx="41">
                  <c:v>409</c:v>
                </c:pt>
                <c:pt idx="42">
                  <c:v>411</c:v>
                </c:pt>
                <c:pt idx="43">
                  <c:v>430</c:v>
                </c:pt>
                <c:pt idx="44">
                  <c:v>425</c:v>
                </c:pt>
                <c:pt idx="45">
                  <c:v>438</c:v>
                </c:pt>
                <c:pt idx="46">
                  <c:v>433</c:v>
                </c:pt>
                <c:pt idx="47">
                  <c:v>439</c:v>
                </c:pt>
                <c:pt idx="48">
                  <c:v>427</c:v>
                </c:pt>
                <c:pt idx="49">
                  <c:v>426</c:v>
                </c:pt>
                <c:pt idx="50">
                  <c:v>427</c:v>
                </c:pt>
                <c:pt idx="51">
                  <c:v>431</c:v>
                </c:pt>
                <c:pt idx="52">
                  <c:v>436</c:v>
                </c:pt>
                <c:pt idx="53">
                  <c:v>442</c:v>
                </c:pt>
                <c:pt idx="54">
                  <c:v>453</c:v>
                </c:pt>
                <c:pt idx="55">
                  <c:v>456</c:v>
                </c:pt>
                <c:pt idx="56">
                  <c:v>454</c:v>
                </c:pt>
                <c:pt idx="57">
                  <c:v>459</c:v>
                </c:pt>
                <c:pt idx="58">
                  <c:v>458</c:v>
                </c:pt>
                <c:pt idx="59">
                  <c:v>472</c:v>
                </c:pt>
                <c:pt idx="60">
                  <c:v>478</c:v>
                </c:pt>
                <c:pt idx="61">
                  <c:v>479</c:v>
                </c:pt>
                <c:pt idx="62">
                  <c:v>470</c:v>
                </c:pt>
                <c:pt idx="63">
                  <c:v>469</c:v>
                </c:pt>
                <c:pt idx="64">
                  <c:v>464</c:v>
                </c:pt>
                <c:pt idx="65">
                  <c:v>464</c:v>
                </c:pt>
                <c:pt idx="66">
                  <c:v>458</c:v>
                </c:pt>
                <c:pt idx="67">
                  <c:v>468</c:v>
                </c:pt>
                <c:pt idx="68">
                  <c:v>456</c:v>
                </c:pt>
                <c:pt idx="69">
                  <c:v>455</c:v>
                </c:pt>
                <c:pt idx="70">
                  <c:v>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0256"/>
        <c:axId val="889622976"/>
      </c:lineChart>
      <c:lineChart>
        <c:grouping val="standard"/>
        <c:varyColors val="0"/>
        <c:ser>
          <c:idx val="1"/>
          <c:order val="1"/>
          <c:tx>
            <c:strRef>
              <c:f>'1.7'!$D$3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429193102467737E-3"/>
                  <c:y val="2.51762336354481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34D-4BB8-AA23-8586C0F0FC60}"/>
                </c:ext>
              </c:extLst>
            </c:dLbl>
            <c:dLbl>
              <c:idx val="70"/>
              <c:layout>
                <c:manualLayout>
                  <c:x val="-6.4236111111111105E-2"/>
                  <c:y val="-4.037267080745341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F8E-4BC1-BBDE-B4C7DB2E9B3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'1.7'!$A$4:$B$74</c:f>
              <c:multiLvlStrCache>
                <c:ptCount val="71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dec-feb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  <c:pt idx="70">
                    <c:v>nov-ene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'1.7'!$D$4:$D$74</c:f>
              <c:numCache>
                <c:formatCode>#,##0</c:formatCode>
                <c:ptCount val="71"/>
                <c:pt idx="0">
                  <c:v>6926</c:v>
                </c:pt>
                <c:pt idx="1">
                  <c:v>6968</c:v>
                </c:pt>
                <c:pt idx="2">
                  <c:v>6972</c:v>
                </c:pt>
                <c:pt idx="3">
                  <c:v>7031</c:v>
                </c:pt>
                <c:pt idx="4">
                  <c:v>7090</c:v>
                </c:pt>
                <c:pt idx="5">
                  <c:v>7127</c:v>
                </c:pt>
                <c:pt idx="6">
                  <c:v>7212</c:v>
                </c:pt>
                <c:pt idx="7">
                  <c:v>7241</c:v>
                </c:pt>
                <c:pt idx="8">
                  <c:v>7311</c:v>
                </c:pt>
                <c:pt idx="9">
                  <c:v>7354</c:v>
                </c:pt>
                <c:pt idx="10">
                  <c:v>7402</c:v>
                </c:pt>
                <c:pt idx="11">
                  <c:v>7404</c:v>
                </c:pt>
                <c:pt idx="12">
                  <c:v>7412</c:v>
                </c:pt>
                <c:pt idx="13">
                  <c:v>7442</c:v>
                </c:pt>
                <c:pt idx="14">
                  <c:v>7444</c:v>
                </c:pt>
                <c:pt idx="15">
                  <c:v>7483</c:v>
                </c:pt>
                <c:pt idx="16">
                  <c:v>7445</c:v>
                </c:pt>
                <c:pt idx="17">
                  <c:v>7471</c:v>
                </c:pt>
                <c:pt idx="18">
                  <c:v>7489</c:v>
                </c:pt>
                <c:pt idx="19">
                  <c:v>7496</c:v>
                </c:pt>
                <c:pt idx="20">
                  <c:v>7505</c:v>
                </c:pt>
                <c:pt idx="21">
                  <c:v>7564</c:v>
                </c:pt>
                <c:pt idx="22">
                  <c:v>7589</c:v>
                </c:pt>
                <c:pt idx="23">
                  <c:v>7637</c:v>
                </c:pt>
                <c:pt idx="24">
                  <c:v>7613</c:v>
                </c:pt>
                <c:pt idx="25">
                  <c:v>7621</c:v>
                </c:pt>
                <c:pt idx="26">
                  <c:v>7614</c:v>
                </c:pt>
                <c:pt idx="27">
                  <c:v>7583</c:v>
                </c:pt>
                <c:pt idx="28">
                  <c:v>7551</c:v>
                </c:pt>
                <c:pt idx="29">
                  <c:v>7549</c:v>
                </c:pt>
                <c:pt idx="30">
                  <c:v>7608</c:v>
                </c:pt>
                <c:pt idx="31">
                  <c:v>7633</c:v>
                </c:pt>
                <c:pt idx="32">
                  <c:v>7675</c:v>
                </c:pt>
                <c:pt idx="33">
                  <c:v>7699</c:v>
                </c:pt>
                <c:pt idx="34">
                  <c:v>7742</c:v>
                </c:pt>
                <c:pt idx="35">
                  <c:v>7734</c:v>
                </c:pt>
                <c:pt idx="36">
                  <c:v>7730</c:v>
                </c:pt>
                <c:pt idx="37">
                  <c:v>7753</c:v>
                </c:pt>
                <c:pt idx="38">
                  <c:v>7763</c:v>
                </c:pt>
                <c:pt idx="39">
                  <c:v>7753</c:v>
                </c:pt>
                <c:pt idx="40">
                  <c:v>7739</c:v>
                </c:pt>
                <c:pt idx="41">
                  <c:v>7751</c:v>
                </c:pt>
                <c:pt idx="42">
                  <c:v>7759</c:v>
                </c:pt>
                <c:pt idx="43">
                  <c:v>7790</c:v>
                </c:pt>
                <c:pt idx="44">
                  <c:v>7831</c:v>
                </c:pt>
                <c:pt idx="45">
                  <c:v>7904</c:v>
                </c:pt>
                <c:pt idx="46">
                  <c:v>7915</c:v>
                </c:pt>
                <c:pt idx="47">
                  <c:v>7943</c:v>
                </c:pt>
                <c:pt idx="48">
                  <c:v>7895</c:v>
                </c:pt>
                <c:pt idx="49">
                  <c:v>7922</c:v>
                </c:pt>
                <c:pt idx="50">
                  <c:v>7884</c:v>
                </c:pt>
                <c:pt idx="51">
                  <c:v>7854</c:v>
                </c:pt>
                <c:pt idx="52">
                  <c:v>7820</c:v>
                </c:pt>
                <c:pt idx="53">
                  <c:v>7803</c:v>
                </c:pt>
                <c:pt idx="54">
                  <c:v>7851</c:v>
                </c:pt>
                <c:pt idx="55">
                  <c:v>7895</c:v>
                </c:pt>
                <c:pt idx="56">
                  <c:v>7969</c:v>
                </c:pt>
                <c:pt idx="57">
                  <c:v>8014</c:v>
                </c:pt>
                <c:pt idx="58">
                  <c:v>8003</c:v>
                </c:pt>
                <c:pt idx="59">
                  <c:v>7991</c:v>
                </c:pt>
                <c:pt idx="60">
                  <c:v>7974</c:v>
                </c:pt>
                <c:pt idx="61">
                  <c:v>7988</c:v>
                </c:pt>
                <c:pt idx="62">
                  <c:v>7976</c:v>
                </c:pt>
                <c:pt idx="63">
                  <c:v>7973</c:v>
                </c:pt>
                <c:pt idx="64">
                  <c:v>7963</c:v>
                </c:pt>
                <c:pt idx="65">
                  <c:v>7981</c:v>
                </c:pt>
                <c:pt idx="66">
                  <c:v>8028</c:v>
                </c:pt>
                <c:pt idx="67">
                  <c:v>8023</c:v>
                </c:pt>
                <c:pt idx="68">
                  <c:v>8075</c:v>
                </c:pt>
                <c:pt idx="69">
                  <c:v>8136</c:v>
                </c:pt>
                <c:pt idx="70">
                  <c:v>8165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8E-4BC1-BBDE-B4C7DB2E9B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9623520"/>
        <c:axId val="889616448"/>
      </c:lineChart>
      <c:catAx>
        <c:axId val="889620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2976"/>
        <c:crossesAt val="-1"/>
        <c:auto val="1"/>
        <c:lblAlgn val="ctr"/>
        <c:lblOffset val="100"/>
        <c:noMultiLvlLbl val="0"/>
      </c:catAx>
      <c:valAx>
        <c:axId val="889622976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Oucpados Adm.</a:t>
                </a:r>
                <a:r>
                  <a:rPr lang="es-CL" baseline="0"/>
                  <a:t> </a:t>
                </a:r>
                <a:r>
                  <a:rPr lang="es-CL"/>
                  <a:t>Pública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0256"/>
        <c:crosses val="autoZero"/>
        <c:crossBetween val="between"/>
      </c:valAx>
      <c:valAx>
        <c:axId val="88961644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Miles de ocupados nacional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889623520"/>
        <c:crosses val="max"/>
        <c:crossBetween val="between"/>
      </c:valAx>
      <c:catAx>
        <c:axId val="889623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896164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'1.8'!$C$3</c:f>
              <c:strCache>
                <c:ptCount val="1"/>
                <c:pt idx="0">
                  <c:v>Administración Pública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867300880835825E-2"/>
                  <c:y val="-9.11039657020364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D31-476C-83EC-8D80978B0702}"/>
                </c:ext>
              </c:extLst>
            </c:dLbl>
            <c:dLbl>
              <c:idx val="57"/>
              <c:layout>
                <c:manualLayout>
                  <c:x val="-3.4053454641755625E-4"/>
                  <c:y val="-0.1382636655948553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D31-476C-83EC-8D80978B0702}"/>
                </c:ext>
              </c:extLst>
            </c:dLbl>
            <c:dLbl>
              <c:idx val="58"/>
              <c:layout>
                <c:manualLayout>
                  <c:x val="-7.8277886497064575E-3"/>
                  <c:y val="2.76073619631901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B29-4021-9722-81A68F07E856}"/>
                </c:ext>
              </c:extLst>
            </c:dLbl>
            <c:dLbl>
              <c:idx val="70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'1.8'!$C$4:$C$61</c:f>
              <c:numCache>
                <c:formatCode>0.0</c:formatCode>
                <c:ptCount val="58"/>
                <c:pt idx="0">
                  <c:v>-2.2000000000000002</c:v>
                </c:pt>
                <c:pt idx="1">
                  <c:v>0.7</c:v>
                </c:pt>
                <c:pt idx="2">
                  <c:v>-4.8</c:v>
                </c:pt>
                <c:pt idx="3">
                  <c:v>-5.3</c:v>
                </c:pt>
                <c:pt idx="4">
                  <c:v>-6</c:v>
                </c:pt>
                <c:pt idx="5">
                  <c:v>2.2000000000000002</c:v>
                </c:pt>
                <c:pt idx="6">
                  <c:v>4.4000000000000004</c:v>
                </c:pt>
                <c:pt idx="7">
                  <c:v>4.8</c:v>
                </c:pt>
                <c:pt idx="8">
                  <c:v>6.9</c:v>
                </c:pt>
                <c:pt idx="9">
                  <c:v>13.8</c:v>
                </c:pt>
                <c:pt idx="10">
                  <c:v>16.899999999999999</c:v>
                </c:pt>
                <c:pt idx="11">
                  <c:v>14.2</c:v>
                </c:pt>
                <c:pt idx="12">
                  <c:v>13.2</c:v>
                </c:pt>
                <c:pt idx="13">
                  <c:v>15.1</c:v>
                </c:pt>
                <c:pt idx="14">
                  <c:v>19.7</c:v>
                </c:pt>
                <c:pt idx="15">
                  <c:v>18.7</c:v>
                </c:pt>
                <c:pt idx="16">
                  <c:v>19.600000000000001</c:v>
                </c:pt>
                <c:pt idx="17">
                  <c:v>11.7</c:v>
                </c:pt>
                <c:pt idx="18">
                  <c:v>6.8</c:v>
                </c:pt>
                <c:pt idx="19">
                  <c:v>7.7</c:v>
                </c:pt>
                <c:pt idx="20">
                  <c:v>6</c:v>
                </c:pt>
                <c:pt idx="21">
                  <c:v>3.3</c:v>
                </c:pt>
                <c:pt idx="22">
                  <c:v>-0.1</c:v>
                </c:pt>
                <c:pt idx="23">
                  <c:v>-0.6</c:v>
                </c:pt>
                <c:pt idx="24">
                  <c:v>-3.3</c:v>
                </c:pt>
                <c:pt idx="25">
                  <c:v>-6.3</c:v>
                </c:pt>
                <c:pt idx="26">
                  <c:v>-9.8000000000000007</c:v>
                </c:pt>
                <c:pt idx="27">
                  <c:v>-8.1999999999999993</c:v>
                </c:pt>
                <c:pt idx="28">
                  <c:v>-9.9</c:v>
                </c:pt>
                <c:pt idx="29">
                  <c:v>-6.2</c:v>
                </c:pt>
                <c:pt idx="30">
                  <c:v>-5</c:v>
                </c:pt>
                <c:pt idx="31">
                  <c:v>-1.5</c:v>
                </c:pt>
                <c:pt idx="32">
                  <c:v>-4.5</c:v>
                </c:pt>
                <c:pt idx="33">
                  <c:v>-2.4</c:v>
                </c:pt>
                <c:pt idx="34">
                  <c:v>-2.6</c:v>
                </c:pt>
                <c:pt idx="35">
                  <c:v>0.8</c:v>
                </c:pt>
                <c:pt idx="36">
                  <c:v>1.9</c:v>
                </c:pt>
                <c:pt idx="37">
                  <c:v>1.5</c:v>
                </c:pt>
                <c:pt idx="38">
                  <c:v>2.6</c:v>
                </c:pt>
                <c:pt idx="39">
                  <c:v>3.5</c:v>
                </c:pt>
                <c:pt idx="40">
                  <c:v>7.4</c:v>
                </c:pt>
                <c:pt idx="41">
                  <c:v>7.9</c:v>
                </c:pt>
                <c:pt idx="42">
                  <c:v>10.199999999999999</c:v>
                </c:pt>
                <c:pt idx="43">
                  <c:v>6.1</c:v>
                </c:pt>
                <c:pt idx="44">
                  <c:v>6.9</c:v>
                </c:pt>
                <c:pt idx="45">
                  <c:v>4.8</c:v>
                </c:pt>
                <c:pt idx="46">
                  <c:v>5.8</c:v>
                </c:pt>
                <c:pt idx="47">
                  <c:v>7.5</c:v>
                </c:pt>
                <c:pt idx="48">
                  <c:v>12.1</c:v>
                </c:pt>
                <c:pt idx="49">
                  <c:v>12.6</c:v>
                </c:pt>
                <c:pt idx="50">
                  <c:v>10.1</c:v>
                </c:pt>
                <c:pt idx="51">
                  <c:v>8.8000000000000007</c:v>
                </c:pt>
                <c:pt idx="52">
                  <c:v>6.6</c:v>
                </c:pt>
                <c:pt idx="53">
                  <c:v>5.2</c:v>
                </c:pt>
                <c:pt idx="54">
                  <c:v>1.2</c:v>
                </c:pt>
                <c:pt idx="55">
                  <c:v>2.7</c:v>
                </c:pt>
                <c:pt idx="56">
                  <c:v>0.5</c:v>
                </c:pt>
                <c:pt idx="57">
                  <c:v>-0.8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1408"/>
        <c:axId val="1106433040"/>
      </c:lineChart>
      <c:lineChart>
        <c:grouping val="standard"/>
        <c:varyColors val="0"/>
        <c:ser>
          <c:idx val="1"/>
          <c:order val="1"/>
          <c:tx>
            <c:strRef>
              <c:f>'1.8'!$D$3</c:f>
              <c:strCache>
                <c:ptCount val="1"/>
                <c:pt idx="0">
                  <c:v>Nacional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6.907137041369726E-3"/>
                  <c:y val="-5.89496248660235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D31-476C-83EC-8D80978B0702}"/>
                </c:ext>
              </c:extLst>
            </c:dLbl>
            <c:dLbl>
              <c:idx val="57"/>
              <c:layout>
                <c:manualLayout>
                  <c:x val="-6.4190036840964984E-2"/>
                  <c:y val="-0.1661307609860664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D31-476C-83EC-8D80978B0702}"/>
                </c:ext>
              </c:extLst>
            </c:dLbl>
            <c:dLbl>
              <c:idx val="58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B29-4021-9722-81A68F07E856}"/>
                </c:ext>
              </c:extLst>
            </c:dLbl>
            <c:dLbl>
              <c:idx val="70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B29-4021-9722-81A68F07E85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'1.8'!$D$4:$D$61</c:f>
              <c:numCache>
                <c:formatCode>0.0</c:formatCode>
                <c:ptCount val="58"/>
                <c:pt idx="0">
                  <c:v>7</c:v>
                </c:pt>
                <c:pt idx="1">
                  <c:v>6.8</c:v>
                </c:pt>
                <c:pt idx="2">
                  <c:v>6.8</c:v>
                </c:pt>
                <c:pt idx="3">
                  <c:v>6.4</c:v>
                </c:pt>
                <c:pt idx="4">
                  <c:v>5</c:v>
                </c:pt>
                <c:pt idx="5">
                  <c:v>4.8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2.9</c:v>
                </c:pt>
                <c:pt idx="10">
                  <c:v>2.5</c:v>
                </c:pt>
                <c:pt idx="11">
                  <c:v>3.2</c:v>
                </c:pt>
                <c:pt idx="12">
                  <c:v>2.7</c:v>
                </c:pt>
                <c:pt idx="13">
                  <c:v>2.4</c:v>
                </c:pt>
                <c:pt idx="14">
                  <c:v>2.2999999999999998</c:v>
                </c:pt>
                <c:pt idx="15">
                  <c:v>1.3</c:v>
                </c:pt>
                <c:pt idx="16">
                  <c:v>1.4</c:v>
                </c:pt>
                <c:pt idx="17">
                  <c:v>1</c:v>
                </c:pt>
                <c:pt idx="18">
                  <c:v>1.6</c:v>
                </c:pt>
                <c:pt idx="19">
                  <c:v>1.8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</c:v>
                </c:pt>
                <c:pt idx="23">
                  <c:v>1.3</c:v>
                </c:pt>
                <c:pt idx="24">
                  <c:v>1.5</c:v>
                </c:pt>
                <c:pt idx="25">
                  <c:v>1.7</c:v>
                </c:pt>
                <c:pt idx="26">
                  <c:v>2</c:v>
                </c:pt>
                <c:pt idx="27">
                  <c:v>2.2000000000000002</c:v>
                </c:pt>
                <c:pt idx="28">
                  <c:v>2.5</c:v>
                </c:pt>
                <c:pt idx="29">
                  <c:v>2.7</c:v>
                </c:pt>
                <c:pt idx="30">
                  <c:v>2</c:v>
                </c:pt>
                <c:pt idx="31">
                  <c:v>2.1</c:v>
                </c:pt>
                <c:pt idx="32">
                  <c:v>2</c:v>
                </c:pt>
                <c:pt idx="33">
                  <c:v>2.7</c:v>
                </c:pt>
                <c:pt idx="34">
                  <c:v>2.2000000000000002</c:v>
                </c:pt>
                <c:pt idx="35">
                  <c:v>2.7</c:v>
                </c:pt>
                <c:pt idx="36">
                  <c:v>2.1</c:v>
                </c:pt>
                <c:pt idx="37">
                  <c:v>2.2000000000000002</c:v>
                </c:pt>
                <c:pt idx="38">
                  <c:v>1.6</c:v>
                </c:pt>
                <c:pt idx="39">
                  <c:v>1.3</c:v>
                </c:pt>
                <c:pt idx="40">
                  <c:v>1</c:v>
                </c:pt>
                <c:pt idx="41">
                  <c:v>0.7</c:v>
                </c:pt>
                <c:pt idx="42">
                  <c:v>1.2</c:v>
                </c:pt>
                <c:pt idx="43">
                  <c:v>1.3</c:v>
                </c:pt>
                <c:pt idx="44">
                  <c:v>1.8</c:v>
                </c:pt>
                <c:pt idx="45">
                  <c:v>1.4</c:v>
                </c:pt>
                <c:pt idx="46">
                  <c:v>1.1000000000000001</c:v>
                </c:pt>
                <c:pt idx="47">
                  <c:v>0.6</c:v>
                </c:pt>
                <c:pt idx="48">
                  <c:v>1</c:v>
                </c:pt>
                <c:pt idx="49">
                  <c:v>0.8</c:v>
                </c:pt>
                <c:pt idx="50">
                  <c:v>1.2</c:v>
                </c:pt>
                <c:pt idx="51">
                  <c:v>1.5</c:v>
                </c:pt>
                <c:pt idx="52">
                  <c:v>1.8</c:v>
                </c:pt>
                <c:pt idx="53">
                  <c:v>2.2999999999999998</c:v>
                </c:pt>
                <c:pt idx="54">
                  <c:v>2.2999999999999998</c:v>
                </c:pt>
                <c:pt idx="55">
                  <c:v>1.6</c:v>
                </c:pt>
                <c:pt idx="56">
                  <c:v>1.3</c:v>
                </c:pt>
                <c:pt idx="57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29-4021-9722-81A68F07E856}"/>
            </c:ext>
          </c:extLst>
        </c:ser>
        <c:ser>
          <c:idx val="2"/>
          <c:order val="2"/>
          <c:tx>
            <c:strRef>
              <c:f>'1.8'!$E$3</c:f>
              <c:strCache>
                <c:ptCount val="1"/>
                <c:pt idx="0">
                  <c:v>Tendencia Administración Pública</c:v>
                </c:pt>
              </c:strCache>
            </c:strRef>
          </c:tx>
          <c:spPr>
            <a:ln w="15875" cap="rnd">
              <a:solidFill>
                <a:srgbClr val="C00000"/>
              </a:solidFill>
              <a:prstDash val="dash"/>
              <a:round/>
            </a:ln>
            <a:effectLst/>
          </c:spPr>
          <c:marker>
            <c:symbol val="none"/>
          </c:marker>
          <c:cat>
            <c:multiLvlStrRef>
              <c:f>'1.8'!$A$4:$B$61</c:f>
              <c:multiLvlStrCache>
                <c:ptCount val="58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dec-feb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dec-feb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dec-feb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dec-feb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</c:lvl>
                <c:lvl>
                  <c:pt idx="0">
                    <c:v>2011</c:v>
                  </c:pt>
                  <c:pt idx="11">
                    <c:v>2012</c:v>
                  </c:pt>
                  <c:pt idx="23">
                    <c:v>2013</c:v>
                  </c:pt>
                  <c:pt idx="35">
                    <c:v>2014</c:v>
                  </c:pt>
                  <c:pt idx="47">
                    <c:v>2015</c:v>
                  </c:pt>
                </c:lvl>
              </c:multiLvlStrCache>
            </c:multiLvlStrRef>
          </c:cat>
          <c:val>
            <c:numRef>
              <c:f>'1.8'!$E$4:$E$61</c:f>
              <c:numCache>
                <c:formatCode>0.0</c:formatCode>
                <c:ptCount val="58"/>
                <c:pt idx="0">
                  <c:v>5.3</c:v>
                </c:pt>
                <c:pt idx="1">
                  <c:v>5.3</c:v>
                </c:pt>
                <c:pt idx="2">
                  <c:v>5.2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</c:v>
                </c:pt>
                <c:pt idx="6">
                  <c:v>4.9000000000000004</c:v>
                </c:pt>
                <c:pt idx="7">
                  <c:v>4.9000000000000004</c:v>
                </c:pt>
                <c:pt idx="8">
                  <c:v>4.8</c:v>
                </c:pt>
                <c:pt idx="9">
                  <c:v>4.8</c:v>
                </c:pt>
                <c:pt idx="10">
                  <c:v>4.7</c:v>
                </c:pt>
                <c:pt idx="11">
                  <c:v>4.5999999999999996</c:v>
                </c:pt>
                <c:pt idx="12">
                  <c:v>4.5999999999999996</c:v>
                </c:pt>
                <c:pt idx="13">
                  <c:v>4.5</c:v>
                </c:pt>
                <c:pt idx="14">
                  <c:v>4.4000000000000004</c:v>
                </c:pt>
                <c:pt idx="15">
                  <c:v>4.4000000000000004</c:v>
                </c:pt>
                <c:pt idx="16">
                  <c:v>4.3</c:v>
                </c:pt>
                <c:pt idx="17">
                  <c:v>4.2</c:v>
                </c:pt>
                <c:pt idx="18">
                  <c:v>4.2</c:v>
                </c:pt>
                <c:pt idx="19">
                  <c:v>4.0999999999999996</c:v>
                </c:pt>
                <c:pt idx="20">
                  <c:v>4.0999999999999996</c:v>
                </c:pt>
                <c:pt idx="21">
                  <c:v>4</c:v>
                </c:pt>
                <c:pt idx="22">
                  <c:v>3.9</c:v>
                </c:pt>
                <c:pt idx="23">
                  <c:v>3.9</c:v>
                </c:pt>
                <c:pt idx="24">
                  <c:v>3.8</c:v>
                </c:pt>
                <c:pt idx="25">
                  <c:v>3.7</c:v>
                </c:pt>
                <c:pt idx="26">
                  <c:v>3.7</c:v>
                </c:pt>
                <c:pt idx="27">
                  <c:v>3.6</c:v>
                </c:pt>
                <c:pt idx="28">
                  <c:v>3.5</c:v>
                </c:pt>
                <c:pt idx="29">
                  <c:v>3.5</c:v>
                </c:pt>
                <c:pt idx="30">
                  <c:v>3.4</c:v>
                </c:pt>
                <c:pt idx="31">
                  <c:v>3.4</c:v>
                </c:pt>
                <c:pt idx="32">
                  <c:v>3.3</c:v>
                </c:pt>
                <c:pt idx="33">
                  <c:v>3.2</c:v>
                </c:pt>
                <c:pt idx="34">
                  <c:v>3.2</c:v>
                </c:pt>
                <c:pt idx="35">
                  <c:v>3.1</c:v>
                </c:pt>
                <c:pt idx="36">
                  <c:v>3</c:v>
                </c:pt>
                <c:pt idx="37">
                  <c:v>3</c:v>
                </c:pt>
                <c:pt idx="38">
                  <c:v>2.9</c:v>
                </c:pt>
                <c:pt idx="39">
                  <c:v>2.9</c:v>
                </c:pt>
                <c:pt idx="40">
                  <c:v>2.8</c:v>
                </c:pt>
                <c:pt idx="41">
                  <c:v>2.7</c:v>
                </c:pt>
                <c:pt idx="42">
                  <c:v>2.7</c:v>
                </c:pt>
                <c:pt idx="43">
                  <c:v>2.6</c:v>
                </c:pt>
                <c:pt idx="44">
                  <c:v>2.5</c:v>
                </c:pt>
                <c:pt idx="45">
                  <c:v>2.5</c:v>
                </c:pt>
                <c:pt idx="46">
                  <c:v>2.4</c:v>
                </c:pt>
                <c:pt idx="47">
                  <c:v>2.2999999999999998</c:v>
                </c:pt>
                <c:pt idx="48">
                  <c:v>2.2999999999999998</c:v>
                </c:pt>
                <c:pt idx="49">
                  <c:v>2.2000000000000002</c:v>
                </c:pt>
                <c:pt idx="50">
                  <c:v>2.2000000000000002</c:v>
                </c:pt>
                <c:pt idx="51">
                  <c:v>2.1</c:v>
                </c:pt>
                <c:pt idx="52">
                  <c:v>2</c:v>
                </c:pt>
                <c:pt idx="53">
                  <c:v>2</c:v>
                </c:pt>
                <c:pt idx="54">
                  <c:v>1.9</c:v>
                </c:pt>
                <c:pt idx="55">
                  <c:v>1.8</c:v>
                </c:pt>
                <c:pt idx="56">
                  <c:v>1.8</c:v>
                </c:pt>
                <c:pt idx="57">
                  <c:v>1.7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B29-4021-9722-81A68F07E8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6435216"/>
        <c:axId val="1106434672"/>
      </c:lineChart>
      <c:catAx>
        <c:axId val="1106431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 Móvil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3040"/>
        <c:crossesAt val="-1"/>
        <c:auto val="1"/>
        <c:lblAlgn val="ctr"/>
        <c:lblOffset val="100"/>
        <c:noMultiLvlLbl val="0"/>
      </c:catAx>
      <c:valAx>
        <c:axId val="11064330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Variación % a 4 trimestres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.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106431408"/>
        <c:crosses val="autoZero"/>
        <c:crossBetween val="between"/>
      </c:valAx>
      <c:valAx>
        <c:axId val="1106434672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1106435216"/>
        <c:crosses val="max"/>
        <c:crossBetween val="between"/>
      </c:valAx>
      <c:catAx>
        <c:axId val="110643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064346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6002999625046"/>
          <c:y val="4.6153846153846156E-2"/>
          <c:w val="0.85004949381327333"/>
          <c:h val="0.51860690490611749"/>
        </c:manualLayout>
      </c:layout>
      <c:lineChart>
        <c:grouping val="standard"/>
        <c:varyColors val="0"/>
        <c:ser>
          <c:idx val="1"/>
          <c:order val="0"/>
          <c:tx>
            <c:strRef>
              <c:f>'1.9'!$C$4</c:f>
              <c:strCache>
                <c:ptCount val="1"/>
                <c:pt idx="0">
                  <c:v>Empleador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'1.9'!$C$5:$C$74</c:f>
              <c:numCache>
                <c:formatCode>#,##0.0</c:formatCode>
                <c:ptCount val="70"/>
                <c:pt idx="0">
                  <c:v>4.5</c:v>
                </c:pt>
                <c:pt idx="1">
                  <c:v>4.8</c:v>
                </c:pt>
                <c:pt idx="2">
                  <c:v>4.9000000000000004</c:v>
                </c:pt>
                <c:pt idx="3">
                  <c:v>5.0999999999999996</c:v>
                </c:pt>
                <c:pt idx="4">
                  <c:v>5.2</c:v>
                </c:pt>
                <c:pt idx="5">
                  <c:v>4.7</c:v>
                </c:pt>
                <c:pt idx="6">
                  <c:v>4.5999999999999996</c:v>
                </c:pt>
                <c:pt idx="7">
                  <c:v>4.5</c:v>
                </c:pt>
                <c:pt idx="8">
                  <c:v>4.0999999999999996</c:v>
                </c:pt>
                <c:pt idx="9">
                  <c:v>4.4000000000000004</c:v>
                </c:pt>
                <c:pt idx="10">
                  <c:v>4.5999999999999996</c:v>
                </c:pt>
                <c:pt idx="11">
                  <c:v>4.5</c:v>
                </c:pt>
                <c:pt idx="12">
                  <c:v>4.8</c:v>
                </c:pt>
                <c:pt idx="13">
                  <c:v>4.9000000000000004</c:v>
                </c:pt>
                <c:pt idx="14">
                  <c:v>5.0999999999999996</c:v>
                </c:pt>
                <c:pt idx="15">
                  <c:v>5.2</c:v>
                </c:pt>
                <c:pt idx="16">
                  <c:v>4.7</c:v>
                </c:pt>
                <c:pt idx="17">
                  <c:v>4.5999999999999996</c:v>
                </c:pt>
                <c:pt idx="18">
                  <c:v>4.5</c:v>
                </c:pt>
                <c:pt idx="19">
                  <c:v>4.0999999999999996</c:v>
                </c:pt>
                <c:pt idx="20">
                  <c:v>4.4000000000000004</c:v>
                </c:pt>
                <c:pt idx="21">
                  <c:v>4.5999999999999996</c:v>
                </c:pt>
                <c:pt idx="22">
                  <c:v>4.5999999999999996</c:v>
                </c:pt>
                <c:pt idx="23">
                  <c:v>4.5</c:v>
                </c:pt>
                <c:pt idx="24">
                  <c:v>4.8</c:v>
                </c:pt>
                <c:pt idx="25">
                  <c:v>4.9000000000000004</c:v>
                </c:pt>
                <c:pt idx="26">
                  <c:v>5.0999999999999996</c:v>
                </c:pt>
                <c:pt idx="27">
                  <c:v>5.2</c:v>
                </c:pt>
                <c:pt idx="28">
                  <c:v>4.7</c:v>
                </c:pt>
                <c:pt idx="29">
                  <c:v>4.5999999999999996</c:v>
                </c:pt>
                <c:pt idx="30">
                  <c:v>4.5</c:v>
                </c:pt>
                <c:pt idx="31">
                  <c:v>4.0999999999999996</c:v>
                </c:pt>
                <c:pt idx="32">
                  <c:v>4.4000000000000004</c:v>
                </c:pt>
                <c:pt idx="33">
                  <c:v>4.5999999999999996</c:v>
                </c:pt>
                <c:pt idx="34">
                  <c:v>4.5999999999999996</c:v>
                </c:pt>
                <c:pt idx="35">
                  <c:v>4.5</c:v>
                </c:pt>
                <c:pt idx="36">
                  <c:v>4.8</c:v>
                </c:pt>
                <c:pt idx="37">
                  <c:v>4.9000000000000004</c:v>
                </c:pt>
                <c:pt idx="38">
                  <c:v>5.0999999999999996</c:v>
                </c:pt>
                <c:pt idx="39">
                  <c:v>5.2</c:v>
                </c:pt>
                <c:pt idx="40">
                  <c:v>4.7</c:v>
                </c:pt>
                <c:pt idx="41">
                  <c:v>4.5999999999999996</c:v>
                </c:pt>
                <c:pt idx="42">
                  <c:v>4.5</c:v>
                </c:pt>
                <c:pt idx="43">
                  <c:v>4.0999999999999996</c:v>
                </c:pt>
                <c:pt idx="44">
                  <c:v>4.4000000000000004</c:v>
                </c:pt>
                <c:pt idx="45">
                  <c:v>4.5999999999999996</c:v>
                </c:pt>
                <c:pt idx="46">
                  <c:v>4.5999999999999996</c:v>
                </c:pt>
                <c:pt idx="47">
                  <c:v>4.5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5.0999999999999996</c:v>
                </c:pt>
                <c:pt idx="51">
                  <c:v>5.2</c:v>
                </c:pt>
                <c:pt idx="52">
                  <c:v>4.7</c:v>
                </c:pt>
                <c:pt idx="53">
                  <c:v>4.5999999999999996</c:v>
                </c:pt>
                <c:pt idx="54">
                  <c:v>4.5</c:v>
                </c:pt>
                <c:pt idx="55">
                  <c:v>4.0999999999999996</c:v>
                </c:pt>
                <c:pt idx="56">
                  <c:v>4.4000000000000004</c:v>
                </c:pt>
                <c:pt idx="57">
                  <c:v>4.5999999999999996</c:v>
                </c:pt>
                <c:pt idx="58">
                  <c:v>4.5999999999999996</c:v>
                </c:pt>
                <c:pt idx="59">
                  <c:v>4.5</c:v>
                </c:pt>
                <c:pt idx="60">
                  <c:v>4.8</c:v>
                </c:pt>
                <c:pt idx="61">
                  <c:v>4.9000000000000004</c:v>
                </c:pt>
                <c:pt idx="62">
                  <c:v>5.0999999999999996</c:v>
                </c:pt>
                <c:pt idx="63">
                  <c:v>5.2</c:v>
                </c:pt>
                <c:pt idx="64">
                  <c:v>4.7</c:v>
                </c:pt>
                <c:pt idx="65">
                  <c:v>4.5999999999999996</c:v>
                </c:pt>
                <c:pt idx="66">
                  <c:v>4.5</c:v>
                </c:pt>
                <c:pt idx="67">
                  <c:v>4.0999999999999996</c:v>
                </c:pt>
                <c:pt idx="68">
                  <c:v>4.4000000000000004</c:v>
                </c:pt>
                <c:pt idx="69">
                  <c:v>4.5999999999999996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0F-4186-8AED-015C5530EA29}"/>
            </c:ext>
          </c:extLst>
        </c:ser>
        <c:ser>
          <c:idx val="0"/>
          <c:order val="1"/>
          <c:tx>
            <c:strRef>
              <c:f>'1.9'!$D$4</c:f>
              <c:strCache>
                <c:ptCount val="1"/>
                <c:pt idx="0">
                  <c:v>Cuenta propia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B-4D6B-BCFF-7F7392F05B29}"/>
                </c:ext>
              </c:extLst>
            </c:dLbl>
            <c:dLbl>
              <c:idx val="6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'1.9'!$D$5:$D$74</c:f>
              <c:numCache>
                <c:formatCode>#,##0.0</c:formatCode>
                <c:ptCount val="70"/>
                <c:pt idx="0">
                  <c:v>10.9</c:v>
                </c:pt>
                <c:pt idx="1">
                  <c:v>11.1</c:v>
                </c:pt>
                <c:pt idx="2">
                  <c:v>11.4</c:v>
                </c:pt>
                <c:pt idx="3">
                  <c:v>10.7</c:v>
                </c:pt>
                <c:pt idx="4">
                  <c:v>10.7</c:v>
                </c:pt>
                <c:pt idx="5">
                  <c:v>10</c:v>
                </c:pt>
                <c:pt idx="6">
                  <c:v>10.9</c:v>
                </c:pt>
                <c:pt idx="7">
                  <c:v>11.1</c:v>
                </c:pt>
                <c:pt idx="8">
                  <c:v>12.3</c:v>
                </c:pt>
                <c:pt idx="9">
                  <c:v>14.1</c:v>
                </c:pt>
                <c:pt idx="10">
                  <c:v>13.3</c:v>
                </c:pt>
                <c:pt idx="11">
                  <c:v>10.9</c:v>
                </c:pt>
                <c:pt idx="12">
                  <c:v>11.1</c:v>
                </c:pt>
                <c:pt idx="13">
                  <c:v>11.4</c:v>
                </c:pt>
                <c:pt idx="14">
                  <c:v>10.7</c:v>
                </c:pt>
                <c:pt idx="15">
                  <c:v>10.7</c:v>
                </c:pt>
                <c:pt idx="16">
                  <c:v>10</c:v>
                </c:pt>
                <c:pt idx="17">
                  <c:v>10.9</c:v>
                </c:pt>
                <c:pt idx="18">
                  <c:v>11.1</c:v>
                </c:pt>
                <c:pt idx="19">
                  <c:v>12.3</c:v>
                </c:pt>
                <c:pt idx="20">
                  <c:v>14.1</c:v>
                </c:pt>
                <c:pt idx="21">
                  <c:v>13.3</c:v>
                </c:pt>
                <c:pt idx="22">
                  <c:v>13.3</c:v>
                </c:pt>
                <c:pt idx="23">
                  <c:v>10.9</c:v>
                </c:pt>
                <c:pt idx="24">
                  <c:v>11.1</c:v>
                </c:pt>
                <c:pt idx="25">
                  <c:v>11.4</c:v>
                </c:pt>
                <c:pt idx="26">
                  <c:v>10.7</c:v>
                </c:pt>
                <c:pt idx="27">
                  <c:v>10.7</c:v>
                </c:pt>
                <c:pt idx="28">
                  <c:v>10</c:v>
                </c:pt>
                <c:pt idx="29">
                  <c:v>10.9</c:v>
                </c:pt>
                <c:pt idx="30">
                  <c:v>11.1</c:v>
                </c:pt>
                <c:pt idx="31">
                  <c:v>12.3</c:v>
                </c:pt>
                <c:pt idx="32">
                  <c:v>14.1</c:v>
                </c:pt>
                <c:pt idx="33">
                  <c:v>13.3</c:v>
                </c:pt>
                <c:pt idx="34">
                  <c:v>13.3</c:v>
                </c:pt>
                <c:pt idx="35">
                  <c:v>10.9</c:v>
                </c:pt>
                <c:pt idx="36">
                  <c:v>11.1</c:v>
                </c:pt>
                <c:pt idx="37">
                  <c:v>11.4</c:v>
                </c:pt>
                <c:pt idx="38">
                  <c:v>10.7</c:v>
                </c:pt>
                <c:pt idx="39">
                  <c:v>10.7</c:v>
                </c:pt>
                <c:pt idx="40">
                  <c:v>10</c:v>
                </c:pt>
                <c:pt idx="41">
                  <c:v>10.9</c:v>
                </c:pt>
                <c:pt idx="42">
                  <c:v>11.1</c:v>
                </c:pt>
                <c:pt idx="43">
                  <c:v>12.3</c:v>
                </c:pt>
                <c:pt idx="44">
                  <c:v>14.1</c:v>
                </c:pt>
                <c:pt idx="45">
                  <c:v>13.3</c:v>
                </c:pt>
                <c:pt idx="46">
                  <c:v>13.3</c:v>
                </c:pt>
                <c:pt idx="47">
                  <c:v>10.9</c:v>
                </c:pt>
                <c:pt idx="48">
                  <c:v>11.1</c:v>
                </c:pt>
                <c:pt idx="49">
                  <c:v>11.4</c:v>
                </c:pt>
                <c:pt idx="50">
                  <c:v>10.7</c:v>
                </c:pt>
                <c:pt idx="51">
                  <c:v>10.7</c:v>
                </c:pt>
                <c:pt idx="52">
                  <c:v>10</c:v>
                </c:pt>
                <c:pt idx="53">
                  <c:v>10.9</c:v>
                </c:pt>
                <c:pt idx="54">
                  <c:v>11.1</c:v>
                </c:pt>
                <c:pt idx="55">
                  <c:v>12.3</c:v>
                </c:pt>
                <c:pt idx="56">
                  <c:v>14.1</c:v>
                </c:pt>
                <c:pt idx="57">
                  <c:v>13.3</c:v>
                </c:pt>
                <c:pt idx="58">
                  <c:v>13.3</c:v>
                </c:pt>
                <c:pt idx="59">
                  <c:v>10.9</c:v>
                </c:pt>
                <c:pt idx="60">
                  <c:v>11.1</c:v>
                </c:pt>
                <c:pt idx="61">
                  <c:v>11.4</c:v>
                </c:pt>
                <c:pt idx="62">
                  <c:v>10.7</c:v>
                </c:pt>
                <c:pt idx="63">
                  <c:v>10.7</c:v>
                </c:pt>
                <c:pt idx="64">
                  <c:v>10</c:v>
                </c:pt>
                <c:pt idx="65">
                  <c:v>10.9</c:v>
                </c:pt>
                <c:pt idx="66">
                  <c:v>11.1</c:v>
                </c:pt>
                <c:pt idx="67">
                  <c:v>12.3</c:v>
                </c:pt>
                <c:pt idx="68">
                  <c:v>14.1</c:v>
                </c:pt>
                <c:pt idx="69">
                  <c:v>13.3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1EB-4D6B-BCFF-7F7392F05B29}"/>
            </c:ext>
          </c:extLst>
        </c:ser>
        <c:ser>
          <c:idx val="2"/>
          <c:order val="2"/>
          <c:tx>
            <c:strRef>
              <c:f>'1.9'!$E$4</c:f>
              <c:strCache>
                <c:ptCount val="1"/>
                <c:pt idx="0">
                  <c:v>Dependiente con contrato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7.692307692307694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EB-4D6B-BCFF-7F7392F05B29}"/>
                </c:ext>
              </c:extLst>
            </c:dLbl>
            <c:dLbl>
              <c:idx val="69"/>
              <c:layout>
                <c:manualLayout>
                  <c:x val="0"/>
                  <c:y val="-6.66666666666666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'1.9'!$E$5:$E$74</c:f>
              <c:numCache>
                <c:formatCode>#,##0.0</c:formatCode>
                <c:ptCount val="70"/>
                <c:pt idx="0">
                  <c:v>66.5</c:v>
                </c:pt>
                <c:pt idx="1">
                  <c:v>66.8</c:v>
                </c:pt>
                <c:pt idx="2">
                  <c:v>66.900000000000006</c:v>
                </c:pt>
                <c:pt idx="3">
                  <c:v>67.8</c:v>
                </c:pt>
                <c:pt idx="4">
                  <c:v>67.5</c:v>
                </c:pt>
                <c:pt idx="5">
                  <c:v>65.400000000000006</c:v>
                </c:pt>
                <c:pt idx="6">
                  <c:v>67.8</c:v>
                </c:pt>
                <c:pt idx="7">
                  <c:v>63.5</c:v>
                </c:pt>
                <c:pt idx="8">
                  <c:v>62.3</c:v>
                </c:pt>
                <c:pt idx="9">
                  <c:v>62.1</c:v>
                </c:pt>
                <c:pt idx="10">
                  <c:v>61.1</c:v>
                </c:pt>
                <c:pt idx="11">
                  <c:v>66.5</c:v>
                </c:pt>
                <c:pt idx="12">
                  <c:v>66.8</c:v>
                </c:pt>
                <c:pt idx="13">
                  <c:v>66.900000000000006</c:v>
                </c:pt>
                <c:pt idx="14">
                  <c:v>67.8</c:v>
                </c:pt>
                <c:pt idx="15">
                  <c:v>67.5</c:v>
                </c:pt>
                <c:pt idx="16">
                  <c:v>65.400000000000006</c:v>
                </c:pt>
                <c:pt idx="17">
                  <c:v>67.8</c:v>
                </c:pt>
                <c:pt idx="18">
                  <c:v>63.5</c:v>
                </c:pt>
                <c:pt idx="19">
                  <c:v>62.3</c:v>
                </c:pt>
                <c:pt idx="20">
                  <c:v>62.1</c:v>
                </c:pt>
                <c:pt idx="21">
                  <c:v>61.1</c:v>
                </c:pt>
                <c:pt idx="22">
                  <c:v>61.1</c:v>
                </c:pt>
                <c:pt idx="23">
                  <c:v>66.5</c:v>
                </c:pt>
                <c:pt idx="24">
                  <c:v>66.8</c:v>
                </c:pt>
                <c:pt idx="25">
                  <c:v>66.900000000000006</c:v>
                </c:pt>
                <c:pt idx="26">
                  <c:v>67.8</c:v>
                </c:pt>
                <c:pt idx="27">
                  <c:v>67.5</c:v>
                </c:pt>
                <c:pt idx="28">
                  <c:v>65.400000000000006</c:v>
                </c:pt>
                <c:pt idx="29">
                  <c:v>67.8</c:v>
                </c:pt>
                <c:pt idx="30">
                  <c:v>63.5</c:v>
                </c:pt>
                <c:pt idx="31">
                  <c:v>62.3</c:v>
                </c:pt>
                <c:pt idx="32">
                  <c:v>62.1</c:v>
                </c:pt>
                <c:pt idx="33">
                  <c:v>61.1</c:v>
                </c:pt>
                <c:pt idx="34">
                  <c:v>61.1</c:v>
                </c:pt>
                <c:pt idx="35">
                  <c:v>66.5</c:v>
                </c:pt>
                <c:pt idx="36">
                  <c:v>66.8</c:v>
                </c:pt>
                <c:pt idx="37">
                  <c:v>66.900000000000006</c:v>
                </c:pt>
                <c:pt idx="38">
                  <c:v>67.8</c:v>
                </c:pt>
                <c:pt idx="39">
                  <c:v>67.5</c:v>
                </c:pt>
                <c:pt idx="40">
                  <c:v>65.400000000000006</c:v>
                </c:pt>
                <c:pt idx="41">
                  <c:v>67.8</c:v>
                </c:pt>
                <c:pt idx="42">
                  <c:v>63.5</c:v>
                </c:pt>
                <c:pt idx="43">
                  <c:v>62.3</c:v>
                </c:pt>
                <c:pt idx="44">
                  <c:v>62.1</c:v>
                </c:pt>
                <c:pt idx="45">
                  <c:v>61.1</c:v>
                </c:pt>
                <c:pt idx="46">
                  <c:v>61.1</c:v>
                </c:pt>
                <c:pt idx="47">
                  <c:v>66.5</c:v>
                </c:pt>
                <c:pt idx="48">
                  <c:v>66.8</c:v>
                </c:pt>
                <c:pt idx="49">
                  <c:v>66.900000000000006</c:v>
                </c:pt>
                <c:pt idx="50">
                  <c:v>67.8</c:v>
                </c:pt>
                <c:pt idx="51">
                  <c:v>67.5</c:v>
                </c:pt>
                <c:pt idx="52">
                  <c:v>65.400000000000006</c:v>
                </c:pt>
                <c:pt idx="53">
                  <c:v>67.8</c:v>
                </c:pt>
                <c:pt idx="54">
                  <c:v>63.5</c:v>
                </c:pt>
                <c:pt idx="55">
                  <c:v>62.3</c:v>
                </c:pt>
                <c:pt idx="56">
                  <c:v>62.1</c:v>
                </c:pt>
                <c:pt idx="57">
                  <c:v>61.1</c:v>
                </c:pt>
                <c:pt idx="58">
                  <c:v>61.1</c:v>
                </c:pt>
                <c:pt idx="59">
                  <c:v>66.5</c:v>
                </c:pt>
                <c:pt idx="60">
                  <c:v>66.8</c:v>
                </c:pt>
                <c:pt idx="61">
                  <c:v>66.900000000000006</c:v>
                </c:pt>
                <c:pt idx="62">
                  <c:v>67.8</c:v>
                </c:pt>
                <c:pt idx="63">
                  <c:v>67.5</c:v>
                </c:pt>
                <c:pt idx="64">
                  <c:v>65.400000000000006</c:v>
                </c:pt>
                <c:pt idx="65">
                  <c:v>67.8</c:v>
                </c:pt>
                <c:pt idx="66">
                  <c:v>63.5</c:v>
                </c:pt>
                <c:pt idx="67">
                  <c:v>62.3</c:v>
                </c:pt>
                <c:pt idx="68">
                  <c:v>62.1</c:v>
                </c:pt>
                <c:pt idx="69">
                  <c:v>61.1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EB-4D6B-BCFF-7F7392F05B29}"/>
            </c:ext>
          </c:extLst>
        </c:ser>
        <c:ser>
          <c:idx val="3"/>
          <c:order val="3"/>
          <c:tx>
            <c:strRef>
              <c:f>'1.9'!$F$4</c:f>
              <c:strCache>
                <c:ptCount val="1"/>
                <c:pt idx="0">
                  <c:v>Dependiente sin contrato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5274476513865311E-3"/>
                  <c:y val="-4.615384615384615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EB-4D6B-BCFF-7F7392F05B29}"/>
                </c:ext>
              </c:extLst>
            </c:dLbl>
            <c:dLbl>
              <c:idx val="69"/>
              <c:layout>
                <c:manualLayout>
                  <c:x val="-4.5274476513865311E-3"/>
                  <c:y val="-7.17948717948718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EB-4D6B-BCFF-7F7392F05B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'1.9'!$A$5:$B$74</c:f>
              <c:multiLvlStrCache>
                <c:ptCount val="70"/>
                <c:lvl>
                  <c:pt idx="0">
                    <c:v>ene-mar</c:v>
                  </c:pt>
                  <c:pt idx="1">
                    <c:v>feb-abr</c:v>
                  </c:pt>
                  <c:pt idx="2">
                    <c:v>mar-may</c:v>
                  </c:pt>
                  <c:pt idx="3">
                    <c:v>abr-jun</c:v>
                  </c:pt>
                  <c:pt idx="4">
                    <c:v>may-jul</c:v>
                  </c:pt>
                  <c:pt idx="5">
                    <c:v>jun-ago</c:v>
                  </c:pt>
                  <c:pt idx="6">
                    <c:v>jul-sep</c:v>
                  </c:pt>
                  <c:pt idx="7">
                    <c:v>ago-oct</c:v>
                  </c:pt>
                  <c:pt idx="8">
                    <c:v>sep-nov</c:v>
                  </c:pt>
                  <c:pt idx="9">
                    <c:v>oct-dic</c:v>
                  </c:pt>
                  <c:pt idx="10">
                    <c:v>nov-ene</c:v>
                  </c:pt>
                  <c:pt idx="11">
                    <c:v>dic-feb</c:v>
                  </c:pt>
                  <c:pt idx="12">
                    <c:v>ene-mar</c:v>
                  </c:pt>
                  <c:pt idx="13">
                    <c:v>feb-abr</c:v>
                  </c:pt>
                  <c:pt idx="14">
                    <c:v>mar-may</c:v>
                  </c:pt>
                  <c:pt idx="15">
                    <c:v>abr-jun</c:v>
                  </c:pt>
                  <c:pt idx="16">
                    <c:v>may-jul</c:v>
                  </c:pt>
                  <c:pt idx="17">
                    <c:v>jun-ago</c:v>
                  </c:pt>
                  <c:pt idx="18">
                    <c:v>jul-sep</c:v>
                  </c:pt>
                  <c:pt idx="19">
                    <c:v>ago-oct</c:v>
                  </c:pt>
                  <c:pt idx="20">
                    <c:v>sep-nov</c:v>
                  </c:pt>
                  <c:pt idx="21">
                    <c:v>oct-dic</c:v>
                  </c:pt>
                  <c:pt idx="22">
                    <c:v>nov-ene</c:v>
                  </c:pt>
                  <c:pt idx="23">
                    <c:v>dic-feb</c:v>
                  </c:pt>
                  <c:pt idx="24">
                    <c:v>ene-mar</c:v>
                  </c:pt>
                  <c:pt idx="25">
                    <c:v>feb-abr</c:v>
                  </c:pt>
                  <c:pt idx="26">
                    <c:v>mar-may</c:v>
                  </c:pt>
                  <c:pt idx="27">
                    <c:v>abr-jun</c:v>
                  </c:pt>
                  <c:pt idx="28">
                    <c:v>may-jul</c:v>
                  </c:pt>
                  <c:pt idx="29">
                    <c:v>jun-ago</c:v>
                  </c:pt>
                  <c:pt idx="30">
                    <c:v>jul-sep</c:v>
                  </c:pt>
                  <c:pt idx="31">
                    <c:v>ago-oct</c:v>
                  </c:pt>
                  <c:pt idx="32">
                    <c:v>sep-nov</c:v>
                  </c:pt>
                  <c:pt idx="33">
                    <c:v>oct-dic</c:v>
                  </c:pt>
                  <c:pt idx="34">
                    <c:v>nov-ene</c:v>
                  </c:pt>
                  <c:pt idx="35">
                    <c:v>dic-feb</c:v>
                  </c:pt>
                  <c:pt idx="36">
                    <c:v>ene-mar</c:v>
                  </c:pt>
                  <c:pt idx="37">
                    <c:v>feb-abr</c:v>
                  </c:pt>
                  <c:pt idx="38">
                    <c:v>mar-may</c:v>
                  </c:pt>
                  <c:pt idx="39">
                    <c:v>abr-jun</c:v>
                  </c:pt>
                  <c:pt idx="40">
                    <c:v>may-jul</c:v>
                  </c:pt>
                  <c:pt idx="41">
                    <c:v>jun-ago</c:v>
                  </c:pt>
                  <c:pt idx="42">
                    <c:v>jul-sep</c:v>
                  </c:pt>
                  <c:pt idx="43">
                    <c:v>ago-oct</c:v>
                  </c:pt>
                  <c:pt idx="44">
                    <c:v>sep-nov</c:v>
                  </c:pt>
                  <c:pt idx="45">
                    <c:v>oct-dic</c:v>
                  </c:pt>
                  <c:pt idx="46">
                    <c:v>nov-ene</c:v>
                  </c:pt>
                  <c:pt idx="47">
                    <c:v>dic-feb</c:v>
                  </c:pt>
                  <c:pt idx="48">
                    <c:v>ene-mar</c:v>
                  </c:pt>
                  <c:pt idx="49">
                    <c:v>feb-abr</c:v>
                  </c:pt>
                  <c:pt idx="50">
                    <c:v>mar-may</c:v>
                  </c:pt>
                  <c:pt idx="51">
                    <c:v>abr-jun</c:v>
                  </c:pt>
                  <c:pt idx="52">
                    <c:v>may-jul</c:v>
                  </c:pt>
                  <c:pt idx="53">
                    <c:v>jun-ago</c:v>
                  </c:pt>
                  <c:pt idx="54">
                    <c:v>jul-sep</c:v>
                  </c:pt>
                  <c:pt idx="55">
                    <c:v>ago-oct</c:v>
                  </c:pt>
                  <c:pt idx="56">
                    <c:v>sep-nov</c:v>
                  </c:pt>
                  <c:pt idx="57">
                    <c:v>oct-dic</c:v>
                  </c:pt>
                  <c:pt idx="58">
                    <c:v>nov-ene</c:v>
                  </c:pt>
                  <c:pt idx="59">
                    <c:v>dic-feb</c:v>
                  </c:pt>
                  <c:pt idx="60">
                    <c:v>ene-mar</c:v>
                  </c:pt>
                  <c:pt idx="61">
                    <c:v>feb-abr</c:v>
                  </c:pt>
                  <c:pt idx="62">
                    <c:v>mar-may</c:v>
                  </c:pt>
                  <c:pt idx="63">
                    <c:v>abr-jun</c:v>
                  </c:pt>
                  <c:pt idx="64">
                    <c:v>may-jul</c:v>
                  </c:pt>
                  <c:pt idx="65">
                    <c:v>jun-ago</c:v>
                  </c:pt>
                  <c:pt idx="66">
                    <c:v>jul-sep</c:v>
                  </c:pt>
                  <c:pt idx="67">
                    <c:v>ago-oct</c:v>
                  </c:pt>
                  <c:pt idx="68">
                    <c:v>sep-nov</c:v>
                  </c:pt>
                  <c:pt idx="69">
                    <c:v>oct-dic</c:v>
                  </c:pt>
                </c:lvl>
                <c:lvl>
                  <c:pt idx="0">
                    <c:v>2010</c:v>
                  </c:pt>
                  <c:pt idx="11">
                    <c:v>2011</c:v>
                  </c:pt>
                  <c:pt idx="23">
                    <c:v>2012</c:v>
                  </c:pt>
                  <c:pt idx="35">
                    <c:v>2013</c:v>
                  </c:pt>
                  <c:pt idx="47">
                    <c:v>2014</c:v>
                  </c:pt>
                  <c:pt idx="59">
                    <c:v>2015</c:v>
                  </c:pt>
                </c:lvl>
              </c:multiLvlStrCache>
            </c:multiLvlStrRef>
          </c:cat>
          <c:val>
            <c:numRef>
              <c:f>'1.9'!$F$5:$F$74</c:f>
              <c:numCache>
                <c:formatCode>#,##0.0</c:formatCode>
                <c:ptCount val="70"/>
                <c:pt idx="0">
                  <c:v>18.099999999999994</c:v>
                </c:pt>
                <c:pt idx="1">
                  <c:v>17.300000000000011</c:v>
                </c:pt>
                <c:pt idx="2">
                  <c:v>16.799999999999997</c:v>
                </c:pt>
                <c:pt idx="3">
                  <c:v>16.400000000000006</c:v>
                </c:pt>
                <c:pt idx="4">
                  <c:v>16.599999999999994</c:v>
                </c:pt>
                <c:pt idx="5">
                  <c:v>19.899999999999991</c:v>
                </c:pt>
                <c:pt idx="6">
                  <c:v>16.700000000000003</c:v>
                </c:pt>
                <c:pt idx="7">
                  <c:v>20.900000000000006</c:v>
                </c:pt>
                <c:pt idx="8">
                  <c:v>21.300000000000011</c:v>
                </c:pt>
                <c:pt idx="9">
                  <c:v>19.400000000000006</c:v>
                </c:pt>
                <c:pt idx="10">
                  <c:v>21</c:v>
                </c:pt>
                <c:pt idx="11">
                  <c:v>18.099999999999994</c:v>
                </c:pt>
                <c:pt idx="12">
                  <c:v>17.300000000000011</c:v>
                </c:pt>
                <c:pt idx="13">
                  <c:v>16.799999999999997</c:v>
                </c:pt>
                <c:pt idx="14">
                  <c:v>16.400000000000006</c:v>
                </c:pt>
                <c:pt idx="15">
                  <c:v>16.599999999999994</c:v>
                </c:pt>
                <c:pt idx="16">
                  <c:v>19.899999999999991</c:v>
                </c:pt>
                <c:pt idx="17">
                  <c:v>16.700000000000003</c:v>
                </c:pt>
                <c:pt idx="18">
                  <c:v>20.900000000000006</c:v>
                </c:pt>
                <c:pt idx="19">
                  <c:v>21.300000000000011</c:v>
                </c:pt>
                <c:pt idx="20">
                  <c:v>19.400000000000006</c:v>
                </c:pt>
                <c:pt idx="21">
                  <c:v>21</c:v>
                </c:pt>
                <c:pt idx="22">
                  <c:v>21</c:v>
                </c:pt>
                <c:pt idx="23">
                  <c:v>18.099999999999994</c:v>
                </c:pt>
                <c:pt idx="24">
                  <c:v>17.300000000000011</c:v>
                </c:pt>
                <c:pt idx="25">
                  <c:v>16.799999999999997</c:v>
                </c:pt>
                <c:pt idx="26">
                  <c:v>16.400000000000006</c:v>
                </c:pt>
                <c:pt idx="27">
                  <c:v>16.599999999999994</c:v>
                </c:pt>
                <c:pt idx="28">
                  <c:v>19.899999999999991</c:v>
                </c:pt>
                <c:pt idx="29">
                  <c:v>16.700000000000003</c:v>
                </c:pt>
                <c:pt idx="30">
                  <c:v>20.900000000000006</c:v>
                </c:pt>
                <c:pt idx="31">
                  <c:v>21.300000000000011</c:v>
                </c:pt>
                <c:pt idx="32">
                  <c:v>19.400000000000006</c:v>
                </c:pt>
                <c:pt idx="33">
                  <c:v>21</c:v>
                </c:pt>
                <c:pt idx="34">
                  <c:v>21</c:v>
                </c:pt>
                <c:pt idx="35">
                  <c:v>18.099999999999994</c:v>
                </c:pt>
                <c:pt idx="36">
                  <c:v>17.300000000000011</c:v>
                </c:pt>
                <c:pt idx="37">
                  <c:v>16.799999999999997</c:v>
                </c:pt>
                <c:pt idx="38">
                  <c:v>16.400000000000006</c:v>
                </c:pt>
                <c:pt idx="39">
                  <c:v>16.599999999999994</c:v>
                </c:pt>
                <c:pt idx="40">
                  <c:v>19.899999999999991</c:v>
                </c:pt>
                <c:pt idx="41">
                  <c:v>16.700000000000003</c:v>
                </c:pt>
                <c:pt idx="42">
                  <c:v>20.900000000000006</c:v>
                </c:pt>
                <c:pt idx="43">
                  <c:v>21.300000000000011</c:v>
                </c:pt>
                <c:pt idx="44">
                  <c:v>19.400000000000006</c:v>
                </c:pt>
                <c:pt idx="45">
                  <c:v>21</c:v>
                </c:pt>
                <c:pt idx="46">
                  <c:v>21</c:v>
                </c:pt>
                <c:pt idx="47">
                  <c:v>18.099999999999994</c:v>
                </c:pt>
                <c:pt idx="48">
                  <c:v>17.300000000000011</c:v>
                </c:pt>
                <c:pt idx="49">
                  <c:v>16.799999999999997</c:v>
                </c:pt>
                <c:pt idx="50">
                  <c:v>16.400000000000006</c:v>
                </c:pt>
                <c:pt idx="51">
                  <c:v>16.599999999999994</c:v>
                </c:pt>
                <c:pt idx="52">
                  <c:v>19.899999999999991</c:v>
                </c:pt>
                <c:pt idx="53">
                  <c:v>16.700000000000003</c:v>
                </c:pt>
                <c:pt idx="54">
                  <c:v>20.900000000000006</c:v>
                </c:pt>
                <c:pt idx="55">
                  <c:v>21.300000000000011</c:v>
                </c:pt>
                <c:pt idx="56">
                  <c:v>19.400000000000006</c:v>
                </c:pt>
                <c:pt idx="57">
                  <c:v>21</c:v>
                </c:pt>
                <c:pt idx="58">
                  <c:v>21</c:v>
                </c:pt>
                <c:pt idx="59">
                  <c:v>18.099999999999994</c:v>
                </c:pt>
                <c:pt idx="60">
                  <c:v>17.300000000000011</c:v>
                </c:pt>
                <c:pt idx="61">
                  <c:v>16.799999999999997</c:v>
                </c:pt>
                <c:pt idx="62">
                  <c:v>16.400000000000006</c:v>
                </c:pt>
                <c:pt idx="63">
                  <c:v>16.599999999999994</c:v>
                </c:pt>
                <c:pt idx="64">
                  <c:v>19.899999999999991</c:v>
                </c:pt>
                <c:pt idx="65">
                  <c:v>16.700000000000003</c:v>
                </c:pt>
                <c:pt idx="66">
                  <c:v>20.900000000000006</c:v>
                </c:pt>
                <c:pt idx="67">
                  <c:v>21.300000000000011</c:v>
                </c:pt>
                <c:pt idx="68">
                  <c:v>19.400000000000006</c:v>
                </c:pt>
                <c:pt idx="69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1EB-4D6B-BCFF-7F7392F05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1774880"/>
        <c:axId val="731786304"/>
      </c:lineChart>
      <c:catAx>
        <c:axId val="731774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86304"/>
        <c:crosses val="autoZero"/>
        <c:auto val="1"/>
        <c:lblAlgn val="ctr"/>
        <c:lblOffset val="100"/>
        <c:noMultiLvlLbl val="0"/>
      </c:catAx>
      <c:valAx>
        <c:axId val="731786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731774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198108048993875"/>
          <c:y val="5.0925925925925923E-2"/>
          <c:w val="0.81098188247302416"/>
          <c:h val="0.49074620880723241"/>
        </c:manualLayout>
      </c:layout>
      <c:lineChart>
        <c:grouping val="standard"/>
        <c:varyColors val="0"/>
        <c:ser>
          <c:idx val="0"/>
          <c:order val="0"/>
          <c:tx>
            <c:strRef>
              <c:f>'1.10'!$C$3</c:f>
              <c:strCache>
                <c:ptCount val="1"/>
                <c:pt idx="0">
                  <c:v>Exportaciones sector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6296296296296511E-3"/>
                  <c:y val="-3.70370370370369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CB9-4BC2-B512-C249D808C270}"/>
                </c:ext>
              </c:extLst>
            </c:dLbl>
            <c:dLbl>
              <c:idx val="31"/>
              <c:layout>
                <c:manualLayout>
                  <c:x val="-2.3148148148148147E-3"/>
                  <c:y val="6.01851851851851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F91-433F-B0F7-225471647FA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'1.10'!$C$4:$C$35</c:f>
              <c:numCache>
                <c:formatCode>#,##0</c:formatCode>
                <c:ptCount val="32"/>
                <c:pt idx="0">
                  <c:v>6705</c:v>
                </c:pt>
                <c:pt idx="1">
                  <c:v>6412</c:v>
                </c:pt>
                <c:pt idx="2">
                  <c:v>5350</c:v>
                </c:pt>
                <c:pt idx="3">
                  <c:v>4113</c:v>
                </c:pt>
                <c:pt idx="4">
                  <c:v>3985</c:v>
                </c:pt>
                <c:pt idx="5">
                  <c:v>4583</c:v>
                </c:pt>
                <c:pt idx="6">
                  <c:v>4839</c:v>
                </c:pt>
                <c:pt idx="7">
                  <c:v>6005</c:v>
                </c:pt>
                <c:pt idx="8">
                  <c:v>5465</c:v>
                </c:pt>
                <c:pt idx="9">
                  <c:v>5740</c:v>
                </c:pt>
                <c:pt idx="10">
                  <c:v>6464</c:v>
                </c:pt>
                <c:pt idx="11">
                  <c:v>7219</c:v>
                </c:pt>
                <c:pt idx="12">
                  <c:v>7075</c:v>
                </c:pt>
                <c:pt idx="13">
                  <c:v>7480</c:v>
                </c:pt>
                <c:pt idx="14">
                  <c:v>6746</c:v>
                </c:pt>
                <c:pt idx="15">
                  <c:v>7203</c:v>
                </c:pt>
                <c:pt idx="16">
                  <c:v>6931</c:v>
                </c:pt>
                <c:pt idx="17">
                  <c:v>6889</c:v>
                </c:pt>
                <c:pt idx="18">
                  <c:v>6069</c:v>
                </c:pt>
                <c:pt idx="19">
                  <c:v>7338</c:v>
                </c:pt>
                <c:pt idx="20">
                  <c:v>6483</c:v>
                </c:pt>
                <c:pt idx="21">
                  <c:v>7012</c:v>
                </c:pt>
                <c:pt idx="22">
                  <c:v>6502</c:v>
                </c:pt>
                <c:pt idx="23">
                  <c:v>6739</c:v>
                </c:pt>
                <c:pt idx="24">
                  <c:v>6630</c:v>
                </c:pt>
                <c:pt idx="25">
                  <c:v>6887</c:v>
                </c:pt>
                <c:pt idx="26">
                  <c:v>6247</c:v>
                </c:pt>
                <c:pt idx="27">
                  <c:v>6459</c:v>
                </c:pt>
                <c:pt idx="28">
                  <c:v>5925</c:v>
                </c:pt>
                <c:pt idx="29">
                  <c:v>5585</c:v>
                </c:pt>
                <c:pt idx="30">
                  <c:v>5060</c:v>
                </c:pt>
                <c:pt idx="31">
                  <c:v>5211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91-433F-B0F7-225471647FA9}"/>
            </c:ext>
          </c:extLst>
        </c:ser>
        <c:ser>
          <c:idx val="1"/>
          <c:order val="1"/>
          <c:tx>
            <c:strRef>
              <c:f>'1.10'!$D$3</c:f>
              <c:strCache>
                <c:ptCount val="1"/>
                <c:pt idx="0">
                  <c:v>Exportaciones nacional</c:v>
                </c:pt>
              </c:strCache>
            </c:strRef>
          </c:tx>
          <c:spPr>
            <a:ln w="28575" cap="rnd">
              <a:solidFill>
                <a:schemeClr val="tx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0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CB9-4BC2-B512-C249D808C270}"/>
                </c:ext>
              </c:extLst>
            </c:dLbl>
            <c:dLbl>
              <c:idx val="31"/>
              <c:layout>
                <c:manualLayout>
                  <c:x val="-4.6296296296296294E-3"/>
                  <c:y val="-6.018518518518518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CB9-4BC2-B512-C249D808C27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s-CL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'1.10'!$A$4:$B$35</c:f>
              <c:multiLvlStrCache>
                <c:ptCount val="32"/>
                <c:lvl>
                  <c:pt idx="0">
                    <c:v>ene-mar</c:v>
                  </c:pt>
                  <c:pt idx="1">
                    <c:v>abr-jun</c:v>
                  </c:pt>
                  <c:pt idx="2">
                    <c:v>jul-sep</c:v>
                  </c:pt>
                  <c:pt idx="3">
                    <c:v>oct-dic</c:v>
                  </c:pt>
                  <c:pt idx="4">
                    <c:v>ene-mar</c:v>
                  </c:pt>
                  <c:pt idx="5">
                    <c:v>abr-jun</c:v>
                  </c:pt>
                  <c:pt idx="6">
                    <c:v>jul-sep</c:v>
                  </c:pt>
                  <c:pt idx="7">
                    <c:v>oct-dic</c:v>
                  </c:pt>
                  <c:pt idx="8">
                    <c:v>ene-mar</c:v>
                  </c:pt>
                  <c:pt idx="9">
                    <c:v>abr-jun</c:v>
                  </c:pt>
                  <c:pt idx="10">
                    <c:v>jul-sep</c:v>
                  </c:pt>
                  <c:pt idx="11">
                    <c:v>oct-dic</c:v>
                  </c:pt>
                  <c:pt idx="12">
                    <c:v>ene-mar</c:v>
                  </c:pt>
                  <c:pt idx="13">
                    <c:v>abr-jun</c:v>
                  </c:pt>
                  <c:pt idx="14">
                    <c:v>jul-sep</c:v>
                  </c:pt>
                  <c:pt idx="15">
                    <c:v>oct-dic</c:v>
                  </c:pt>
                  <c:pt idx="16">
                    <c:v>ene-mar</c:v>
                  </c:pt>
                  <c:pt idx="17">
                    <c:v>abr-jun</c:v>
                  </c:pt>
                  <c:pt idx="18">
                    <c:v>jul-sep</c:v>
                  </c:pt>
                  <c:pt idx="19">
                    <c:v>oct-dic</c:v>
                  </c:pt>
                  <c:pt idx="20">
                    <c:v>ene-mar</c:v>
                  </c:pt>
                  <c:pt idx="21">
                    <c:v>abr-jun</c:v>
                  </c:pt>
                  <c:pt idx="22">
                    <c:v>jul-sep</c:v>
                  </c:pt>
                  <c:pt idx="23">
                    <c:v>oct-dic</c:v>
                  </c:pt>
                  <c:pt idx="24">
                    <c:v>ene-mar</c:v>
                  </c:pt>
                  <c:pt idx="25">
                    <c:v>abr-jun</c:v>
                  </c:pt>
                  <c:pt idx="26">
                    <c:v>jul-sep</c:v>
                  </c:pt>
                  <c:pt idx="27">
                    <c:v>oct-dic</c:v>
                  </c:pt>
                  <c:pt idx="28">
                    <c:v>ene-mar</c:v>
                  </c:pt>
                  <c:pt idx="29">
                    <c:v>abr-jun</c:v>
                  </c:pt>
                  <c:pt idx="30">
                    <c:v>jul-sep</c:v>
                  </c:pt>
                  <c:pt idx="31">
                    <c:v>oct-dic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  <c:pt idx="12">
                    <c:v>2011</c:v>
                  </c:pt>
                  <c:pt idx="16">
                    <c:v>2012</c:v>
                  </c:pt>
                  <c:pt idx="20">
                    <c:v>2013</c:v>
                  </c:pt>
                  <c:pt idx="24">
                    <c:v>2014</c:v>
                  </c:pt>
                  <c:pt idx="28">
                    <c:v>2015</c:v>
                  </c:pt>
                </c:lvl>
              </c:multiLvlStrCache>
            </c:multiLvlStrRef>
          </c:cat>
          <c:val>
            <c:numRef>
              <c:f>'1.10'!$D$4:$D$35</c:f>
              <c:numCache>
                <c:formatCode>#,##0</c:formatCode>
                <c:ptCount val="32"/>
                <c:pt idx="0">
                  <c:v>19156</c:v>
                </c:pt>
                <c:pt idx="1">
                  <c:v>18319</c:v>
                </c:pt>
                <c:pt idx="2">
                  <c:v>15285</c:v>
                </c:pt>
                <c:pt idx="3">
                  <c:v>11751</c:v>
                </c:pt>
                <c:pt idx="4">
                  <c:v>11387</c:v>
                </c:pt>
                <c:pt idx="5">
                  <c:v>13093</c:v>
                </c:pt>
                <c:pt idx="6">
                  <c:v>13826</c:v>
                </c:pt>
                <c:pt idx="7">
                  <c:v>17157</c:v>
                </c:pt>
                <c:pt idx="8">
                  <c:v>15616</c:v>
                </c:pt>
                <c:pt idx="9">
                  <c:v>16399</c:v>
                </c:pt>
                <c:pt idx="10">
                  <c:v>18469</c:v>
                </c:pt>
                <c:pt idx="11">
                  <c:v>20625</c:v>
                </c:pt>
                <c:pt idx="12">
                  <c:v>20213</c:v>
                </c:pt>
                <c:pt idx="13">
                  <c:v>21371</c:v>
                </c:pt>
                <c:pt idx="14">
                  <c:v>19275</c:v>
                </c:pt>
                <c:pt idx="15">
                  <c:v>20579</c:v>
                </c:pt>
                <c:pt idx="16">
                  <c:v>19802</c:v>
                </c:pt>
                <c:pt idx="17">
                  <c:v>19682</c:v>
                </c:pt>
                <c:pt idx="18">
                  <c:v>17339</c:v>
                </c:pt>
                <c:pt idx="19">
                  <c:v>20967</c:v>
                </c:pt>
                <c:pt idx="20">
                  <c:v>18522</c:v>
                </c:pt>
                <c:pt idx="21">
                  <c:v>20033</c:v>
                </c:pt>
                <c:pt idx="22">
                  <c:v>18576</c:v>
                </c:pt>
                <c:pt idx="23">
                  <c:v>19255</c:v>
                </c:pt>
                <c:pt idx="24">
                  <c:v>18942</c:v>
                </c:pt>
                <c:pt idx="25">
                  <c:v>19678</c:v>
                </c:pt>
                <c:pt idx="26">
                  <c:v>17849</c:v>
                </c:pt>
                <c:pt idx="27">
                  <c:v>18455</c:v>
                </c:pt>
                <c:pt idx="28">
                  <c:v>16929</c:v>
                </c:pt>
                <c:pt idx="29">
                  <c:v>15957</c:v>
                </c:pt>
                <c:pt idx="30">
                  <c:v>14457</c:v>
                </c:pt>
                <c:pt idx="31">
                  <c:v>14890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91-433F-B0F7-225471647F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1743040"/>
        <c:axId val="1050530512"/>
      </c:lineChart>
      <c:catAx>
        <c:axId val="7117430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Trimestre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00206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30512"/>
        <c:crosses val="autoZero"/>
        <c:auto val="1"/>
        <c:lblAlgn val="ctr"/>
        <c:lblOffset val="100"/>
        <c:noMultiLvlLbl val="0"/>
      </c:catAx>
      <c:valAx>
        <c:axId val="1050530512"/>
        <c:scaling>
          <c:orientation val="minMax"/>
          <c:min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s-CL"/>
                  <a:t>Millones de dolares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s-CL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>
            <a:solidFill>
              <a:srgbClr val="00206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71174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'3.1'!$B$23</c:f>
              <c:strCache>
                <c:ptCount val="1"/>
                <c:pt idx="0">
                  <c:v>% Empresas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'3.1'!$B$24:$B$28</c:f>
              <c:numCache>
                <c:formatCode>0.0%</c:formatCode>
                <c:ptCount val="5"/>
                <c:pt idx="0">
                  <c:v>0.65500000000000003</c:v>
                </c:pt>
                <c:pt idx="1">
                  <c:v>9.1999999999999998E-2</c:v>
                </c:pt>
                <c:pt idx="2">
                  <c:v>0.06</c:v>
                </c:pt>
                <c:pt idx="3">
                  <c:v>0.13800000000000001</c:v>
                </c:pt>
                <c:pt idx="4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19-4903-9369-9923C4CADD19}"/>
            </c:ext>
          </c:extLst>
        </c:ser>
        <c:ser>
          <c:idx val="1"/>
          <c:order val="1"/>
          <c:tx>
            <c:strRef>
              <c:f>'3.1'!$C$23</c:f>
              <c:strCache>
                <c:ptCount val="1"/>
                <c:pt idx="0">
                  <c:v>Ventas (UF)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'3.1'!$C$24:$C$28</c:f>
              <c:numCache>
                <c:formatCode>0.0%</c:formatCode>
                <c:ptCount val="5"/>
                <c:pt idx="0">
                  <c:v>0.33900000000000002</c:v>
                </c:pt>
                <c:pt idx="1">
                  <c:v>6.2E-2</c:v>
                </c:pt>
                <c:pt idx="2">
                  <c:v>0.48099999999999998</c:v>
                </c:pt>
                <c:pt idx="3">
                  <c:v>8.2000000000000003E-2</c:v>
                </c:pt>
                <c:pt idx="4">
                  <c:v>3.5999999999999997E-2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19-4903-9369-9923C4CADD19}"/>
            </c:ext>
          </c:extLst>
        </c:ser>
        <c:ser>
          <c:idx val="2"/>
          <c:order val="2"/>
          <c:tx>
            <c:strRef>
              <c:f>'3.1'!$D$23</c:f>
              <c:strCache>
                <c:ptCount val="1"/>
                <c:pt idx="0">
                  <c:v>% Trabajadores dependientes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'3.1'!$A$24:$A$28</c:f>
              <c:strCache>
                <c:ptCount val="5"/>
                <c:pt idx="0">
                  <c:v>Cultivos</c:v>
                </c:pt>
                <c:pt idx="1">
                  <c:v>Servicios agrícolas y ganaderos</c:v>
                </c:pt>
                <c:pt idx="2">
                  <c:v>Silvicultura, extracción de madera y actividades conexas</c:v>
                </c:pt>
                <c:pt idx="3">
                  <c:v>Cría de animales</c:v>
                </c:pt>
                <c:pt idx="4">
                  <c:v>Cultivo agrícolas en combinación con cría de animales</c:v>
                </c:pt>
              </c:strCache>
            </c:strRef>
          </c:cat>
          <c:val>
            <c:numRef>
              <c:f>'3.1'!$D$24:$D$28</c:f>
              <c:numCache>
                <c:formatCode>0.0%</c:formatCode>
                <c:ptCount val="5"/>
                <c:pt idx="0">
                  <c:v>0.59699999999999998</c:v>
                </c:pt>
                <c:pt idx="1">
                  <c:v>0.20200000000000001</c:v>
                </c:pt>
                <c:pt idx="2">
                  <c:v>9.8000000000000004E-2</c:v>
                </c:pt>
                <c:pt idx="3">
                  <c:v>6.2E-2</c:v>
                </c:pt>
                <c:pt idx="4">
                  <c:v>4.1000000000000002E-2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19-4903-9369-9923C4CADD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50521264"/>
        <c:axId val="1050529968"/>
      </c:barChart>
      <c:catAx>
        <c:axId val="1050521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9968"/>
        <c:crosses val="autoZero"/>
        <c:auto val="1"/>
        <c:lblAlgn val="ctr"/>
        <c:lblOffset val="100"/>
        <c:noMultiLvlLbl val="0"/>
      </c:catAx>
      <c:valAx>
        <c:axId val="1050529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s-CL"/>
          </a:p>
        </c:txPr>
        <c:crossAx val="10505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s-C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Times New Roman" panose="02020603050405020304" pitchFamily="18" charset="0"/>
          <a:cs typeface="Times New Roman" panose="02020603050405020304" pitchFamily="18" charset="0"/>
        </a:defRPr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14</xdr:col>
      <xdr:colOff>0</xdr:colOff>
      <xdr:row>18</xdr:row>
      <xdr:rowOff>152400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1</xdr:rowOff>
    </xdr:from>
    <xdr:to>
      <xdr:col>14</xdr:col>
      <xdr:colOff>1</xdr:colOff>
      <xdr:row>16</xdr:row>
      <xdr:rowOff>152401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1</xdr:row>
      <xdr:rowOff>95250</xdr:rowOff>
    </xdr:from>
    <xdr:to>
      <xdr:col>12</xdr:col>
      <xdr:colOff>28575</xdr:colOff>
      <xdr:row>17</xdr:row>
      <xdr:rowOff>1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95251</xdr:rowOff>
    </xdr:from>
    <xdr:to>
      <xdr:col>15</xdr:col>
      <xdr:colOff>0</xdr:colOff>
      <xdr:row>21</xdr:row>
      <xdr:rowOff>66674</xdr:rowOff>
    </xdr:to>
    <xdr:graphicFrame macro="">
      <xdr:nvGraphicFramePr>
        <xdr:cNvPr id="2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57151</xdr:rowOff>
    </xdr:from>
    <xdr:to>
      <xdr:col>12</xdr:col>
      <xdr:colOff>581025</xdr:colOff>
      <xdr:row>30</xdr:row>
      <xdr:rowOff>0</xdr:rowOff>
    </xdr:to>
    <xdr:graphicFrame macro="">
      <xdr:nvGraphicFramePr>
        <xdr:cNvPr id="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145255</xdr:colOff>
      <xdr:row>0</xdr:row>
      <xdr:rowOff>0</xdr:rowOff>
    </xdr:from>
    <xdr:to>
      <xdr:col>15</xdr:col>
      <xdr:colOff>135731</xdr:colOff>
      <xdr:row>29</xdr:row>
      <xdr:rowOff>111920</xdr:rowOff>
    </xdr:to>
    <xdr:graphicFrame macro="">
      <xdr:nvGraphicFramePr>
        <xdr:cNvPr id="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59531</xdr:colOff>
      <xdr:row>1</xdr:row>
      <xdr:rowOff>130970</xdr:rowOff>
    </xdr:from>
    <xdr:to>
      <xdr:col>16</xdr:col>
      <xdr:colOff>59532</xdr:colOff>
      <xdr:row>20</xdr:row>
      <xdr:rowOff>116682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17</xdr:col>
      <xdr:colOff>142875</xdr:colOff>
      <xdr:row>20</xdr:row>
      <xdr:rowOff>104775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3</xdr:row>
      <xdr:rowOff>323850</xdr:rowOff>
    </xdr:from>
    <xdr:to>
      <xdr:col>14</xdr:col>
      <xdr:colOff>95250</xdr:colOff>
      <xdr:row>16</xdr:row>
      <xdr:rowOff>133350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</xdr:row>
      <xdr:rowOff>114300</xdr:rowOff>
    </xdr:from>
    <xdr:to>
      <xdr:col>15</xdr:col>
      <xdr:colOff>342900</xdr:colOff>
      <xdr:row>18</xdr:row>
      <xdr:rowOff>95250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7</xdr:col>
      <xdr:colOff>47625</xdr:colOff>
      <xdr:row>16</xdr:row>
      <xdr:rowOff>114300</xdr:rowOff>
    </xdr:to>
    <xdr:graphicFrame macro="">
      <xdr:nvGraphicFramePr>
        <xdr:cNvPr id="16" name="Gráfico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69852</xdr:colOff>
      <xdr:row>3</xdr:row>
      <xdr:rowOff>40714</xdr:rowOff>
    </xdr:from>
    <xdr:to>
      <xdr:col>9</xdr:col>
      <xdr:colOff>447676</xdr:colOff>
      <xdr:row>23</xdr:row>
      <xdr:rowOff>162722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837" t="13240" r="12263" b="13401"/>
        <a:stretch/>
      </xdr:blipFill>
      <xdr:spPr>
        <a:xfrm>
          <a:off x="831852" y="802714"/>
          <a:ext cx="7235824" cy="39320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Dropbox\Observatorio%20Laboral\Sectores\20161229%20gr&#225;ficos%20reporte%20sectori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elipe%20Mc\OneDrive\OneDrive%20-%20Observatorio%20Nacional\Observatorio%20personal\Observatorio%20Laboral\Temas\Empleo\20161202%20Emple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rtada"/>
      <sheetName val="G.1"/>
      <sheetName val="Hoja 01"/>
      <sheetName val="G.2 "/>
      <sheetName val="Hoja 02"/>
      <sheetName val="G.3 "/>
      <sheetName val="Hoja 03"/>
      <sheetName val="G.4 "/>
      <sheetName val="Hoja 04"/>
      <sheetName val="G.5 "/>
      <sheetName val="G.6 "/>
      <sheetName val="G.7. "/>
      <sheetName val="G.8 "/>
      <sheetName val="G.9 "/>
      <sheetName val="Hoja 05"/>
      <sheetName val="06.2"/>
      <sheetName val="Hoja 06"/>
      <sheetName val="Hoja 07"/>
      <sheetName val="Hoja 08"/>
      <sheetName val="n9.1"/>
      <sheetName val="09"/>
      <sheetName val="10"/>
      <sheetName val="Grafico 11"/>
      <sheetName val="Grafico 12"/>
      <sheetName val="Hoja 11"/>
      <sheetName val="Hoja 12"/>
      <sheetName val="Hoja 09"/>
      <sheetName val="Hoja 10"/>
      <sheetName val="Hoja 06.1"/>
      <sheetName val="Hoja 06.2"/>
    </sheetNames>
    <sheetDataSet>
      <sheetData sheetId="0">
        <row r="2">
          <cell r="A2" t="str">
            <v>Administración Pública</v>
          </cell>
        </row>
      </sheetData>
      <sheetData sheetId="1"/>
      <sheetData sheetId="2">
        <row r="2">
          <cell r="A2">
            <v>2008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2009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2010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2011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2012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2013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2014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  <row r="30">
          <cell r="A30">
            <v>2015</v>
          </cell>
          <cell r="B30" t="str">
            <v>ene-mar</v>
          </cell>
        </row>
        <row r="31">
          <cell r="B31" t="str">
            <v>abr-jun</v>
          </cell>
        </row>
        <row r="32">
          <cell r="B32" t="str">
            <v>jul-sep</v>
          </cell>
        </row>
        <row r="33">
          <cell r="B33" t="str">
            <v>oct-dic</v>
          </cell>
        </row>
      </sheetData>
      <sheetData sheetId="3"/>
      <sheetData sheetId="4">
        <row r="2">
          <cell r="A2">
            <v>2009</v>
          </cell>
          <cell r="B2" t="str">
            <v>ene-mar</v>
          </cell>
        </row>
        <row r="3">
          <cell r="B3" t="str">
            <v>abr-jun</v>
          </cell>
        </row>
        <row r="4">
          <cell r="B4" t="str">
            <v>jul-sep</v>
          </cell>
        </row>
        <row r="5">
          <cell r="B5" t="str">
            <v>oct-dic</v>
          </cell>
        </row>
        <row r="6">
          <cell r="A6">
            <v>2010</v>
          </cell>
          <cell r="B6" t="str">
            <v>ene-mar</v>
          </cell>
        </row>
        <row r="7">
          <cell r="B7" t="str">
            <v>abr-jun</v>
          </cell>
        </row>
        <row r="8">
          <cell r="B8" t="str">
            <v>jul-sep</v>
          </cell>
        </row>
        <row r="9">
          <cell r="B9" t="str">
            <v>oct-dic</v>
          </cell>
        </row>
        <row r="10">
          <cell r="A10">
            <v>2011</v>
          </cell>
          <cell r="B10" t="str">
            <v>ene-mar</v>
          </cell>
        </row>
        <row r="11">
          <cell r="B11" t="str">
            <v>abr-jun</v>
          </cell>
        </row>
        <row r="12">
          <cell r="B12" t="str">
            <v>jul-sep</v>
          </cell>
        </row>
        <row r="13">
          <cell r="B13" t="str">
            <v>oct-dic</v>
          </cell>
        </row>
        <row r="14">
          <cell r="A14">
            <v>2012</v>
          </cell>
          <cell r="B14" t="str">
            <v>ene-mar</v>
          </cell>
        </row>
        <row r="15">
          <cell r="B15" t="str">
            <v>abr-jun</v>
          </cell>
        </row>
        <row r="16">
          <cell r="B16" t="str">
            <v>jul-sep</v>
          </cell>
        </row>
        <row r="17">
          <cell r="B17" t="str">
            <v>oct-dic</v>
          </cell>
        </row>
        <row r="18">
          <cell r="A18">
            <v>2013</v>
          </cell>
          <cell r="B18" t="str">
            <v>ene-mar</v>
          </cell>
        </row>
        <row r="19">
          <cell r="B19" t="str">
            <v>abr-jun</v>
          </cell>
        </row>
        <row r="20">
          <cell r="B20" t="str">
            <v>jul-sep</v>
          </cell>
        </row>
        <row r="21">
          <cell r="B21" t="str">
            <v>oct-dic</v>
          </cell>
        </row>
        <row r="22">
          <cell r="A22">
            <v>2014</v>
          </cell>
          <cell r="B22" t="str">
            <v>ene-mar</v>
          </cell>
        </row>
        <row r="23">
          <cell r="B23" t="str">
            <v>abr-jun</v>
          </cell>
        </row>
        <row r="24">
          <cell r="B24" t="str">
            <v>jul-sep</v>
          </cell>
        </row>
        <row r="25">
          <cell r="B25" t="str">
            <v>oct-dic</v>
          </cell>
        </row>
        <row r="26">
          <cell r="A26">
            <v>2015</v>
          </cell>
          <cell r="B26" t="str">
            <v>ene-mar</v>
          </cell>
        </row>
        <row r="27">
          <cell r="B27" t="str">
            <v>abr-jun</v>
          </cell>
        </row>
        <row r="28">
          <cell r="B28" t="str">
            <v>jul-sep</v>
          </cell>
        </row>
        <row r="29">
          <cell r="B29" t="str">
            <v>oct-dic</v>
          </cell>
        </row>
      </sheetData>
      <sheetData sheetId="5"/>
      <sheetData sheetId="6">
        <row r="2">
          <cell r="A2">
            <v>2010</v>
          </cell>
          <cell r="B2" t="str">
            <v>ene-mar</v>
          </cell>
        </row>
        <row r="3">
          <cell r="B3" t="str">
            <v>feb-abr</v>
          </cell>
        </row>
        <row r="4">
          <cell r="B4" t="str">
            <v>mar-may</v>
          </cell>
        </row>
        <row r="5">
          <cell r="B5" t="str">
            <v>abr-jun</v>
          </cell>
        </row>
        <row r="6">
          <cell r="B6" t="str">
            <v>may-jul</v>
          </cell>
        </row>
        <row r="7">
          <cell r="B7" t="str">
            <v>jun-ago</v>
          </cell>
        </row>
        <row r="8">
          <cell r="B8" t="str">
            <v>jul-sep</v>
          </cell>
        </row>
        <row r="9">
          <cell r="B9" t="str">
            <v>ago-oct</v>
          </cell>
        </row>
        <row r="10">
          <cell r="B10" t="str">
            <v>sep-nov</v>
          </cell>
        </row>
        <row r="11">
          <cell r="B11" t="str">
            <v>oct-dic</v>
          </cell>
        </row>
        <row r="12">
          <cell r="B12" t="str">
            <v>nov-ene</v>
          </cell>
        </row>
        <row r="13">
          <cell r="A13">
            <v>2011</v>
          </cell>
          <cell r="B13" t="str">
            <v>dec-feb</v>
          </cell>
        </row>
        <row r="14">
          <cell r="B14" t="str">
            <v>ene-mar</v>
          </cell>
        </row>
        <row r="15">
          <cell r="B15" t="str">
            <v>feb-abr</v>
          </cell>
        </row>
        <row r="16">
          <cell r="B16" t="str">
            <v>mar-may</v>
          </cell>
        </row>
        <row r="17">
          <cell r="B17" t="str">
            <v>abr-jun</v>
          </cell>
        </row>
        <row r="18">
          <cell r="B18" t="str">
            <v>may-jul</v>
          </cell>
        </row>
        <row r="19">
          <cell r="B19" t="str">
            <v>jun-ago</v>
          </cell>
        </row>
        <row r="20">
          <cell r="B20" t="str">
            <v>jul-sep</v>
          </cell>
        </row>
        <row r="21">
          <cell r="B21" t="str">
            <v>ago-oct</v>
          </cell>
        </row>
        <row r="22">
          <cell r="B22" t="str">
            <v>sep-nov</v>
          </cell>
        </row>
        <row r="23">
          <cell r="B23" t="str">
            <v>oct-dic</v>
          </cell>
        </row>
        <row r="24">
          <cell r="B24" t="str">
            <v>nov-ene</v>
          </cell>
        </row>
        <row r="25">
          <cell r="A25">
            <v>2012</v>
          </cell>
          <cell r="B25" t="str">
            <v>dec-feb</v>
          </cell>
        </row>
        <row r="26">
          <cell r="B26" t="str">
            <v>ene-mar</v>
          </cell>
        </row>
        <row r="27">
          <cell r="B27" t="str">
            <v>feb-abr</v>
          </cell>
        </row>
        <row r="28">
          <cell r="B28" t="str">
            <v>mar-may</v>
          </cell>
        </row>
        <row r="29">
          <cell r="B29" t="str">
            <v>abr-jun</v>
          </cell>
        </row>
        <row r="30">
          <cell r="B30" t="str">
            <v>may-jul</v>
          </cell>
        </row>
        <row r="31">
          <cell r="B31" t="str">
            <v>jun-ago</v>
          </cell>
        </row>
        <row r="32">
          <cell r="B32" t="str">
            <v>jul-sep</v>
          </cell>
        </row>
        <row r="33">
          <cell r="B33" t="str">
            <v>ago-oct</v>
          </cell>
        </row>
        <row r="34">
          <cell r="B34" t="str">
            <v>sep-nov</v>
          </cell>
        </row>
        <row r="35">
          <cell r="B35" t="str">
            <v>oct-dic</v>
          </cell>
        </row>
        <row r="36">
          <cell r="B36" t="str">
            <v>nov-ene</v>
          </cell>
        </row>
        <row r="37">
          <cell r="A37">
            <v>2013</v>
          </cell>
          <cell r="B37" t="str">
            <v>dec-feb</v>
          </cell>
        </row>
        <row r="38">
          <cell r="B38" t="str">
            <v>ene-mar</v>
          </cell>
        </row>
        <row r="39">
          <cell r="B39" t="str">
            <v>feb-abr</v>
          </cell>
        </row>
        <row r="40">
          <cell r="B40" t="str">
            <v>mar-may</v>
          </cell>
        </row>
        <row r="41">
          <cell r="B41" t="str">
            <v>abr-jun</v>
          </cell>
        </row>
        <row r="42">
          <cell r="B42" t="str">
            <v>may-jul</v>
          </cell>
        </row>
        <row r="43">
          <cell r="B43" t="str">
            <v>jun-ago</v>
          </cell>
        </row>
        <row r="44">
          <cell r="B44" t="str">
            <v>jul-sep</v>
          </cell>
        </row>
        <row r="45">
          <cell r="B45" t="str">
            <v>ago-oct</v>
          </cell>
        </row>
        <row r="46">
          <cell r="B46" t="str">
            <v>sep-nov</v>
          </cell>
        </row>
        <row r="47">
          <cell r="B47" t="str">
            <v>oct-dic</v>
          </cell>
        </row>
        <row r="48">
          <cell r="B48" t="str">
            <v>nov-ene</v>
          </cell>
        </row>
        <row r="49">
          <cell r="A49">
            <v>2014</v>
          </cell>
          <cell r="B49" t="str">
            <v>dec-feb</v>
          </cell>
        </row>
        <row r="50">
          <cell r="B50" t="str">
            <v>ene-mar</v>
          </cell>
        </row>
        <row r="51">
          <cell r="B51" t="str">
            <v>feb-abr</v>
          </cell>
        </row>
        <row r="52">
          <cell r="B52" t="str">
            <v>mar-may</v>
          </cell>
        </row>
        <row r="53">
          <cell r="B53" t="str">
            <v>abr-jun</v>
          </cell>
        </row>
        <row r="54">
          <cell r="B54" t="str">
            <v>may-jul</v>
          </cell>
        </row>
        <row r="55">
          <cell r="B55" t="str">
            <v>jun-ago</v>
          </cell>
        </row>
        <row r="56">
          <cell r="B56" t="str">
            <v>jul-sep</v>
          </cell>
        </row>
        <row r="57">
          <cell r="B57" t="str">
            <v>ago-oct</v>
          </cell>
        </row>
        <row r="58">
          <cell r="B58" t="str">
            <v>sep-nov</v>
          </cell>
        </row>
        <row r="59">
          <cell r="B59" t="str">
            <v>oct-dic</v>
          </cell>
        </row>
        <row r="60">
          <cell r="B60" t="str">
            <v>nov-ene</v>
          </cell>
        </row>
        <row r="61">
          <cell r="A61">
            <v>2015</v>
          </cell>
          <cell r="B61" t="str">
            <v>dec-feb</v>
          </cell>
        </row>
        <row r="62">
          <cell r="B62" t="str">
            <v>ene-mar</v>
          </cell>
        </row>
        <row r="63">
          <cell r="B63" t="str">
            <v>feb-abr</v>
          </cell>
        </row>
        <row r="64">
          <cell r="B64" t="str">
            <v>mar-may</v>
          </cell>
        </row>
        <row r="65">
          <cell r="B65" t="str">
            <v>abr-jun</v>
          </cell>
        </row>
        <row r="66">
          <cell r="B66" t="str">
            <v>may-jul</v>
          </cell>
        </row>
        <row r="67">
          <cell r="B67" t="str">
            <v>jun-ago</v>
          </cell>
        </row>
        <row r="68">
          <cell r="B68" t="str">
            <v>jul-sep</v>
          </cell>
        </row>
        <row r="69">
          <cell r="B69" t="str">
            <v>ago-oct</v>
          </cell>
        </row>
        <row r="70">
          <cell r="B70" t="str">
            <v>sep-nov</v>
          </cell>
        </row>
        <row r="71">
          <cell r="B71" t="str">
            <v>oct-dic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01"/>
      <sheetName val="_02"/>
      <sheetName val="01 (2)"/>
      <sheetName val="02"/>
      <sheetName val="03"/>
      <sheetName val="_03"/>
      <sheetName val="_04"/>
      <sheetName val="04"/>
      <sheetName val="_05"/>
      <sheetName val="05"/>
    </sheetNames>
    <sheetDataSet>
      <sheetData sheetId="0">
        <row r="2">
          <cell r="A2">
            <v>2010</v>
          </cell>
        </row>
        <row r="13">
          <cell r="A13">
            <v>2011</v>
          </cell>
        </row>
        <row r="25">
          <cell r="A25">
            <v>2012</v>
          </cell>
        </row>
        <row r="37">
          <cell r="A37">
            <v>2013</v>
          </cell>
        </row>
        <row r="49">
          <cell r="A49">
            <v>2014</v>
          </cell>
        </row>
        <row r="61">
          <cell r="A61">
            <v>2015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>
            <v>86.415054321289063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2" sqref="I2"/>
    </sheetView>
  </sheetViews>
  <sheetFormatPr baseColWidth="10" defaultColWidth="9.140625" defaultRowHeight="15" x14ac:dyDescent="0.25"/>
  <cols>
    <col min="2" max="2" width="23" bestFit="1" customWidth="1"/>
    <col min="3" max="3" width="17.5703125" bestFit="1" customWidth="1"/>
    <col min="4" max="4" width="22.42578125" bestFit="1" customWidth="1"/>
    <col min="5" max="5" width="12" bestFit="1" customWidth="1"/>
  </cols>
  <sheetData>
    <row r="1" spans="1:9" x14ac:dyDescent="0.25">
      <c r="A1" t="s">
        <v>46</v>
      </c>
      <c r="B1" t="s">
        <v>75</v>
      </c>
      <c r="C1" t="s">
        <v>76</v>
      </c>
      <c r="D1" t="s">
        <v>102</v>
      </c>
      <c r="E1" t="s">
        <v>103</v>
      </c>
    </row>
    <row r="2" spans="1:9" x14ac:dyDescent="0.25">
      <c r="A2" t="s">
        <v>47</v>
      </c>
      <c r="D2">
        <v>540.24859434249993</v>
      </c>
      <c r="E2">
        <v>1340177.5758530365</v>
      </c>
      <c r="I2">
        <v>63.789867401123047</v>
      </c>
    </row>
    <row r="3" spans="1:9" x14ac:dyDescent="0.25">
      <c r="A3" t="s">
        <v>48</v>
      </c>
      <c r="B3">
        <v>112</v>
      </c>
      <c r="C3">
        <v>958425</v>
      </c>
      <c r="D3">
        <v>7424.1491879925006</v>
      </c>
      <c r="E3">
        <v>1568168.1077848077</v>
      </c>
    </row>
    <row r="4" spans="1:9" x14ac:dyDescent="0.25">
      <c r="A4" t="s">
        <v>49</v>
      </c>
      <c r="B4">
        <v>66</v>
      </c>
      <c r="C4">
        <v>61419</v>
      </c>
      <c r="D4">
        <v>22769.980487817505</v>
      </c>
      <c r="E4">
        <v>1133261.5600456919</v>
      </c>
    </row>
    <row r="5" spans="1:9" x14ac:dyDescent="0.25">
      <c r="A5" t="s">
        <v>50</v>
      </c>
      <c r="B5">
        <v>107</v>
      </c>
      <c r="C5">
        <v>16354</v>
      </c>
      <c r="D5">
        <v>39346.545746767508</v>
      </c>
      <c r="E5">
        <v>890135.86810636031</v>
      </c>
    </row>
    <row r="6" spans="1:9" x14ac:dyDescent="0.25">
      <c r="A6" t="s">
        <v>51</v>
      </c>
      <c r="B6">
        <v>248</v>
      </c>
      <c r="C6">
        <v>6208</v>
      </c>
      <c r="D6">
        <v>372285.94420387474</v>
      </c>
      <c r="E6">
        <v>2643904.6129003251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5"/>
  <sheetViews>
    <sheetView tabSelected="1" topLeftCell="A31" zoomScale="80" zoomScaleNormal="80" workbookViewId="0">
      <selection activeCell="F38" sqref="F38"/>
    </sheetView>
  </sheetViews>
  <sheetFormatPr baseColWidth="10" defaultRowHeight="15" x14ac:dyDescent="0.25"/>
  <cols>
    <col min="1" max="1" width="11.42578125" style="256"/>
    <col min="2" max="2" width="11.28515625" style="257" bestFit="1" customWidth="1"/>
    <col min="3" max="3" width="18.140625" style="257" customWidth="1"/>
    <col min="4" max="4" width="10.28515625" style="257" customWidth="1"/>
    <col min="5" max="5" width="68.140625" style="257" bestFit="1" customWidth="1"/>
    <col min="6" max="6" width="64" style="257" customWidth="1"/>
    <col min="7" max="7" width="52" style="257" customWidth="1"/>
    <col min="8" max="8" width="10.28515625" style="257" customWidth="1"/>
    <col min="9" max="9" width="52" style="257" customWidth="1"/>
    <col min="10" max="12" width="11.42578125" style="257"/>
    <col min="13" max="48" width="11.42578125" style="221"/>
    <col min="49" max="16384" width="11.42578125" style="266"/>
  </cols>
  <sheetData>
    <row r="1" spans="1:12" ht="248.25" customHeight="1" x14ac:dyDescent="0.25">
      <c r="B1" s="332" t="s">
        <v>382</v>
      </c>
      <c r="C1" s="332"/>
      <c r="D1" s="332"/>
      <c r="E1" s="332"/>
      <c r="F1" s="332"/>
    </row>
    <row r="2" spans="1:12" ht="15" customHeight="1" x14ac:dyDescent="0.25">
      <c r="D2" s="258"/>
      <c r="E2" s="258"/>
    </row>
    <row r="3" spans="1:12" s="240" customFormat="1" ht="30" customHeight="1" thickBot="1" x14ac:dyDescent="0.3">
      <c r="A3" s="256"/>
      <c r="B3" s="333" t="s">
        <v>294</v>
      </c>
      <c r="C3" s="333"/>
      <c r="D3" s="259" t="s">
        <v>295</v>
      </c>
      <c r="E3" s="259" t="s">
        <v>84</v>
      </c>
      <c r="F3" s="257"/>
      <c r="G3" s="257"/>
      <c r="H3" s="257"/>
      <c r="I3" s="257"/>
      <c r="J3" s="257"/>
      <c r="K3" s="257"/>
      <c r="L3" s="257"/>
    </row>
    <row r="4" spans="1:12" s="240" customFormat="1" ht="30" x14ac:dyDescent="0.25">
      <c r="A4" s="256"/>
      <c r="B4" s="326" t="s">
        <v>314</v>
      </c>
      <c r="C4" s="327"/>
      <c r="D4" s="325" t="s">
        <v>186</v>
      </c>
      <c r="E4" s="260" t="s">
        <v>348</v>
      </c>
      <c r="F4" s="320"/>
      <c r="G4" s="257"/>
      <c r="H4" s="257"/>
      <c r="I4" s="257"/>
      <c r="J4" s="257"/>
      <c r="K4" s="257"/>
      <c r="L4" s="257"/>
    </row>
    <row r="5" spans="1:12" s="240" customFormat="1" ht="30" x14ac:dyDescent="0.25">
      <c r="A5" s="256"/>
      <c r="B5" s="330"/>
      <c r="C5" s="331"/>
      <c r="D5" s="261" t="s">
        <v>187</v>
      </c>
      <c r="E5" s="262" t="s">
        <v>349</v>
      </c>
      <c r="F5" s="257"/>
      <c r="G5" s="257"/>
      <c r="H5" s="257"/>
      <c r="I5" s="257"/>
      <c r="J5" s="257"/>
      <c r="K5" s="257"/>
      <c r="L5" s="257"/>
    </row>
    <row r="6" spans="1:12" s="240" customFormat="1" ht="30" x14ac:dyDescent="0.25">
      <c r="A6" s="256"/>
      <c r="B6" s="330"/>
      <c r="C6" s="331"/>
      <c r="D6" s="324" t="s">
        <v>188</v>
      </c>
      <c r="E6" s="262" t="s">
        <v>350</v>
      </c>
      <c r="F6" s="320"/>
      <c r="G6" s="257"/>
      <c r="H6" s="257"/>
      <c r="I6" s="257"/>
      <c r="J6" s="257"/>
      <c r="K6" s="257"/>
      <c r="L6" s="257"/>
    </row>
    <row r="7" spans="1:12" s="240" customFormat="1" x14ac:dyDescent="0.25">
      <c r="A7" s="256"/>
      <c r="B7" s="330"/>
      <c r="C7" s="331"/>
      <c r="D7" s="261" t="s">
        <v>189</v>
      </c>
      <c r="E7" s="262" t="s">
        <v>351</v>
      </c>
      <c r="F7" s="257"/>
      <c r="G7" s="257"/>
      <c r="H7" s="257"/>
      <c r="I7" s="257"/>
      <c r="J7" s="257"/>
      <c r="K7" s="257"/>
      <c r="L7" s="257"/>
    </row>
    <row r="8" spans="1:12" s="240" customFormat="1" ht="30" x14ac:dyDescent="0.25">
      <c r="A8" s="256"/>
      <c r="B8" s="330"/>
      <c r="C8" s="331"/>
      <c r="D8" s="261" t="s">
        <v>190</v>
      </c>
      <c r="E8" s="309" t="s">
        <v>387</v>
      </c>
      <c r="F8" s="257"/>
      <c r="G8" s="257"/>
      <c r="H8" s="257"/>
      <c r="I8" s="257"/>
      <c r="J8" s="257"/>
      <c r="K8" s="257"/>
      <c r="L8" s="257"/>
    </row>
    <row r="9" spans="1:12" s="240" customFormat="1" ht="45" x14ac:dyDescent="0.25">
      <c r="A9" s="256"/>
      <c r="B9" s="330"/>
      <c r="C9" s="331"/>
      <c r="D9" s="324" t="s">
        <v>191</v>
      </c>
      <c r="E9" s="309" t="s">
        <v>389</v>
      </c>
      <c r="F9" s="320"/>
      <c r="G9" s="257"/>
      <c r="H9" s="257"/>
      <c r="I9" s="257"/>
      <c r="J9" s="257"/>
      <c r="K9" s="257"/>
      <c r="L9" s="257"/>
    </row>
    <row r="10" spans="1:12" s="240" customFormat="1" ht="30" x14ac:dyDescent="0.25">
      <c r="A10" s="256"/>
      <c r="B10" s="330"/>
      <c r="C10" s="331"/>
      <c r="D10" s="324" t="s">
        <v>192</v>
      </c>
      <c r="E10" s="262" t="s">
        <v>352</v>
      </c>
      <c r="F10" s="320"/>
      <c r="G10" s="257"/>
      <c r="H10" s="257"/>
      <c r="I10" s="257"/>
      <c r="J10" s="257"/>
      <c r="K10" s="257"/>
      <c r="L10" s="257"/>
    </row>
    <row r="11" spans="1:12" s="240" customFormat="1" ht="30" x14ac:dyDescent="0.25">
      <c r="A11" s="256"/>
      <c r="B11" s="330"/>
      <c r="C11" s="331"/>
      <c r="D11" s="261" t="s">
        <v>193</v>
      </c>
      <c r="E11" s="262" t="s">
        <v>353</v>
      </c>
      <c r="F11" s="257"/>
      <c r="G11" s="257"/>
      <c r="H11" s="257"/>
      <c r="I11" s="257"/>
      <c r="J11" s="257"/>
      <c r="K11" s="257"/>
      <c r="L11" s="257"/>
    </row>
    <row r="12" spans="1:12" s="240" customFormat="1" ht="30" x14ac:dyDescent="0.25">
      <c r="A12" s="256"/>
      <c r="B12" s="330"/>
      <c r="C12" s="331"/>
      <c r="D12" s="324" t="s">
        <v>296</v>
      </c>
      <c r="E12" s="309" t="s">
        <v>396</v>
      </c>
      <c r="F12" s="320"/>
      <c r="G12" s="257"/>
      <c r="H12" s="257"/>
      <c r="I12" s="257"/>
      <c r="J12" s="257"/>
      <c r="K12" s="257"/>
      <c r="L12" s="257"/>
    </row>
    <row r="13" spans="1:12" s="240" customFormat="1" ht="30.75" thickBot="1" x14ac:dyDescent="0.3">
      <c r="A13" s="256"/>
      <c r="B13" s="328"/>
      <c r="C13" s="329"/>
      <c r="D13" s="300" t="s">
        <v>297</v>
      </c>
      <c r="E13" s="264" t="s">
        <v>354</v>
      </c>
      <c r="F13" s="257"/>
      <c r="G13" s="257"/>
      <c r="H13" s="257"/>
      <c r="I13" s="257"/>
      <c r="J13" s="257"/>
      <c r="K13" s="257"/>
      <c r="L13" s="257"/>
    </row>
    <row r="14" spans="1:12" s="240" customFormat="1" ht="15.75" thickBot="1" x14ac:dyDescent="0.3">
      <c r="A14" s="256"/>
      <c r="B14" s="257"/>
      <c r="C14" s="257"/>
      <c r="D14" s="257"/>
      <c r="E14" s="257"/>
      <c r="F14" s="257"/>
      <c r="G14" s="257"/>
      <c r="H14" s="257"/>
      <c r="I14" s="257"/>
      <c r="J14" s="257"/>
      <c r="K14" s="257"/>
      <c r="L14" s="257"/>
    </row>
    <row r="15" spans="1:12" s="240" customFormat="1" ht="30" x14ac:dyDescent="0.25">
      <c r="A15" s="256"/>
      <c r="B15" s="326" t="s">
        <v>298</v>
      </c>
      <c r="C15" s="327"/>
      <c r="D15" s="263" t="s">
        <v>200</v>
      </c>
      <c r="E15" s="260" t="s">
        <v>194</v>
      </c>
      <c r="F15" s="257"/>
      <c r="G15" s="257"/>
      <c r="H15" s="257"/>
      <c r="I15" s="257"/>
      <c r="J15" s="257"/>
      <c r="K15" s="257"/>
      <c r="L15" s="257"/>
    </row>
    <row r="16" spans="1:12" s="240" customFormat="1" ht="45" x14ac:dyDescent="0.25">
      <c r="A16" s="256"/>
      <c r="B16" s="330"/>
      <c r="C16" s="331"/>
      <c r="D16" s="324" t="s">
        <v>299</v>
      </c>
      <c r="E16" s="262" t="s">
        <v>196</v>
      </c>
      <c r="F16" s="320"/>
      <c r="G16" s="257"/>
      <c r="H16" s="257"/>
      <c r="I16" s="257"/>
      <c r="J16" s="257"/>
      <c r="K16" s="257"/>
      <c r="L16" s="257"/>
    </row>
    <row r="17" spans="1:12" s="240" customFormat="1" x14ac:dyDescent="0.25">
      <c r="A17" s="256"/>
      <c r="B17" s="330"/>
      <c r="C17" s="331"/>
      <c r="D17" s="261" t="s">
        <v>300</v>
      </c>
      <c r="E17" s="262" t="s">
        <v>355</v>
      </c>
      <c r="F17" s="257"/>
      <c r="G17" s="257"/>
      <c r="H17" s="257"/>
      <c r="I17" s="257"/>
      <c r="J17" s="257"/>
      <c r="K17" s="257"/>
      <c r="L17" s="257"/>
    </row>
    <row r="18" spans="1:12" s="240" customFormat="1" x14ac:dyDescent="0.25">
      <c r="A18" s="256"/>
      <c r="B18" s="330"/>
      <c r="C18" s="331"/>
      <c r="D18" s="261" t="s">
        <v>301</v>
      </c>
      <c r="E18" s="262" t="s">
        <v>356</v>
      </c>
      <c r="F18" s="257"/>
      <c r="G18" s="257"/>
      <c r="H18" s="257"/>
      <c r="I18" s="257"/>
      <c r="J18" s="257"/>
      <c r="K18" s="257"/>
      <c r="L18" s="257"/>
    </row>
    <row r="19" spans="1:12" s="240" customFormat="1" ht="35.25" customHeight="1" x14ac:dyDescent="0.25">
      <c r="A19" s="256"/>
      <c r="B19" s="330"/>
      <c r="C19" s="331"/>
      <c r="D19" s="324" t="s">
        <v>302</v>
      </c>
      <c r="E19" s="262" t="s">
        <v>357</v>
      </c>
      <c r="F19" s="320"/>
      <c r="G19" s="257"/>
      <c r="H19" s="257"/>
      <c r="I19" s="257"/>
      <c r="J19" s="257"/>
      <c r="K19" s="257"/>
      <c r="L19" s="257"/>
    </row>
    <row r="20" spans="1:12" s="240" customFormat="1" ht="35.25" customHeight="1" x14ac:dyDescent="0.25">
      <c r="A20" s="256"/>
      <c r="B20" s="330"/>
      <c r="C20" s="331"/>
      <c r="D20" s="324" t="s">
        <v>303</v>
      </c>
      <c r="E20" s="262" t="s">
        <v>358</v>
      </c>
      <c r="F20" s="320"/>
      <c r="G20" s="257"/>
      <c r="H20" s="257"/>
      <c r="I20" s="257"/>
      <c r="J20" s="257"/>
      <c r="K20" s="257"/>
      <c r="L20" s="257"/>
    </row>
    <row r="21" spans="1:12" s="240" customFormat="1" ht="35.25" customHeight="1" x14ac:dyDescent="0.25">
      <c r="A21" s="256"/>
      <c r="B21" s="330"/>
      <c r="C21" s="331"/>
      <c r="D21" s="261" t="s">
        <v>304</v>
      </c>
      <c r="E21" s="262" t="s">
        <v>306</v>
      </c>
      <c r="F21" s="257"/>
      <c r="G21" s="257"/>
      <c r="H21" s="257"/>
      <c r="I21" s="257"/>
      <c r="J21" s="257"/>
      <c r="K21" s="257"/>
      <c r="L21" s="257"/>
    </row>
    <row r="22" spans="1:12" s="240" customFormat="1" ht="35.25" customHeight="1" x14ac:dyDescent="0.25">
      <c r="A22" s="256"/>
      <c r="B22" s="330"/>
      <c r="C22" s="331"/>
      <c r="D22" s="324" t="s">
        <v>305</v>
      </c>
      <c r="E22" s="262" t="s">
        <v>198</v>
      </c>
      <c r="F22" s="321" t="s">
        <v>426</v>
      </c>
      <c r="G22" s="257"/>
      <c r="H22" s="257"/>
      <c r="I22" s="257"/>
      <c r="J22" s="257"/>
      <c r="K22" s="257"/>
      <c r="L22" s="257"/>
    </row>
    <row r="23" spans="1:12" s="240" customFormat="1" ht="35.25" customHeight="1" x14ac:dyDescent="0.25">
      <c r="A23" s="256"/>
      <c r="B23" s="330"/>
      <c r="C23" s="331"/>
      <c r="D23" s="261" t="s">
        <v>307</v>
      </c>
      <c r="E23" s="262" t="s">
        <v>405</v>
      </c>
      <c r="F23" s="257"/>
      <c r="G23" s="257"/>
      <c r="H23" s="257"/>
      <c r="I23" s="257"/>
      <c r="J23" s="257"/>
      <c r="K23" s="257"/>
      <c r="L23" s="257"/>
    </row>
    <row r="24" spans="1:12" s="240" customFormat="1" ht="30.75" thickBot="1" x14ac:dyDescent="0.3">
      <c r="A24" s="256"/>
      <c r="B24" s="328"/>
      <c r="C24" s="329"/>
      <c r="D24" s="300" t="s">
        <v>359</v>
      </c>
      <c r="E24" s="264" t="s">
        <v>199</v>
      </c>
      <c r="F24" s="257"/>
      <c r="G24" s="257"/>
      <c r="H24" s="257"/>
      <c r="I24" s="257"/>
      <c r="J24" s="257"/>
      <c r="K24" s="257"/>
      <c r="L24" s="257"/>
    </row>
    <row r="25" spans="1:12" s="221" customFormat="1" ht="15.75" thickBot="1" x14ac:dyDescent="0.3">
      <c r="A25" s="256"/>
      <c r="B25" s="257"/>
      <c r="C25" s="257"/>
      <c r="D25" s="257"/>
      <c r="E25" s="257"/>
      <c r="F25" s="257"/>
      <c r="G25" s="257"/>
      <c r="H25" s="257"/>
      <c r="I25" s="257"/>
      <c r="J25" s="257"/>
      <c r="K25" s="257"/>
      <c r="L25" s="257"/>
    </row>
    <row r="26" spans="1:12" s="240" customFormat="1" ht="30" x14ac:dyDescent="0.25">
      <c r="A26" s="256"/>
      <c r="B26" s="326" t="s">
        <v>361</v>
      </c>
      <c r="C26" s="327"/>
      <c r="D26" s="325" t="s">
        <v>213</v>
      </c>
      <c r="E26" s="260" t="s">
        <v>362</v>
      </c>
      <c r="F26" s="322" t="s">
        <v>408</v>
      </c>
      <c r="G26" s="257"/>
      <c r="H26" s="257"/>
      <c r="I26" s="257"/>
      <c r="J26" s="257"/>
      <c r="K26" s="257"/>
      <c r="L26" s="257"/>
    </row>
    <row r="27" spans="1:12" s="240" customFormat="1" ht="30.75" thickBot="1" x14ac:dyDescent="0.3">
      <c r="A27" s="256"/>
      <c r="B27" s="328"/>
      <c r="C27" s="329"/>
      <c r="D27" s="323" t="s">
        <v>214</v>
      </c>
      <c r="E27" s="301" t="s">
        <v>197</v>
      </c>
      <c r="F27" s="320" t="s">
        <v>370</v>
      </c>
      <c r="G27" s="257"/>
      <c r="H27" s="257"/>
      <c r="I27" s="257"/>
      <c r="J27" s="257"/>
      <c r="K27" s="257"/>
      <c r="L27" s="257"/>
    </row>
    <row r="28" spans="1:12" s="221" customFormat="1" ht="15.75" thickBot="1" x14ac:dyDescent="0.3">
      <c r="A28" s="256"/>
      <c r="B28" s="257"/>
      <c r="C28" s="257"/>
      <c r="D28" s="257"/>
      <c r="E28" s="257"/>
      <c r="F28" s="257"/>
      <c r="G28" s="257"/>
      <c r="H28" s="257"/>
      <c r="I28" s="257"/>
      <c r="J28" s="257"/>
      <c r="K28" s="257"/>
      <c r="L28" s="257"/>
    </row>
    <row r="29" spans="1:12" s="240" customFormat="1" x14ac:dyDescent="0.25">
      <c r="A29" s="256"/>
      <c r="B29" s="326" t="s">
        <v>329</v>
      </c>
      <c r="C29" s="327"/>
      <c r="D29" s="325" t="s">
        <v>218</v>
      </c>
      <c r="E29" s="260" t="s">
        <v>364</v>
      </c>
      <c r="F29" s="320"/>
      <c r="G29" s="257"/>
      <c r="H29" s="257"/>
      <c r="I29" s="257"/>
      <c r="J29" s="257"/>
      <c r="K29" s="257"/>
      <c r="L29" s="257"/>
    </row>
    <row r="30" spans="1:12" s="240" customFormat="1" x14ac:dyDescent="0.25">
      <c r="A30" s="256"/>
      <c r="B30" s="330"/>
      <c r="C30" s="331"/>
      <c r="D30" s="324" t="s">
        <v>219</v>
      </c>
      <c r="E30" s="265" t="s">
        <v>215</v>
      </c>
      <c r="F30" s="320"/>
      <c r="G30" s="257"/>
      <c r="H30" s="257"/>
      <c r="I30" s="257"/>
      <c r="J30" s="257"/>
      <c r="K30" s="257"/>
      <c r="L30" s="257"/>
    </row>
    <row r="31" spans="1:12" s="240" customFormat="1" x14ac:dyDescent="0.25">
      <c r="A31" s="256"/>
      <c r="B31" s="330"/>
      <c r="C31" s="331"/>
      <c r="D31" s="324" t="s">
        <v>220</v>
      </c>
      <c r="E31" s="265" t="s">
        <v>216</v>
      </c>
      <c r="F31" s="320"/>
      <c r="G31" s="257"/>
      <c r="H31" s="257"/>
      <c r="I31" s="257"/>
      <c r="J31" s="257"/>
      <c r="K31" s="257"/>
      <c r="L31" s="257"/>
    </row>
    <row r="32" spans="1:12" s="240" customFormat="1" ht="15.75" thickBot="1" x14ac:dyDescent="0.3">
      <c r="A32" s="256"/>
      <c r="B32" s="328"/>
      <c r="C32" s="329"/>
      <c r="D32" s="300" t="s">
        <v>221</v>
      </c>
      <c r="E32" s="301" t="s">
        <v>166</v>
      </c>
      <c r="F32" s="257"/>
      <c r="G32" s="257"/>
      <c r="H32" s="257"/>
      <c r="I32" s="257"/>
      <c r="J32" s="257"/>
      <c r="K32" s="257"/>
      <c r="L32" s="257"/>
    </row>
    <row r="33" spans="1:12" s="221" customFormat="1" ht="15.75" thickBot="1" x14ac:dyDescent="0.3">
      <c r="A33" s="256"/>
      <c r="B33" s="257"/>
      <c r="C33" s="257"/>
      <c r="D33" s="257"/>
      <c r="E33" s="257"/>
      <c r="F33" s="257"/>
      <c r="G33" s="257"/>
      <c r="H33" s="257"/>
      <c r="I33" s="257"/>
      <c r="J33" s="257"/>
      <c r="K33" s="257"/>
      <c r="L33" s="257"/>
    </row>
    <row r="34" spans="1:12" s="240" customFormat="1" ht="30" x14ac:dyDescent="0.25">
      <c r="A34" s="256"/>
      <c r="B34" s="326" t="s">
        <v>366</v>
      </c>
      <c r="C34" s="327"/>
      <c r="D34" s="325" t="s">
        <v>228</v>
      </c>
      <c r="E34" s="260" t="s">
        <v>371</v>
      </c>
      <c r="F34" s="320"/>
      <c r="G34" s="257"/>
      <c r="H34" s="257"/>
      <c r="I34" s="257"/>
      <c r="J34" s="257"/>
      <c r="K34" s="257"/>
      <c r="L34" s="257"/>
    </row>
    <row r="35" spans="1:12" s="240" customFormat="1" ht="30" x14ac:dyDescent="0.25">
      <c r="A35" s="256"/>
      <c r="B35" s="330"/>
      <c r="C35" s="331"/>
      <c r="D35" s="324" t="s">
        <v>229</v>
      </c>
      <c r="E35" s="262" t="s">
        <v>372</v>
      </c>
      <c r="F35" s="401"/>
      <c r="G35" s="257"/>
      <c r="H35" s="257"/>
      <c r="I35" s="257"/>
      <c r="J35" s="257"/>
      <c r="K35" s="257"/>
      <c r="L35" s="257"/>
    </row>
    <row r="36" spans="1:12" s="240" customFormat="1" ht="30" x14ac:dyDescent="0.25">
      <c r="A36" s="256"/>
      <c r="B36" s="330"/>
      <c r="C36" s="331"/>
      <c r="D36" s="324" t="s">
        <v>231</v>
      </c>
      <c r="E36" s="318" t="s">
        <v>415</v>
      </c>
      <c r="F36" s="320"/>
      <c r="G36" s="257"/>
      <c r="H36" s="257"/>
      <c r="I36" s="257"/>
      <c r="J36" s="257"/>
      <c r="K36" s="257"/>
      <c r="L36" s="257"/>
    </row>
    <row r="37" spans="1:12" s="240" customFormat="1" ht="30" x14ac:dyDescent="0.25">
      <c r="A37" s="256"/>
      <c r="B37" s="330"/>
      <c r="C37" s="331"/>
      <c r="D37" s="261" t="s">
        <v>309</v>
      </c>
      <c r="E37" s="265" t="s">
        <v>222</v>
      </c>
      <c r="F37" s="257"/>
      <c r="G37" s="257"/>
      <c r="H37" s="257"/>
      <c r="I37" s="257"/>
      <c r="J37" s="257"/>
      <c r="K37" s="257"/>
      <c r="L37" s="257"/>
    </row>
    <row r="38" spans="1:12" s="240" customFormat="1" ht="30" customHeight="1" x14ac:dyDescent="0.25">
      <c r="A38" s="256"/>
      <c r="B38" s="330"/>
      <c r="C38" s="331"/>
      <c r="D38" s="324" t="s">
        <v>310</v>
      </c>
      <c r="E38" s="262" t="s">
        <v>373</v>
      </c>
      <c r="F38" s="257"/>
      <c r="G38" s="257"/>
      <c r="H38" s="257"/>
      <c r="I38" s="257"/>
      <c r="J38" s="257"/>
      <c r="K38" s="257"/>
      <c r="L38" s="257"/>
    </row>
    <row r="39" spans="1:12" s="240" customFormat="1" ht="30" customHeight="1" x14ac:dyDescent="0.25">
      <c r="A39" s="256"/>
      <c r="B39" s="330"/>
      <c r="C39" s="331"/>
      <c r="D39" s="261" t="s">
        <v>311</v>
      </c>
      <c r="E39" s="262" t="s">
        <v>374</v>
      </c>
      <c r="F39" s="257"/>
      <c r="G39" s="257"/>
      <c r="H39" s="257"/>
      <c r="I39" s="257"/>
      <c r="J39" s="257"/>
      <c r="K39" s="257"/>
      <c r="L39" s="257"/>
    </row>
    <row r="40" spans="1:12" s="240" customFormat="1" ht="33" customHeight="1" x14ac:dyDescent="0.25">
      <c r="A40" s="256"/>
      <c r="B40" s="330"/>
      <c r="C40" s="331"/>
      <c r="D40" s="324" t="s">
        <v>312</v>
      </c>
      <c r="E40" s="265" t="s">
        <v>375</v>
      </c>
      <c r="F40" s="320"/>
      <c r="G40" s="257"/>
      <c r="H40" s="257"/>
      <c r="I40" s="257"/>
      <c r="J40" s="257"/>
      <c r="K40" s="257"/>
      <c r="L40" s="257"/>
    </row>
    <row r="41" spans="1:12" s="240" customFormat="1" ht="30" x14ac:dyDescent="0.25">
      <c r="A41" s="256"/>
      <c r="B41" s="330"/>
      <c r="C41" s="331"/>
      <c r="D41" s="324" t="s">
        <v>313</v>
      </c>
      <c r="E41" s="265" t="s">
        <v>230</v>
      </c>
      <c r="F41" s="320"/>
      <c r="G41" s="257"/>
      <c r="H41" s="257"/>
      <c r="I41" s="257"/>
      <c r="J41" s="257"/>
      <c r="K41" s="257"/>
      <c r="L41" s="257"/>
    </row>
    <row r="42" spans="1:12" s="240" customFormat="1" ht="38.25" customHeight="1" x14ac:dyDescent="0.25">
      <c r="A42" s="256"/>
      <c r="B42" s="330"/>
      <c r="C42" s="331"/>
      <c r="D42" s="261" t="s">
        <v>367</v>
      </c>
      <c r="E42" s="262" t="s">
        <v>308</v>
      </c>
      <c r="F42" s="257"/>
      <c r="G42" s="257"/>
      <c r="H42" s="257"/>
      <c r="I42" s="257"/>
      <c r="J42" s="257"/>
      <c r="K42" s="257"/>
      <c r="L42" s="257"/>
    </row>
    <row r="43" spans="1:12" s="240" customFormat="1" ht="30" x14ac:dyDescent="0.25">
      <c r="A43" s="256"/>
      <c r="B43" s="330"/>
      <c r="C43" s="331"/>
      <c r="D43" s="261" t="s">
        <v>368</v>
      </c>
      <c r="E43" s="262" t="s">
        <v>380</v>
      </c>
      <c r="F43" s="257"/>
      <c r="G43" s="257"/>
      <c r="H43" s="257"/>
      <c r="I43" s="257"/>
      <c r="J43" s="257"/>
      <c r="K43" s="257"/>
      <c r="L43" s="257"/>
    </row>
    <row r="44" spans="1:12" s="240" customFormat="1" ht="38.25" customHeight="1" thickBot="1" x14ac:dyDescent="0.3">
      <c r="A44" s="256"/>
      <c r="B44" s="328"/>
      <c r="C44" s="329"/>
      <c r="D44" s="323" t="s">
        <v>369</v>
      </c>
      <c r="E44" s="264" t="s">
        <v>381</v>
      </c>
      <c r="F44" s="320"/>
      <c r="G44" s="257"/>
      <c r="H44" s="257"/>
      <c r="I44" s="257"/>
      <c r="J44" s="257"/>
      <c r="K44" s="257"/>
      <c r="L44" s="257"/>
    </row>
    <row r="45" spans="1:12" s="221" customFormat="1" x14ac:dyDescent="0.25">
      <c r="A45" s="256"/>
      <c r="B45" s="257"/>
      <c r="C45" s="257"/>
      <c r="D45" s="257"/>
      <c r="E45" s="257"/>
      <c r="F45" s="257"/>
      <c r="G45" s="257"/>
      <c r="H45" s="257"/>
      <c r="I45" s="257"/>
      <c r="J45" s="257"/>
      <c r="K45" s="257"/>
      <c r="L45" s="257"/>
    </row>
  </sheetData>
  <mergeCells count="7">
    <mergeCell ref="B26:C27"/>
    <mergeCell ref="B34:C44"/>
    <mergeCell ref="B1:F1"/>
    <mergeCell ref="B3:C3"/>
    <mergeCell ref="B4:C13"/>
    <mergeCell ref="B15:C24"/>
    <mergeCell ref="B29:C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WhiteSpace="0" zoomScaleNormal="100" zoomScaleSheetLayoutView="40" workbookViewId="0">
      <selection activeCell="G22" sqref="G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9.28515625" style="145" customWidth="1"/>
    <col min="4" max="4" width="13.85546875" style="145" customWidth="1"/>
    <col min="5" max="16384" width="9.140625" style="145"/>
  </cols>
  <sheetData>
    <row r="1" spans="1:21" ht="15.75" x14ac:dyDescent="0.25">
      <c r="A1" s="214" t="s">
        <v>339</v>
      </c>
      <c r="B1" s="144"/>
      <c r="C1" s="144"/>
      <c r="D1" s="144"/>
      <c r="E1" s="144"/>
      <c r="G1" s="144"/>
      <c r="H1" s="144"/>
      <c r="I1" s="144"/>
    </row>
    <row r="2" spans="1:21" ht="13.5" thickBot="1" x14ac:dyDescent="0.25">
      <c r="A2" s="146"/>
      <c r="B2" s="146"/>
      <c r="C2" s="146"/>
      <c r="D2" s="146"/>
    </row>
    <row r="3" spans="1:21" ht="12.75" customHeight="1" x14ac:dyDescent="0.2">
      <c r="A3" s="147" t="s">
        <v>153</v>
      </c>
      <c r="B3" s="147" t="s">
        <v>232</v>
      </c>
      <c r="C3" s="147" t="s">
        <v>233</v>
      </c>
      <c r="D3" s="148" t="s">
        <v>234</v>
      </c>
      <c r="E3" s="149"/>
      <c r="H3" s="150"/>
    </row>
    <row r="4" spans="1:21" ht="12.75" customHeight="1" x14ac:dyDescent="0.2">
      <c r="A4" s="334">
        <v>2008</v>
      </c>
      <c r="B4" s="151" t="str">
        <f>'[1]Hoja 01'!B2</f>
        <v>ene-mar</v>
      </c>
      <c r="C4" s="152">
        <v>930988</v>
      </c>
      <c r="D4" s="152">
        <v>947970</v>
      </c>
      <c r="O4" s="198"/>
      <c r="P4" s="198"/>
      <c r="Q4" s="198"/>
      <c r="R4" s="198"/>
      <c r="S4" s="198"/>
      <c r="T4" s="198"/>
      <c r="U4" s="198"/>
    </row>
    <row r="5" spans="1:21" ht="12.75" customHeight="1" x14ac:dyDescent="0.2">
      <c r="A5" s="335"/>
      <c r="B5" s="151" t="str">
        <f>'[1]Hoja 01'!B3</f>
        <v>abr-jun</v>
      </c>
      <c r="C5" s="152">
        <v>949145</v>
      </c>
      <c r="D5" s="152">
        <v>956610</v>
      </c>
    </row>
    <row r="6" spans="1:21" x14ac:dyDescent="0.2">
      <c r="A6" s="335"/>
      <c r="B6" s="151" t="str">
        <f>'[1]Hoja 01'!B4</f>
        <v>jul-sep</v>
      </c>
      <c r="C6" s="152">
        <v>960924</v>
      </c>
      <c r="D6" s="152">
        <v>965251</v>
      </c>
    </row>
    <row r="7" spans="1:21" x14ac:dyDescent="0.2">
      <c r="A7" s="336"/>
      <c r="B7" s="154" t="str">
        <f>'[1]Hoja 01'!B5</f>
        <v>oct-dic</v>
      </c>
      <c r="C7" s="155">
        <v>966741</v>
      </c>
      <c r="D7" s="155">
        <v>973891</v>
      </c>
    </row>
    <row r="8" spans="1:21" x14ac:dyDescent="0.2">
      <c r="A8" s="334">
        <v>2009</v>
      </c>
      <c r="B8" s="151" t="str">
        <f>'[1]Hoja 01'!B6</f>
        <v>ene-mar</v>
      </c>
      <c r="C8" s="152">
        <v>988157</v>
      </c>
      <c r="D8" s="152">
        <v>982531</v>
      </c>
    </row>
    <row r="9" spans="1:21" x14ac:dyDescent="0.2">
      <c r="A9" s="335"/>
      <c r="B9" s="151" t="str">
        <f>'[1]Hoja 01'!B7</f>
        <v>abr-jun</v>
      </c>
      <c r="C9" s="152">
        <v>1003511</v>
      </c>
      <c r="D9" s="152">
        <v>991172</v>
      </c>
    </row>
    <row r="10" spans="1:21" x14ac:dyDescent="0.2">
      <c r="A10" s="335"/>
      <c r="B10" s="151" t="str">
        <f>'[1]Hoja 01'!B8</f>
        <v>jul-sep</v>
      </c>
      <c r="C10" s="152">
        <v>1024038</v>
      </c>
      <c r="D10" s="152">
        <v>999812</v>
      </c>
    </row>
    <row r="11" spans="1:21" x14ac:dyDescent="0.2">
      <c r="A11" s="336"/>
      <c r="B11" s="154" t="str">
        <f>'[1]Hoja 01'!B9</f>
        <v>oct-dic</v>
      </c>
      <c r="C11" s="155">
        <v>1042444</v>
      </c>
      <c r="D11" s="155">
        <v>1008453</v>
      </c>
    </row>
    <row r="12" spans="1:21" x14ac:dyDescent="0.2">
      <c r="A12" s="334">
        <v>2010</v>
      </c>
      <c r="B12" s="151" t="str">
        <f>'[1]Hoja 01'!B10</f>
        <v>ene-mar</v>
      </c>
      <c r="C12" s="152">
        <v>1042123</v>
      </c>
      <c r="D12" s="152">
        <v>1017093</v>
      </c>
    </row>
    <row r="13" spans="1:21" x14ac:dyDescent="0.2">
      <c r="A13" s="335"/>
      <c r="B13" s="151" t="str">
        <f>'[1]Hoja 01'!B11</f>
        <v>abr-jun</v>
      </c>
      <c r="C13" s="152">
        <v>1041683</v>
      </c>
      <c r="D13" s="152">
        <v>1025733</v>
      </c>
    </row>
    <row r="14" spans="1:21" x14ac:dyDescent="0.2">
      <c r="A14" s="335"/>
      <c r="B14" s="151" t="str">
        <f>'[1]Hoja 01'!B12</f>
        <v>jul-sep</v>
      </c>
      <c r="C14" s="152">
        <v>1037373</v>
      </c>
      <c r="D14" s="152">
        <v>1034374</v>
      </c>
    </row>
    <row r="15" spans="1:21" x14ac:dyDescent="0.2">
      <c r="A15" s="336"/>
      <c r="B15" s="154" t="str">
        <f>'[1]Hoja 01'!B13</f>
        <v>oct-dic</v>
      </c>
      <c r="C15" s="155">
        <v>1049336</v>
      </c>
      <c r="D15" s="155">
        <v>1043014</v>
      </c>
    </row>
    <row r="16" spans="1:21" x14ac:dyDescent="0.2">
      <c r="A16" s="334">
        <v>2011</v>
      </c>
      <c r="B16" s="151" t="str">
        <f>'[1]Hoja 01'!B14</f>
        <v>ene-mar</v>
      </c>
      <c r="C16" s="152">
        <v>1026206</v>
      </c>
      <c r="D16" s="152">
        <v>1051655</v>
      </c>
    </row>
    <row r="17" spans="1:14" x14ac:dyDescent="0.2">
      <c r="A17" s="335"/>
      <c r="B17" s="151" t="str">
        <f>'[1]Hoja 01'!B15</f>
        <v>abr-jun</v>
      </c>
      <c r="C17" s="152">
        <v>1041077</v>
      </c>
      <c r="D17" s="152">
        <v>1060295</v>
      </c>
    </row>
    <row r="18" spans="1:14" x14ac:dyDescent="0.2">
      <c r="A18" s="335"/>
      <c r="B18" s="151" t="str">
        <f>'[1]Hoja 01'!B16</f>
        <v>jul-sep</v>
      </c>
      <c r="C18" s="152">
        <v>1063841</v>
      </c>
      <c r="D18" s="152">
        <v>1068936</v>
      </c>
    </row>
    <row r="19" spans="1:14" x14ac:dyDescent="0.2">
      <c r="A19" s="336"/>
      <c r="B19" s="154" t="str">
        <f>'[1]Hoja 01'!B17</f>
        <v>oct-dic</v>
      </c>
      <c r="C19" s="155">
        <v>1068151</v>
      </c>
      <c r="D19" s="155">
        <v>1077576</v>
      </c>
      <c r="E19" s="156"/>
      <c r="F19" s="156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4">
        <v>2012</v>
      </c>
      <c r="B20" s="151" t="str">
        <f>'[1]Hoja 01'!B18</f>
        <v>ene-mar</v>
      </c>
      <c r="C20" s="152">
        <v>1076860</v>
      </c>
      <c r="D20" s="152">
        <v>1086216</v>
      </c>
      <c r="F20" s="143" t="s">
        <v>338</v>
      </c>
      <c r="G20" s="144"/>
      <c r="H20" s="144"/>
      <c r="I20" s="144"/>
      <c r="J20" s="144"/>
      <c r="K20" s="144"/>
      <c r="L20" s="144"/>
      <c r="M20" s="144"/>
      <c r="N20" s="157"/>
    </row>
    <row r="21" spans="1:14" x14ac:dyDescent="0.2">
      <c r="A21" s="335"/>
      <c r="B21" s="151" t="str">
        <f>'[1]Hoja 01'!B19</f>
        <v>abr-jun</v>
      </c>
      <c r="C21" s="152">
        <v>1087318</v>
      </c>
      <c r="D21" s="152">
        <v>1094857</v>
      </c>
      <c r="F21" s="158" t="s">
        <v>235</v>
      </c>
      <c r="G21" s="159"/>
      <c r="H21" s="159"/>
      <c r="I21" s="159"/>
      <c r="J21" s="159"/>
      <c r="K21" s="159"/>
      <c r="L21" s="159"/>
      <c r="M21" s="159"/>
    </row>
    <row r="22" spans="1:14" ht="12.75" customHeight="1" x14ac:dyDescent="0.2">
      <c r="A22" s="335"/>
      <c r="B22" s="151" t="str">
        <f>'[1]Hoja 01'!B20</f>
        <v>jul-sep</v>
      </c>
      <c r="C22" s="152">
        <v>1087370</v>
      </c>
      <c r="D22" s="152">
        <v>1103497</v>
      </c>
      <c r="F22" s="158" t="s">
        <v>236</v>
      </c>
      <c r="G22" s="159"/>
      <c r="H22" s="159"/>
      <c r="I22" s="159"/>
      <c r="J22" s="159"/>
      <c r="K22" s="159"/>
      <c r="L22" s="159"/>
      <c r="M22" s="159"/>
    </row>
    <row r="23" spans="1:14" ht="12.75" customHeight="1" x14ac:dyDescent="0.2">
      <c r="A23" s="336"/>
      <c r="B23" s="154" t="str">
        <f>'[1]Hoja 01'!B21</f>
        <v>oct-dic</v>
      </c>
      <c r="C23" s="155">
        <v>1097139</v>
      </c>
      <c r="D23" s="155">
        <v>1112138</v>
      </c>
    </row>
    <row r="24" spans="1:14" x14ac:dyDescent="0.2">
      <c r="A24" s="334">
        <v>2013</v>
      </c>
      <c r="B24" s="151" t="str">
        <f>'[1]Hoja 01'!B22</f>
        <v>ene-mar</v>
      </c>
      <c r="C24" s="152">
        <v>1115966</v>
      </c>
      <c r="D24" s="152">
        <v>1120778</v>
      </c>
    </row>
    <row r="25" spans="1:14" ht="12.75" customHeight="1" x14ac:dyDescent="0.2">
      <c r="A25" s="335"/>
      <c r="B25" s="151" t="str">
        <f>'[1]Hoja 01'!B23</f>
        <v>abr-jun</v>
      </c>
      <c r="C25" s="152">
        <v>1126388</v>
      </c>
      <c r="D25" s="152">
        <v>1129418</v>
      </c>
    </row>
    <row r="26" spans="1:14" x14ac:dyDescent="0.2">
      <c r="A26" s="335"/>
      <c r="B26" s="151" t="str">
        <f>'[1]Hoja 01'!B24</f>
        <v>jul-sep</v>
      </c>
      <c r="C26" s="152">
        <v>1135544</v>
      </c>
      <c r="D26" s="152">
        <v>1138059</v>
      </c>
    </row>
    <row r="27" spans="1:14" x14ac:dyDescent="0.2">
      <c r="A27" s="336"/>
      <c r="B27" s="154" t="str">
        <f>'[1]Hoja 01'!B25</f>
        <v>oct-dic</v>
      </c>
      <c r="C27" s="155">
        <v>1136701</v>
      </c>
      <c r="D27" s="155">
        <v>1146699</v>
      </c>
    </row>
    <row r="28" spans="1:14" x14ac:dyDescent="0.2">
      <c r="A28" s="334">
        <v>2014</v>
      </c>
      <c r="B28" s="151" t="str">
        <f>'[1]Hoja 01'!B26</f>
        <v>ene-mar</v>
      </c>
      <c r="C28" s="152">
        <v>1147536</v>
      </c>
      <c r="D28" s="152">
        <v>1155340</v>
      </c>
    </row>
    <row r="29" spans="1:14" x14ac:dyDescent="0.2">
      <c r="A29" s="335"/>
      <c r="B29" s="151" t="str">
        <f>'[1]Hoja 01'!B27</f>
        <v>abr-jun</v>
      </c>
      <c r="C29" s="152">
        <v>1157390</v>
      </c>
      <c r="D29" s="152">
        <v>1163980</v>
      </c>
    </row>
    <row r="30" spans="1:14" x14ac:dyDescent="0.2">
      <c r="A30" s="335"/>
      <c r="B30" s="151" t="str">
        <f>'[1]Hoja 01'!B28</f>
        <v>jul-sep</v>
      </c>
      <c r="C30" s="152">
        <v>1163379</v>
      </c>
      <c r="D30" s="152">
        <v>1172621</v>
      </c>
    </row>
    <row r="31" spans="1:14" x14ac:dyDescent="0.2">
      <c r="A31" s="336"/>
      <c r="B31" s="154" t="str">
        <f>'[1]Hoja 01'!B29</f>
        <v>oct-dic</v>
      </c>
      <c r="C31" s="155">
        <v>1200825</v>
      </c>
      <c r="D31" s="155">
        <v>1181261</v>
      </c>
    </row>
    <row r="32" spans="1:14" x14ac:dyDescent="0.2">
      <c r="A32" s="334">
        <v>2015</v>
      </c>
      <c r="B32" s="151" t="str">
        <f>'[1]Hoja 01'!B30</f>
        <v>ene-mar</v>
      </c>
      <c r="C32" s="152">
        <v>1188514</v>
      </c>
      <c r="D32" s="152">
        <v>1189901</v>
      </c>
    </row>
    <row r="33" spans="1:4" x14ac:dyDescent="0.2">
      <c r="A33" s="335"/>
      <c r="B33" s="151" t="str">
        <f>'[1]Hoja 01'!B31</f>
        <v>abr-jun</v>
      </c>
      <c r="C33" s="152">
        <v>1207023</v>
      </c>
      <c r="D33" s="152">
        <v>1198542</v>
      </c>
    </row>
    <row r="34" spans="1:4" x14ac:dyDescent="0.2">
      <c r="A34" s="335"/>
      <c r="B34" s="151" t="str">
        <f>'[1]Hoja 01'!B32</f>
        <v>jul-sep</v>
      </c>
      <c r="C34" s="152">
        <v>1216764</v>
      </c>
      <c r="D34" s="152">
        <v>1207182</v>
      </c>
    </row>
    <row r="35" spans="1:4" ht="13.5" thickBot="1" x14ac:dyDescent="0.25">
      <c r="A35" s="337"/>
      <c r="B35" s="160" t="str">
        <f>'[1]Hoja 01'!B33</f>
        <v>oct-dic</v>
      </c>
      <c r="C35" s="161">
        <v>1234072</v>
      </c>
      <c r="D35" s="161">
        <v>1215823</v>
      </c>
    </row>
    <row r="36" spans="1:4" x14ac:dyDescent="0.2">
      <c r="D36" s="162"/>
    </row>
  </sheetData>
  <mergeCells count="8">
    <mergeCell ref="A24:A27"/>
    <mergeCell ref="A28:A31"/>
    <mergeCell ref="A32:A35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1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zoomScaleNormal="100" workbookViewId="0">
      <selection activeCell="J22" sqref="J22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16384" width="9.140625" style="145"/>
  </cols>
  <sheetData>
    <row r="1" spans="1:24" ht="15.75" x14ac:dyDescent="0.25">
      <c r="A1" s="214" t="s">
        <v>315</v>
      </c>
      <c r="B1" s="144"/>
      <c r="C1" s="144"/>
      <c r="D1" s="144"/>
      <c r="E1" s="144"/>
      <c r="G1" s="144"/>
      <c r="H1" s="144"/>
      <c r="I1" s="144"/>
      <c r="M1" s="150"/>
      <c r="N1" s="150"/>
      <c r="O1" s="150"/>
      <c r="P1" s="150"/>
    </row>
    <row r="2" spans="1:24" ht="13.5" thickBot="1" x14ac:dyDescent="0.25">
      <c r="A2" s="146"/>
      <c r="B2" s="146"/>
      <c r="C2" s="146"/>
      <c r="D2" s="146"/>
      <c r="M2" s="150"/>
      <c r="N2" s="150"/>
      <c r="O2" s="150"/>
      <c r="P2" s="150"/>
    </row>
    <row r="3" spans="1:24" x14ac:dyDescent="0.2">
      <c r="A3" s="163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O3" s="150"/>
      <c r="P3" s="215"/>
      <c r="Q3" s="215"/>
      <c r="R3" s="215"/>
      <c r="S3" s="215"/>
      <c r="T3" s="215"/>
      <c r="U3" s="215"/>
      <c r="V3" s="215"/>
      <c r="W3" s="215"/>
      <c r="X3" s="215"/>
    </row>
    <row r="4" spans="1:24" x14ac:dyDescent="0.2">
      <c r="A4" s="338">
        <f>'[1]Hoja 02'!A2</f>
        <v>2009</v>
      </c>
      <c r="B4" s="164" t="str">
        <f>'[1]Hoja 02'!B2</f>
        <v>ene-mar</v>
      </c>
      <c r="C4" s="216">
        <v>6.1</v>
      </c>
      <c r="D4" s="216">
        <v>-3.2</v>
      </c>
      <c r="M4" s="150"/>
      <c r="N4" s="150"/>
      <c r="O4" s="150"/>
      <c r="P4" s="150"/>
    </row>
    <row r="5" spans="1:24" ht="12.75" customHeight="1" x14ac:dyDescent="0.2">
      <c r="A5" s="339"/>
      <c r="B5" s="164" t="str">
        <f>'[1]Hoja 02'!B3</f>
        <v>abr-jun</v>
      </c>
      <c r="C5" s="216">
        <v>5.7</v>
      </c>
      <c r="D5" s="216">
        <v>-2.9</v>
      </c>
      <c r="M5" s="150"/>
      <c r="N5" s="150"/>
      <c r="O5" s="150"/>
      <c r="P5" s="150"/>
    </row>
    <row r="6" spans="1:24" x14ac:dyDescent="0.2">
      <c r="A6" s="339"/>
      <c r="B6" s="164" t="str">
        <f>'[1]Hoja 02'!B4</f>
        <v>jul-sep</v>
      </c>
      <c r="C6" s="216">
        <v>6.6</v>
      </c>
      <c r="D6" s="216">
        <v>-0.5</v>
      </c>
      <c r="M6" s="150"/>
      <c r="N6" s="150"/>
      <c r="O6" s="150"/>
      <c r="P6" s="150"/>
    </row>
    <row r="7" spans="1:24" x14ac:dyDescent="0.2">
      <c r="A7" s="340"/>
      <c r="B7" s="165" t="str">
        <f>'[1]Hoja 02'!B5</f>
        <v>oct-dic</v>
      </c>
      <c r="C7" s="217">
        <v>7.8</v>
      </c>
      <c r="D7" s="217">
        <v>2.4</v>
      </c>
      <c r="M7" s="150"/>
      <c r="N7" s="150"/>
      <c r="O7" s="150"/>
      <c r="P7" s="150"/>
    </row>
    <row r="8" spans="1:24" x14ac:dyDescent="0.2">
      <c r="A8" s="338">
        <f>'[1]Hoja 02'!A6</f>
        <v>2010</v>
      </c>
      <c r="B8" s="164" t="str">
        <f>'[1]Hoja 02'!B6</f>
        <v>ene-mar</v>
      </c>
      <c r="C8" s="216">
        <v>5.5</v>
      </c>
      <c r="D8" s="216">
        <v>2.5</v>
      </c>
      <c r="M8" s="150"/>
      <c r="N8" s="150"/>
      <c r="O8" s="150"/>
      <c r="P8" s="150"/>
    </row>
    <row r="9" spans="1:24" x14ac:dyDescent="0.2">
      <c r="A9" s="339"/>
      <c r="B9" s="164" t="str">
        <f>'[1]Hoja 02'!B7</f>
        <v>abr-jun</v>
      </c>
      <c r="C9" s="216">
        <v>3.8</v>
      </c>
      <c r="D9" s="216">
        <v>6.5</v>
      </c>
      <c r="M9" s="150"/>
      <c r="N9" s="150"/>
      <c r="O9" s="150"/>
      <c r="P9" s="150"/>
    </row>
    <row r="10" spans="1:24" x14ac:dyDescent="0.2">
      <c r="A10" s="339"/>
      <c r="B10" s="164" t="str">
        <f>'[1]Hoja 02'!B8</f>
        <v>jul-sep</v>
      </c>
      <c r="C10" s="216">
        <v>1.3</v>
      </c>
      <c r="D10" s="216">
        <v>7.3</v>
      </c>
      <c r="M10" s="150"/>
      <c r="N10" s="150"/>
      <c r="O10" s="150"/>
      <c r="P10" s="150"/>
    </row>
    <row r="11" spans="1:24" x14ac:dyDescent="0.2">
      <c r="A11" s="340"/>
      <c r="B11" s="165" t="str">
        <f>'[1]Hoja 02'!B9</f>
        <v>oct-dic</v>
      </c>
      <c r="C11" s="217">
        <v>0.7</v>
      </c>
      <c r="D11" s="217">
        <v>6.5</v>
      </c>
      <c r="M11" s="150"/>
      <c r="N11" s="150"/>
      <c r="O11" s="150"/>
      <c r="P11" s="150"/>
    </row>
    <row r="12" spans="1:24" x14ac:dyDescent="0.2">
      <c r="A12" s="338">
        <f>'[1]Hoja 02'!A10</f>
        <v>2011</v>
      </c>
      <c r="B12" s="164" t="str">
        <f>'[1]Hoja 02'!B10</f>
        <v>ene-mar</v>
      </c>
      <c r="C12" s="216">
        <v>-1.5</v>
      </c>
      <c r="D12" s="216">
        <v>9.1999999999999993</v>
      </c>
      <c r="M12" s="150"/>
      <c r="N12" s="150"/>
      <c r="O12" s="150"/>
      <c r="P12" s="150"/>
    </row>
    <row r="13" spans="1:24" x14ac:dyDescent="0.2">
      <c r="A13" s="339"/>
      <c r="B13" s="164" t="str">
        <f>'[1]Hoja 02'!B11</f>
        <v>abr-jun</v>
      </c>
      <c r="C13" s="216">
        <v>-0.1</v>
      </c>
      <c r="D13" s="216">
        <v>5.3</v>
      </c>
      <c r="M13" s="150"/>
      <c r="N13" s="150"/>
      <c r="O13" s="150"/>
      <c r="P13" s="150"/>
    </row>
    <row r="14" spans="1:24" x14ac:dyDescent="0.2">
      <c r="A14" s="339"/>
      <c r="B14" s="164" t="str">
        <f>'[1]Hoja 02'!B12</f>
        <v>jul-sep</v>
      </c>
      <c r="C14" s="216">
        <v>2.6</v>
      </c>
      <c r="D14" s="216">
        <v>3.3</v>
      </c>
      <c r="M14" s="150"/>
      <c r="N14" s="150"/>
      <c r="O14" s="150"/>
      <c r="P14" s="150"/>
    </row>
    <row r="15" spans="1:24" x14ac:dyDescent="0.2">
      <c r="A15" s="340"/>
      <c r="B15" s="165" t="str">
        <f>'[1]Hoja 02'!B13</f>
        <v>oct-dic</v>
      </c>
      <c r="C15" s="217">
        <v>1.8</v>
      </c>
      <c r="D15" s="217">
        <v>5.5</v>
      </c>
      <c r="M15" s="150"/>
      <c r="N15" s="150"/>
      <c r="O15" s="150"/>
      <c r="P15" s="150"/>
    </row>
    <row r="16" spans="1:24" x14ac:dyDescent="0.2">
      <c r="A16" s="338">
        <f>'[1]Hoja 02'!A14</f>
        <v>2012</v>
      </c>
      <c r="B16" s="164" t="str">
        <f>'[1]Hoja 02'!B14</f>
        <v>ene-mar</v>
      </c>
      <c r="C16" s="216">
        <v>4.9000000000000004</v>
      </c>
      <c r="D16" s="216">
        <v>4.9000000000000004</v>
      </c>
      <c r="M16" s="150"/>
      <c r="N16" s="150"/>
      <c r="O16" s="150"/>
      <c r="P16" s="150"/>
    </row>
    <row r="17" spans="1:16" x14ac:dyDescent="0.2">
      <c r="A17" s="339"/>
      <c r="B17" s="164" t="str">
        <f>'[1]Hoja 02'!B15</f>
        <v>abr-jun</v>
      </c>
      <c r="C17" s="216">
        <v>4.4000000000000004</v>
      </c>
      <c r="D17" s="216">
        <v>6.1</v>
      </c>
      <c r="M17" s="150"/>
      <c r="N17" s="150"/>
      <c r="O17" s="150"/>
      <c r="P17" s="150"/>
    </row>
    <row r="18" spans="1:16" ht="12.75" customHeight="1" x14ac:dyDescent="0.25">
      <c r="A18" s="339"/>
      <c r="B18" s="164" t="str">
        <f>'[1]Hoja 02'!B16</f>
        <v>jul-sep</v>
      </c>
      <c r="C18" s="216">
        <v>2.2000000000000002</v>
      </c>
      <c r="D18" s="216">
        <v>6.3</v>
      </c>
      <c r="F18" s="143" t="str">
        <f>CONCATENATE("Gráfico 2. Variación (%) PIB ",[1]Portada!$A$2," con respecto al mismo periodo del año anterior, 2009-2015.")</f>
        <v>Gráfico 2. Variación (%) PIB Administración Pública con respecto al mismo periodo del año anterior, 2009-2015.</v>
      </c>
      <c r="G18" s="144"/>
      <c r="H18" s="144"/>
      <c r="I18" s="144"/>
      <c r="J18" s="144"/>
      <c r="K18" s="144"/>
      <c r="L18" s="144"/>
      <c r="M18" s="144"/>
      <c r="N18" s="144"/>
      <c r="P18" s="150"/>
    </row>
    <row r="19" spans="1:16" ht="12.75" customHeight="1" x14ac:dyDescent="0.2">
      <c r="A19" s="340"/>
      <c r="B19" s="165" t="str">
        <f>'[1]Hoja 02'!B17</f>
        <v>oct-dic</v>
      </c>
      <c r="C19" s="217">
        <v>2.7</v>
      </c>
      <c r="D19" s="217">
        <v>5</v>
      </c>
      <c r="F19" s="158" t="s">
        <v>237</v>
      </c>
      <c r="G19" s="159"/>
      <c r="H19" s="159"/>
      <c r="I19" s="159"/>
      <c r="J19" s="159"/>
      <c r="K19" s="159"/>
      <c r="L19" s="159"/>
      <c r="M19" s="159"/>
      <c r="N19" s="159"/>
      <c r="P19" s="150"/>
    </row>
    <row r="20" spans="1:16" ht="12.75" customHeight="1" x14ac:dyDescent="0.2">
      <c r="A20" s="338">
        <f>'[1]Hoja 02'!A18</f>
        <v>2013</v>
      </c>
      <c r="B20" s="164" t="str">
        <f>'[1]Hoja 02'!B18</f>
        <v>ene-mar</v>
      </c>
      <c r="C20" s="216">
        <v>3.6</v>
      </c>
      <c r="D20" s="216">
        <v>5.2</v>
      </c>
      <c r="F20" s="158" t="s">
        <v>236</v>
      </c>
      <c r="G20" s="159"/>
      <c r="H20" s="159"/>
      <c r="I20" s="159"/>
      <c r="J20" s="159"/>
      <c r="K20" s="159"/>
      <c r="L20" s="159"/>
      <c r="M20" s="159"/>
      <c r="N20" s="159"/>
    </row>
    <row r="21" spans="1:16" x14ac:dyDescent="0.2">
      <c r="A21" s="339"/>
      <c r="B21" s="164" t="str">
        <f>'[1]Hoja 02'!B19</f>
        <v>abr-jun</v>
      </c>
      <c r="C21" s="216">
        <v>3.6</v>
      </c>
      <c r="D21" s="216">
        <v>3.5</v>
      </c>
      <c r="M21" s="150"/>
      <c r="N21" s="150"/>
      <c r="O21" s="150"/>
      <c r="P21" s="150"/>
    </row>
    <row r="22" spans="1:16" x14ac:dyDescent="0.2">
      <c r="A22" s="339"/>
      <c r="B22" s="164" t="str">
        <f>'[1]Hoja 02'!B20</f>
        <v>jul-sep</v>
      </c>
      <c r="C22" s="216">
        <v>4.4000000000000004</v>
      </c>
      <c r="D22" s="216">
        <v>4.5</v>
      </c>
      <c r="M22" s="150"/>
      <c r="N22" s="150"/>
      <c r="O22" s="150"/>
      <c r="P22" s="150"/>
    </row>
    <row r="23" spans="1:16" x14ac:dyDescent="0.2">
      <c r="A23" s="340"/>
      <c r="B23" s="165" t="str">
        <f>'[1]Hoja 02'!B21</f>
        <v>oct-dic</v>
      </c>
      <c r="C23" s="217">
        <v>3.6</v>
      </c>
      <c r="D23" s="217">
        <v>3</v>
      </c>
      <c r="H23" s="166"/>
      <c r="I23" s="166"/>
      <c r="J23" s="166"/>
      <c r="K23" s="166"/>
      <c r="L23" s="166"/>
      <c r="M23" s="166"/>
      <c r="N23" s="166"/>
      <c r="O23" s="150"/>
      <c r="P23" s="150"/>
    </row>
    <row r="24" spans="1:16" x14ac:dyDescent="0.2">
      <c r="A24" s="338">
        <f>'[1]Hoja 02'!A22</f>
        <v>2014</v>
      </c>
      <c r="B24" s="164" t="str">
        <f>'[1]Hoja 02'!B22</f>
        <v>ene-mar</v>
      </c>
      <c r="C24" s="216">
        <v>2.8</v>
      </c>
      <c r="D24" s="216">
        <v>2.5</v>
      </c>
      <c r="F24" s="156"/>
      <c r="G24" s="156"/>
      <c r="H24" s="156"/>
      <c r="I24" s="156"/>
      <c r="J24" s="156"/>
      <c r="K24" s="156"/>
      <c r="L24" s="156"/>
      <c r="M24" s="156"/>
      <c r="N24" s="156"/>
      <c r="O24" s="150"/>
      <c r="P24" s="150"/>
    </row>
    <row r="25" spans="1:16" x14ac:dyDescent="0.2">
      <c r="A25" s="339"/>
      <c r="B25" s="164" t="str">
        <f>'[1]Hoja 02'!B23</f>
        <v>abr-jun</v>
      </c>
      <c r="C25" s="216">
        <v>2.8</v>
      </c>
      <c r="D25" s="216">
        <v>2.2999999999999998</v>
      </c>
      <c r="M25" s="150"/>
      <c r="N25" s="150"/>
      <c r="O25" s="150"/>
      <c r="P25" s="150"/>
    </row>
    <row r="26" spans="1:16" x14ac:dyDescent="0.2">
      <c r="A26" s="339"/>
      <c r="B26" s="164" t="str">
        <f>'[1]Hoja 02'!B24</f>
        <v>jul-sep</v>
      </c>
      <c r="C26" s="216">
        <v>2.5</v>
      </c>
      <c r="D26" s="216">
        <v>0.8</v>
      </c>
      <c r="P26" s="150"/>
    </row>
    <row r="27" spans="1:16" x14ac:dyDescent="0.2">
      <c r="A27" s="340"/>
      <c r="B27" s="165" t="str">
        <f>'[1]Hoja 02'!B25</f>
        <v>oct-dic</v>
      </c>
      <c r="C27" s="217">
        <v>5.6</v>
      </c>
      <c r="D27" s="217">
        <v>1.7</v>
      </c>
      <c r="P27" s="150"/>
    </row>
    <row r="28" spans="1:16" x14ac:dyDescent="0.2">
      <c r="A28" s="338">
        <f>'[1]Hoja 02'!A26</f>
        <v>2015</v>
      </c>
      <c r="B28" s="164" t="str">
        <f>'[1]Hoja 02'!B26</f>
        <v>ene-mar</v>
      </c>
      <c r="C28" s="216">
        <v>3.6</v>
      </c>
      <c r="D28" s="216">
        <v>2.2000000000000002</v>
      </c>
      <c r="P28" s="150"/>
    </row>
    <row r="29" spans="1:16" x14ac:dyDescent="0.2">
      <c r="A29" s="339"/>
      <c r="B29" s="164" t="str">
        <f>'[1]Hoja 02'!B27</f>
        <v>abr-jun</v>
      </c>
      <c r="C29" s="216">
        <v>4.3</v>
      </c>
      <c r="D29" s="216">
        <v>2.2999999999999998</v>
      </c>
      <c r="P29" s="150"/>
    </row>
    <row r="30" spans="1:16" x14ac:dyDescent="0.2">
      <c r="A30" s="339"/>
      <c r="B30" s="164" t="str">
        <f>'[1]Hoja 02'!B28</f>
        <v>jul-sep</v>
      </c>
      <c r="C30" s="216">
        <v>4.5999999999999996</v>
      </c>
      <c r="D30" s="216">
        <v>2.5</v>
      </c>
    </row>
    <row r="31" spans="1:16" ht="13.5" thickBot="1" x14ac:dyDescent="0.25">
      <c r="A31" s="341"/>
      <c r="B31" s="167" t="str">
        <f>'[1]Hoja 02'!B29</f>
        <v>oct-dic</v>
      </c>
      <c r="C31" s="218">
        <v>2.8</v>
      </c>
      <c r="D31" s="218">
        <v>1.4</v>
      </c>
    </row>
    <row r="32" spans="1:16" x14ac:dyDescent="0.2">
      <c r="B32" s="150"/>
      <c r="C32" s="150"/>
      <c r="D32" s="150"/>
    </row>
    <row r="37" spans="7:7" x14ac:dyDescent="0.2">
      <c r="G37" s="168"/>
    </row>
  </sheetData>
  <mergeCells count="7">
    <mergeCell ref="A24:A27"/>
    <mergeCell ref="A28:A31"/>
    <mergeCell ref="A4:A7"/>
    <mergeCell ref="A8:A11"/>
    <mergeCell ref="A12:A15"/>
    <mergeCell ref="A16:A19"/>
    <mergeCell ref="A20:A23"/>
  </mergeCells>
  <pageMargins left="0.7" right="0.7" top="0.75" bottom="0.75" header="0.3" footer="0.3"/>
  <pageSetup scale="42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zoomScaleNormal="100" workbookViewId="0">
      <selection activeCell="E20" sqref="E20:E21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8.28515625" style="145" customWidth="1"/>
    <col min="4" max="4" width="9.28515625" style="145" customWidth="1"/>
    <col min="5" max="5" width="34" style="145" customWidth="1"/>
    <col min="6" max="16384" width="9.140625" style="145"/>
  </cols>
  <sheetData>
    <row r="1" spans="1:16" ht="15.75" x14ac:dyDescent="0.25">
      <c r="A1" s="214" t="s">
        <v>316</v>
      </c>
      <c r="B1" s="144"/>
      <c r="C1" s="144"/>
      <c r="D1" s="144"/>
      <c r="E1" s="144"/>
      <c r="G1" s="144"/>
      <c r="H1" s="144"/>
      <c r="I1" s="169"/>
    </row>
    <row r="2" spans="1:16" ht="13.5" thickBot="1" x14ac:dyDescent="0.25">
      <c r="A2" s="146"/>
      <c r="B2" s="146"/>
      <c r="C2" s="146"/>
      <c r="D2" s="146"/>
    </row>
    <row r="3" spans="1:16" x14ac:dyDescent="0.2">
      <c r="A3" s="147" t="s">
        <v>153</v>
      </c>
      <c r="B3" s="147" t="s">
        <v>232</v>
      </c>
      <c r="C3" s="147" t="str">
        <f>[1]Portada!A2</f>
        <v>Administración Pública</v>
      </c>
      <c r="D3" s="147" t="s">
        <v>64</v>
      </c>
      <c r="N3" s="150"/>
      <c r="O3" s="150"/>
      <c r="P3" s="150"/>
    </row>
    <row r="4" spans="1:16" ht="12.75" customHeight="1" x14ac:dyDescent="0.2">
      <c r="A4" s="338">
        <f>'[1]Hoja 03'!A2</f>
        <v>2010</v>
      </c>
      <c r="B4" s="164" t="str">
        <f>'[1]Hoja 03'!B2</f>
        <v>ene-mar</v>
      </c>
      <c r="C4" s="216">
        <v>4.2</v>
      </c>
      <c r="D4" s="216">
        <v>7.9</v>
      </c>
      <c r="E4" s="267"/>
      <c r="F4" s="267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9"/>
      <c r="B5" s="164" t="str">
        <f>'[1]Hoja 03'!B3</f>
        <v>feb-abr</v>
      </c>
      <c r="C5" s="216">
        <v>4.3</v>
      </c>
      <c r="D5" s="216">
        <v>7.6</v>
      </c>
      <c r="E5" s="267"/>
      <c r="F5" s="267"/>
      <c r="G5" s="150"/>
      <c r="H5" s="150"/>
      <c r="I5" s="150"/>
      <c r="J5" s="150"/>
      <c r="K5" s="150"/>
      <c r="L5" s="150"/>
      <c r="M5" s="150"/>
      <c r="N5" s="150"/>
      <c r="O5" s="150"/>
      <c r="P5" s="150"/>
    </row>
    <row r="6" spans="1:16" x14ac:dyDescent="0.2">
      <c r="A6" s="339"/>
      <c r="B6" s="164" t="str">
        <f>'[1]Hoja 03'!B4</f>
        <v>mar-may</v>
      </c>
      <c r="C6" s="216">
        <v>4.3</v>
      </c>
      <c r="D6" s="216">
        <v>7.9</v>
      </c>
      <c r="E6" s="267"/>
      <c r="F6" s="267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9"/>
      <c r="B7" s="164" t="str">
        <f>'[1]Hoja 03'!B5</f>
        <v>abr-jun</v>
      </c>
      <c r="C7" s="216">
        <v>4.8</v>
      </c>
      <c r="D7" s="216">
        <v>7.6</v>
      </c>
      <c r="E7" s="267"/>
      <c r="F7" s="267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9"/>
      <c r="B8" s="164" t="str">
        <f>'[1]Hoja 03'!B6</f>
        <v>may-jul</v>
      </c>
      <c r="C8" s="216">
        <v>5.3</v>
      </c>
      <c r="D8" s="216">
        <v>7.5</v>
      </c>
      <c r="E8" s="267"/>
      <c r="F8" s="267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9"/>
      <c r="B9" s="164" t="str">
        <f>'[1]Hoja 03'!B7</f>
        <v>jun-ago</v>
      </c>
      <c r="C9" s="216">
        <v>5.7</v>
      </c>
      <c r="D9" s="216">
        <v>7.5</v>
      </c>
      <c r="E9" s="267"/>
      <c r="F9" s="267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9"/>
      <c r="B10" s="164" t="str">
        <f>'[1]Hoja 03'!B8</f>
        <v>jul-sep</v>
      </c>
      <c r="C10" s="216">
        <v>5</v>
      </c>
      <c r="D10" s="216">
        <v>7.2</v>
      </c>
      <c r="E10" s="267"/>
      <c r="F10" s="267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9"/>
      <c r="B11" s="164" t="str">
        <f>'[1]Hoja 03'!B9</f>
        <v>ago-oct</v>
      </c>
      <c r="C11" s="216">
        <v>4.4000000000000004</v>
      </c>
      <c r="D11" s="216">
        <v>6.8</v>
      </c>
      <c r="E11" s="267"/>
      <c r="F11" s="267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9"/>
      <c r="B12" s="164" t="str">
        <f>'[1]Hoja 03'!B10</f>
        <v>sep-nov</v>
      </c>
      <c r="C12" s="216">
        <v>4.3</v>
      </c>
      <c r="D12" s="216">
        <v>6.2</v>
      </c>
      <c r="E12" s="267"/>
      <c r="F12" s="267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9"/>
      <c r="B13" s="164" t="str">
        <f>'[1]Hoja 03'!B11</f>
        <v>oct-dic</v>
      </c>
      <c r="C13" s="216">
        <v>5</v>
      </c>
      <c r="D13" s="216">
        <v>6.1</v>
      </c>
      <c r="E13" s="267"/>
      <c r="F13" s="267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40"/>
      <c r="B14" s="165" t="str">
        <f>'[1]Hoja 03'!B12</f>
        <v>nov-ene</v>
      </c>
      <c r="C14" s="217">
        <v>6.4</v>
      </c>
      <c r="D14" s="217">
        <v>6.2</v>
      </c>
      <c r="E14" s="267"/>
      <c r="F14" s="267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38">
        <f>'[1]Hoja 03'!A13</f>
        <v>2011</v>
      </c>
      <c r="B15" s="164" t="str">
        <f>'[1]Hoja 03'!B13</f>
        <v>dec-feb</v>
      </c>
      <c r="C15" s="216">
        <v>7.2</v>
      </c>
      <c r="D15" s="216">
        <v>6.2</v>
      </c>
      <c r="E15" s="267"/>
      <c r="F15" s="267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39"/>
      <c r="B16" s="164" t="str">
        <f>'[1]Hoja 03'!B14</f>
        <v>ene-mar</v>
      </c>
      <c r="C16" s="216">
        <v>7.3</v>
      </c>
      <c r="D16" s="216">
        <v>6.4</v>
      </c>
      <c r="E16" s="267"/>
      <c r="F16" s="267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39"/>
      <c r="B17" s="164" t="str">
        <f>'[1]Hoja 03'!B15</f>
        <v>feb-abr</v>
      </c>
      <c r="C17" s="216">
        <v>6.5</v>
      </c>
      <c r="D17" s="216">
        <v>6.3</v>
      </c>
      <c r="E17" s="267"/>
      <c r="F17" s="267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ht="12.75" customHeight="1" x14ac:dyDescent="0.2">
      <c r="A18" s="339"/>
      <c r="B18" s="164" t="str">
        <f>'[1]Hoja 03'!B16</f>
        <v>mar-may</v>
      </c>
      <c r="C18" s="216">
        <v>6.3</v>
      </c>
      <c r="D18" s="216">
        <v>6.5</v>
      </c>
      <c r="E18" s="267"/>
      <c r="F18" s="267"/>
      <c r="O18" s="150"/>
      <c r="P18" s="150"/>
    </row>
    <row r="19" spans="1:16" ht="15.75" x14ac:dyDescent="0.25">
      <c r="A19" s="339"/>
      <c r="B19" s="164" t="str">
        <f>'[1]Hoja 03'!B17</f>
        <v>abr-jun</v>
      </c>
      <c r="C19" s="216">
        <v>6.2</v>
      </c>
      <c r="D19" s="216">
        <v>6.4</v>
      </c>
      <c r="E19" s="267"/>
      <c r="F19" s="267"/>
      <c r="G19" s="144"/>
      <c r="H19" s="144"/>
      <c r="I19" s="144"/>
      <c r="J19" s="144"/>
      <c r="K19" s="144"/>
      <c r="L19" s="144"/>
      <c r="M19" s="144"/>
      <c r="O19" s="150"/>
      <c r="P19" s="150"/>
    </row>
    <row r="20" spans="1:16" ht="15.75" x14ac:dyDescent="0.25">
      <c r="A20" s="339"/>
      <c r="B20" s="164" t="str">
        <f>'[1]Hoja 03'!B18</f>
        <v>may-jul</v>
      </c>
      <c r="C20" s="216">
        <v>5.7</v>
      </c>
      <c r="D20" s="216">
        <v>6.7</v>
      </c>
      <c r="E20" s="143" t="s">
        <v>391</v>
      </c>
      <c r="F20" s="144"/>
      <c r="G20" s="144"/>
      <c r="H20" s="144"/>
      <c r="I20" s="144"/>
      <c r="J20" s="144"/>
      <c r="K20" s="159"/>
      <c r="L20" s="159"/>
      <c r="M20" s="159"/>
      <c r="O20" s="150"/>
      <c r="P20" s="150"/>
    </row>
    <row r="21" spans="1:16" x14ac:dyDescent="0.2">
      <c r="A21" s="339"/>
      <c r="B21" s="164" t="str">
        <f>'[1]Hoja 03'!B19</f>
        <v>jun-ago</v>
      </c>
      <c r="C21" s="216">
        <v>4.7</v>
      </c>
      <c r="D21" s="216">
        <v>6.6</v>
      </c>
      <c r="E21" s="157" t="s">
        <v>392</v>
      </c>
      <c r="F21" s="174"/>
      <c r="G21" s="174"/>
      <c r="H21" s="174"/>
      <c r="I21" s="174"/>
      <c r="J21" s="174"/>
      <c r="K21" s="150"/>
      <c r="L21" s="150"/>
      <c r="M21" s="150"/>
      <c r="N21" s="150"/>
      <c r="O21" s="150"/>
      <c r="P21" s="150"/>
    </row>
    <row r="22" spans="1:16" x14ac:dyDescent="0.2">
      <c r="A22" s="339"/>
      <c r="B22" s="164" t="str">
        <f>'[1]Hoja 03'!B20</f>
        <v>jul-sep</v>
      </c>
      <c r="C22" s="216">
        <v>4.5999999999999996</v>
      </c>
      <c r="D22" s="216">
        <v>6.7</v>
      </c>
      <c r="E22" s="157"/>
      <c r="F22" s="174"/>
      <c r="G22" s="174"/>
      <c r="H22" s="174"/>
      <c r="I22" s="174"/>
      <c r="J22" s="174"/>
      <c r="K22" s="150"/>
      <c r="L22" s="150"/>
      <c r="M22" s="150"/>
      <c r="N22" s="150"/>
      <c r="O22" s="150"/>
      <c r="P22" s="150"/>
    </row>
    <row r="23" spans="1:16" x14ac:dyDescent="0.2">
      <c r="A23" s="339"/>
      <c r="B23" s="164" t="str">
        <f>'[1]Hoja 03'!B21</f>
        <v>ago-oct</v>
      </c>
      <c r="C23" s="216">
        <v>4.2</v>
      </c>
      <c r="D23" s="216">
        <v>6.6</v>
      </c>
      <c r="E23" s="157"/>
      <c r="F23" s="174"/>
      <c r="G23" s="174"/>
      <c r="H23" s="174"/>
      <c r="I23" s="174"/>
      <c r="J23" s="174"/>
      <c r="K23" s="150"/>
      <c r="L23" s="150"/>
      <c r="M23" s="150"/>
      <c r="N23" s="150"/>
      <c r="O23" s="150"/>
      <c r="P23" s="150"/>
    </row>
    <row r="24" spans="1:16" x14ac:dyDescent="0.2">
      <c r="A24" s="339"/>
      <c r="B24" s="164" t="str">
        <f>'[1]Hoja 03'!B22</f>
        <v>sep-nov</v>
      </c>
      <c r="C24" s="216">
        <v>4.2</v>
      </c>
      <c r="D24" s="216">
        <v>6.3</v>
      </c>
      <c r="E24" s="267"/>
      <c r="F24" s="267"/>
      <c r="G24" s="150"/>
      <c r="H24" s="150"/>
      <c r="I24" s="150"/>
      <c r="J24" s="150"/>
      <c r="K24" s="150"/>
      <c r="L24" s="150"/>
      <c r="M24" s="150"/>
      <c r="N24" s="150"/>
      <c r="O24" s="150"/>
      <c r="P24" s="150"/>
    </row>
    <row r="25" spans="1:16" x14ac:dyDescent="0.2">
      <c r="A25" s="339"/>
      <c r="B25" s="164" t="str">
        <f>'[1]Hoja 03'!B23</f>
        <v>oct-dic</v>
      </c>
      <c r="C25" s="216">
        <v>3.5</v>
      </c>
      <c r="D25" s="216">
        <v>5.5</v>
      </c>
      <c r="E25" s="267"/>
      <c r="F25" s="267"/>
      <c r="G25" s="150"/>
      <c r="H25" s="150"/>
      <c r="I25" s="150"/>
      <c r="J25" s="150"/>
      <c r="K25" s="150"/>
      <c r="L25" s="150"/>
      <c r="M25" s="150"/>
      <c r="N25" s="150"/>
      <c r="O25" s="150"/>
      <c r="P25" s="150"/>
    </row>
    <row r="26" spans="1:16" x14ac:dyDescent="0.2">
      <c r="A26" s="340"/>
      <c r="B26" s="165" t="str">
        <f>'[1]Hoja 03'!B24</f>
        <v>nov-ene</v>
      </c>
      <c r="C26" s="217">
        <v>3.3</v>
      </c>
      <c r="D26" s="217">
        <v>5.4</v>
      </c>
      <c r="E26" s="267"/>
      <c r="F26" s="267"/>
      <c r="G26" s="150"/>
      <c r="H26" s="150"/>
      <c r="I26" s="150"/>
      <c r="J26" s="150"/>
      <c r="K26" s="150"/>
      <c r="L26" s="150"/>
      <c r="M26" s="150"/>
      <c r="N26" s="150"/>
    </row>
    <row r="27" spans="1:16" x14ac:dyDescent="0.2">
      <c r="A27" s="338">
        <f>'[1]Hoja 03'!A25</f>
        <v>2012</v>
      </c>
      <c r="B27" s="164" t="str">
        <f>'[1]Hoja 03'!B25</f>
        <v>dec-feb</v>
      </c>
      <c r="C27" s="216">
        <v>3.3</v>
      </c>
      <c r="D27" s="216">
        <v>5.2</v>
      </c>
      <c r="E27" s="267"/>
      <c r="F27" s="267"/>
    </row>
    <row r="28" spans="1:16" x14ac:dyDescent="0.2">
      <c r="A28" s="339"/>
      <c r="B28" s="164" t="str">
        <f>'[1]Hoja 03'!B26</f>
        <v>ene-mar</v>
      </c>
      <c r="C28" s="216">
        <v>4.0999999999999996</v>
      </c>
      <c r="D28" s="216">
        <v>5.7</v>
      </c>
      <c r="E28" s="267"/>
      <c r="F28" s="267"/>
    </row>
    <row r="29" spans="1:16" x14ac:dyDescent="0.2">
      <c r="A29" s="339"/>
      <c r="B29" s="164" t="str">
        <f>'[1]Hoja 03'!B27</f>
        <v>feb-abr</v>
      </c>
      <c r="C29" s="216">
        <v>4.2</v>
      </c>
      <c r="D29" s="216">
        <v>5.8</v>
      </c>
      <c r="E29" s="267"/>
      <c r="F29" s="267"/>
    </row>
    <row r="30" spans="1:16" x14ac:dyDescent="0.2">
      <c r="A30" s="339"/>
      <c r="B30" s="164" t="str">
        <f>'[1]Hoja 03'!B28</f>
        <v>mar-may</v>
      </c>
      <c r="C30" s="216">
        <v>4.5</v>
      </c>
      <c r="D30" s="216">
        <v>6.1</v>
      </c>
      <c r="E30" s="267"/>
      <c r="F30" s="267"/>
    </row>
    <row r="31" spans="1:16" x14ac:dyDescent="0.2">
      <c r="A31" s="339"/>
      <c r="B31" s="164" t="str">
        <f>'[1]Hoja 03'!B29</f>
        <v>abr-jun</v>
      </c>
      <c r="C31" s="216">
        <v>4.7</v>
      </c>
      <c r="D31" s="216">
        <v>6</v>
      </c>
      <c r="E31" s="267"/>
      <c r="F31" s="267"/>
    </row>
    <row r="32" spans="1:16" x14ac:dyDescent="0.2">
      <c r="A32" s="339"/>
      <c r="B32" s="164" t="str">
        <f>'[1]Hoja 03'!B30</f>
        <v>may-jul</v>
      </c>
      <c r="C32" s="216">
        <v>5.3</v>
      </c>
      <c r="D32" s="216">
        <v>6</v>
      </c>
      <c r="E32" s="267"/>
      <c r="F32" s="267"/>
    </row>
    <row r="33" spans="1:6" x14ac:dyDescent="0.2">
      <c r="A33" s="339"/>
      <c r="B33" s="164" t="str">
        <f>'[1]Hoja 03'!B31</f>
        <v>jun-ago</v>
      </c>
      <c r="C33" s="216">
        <v>5.9</v>
      </c>
      <c r="D33" s="216">
        <v>5.9</v>
      </c>
      <c r="E33" s="267"/>
      <c r="F33" s="267"/>
    </row>
    <row r="34" spans="1:6" x14ac:dyDescent="0.2">
      <c r="A34" s="339"/>
      <c r="B34" s="164" t="str">
        <f>'[1]Hoja 03'!B32</f>
        <v>jul-sep</v>
      </c>
      <c r="C34" s="216">
        <v>5.9</v>
      </c>
      <c r="D34" s="216">
        <v>6</v>
      </c>
      <c r="E34" s="267"/>
      <c r="F34" s="267"/>
    </row>
    <row r="35" spans="1:6" x14ac:dyDescent="0.2">
      <c r="A35" s="339"/>
      <c r="B35" s="164" t="str">
        <f>'[1]Hoja 03'!B33</f>
        <v>ago-oct</v>
      </c>
      <c r="C35" s="216">
        <v>5.3</v>
      </c>
      <c r="D35" s="216">
        <v>6</v>
      </c>
      <c r="E35" s="267"/>
      <c r="F35" s="267"/>
    </row>
    <row r="36" spans="1:6" x14ac:dyDescent="0.2">
      <c r="A36" s="339"/>
      <c r="B36" s="164" t="str">
        <f>'[1]Hoja 03'!B34</f>
        <v>sep-nov</v>
      </c>
      <c r="C36" s="216">
        <v>3.7</v>
      </c>
      <c r="D36" s="216">
        <v>5.6</v>
      </c>
      <c r="E36" s="267"/>
      <c r="F36" s="267"/>
    </row>
    <row r="37" spans="1:6" x14ac:dyDescent="0.2">
      <c r="A37" s="339"/>
      <c r="B37" s="164" t="str">
        <f>'[1]Hoja 03'!B35</f>
        <v>oct-dic</v>
      </c>
      <c r="C37" s="216">
        <v>2.8</v>
      </c>
      <c r="D37" s="216">
        <v>5.3</v>
      </c>
      <c r="E37" s="267"/>
      <c r="F37" s="267"/>
    </row>
    <row r="38" spans="1:6" x14ac:dyDescent="0.2">
      <c r="A38" s="340"/>
      <c r="B38" s="165" t="str">
        <f>'[1]Hoja 03'!B36</f>
        <v>nov-ene</v>
      </c>
      <c r="C38" s="217">
        <v>3.4</v>
      </c>
      <c r="D38" s="217">
        <v>5</v>
      </c>
      <c r="E38" s="267"/>
      <c r="F38" s="267"/>
    </row>
    <row r="39" spans="1:6" x14ac:dyDescent="0.2">
      <c r="A39" s="338">
        <f>'[1]Hoja 03'!A37</f>
        <v>2013</v>
      </c>
      <c r="B39" s="164" t="str">
        <f>'[1]Hoja 03'!B37</f>
        <v>dec-feb</v>
      </c>
      <c r="C39" s="216">
        <v>4.2</v>
      </c>
      <c r="D39" s="216">
        <v>5.3</v>
      </c>
      <c r="E39" s="267"/>
      <c r="F39" s="267"/>
    </row>
    <row r="40" spans="1:6" x14ac:dyDescent="0.2">
      <c r="A40" s="339"/>
      <c r="B40" s="164" t="str">
        <f>'[1]Hoja 03'!B38</f>
        <v>ene-mar</v>
      </c>
      <c r="C40" s="216">
        <v>4.3</v>
      </c>
      <c r="D40" s="216">
        <v>5.4</v>
      </c>
      <c r="E40" s="267"/>
      <c r="F40" s="267"/>
    </row>
    <row r="41" spans="1:6" x14ac:dyDescent="0.2">
      <c r="A41" s="339"/>
      <c r="B41" s="164" t="str">
        <f>'[1]Hoja 03'!B39</f>
        <v>feb-abr</v>
      </c>
      <c r="C41" s="216">
        <v>4.4000000000000004</v>
      </c>
      <c r="D41" s="216">
        <v>5.8</v>
      </c>
      <c r="E41" s="267"/>
      <c r="F41" s="267"/>
    </row>
    <row r="42" spans="1:6" x14ac:dyDescent="0.2">
      <c r="A42" s="339"/>
      <c r="B42" s="164" t="str">
        <f>'[1]Hoja 03'!B40</f>
        <v>mar-may</v>
      </c>
      <c r="C42" s="216">
        <v>4</v>
      </c>
      <c r="D42" s="216">
        <v>5.8</v>
      </c>
      <c r="E42" s="267"/>
      <c r="F42" s="267"/>
    </row>
    <row r="43" spans="1:6" x14ac:dyDescent="0.2">
      <c r="A43" s="339"/>
      <c r="B43" s="164" t="str">
        <f>'[1]Hoja 03'!B41</f>
        <v>abr-jun</v>
      </c>
      <c r="C43" s="216">
        <v>4</v>
      </c>
      <c r="D43" s="216">
        <v>5.6</v>
      </c>
      <c r="E43" s="267"/>
      <c r="F43" s="267"/>
    </row>
    <row r="44" spans="1:6" x14ac:dyDescent="0.2">
      <c r="A44" s="339"/>
      <c r="B44" s="164" t="str">
        <f>'[1]Hoja 03'!B42</f>
        <v>may-jul</v>
      </c>
      <c r="C44" s="216">
        <v>4.2</v>
      </c>
      <c r="D44" s="216">
        <v>5.2</v>
      </c>
      <c r="E44" s="267"/>
      <c r="F44" s="267"/>
    </row>
    <row r="45" spans="1:6" x14ac:dyDescent="0.2">
      <c r="A45" s="339"/>
      <c r="B45" s="164" t="str">
        <f>'[1]Hoja 03'!B43</f>
        <v>jun-ago</v>
      </c>
      <c r="C45" s="216">
        <v>4.5999999999999996</v>
      </c>
      <c r="D45" s="216">
        <v>5.3</v>
      </c>
      <c r="E45" s="267"/>
      <c r="F45" s="267"/>
    </row>
    <row r="46" spans="1:6" x14ac:dyDescent="0.2">
      <c r="A46" s="339"/>
      <c r="B46" s="164" t="str">
        <f>'[1]Hoja 03'!B44</f>
        <v>jul-sep</v>
      </c>
      <c r="C46" s="216">
        <v>4.5</v>
      </c>
      <c r="D46" s="216">
        <v>5.3</v>
      </c>
      <c r="E46" s="267"/>
      <c r="F46" s="267"/>
    </row>
    <row r="47" spans="1:6" x14ac:dyDescent="0.2">
      <c r="A47" s="339"/>
      <c r="B47" s="164" t="str">
        <f>'[1]Hoja 03'!B45</f>
        <v>ago-oct</v>
      </c>
      <c r="C47" s="216">
        <v>4.4000000000000004</v>
      </c>
      <c r="D47" s="216">
        <v>5.3</v>
      </c>
      <c r="E47" s="267"/>
      <c r="F47" s="267"/>
    </row>
    <row r="48" spans="1:6" x14ac:dyDescent="0.2">
      <c r="A48" s="339"/>
      <c r="B48" s="164" t="str">
        <f>'[1]Hoja 03'!B46</f>
        <v>sep-nov</v>
      </c>
      <c r="C48" s="216">
        <v>4</v>
      </c>
      <c r="D48" s="216">
        <v>5.2</v>
      </c>
      <c r="E48" s="267"/>
      <c r="F48" s="267"/>
    </row>
    <row r="49" spans="1:6" x14ac:dyDescent="0.2">
      <c r="A49" s="339"/>
      <c r="B49" s="164" t="str">
        <f>'[1]Hoja 03'!B47</f>
        <v>oct-dic</v>
      </c>
      <c r="C49" s="216">
        <v>3.9</v>
      </c>
      <c r="D49" s="216">
        <v>5</v>
      </c>
      <c r="E49" s="267"/>
      <c r="F49" s="267"/>
    </row>
    <row r="50" spans="1:6" x14ac:dyDescent="0.2">
      <c r="A50" s="340"/>
      <c r="B50" s="165" t="str">
        <f>'[1]Hoja 03'!B48</f>
        <v>nov-ene</v>
      </c>
      <c r="C50" s="217">
        <v>3.1</v>
      </c>
      <c r="D50" s="217">
        <v>5.0999999999999996</v>
      </c>
      <c r="E50" s="267"/>
      <c r="F50" s="267"/>
    </row>
    <row r="51" spans="1:6" x14ac:dyDescent="0.2">
      <c r="A51" s="338">
        <f>'[1]Hoja 03'!A49</f>
        <v>2014</v>
      </c>
      <c r="B51" s="164" t="str">
        <f>'[1]Hoja 03'!B49</f>
        <v>dec-feb</v>
      </c>
      <c r="C51" s="216">
        <v>3.5</v>
      </c>
      <c r="D51" s="216">
        <v>5.2</v>
      </c>
      <c r="E51" s="267"/>
      <c r="F51" s="267"/>
    </row>
    <row r="52" spans="1:6" x14ac:dyDescent="0.2">
      <c r="A52" s="339"/>
      <c r="B52" s="164" t="str">
        <f>'[1]Hoja 03'!B50</f>
        <v>ene-mar</v>
      </c>
      <c r="C52" s="216">
        <v>3.9</v>
      </c>
      <c r="D52" s="216">
        <v>5.6</v>
      </c>
      <c r="E52" s="267"/>
      <c r="F52" s="267"/>
    </row>
    <row r="53" spans="1:6" x14ac:dyDescent="0.2">
      <c r="A53" s="339"/>
      <c r="B53" s="164" t="str">
        <f>'[1]Hoja 03'!B51</f>
        <v>feb-abr</v>
      </c>
      <c r="C53" s="216">
        <v>4.0999999999999996</v>
      </c>
      <c r="D53" s="216">
        <v>5.5</v>
      </c>
      <c r="E53" s="267"/>
      <c r="F53" s="267"/>
    </row>
    <row r="54" spans="1:6" x14ac:dyDescent="0.2">
      <c r="A54" s="339"/>
      <c r="B54" s="164" t="str">
        <f>'[1]Hoja 03'!B52</f>
        <v>mar-may</v>
      </c>
      <c r="C54" s="216">
        <v>3.9</v>
      </c>
      <c r="D54" s="216">
        <v>5.7</v>
      </c>
      <c r="E54" s="267"/>
      <c r="F54" s="267"/>
    </row>
    <row r="55" spans="1:6" x14ac:dyDescent="0.2">
      <c r="A55" s="339"/>
      <c r="B55" s="164" t="str">
        <f>'[1]Hoja 03'!B53</f>
        <v>abr-jun</v>
      </c>
      <c r="C55" s="216">
        <v>3.9</v>
      </c>
      <c r="D55" s="216">
        <v>5.9</v>
      </c>
      <c r="E55" s="267"/>
      <c r="F55" s="267"/>
    </row>
    <row r="56" spans="1:6" x14ac:dyDescent="0.2">
      <c r="A56" s="339"/>
      <c r="B56" s="164" t="str">
        <f>'[1]Hoja 03'!B54</f>
        <v>may-jul</v>
      </c>
      <c r="C56" s="216">
        <v>4.5</v>
      </c>
      <c r="D56" s="216">
        <v>6</v>
      </c>
      <c r="E56" s="267"/>
      <c r="F56" s="267"/>
    </row>
    <row r="57" spans="1:6" x14ac:dyDescent="0.2">
      <c r="A57" s="339"/>
      <c r="B57" s="164" t="str">
        <f>'[1]Hoja 03'!B55</f>
        <v>jun-ago</v>
      </c>
      <c r="C57" s="216">
        <v>4.5999999999999996</v>
      </c>
      <c r="D57" s="216">
        <v>6.2</v>
      </c>
      <c r="E57" s="267"/>
      <c r="F57" s="267"/>
    </row>
    <row r="58" spans="1:6" x14ac:dyDescent="0.2">
      <c r="A58" s="339"/>
      <c r="B58" s="164" t="str">
        <f>'[1]Hoja 03'!B56</f>
        <v>jul-sep</v>
      </c>
      <c r="C58" s="216">
        <v>4.2</v>
      </c>
      <c r="D58" s="216">
        <v>6.2</v>
      </c>
      <c r="E58" s="267"/>
      <c r="F58" s="267"/>
    </row>
    <row r="59" spans="1:6" x14ac:dyDescent="0.2">
      <c r="A59" s="339"/>
      <c r="B59" s="164" t="str">
        <f>'[1]Hoja 03'!B57</f>
        <v>ago-oct</v>
      </c>
      <c r="C59" s="216">
        <v>3.4</v>
      </c>
      <c r="D59" s="216">
        <v>5.9</v>
      </c>
      <c r="E59" s="267"/>
      <c r="F59" s="267"/>
    </row>
    <row r="60" spans="1:6" x14ac:dyDescent="0.2">
      <c r="A60" s="339"/>
      <c r="B60" s="164" t="str">
        <f>'[1]Hoja 03'!B58</f>
        <v>sep-nov</v>
      </c>
      <c r="C60" s="216">
        <v>3.2</v>
      </c>
      <c r="D60" s="216">
        <v>5.6</v>
      </c>
      <c r="E60" s="267"/>
      <c r="F60" s="267"/>
    </row>
    <row r="61" spans="1:6" x14ac:dyDescent="0.2">
      <c r="A61" s="339"/>
      <c r="B61" s="164" t="str">
        <f>'[1]Hoja 03'!B59</f>
        <v>oct-dic</v>
      </c>
      <c r="C61" s="216">
        <v>3.8</v>
      </c>
      <c r="D61" s="216">
        <v>5.4</v>
      </c>
      <c r="E61" s="267"/>
      <c r="F61" s="267"/>
    </row>
    <row r="62" spans="1:6" x14ac:dyDescent="0.2">
      <c r="A62" s="340"/>
      <c r="B62" s="165" t="str">
        <f>'[1]Hoja 03'!B60</f>
        <v>nov-ene</v>
      </c>
      <c r="C62" s="217">
        <v>4</v>
      </c>
      <c r="D62" s="217">
        <v>5.4</v>
      </c>
      <c r="E62" s="267"/>
      <c r="F62" s="267"/>
    </row>
    <row r="63" spans="1:6" x14ac:dyDescent="0.2">
      <c r="A63" s="338">
        <f>'[1]Hoja 03'!A61</f>
        <v>2015</v>
      </c>
      <c r="B63" s="164" t="str">
        <f>'[1]Hoja 03'!B61</f>
        <v>dec-feb</v>
      </c>
      <c r="C63" s="216">
        <v>3.9</v>
      </c>
      <c r="D63" s="216">
        <v>5.4</v>
      </c>
      <c r="E63" s="267"/>
      <c r="F63" s="267"/>
    </row>
    <row r="64" spans="1:6" x14ac:dyDescent="0.2">
      <c r="A64" s="339"/>
      <c r="B64" s="164" t="str">
        <f>'[1]Hoja 03'!B62</f>
        <v>ene-mar</v>
      </c>
      <c r="C64" s="216">
        <v>3.4</v>
      </c>
      <c r="D64" s="216">
        <v>5.5</v>
      </c>
      <c r="E64" s="267"/>
      <c r="F64" s="267"/>
    </row>
    <row r="65" spans="1:6" x14ac:dyDescent="0.2">
      <c r="A65" s="339"/>
      <c r="B65" s="164" t="str">
        <f>'[1]Hoja 03'!B63</f>
        <v>feb-abr</v>
      </c>
      <c r="C65" s="216">
        <v>3.5</v>
      </c>
      <c r="D65" s="216">
        <v>5.5</v>
      </c>
      <c r="E65" s="267"/>
      <c r="F65" s="267"/>
    </row>
    <row r="66" spans="1:6" x14ac:dyDescent="0.2">
      <c r="A66" s="339"/>
      <c r="B66" s="164" t="str">
        <f>'[1]Hoja 03'!B64</f>
        <v>mar-may</v>
      </c>
      <c r="C66" s="216">
        <v>4.0999999999999996</v>
      </c>
      <c r="D66" s="216">
        <v>5.9</v>
      </c>
      <c r="E66" s="267"/>
      <c r="F66" s="267"/>
    </row>
    <row r="67" spans="1:6" x14ac:dyDescent="0.2">
      <c r="A67" s="339"/>
      <c r="B67" s="164" t="str">
        <f>'[1]Hoja 03'!B65</f>
        <v>abr-jun</v>
      </c>
      <c r="C67" s="216">
        <v>4.4000000000000004</v>
      </c>
      <c r="D67" s="216">
        <v>5.9</v>
      </c>
      <c r="E67" s="267"/>
      <c r="F67" s="267"/>
    </row>
    <row r="68" spans="1:6" x14ac:dyDescent="0.2">
      <c r="A68" s="339"/>
      <c r="B68" s="164" t="str">
        <f>'[1]Hoja 03'!B66</f>
        <v>may-jul</v>
      </c>
      <c r="C68" s="216">
        <v>4.5</v>
      </c>
      <c r="D68" s="216">
        <v>6</v>
      </c>
      <c r="E68" s="267"/>
      <c r="F68" s="267"/>
    </row>
    <row r="69" spans="1:6" x14ac:dyDescent="0.2">
      <c r="A69" s="339"/>
      <c r="B69" s="164" t="str">
        <f>'[1]Hoja 03'!B67</f>
        <v>jun-ago</v>
      </c>
      <c r="C69" s="216">
        <v>4.0999999999999996</v>
      </c>
      <c r="D69" s="216">
        <v>6</v>
      </c>
      <c r="E69" s="267"/>
      <c r="F69" s="267"/>
    </row>
    <row r="70" spans="1:6" x14ac:dyDescent="0.2">
      <c r="A70" s="339"/>
      <c r="B70" s="164" t="str">
        <f>'[1]Hoja 03'!B68</f>
        <v>jul-sep</v>
      </c>
      <c r="C70" s="216">
        <v>3.9</v>
      </c>
      <c r="D70" s="216">
        <v>5.9</v>
      </c>
      <c r="E70" s="267"/>
      <c r="F70" s="267"/>
    </row>
    <row r="71" spans="1:6" x14ac:dyDescent="0.2">
      <c r="A71" s="339"/>
      <c r="B71" s="164" t="str">
        <f>'[1]Hoja 03'!B69</f>
        <v>ago-oct</v>
      </c>
      <c r="C71" s="216">
        <v>3.2</v>
      </c>
      <c r="D71" s="216">
        <v>5.9</v>
      </c>
      <c r="E71" s="267"/>
      <c r="F71" s="267"/>
    </row>
    <row r="72" spans="1:6" x14ac:dyDescent="0.2">
      <c r="A72" s="339"/>
      <c r="B72" s="164" t="str">
        <f>'[1]Hoja 03'!B70</f>
        <v>sep-nov</v>
      </c>
      <c r="C72" s="216">
        <v>3.4</v>
      </c>
      <c r="D72" s="216">
        <v>5.6</v>
      </c>
      <c r="E72" s="267"/>
      <c r="F72" s="267"/>
    </row>
    <row r="73" spans="1:6" x14ac:dyDescent="0.2">
      <c r="A73" s="339"/>
      <c r="B73" s="164" t="str">
        <f>'[1]Hoja 03'!B71</f>
        <v>oct-dic</v>
      </c>
      <c r="C73" s="216">
        <v>3.7</v>
      </c>
      <c r="D73" s="216">
        <v>5.2</v>
      </c>
      <c r="E73" s="267"/>
      <c r="F73" s="267"/>
    </row>
    <row r="74" spans="1:6" x14ac:dyDescent="0.2">
      <c r="C74" s="170"/>
      <c r="D74" s="170"/>
      <c r="E74" s="170"/>
    </row>
  </sheetData>
  <mergeCells count="6">
    <mergeCell ref="A63:A73"/>
    <mergeCell ref="A4:A14"/>
    <mergeCell ref="A15:A26"/>
    <mergeCell ref="A27:A38"/>
    <mergeCell ref="A39:A50"/>
    <mergeCell ref="A51:A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/>
  </sheetViews>
  <sheetFormatPr baseColWidth="10" defaultColWidth="9.140625" defaultRowHeight="12.75" x14ac:dyDescent="0.2"/>
  <cols>
    <col min="1" max="1" width="25.42578125" style="145" customWidth="1"/>
    <col min="2" max="2" width="8" style="145" customWidth="1"/>
    <col min="3" max="3" width="12.5703125" style="145" customWidth="1"/>
    <col min="4" max="5" width="9.140625" style="145" customWidth="1"/>
    <col min="6" max="7" width="9.140625" style="145"/>
    <col min="8" max="8" width="9" style="145" customWidth="1"/>
    <col min="9" max="16384" width="9.140625" style="145"/>
  </cols>
  <sheetData>
    <row r="1" spans="1:24" ht="15.75" x14ac:dyDescent="0.25">
      <c r="A1" s="214" t="s">
        <v>317</v>
      </c>
      <c r="B1" s="144"/>
      <c r="C1" s="144"/>
      <c r="D1" s="144"/>
      <c r="E1" s="144"/>
      <c r="F1" s="144"/>
      <c r="H1" s="144"/>
      <c r="I1" s="144"/>
    </row>
    <row r="2" spans="1:24" ht="13.5" thickBot="1" x14ac:dyDescent="0.25">
      <c r="A2" s="146"/>
      <c r="B2" s="146"/>
      <c r="C2" s="146"/>
    </row>
    <row r="3" spans="1:24" ht="12.75" customHeight="1" x14ac:dyDescent="0.2">
      <c r="A3" s="171" t="s">
        <v>11</v>
      </c>
      <c r="B3" s="147" t="s">
        <v>238</v>
      </c>
      <c r="C3" s="147" t="s">
        <v>239</v>
      </c>
      <c r="O3" s="149"/>
    </row>
    <row r="4" spans="1:24" x14ac:dyDescent="0.2">
      <c r="A4" s="172" t="s">
        <v>28</v>
      </c>
      <c r="B4" s="216">
        <v>2.6</v>
      </c>
      <c r="C4" s="216">
        <v>8.6</v>
      </c>
      <c r="D4" s="267"/>
      <c r="E4" s="267"/>
    </row>
    <row r="5" spans="1:24" x14ac:dyDescent="0.2">
      <c r="A5" s="172" t="s">
        <v>12</v>
      </c>
      <c r="B5" s="216">
        <v>0.4</v>
      </c>
      <c r="C5" s="216">
        <v>0.7</v>
      </c>
      <c r="D5" s="267"/>
      <c r="E5" s="267"/>
    </row>
    <row r="6" spans="1:24" x14ac:dyDescent="0.2">
      <c r="A6" s="172" t="s">
        <v>29</v>
      </c>
      <c r="B6" s="216">
        <v>13</v>
      </c>
      <c r="C6" s="216">
        <v>2.8</v>
      </c>
      <c r="D6" s="267"/>
      <c r="E6" s="267"/>
    </row>
    <row r="7" spans="1:24" x14ac:dyDescent="0.2">
      <c r="A7" s="172" t="s">
        <v>13</v>
      </c>
      <c r="B7" s="216">
        <v>10.9</v>
      </c>
      <c r="C7" s="216">
        <v>11.1</v>
      </c>
      <c r="D7" s="267"/>
      <c r="E7" s="267"/>
    </row>
    <row r="8" spans="1:24" x14ac:dyDescent="0.2">
      <c r="A8" s="172" t="s">
        <v>30</v>
      </c>
      <c r="B8" s="216">
        <v>3.8</v>
      </c>
      <c r="C8" s="216">
        <v>0.8</v>
      </c>
      <c r="D8" s="267"/>
      <c r="E8" s="267"/>
    </row>
    <row r="9" spans="1:24" x14ac:dyDescent="0.2">
      <c r="A9" s="172" t="s">
        <v>31</v>
      </c>
      <c r="B9" s="216">
        <v>7.6</v>
      </c>
      <c r="C9" s="216">
        <v>8.6</v>
      </c>
      <c r="D9" s="267"/>
      <c r="E9" s="267"/>
      <c r="P9" s="342"/>
      <c r="Q9" s="342"/>
      <c r="R9" s="342"/>
      <c r="S9" s="342"/>
      <c r="T9" s="342"/>
      <c r="U9" s="342"/>
      <c r="V9" s="342"/>
      <c r="W9" s="342"/>
      <c r="X9" s="342"/>
    </row>
    <row r="10" spans="1:24" x14ac:dyDescent="0.2">
      <c r="A10" s="172" t="s">
        <v>43</v>
      </c>
      <c r="B10" s="216">
        <v>10.3</v>
      </c>
      <c r="C10" s="216">
        <v>19.8</v>
      </c>
      <c r="D10" s="267"/>
      <c r="E10" s="267"/>
    </row>
    <row r="11" spans="1:24" x14ac:dyDescent="0.2">
      <c r="A11" s="172" t="s">
        <v>44</v>
      </c>
      <c r="B11" s="216">
        <v>1.5</v>
      </c>
      <c r="C11" s="216">
        <v>3.8</v>
      </c>
      <c r="D11" s="267"/>
      <c r="E11" s="267"/>
    </row>
    <row r="12" spans="1:24" x14ac:dyDescent="0.2">
      <c r="A12" s="172" t="s">
        <v>14</v>
      </c>
      <c r="B12" s="216">
        <v>8.1999999999999993</v>
      </c>
      <c r="C12" s="216">
        <v>7.4</v>
      </c>
      <c r="D12" s="267"/>
      <c r="E12" s="267"/>
    </row>
    <row r="13" spans="1:24" x14ac:dyDescent="0.2">
      <c r="A13" s="172" t="s">
        <v>32</v>
      </c>
      <c r="B13" s="216">
        <v>7</v>
      </c>
      <c r="C13" s="216">
        <v>2.1</v>
      </c>
      <c r="D13" s="267"/>
      <c r="E13" s="267"/>
    </row>
    <row r="14" spans="1:24" x14ac:dyDescent="0.2">
      <c r="A14" s="172" t="s">
        <v>319</v>
      </c>
      <c r="B14" s="216">
        <v>13.4</v>
      </c>
      <c r="C14" s="216">
        <v>5.7</v>
      </c>
      <c r="D14" s="267"/>
      <c r="E14" s="267"/>
    </row>
    <row r="15" spans="1:24" x14ac:dyDescent="0.2">
      <c r="A15" s="172" t="s">
        <v>320</v>
      </c>
      <c r="B15" s="216">
        <v>4.9000000000000004</v>
      </c>
      <c r="C15" s="216">
        <v>0.7</v>
      </c>
      <c r="D15" s="267"/>
      <c r="E15" s="267"/>
    </row>
    <row r="16" spans="1:24" x14ac:dyDescent="0.2">
      <c r="A16" s="172" t="s">
        <v>97</v>
      </c>
      <c r="B16" s="216">
        <v>11.9</v>
      </c>
      <c r="C16" s="216">
        <v>22</v>
      </c>
      <c r="D16" s="267"/>
      <c r="E16" s="267"/>
    </row>
    <row r="17" spans="1:15" ht="13.5" thickBot="1" x14ac:dyDescent="0.25">
      <c r="A17" s="173" t="s">
        <v>33</v>
      </c>
      <c r="B17" s="218">
        <v>4.5</v>
      </c>
      <c r="C17" s="218">
        <v>5.8</v>
      </c>
      <c r="D17" s="267"/>
      <c r="E17" s="267"/>
    </row>
    <row r="18" spans="1:15" x14ac:dyDescent="0.2">
      <c r="B18" s="170"/>
      <c r="C18" s="170"/>
    </row>
    <row r="20" spans="1:15" ht="12.75" customHeight="1" x14ac:dyDescent="0.25">
      <c r="A20" s="214"/>
    </row>
    <row r="23" spans="1:15" ht="12.75" customHeight="1" x14ac:dyDescent="0.25">
      <c r="E23" s="143" t="s">
        <v>240</v>
      </c>
      <c r="F23" s="144"/>
      <c r="G23" s="144"/>
      <c r="H23" s="144"/>
      <c r="I23" s="144"/>
      <c r="J23" s="144"/>
      <c r="K23" s="144"/>
      <c r="L23" s="144"/>
      <c r="M23" s="144"/>
      <c r="N23" s="144"/>
      <c r="O23" s="158"/>
    </row>
    <row r="24" spans="1:15" ht="12.75" customHeight="1" x14ac:dyDescent="0.2">
      <c r="E24" s="157" t="s">
        <v>241</v>
      </c>
      <c r="F24" s="174"/>
      <c r="G24" s="174"/>
      <c r="H24" s="174"/>
      <c r="I24" s="174"/>
      <c r="J24" s="174"/>
      <c r="K24" s="174"/>
      <c r="L24" s="174"/>
      <c r="M24" s="174"/>
      <c r="N24" s="175"/>
    </row>
    <row r="25" spans="1:15" ht="12.75" customHeight="1" x14ac:dyDescent="0.2">
      <c r="E25" s="157" t="s">
        <v>383</v>
      </c>
      <c r="F25" s="174"/>
      <c r="G25" s="174"/>
      <c r="H25" s="174"/>
      <c r="I25" s="174"/>
      <c r="J25" s="174"/>
      <c r="K25" s="174"/>
      <c r="L25" s="174"/>
      <c r="M25" s="174"/>
      <c r="N25" s="175"/>
    </row>
    <row r="26" spans="1:15" ht="12.75" customHeight="1" x14ac:dyDescent="0.2">
      <c r="E26" s="157" t="s">
        <v>242</v>
      </c>
      <c r="F26" s="174"/>
      <c r="G26" s="174"/>
      <c r="H26" s="174"/>
      <c r="I26" s="174"/>
      <c r="J26" s="174"/>
      <c r="K26" s="174"/>
      <c r="L26" s="174"/>
      <c r="M26" s="174"/>
      <c r="N26" s="175"/>
    </row>
  </sheetData>
  <mergeCells count="1">
    <mergeCell ref="P9:X9"/>
  </mergeCell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>
      <selection activeCell="C26" sqref="C26"/>
    </sheetView>
  </sheetViews>
  <sheetFormatPr baseColWidth="10" defaultColWidth="9.140625" defaultRowHeight="12.75" x14ac:dyDescent="0.2"/>
  <cols>
    <col min="1" max="1" width="47.7109375" style="145" customWidth="1"/>
    <col min="2" max="3" width="25.7109375" style="145" customWidth="1"/>
    <col min="4" max="16384" width="9.140625" style="145"/>
  </cols>
  <sheetData>
    <row r="1" spans="1:14" ht="15.75" x14ac:dyDescent="0.25">
      <c r="A1" s="214" t="s">
        <v>384</v>
      </c>
      <c r="B1" s="144"/>
      <c r="C1" s="144"/>
      <c r="D1" s="144"/>
      <c r="E1" s="144"/>
      <c r="F1" s="144"/>
      <c r="G1" s="144"/>
      <c r="H1" s="144"/>
      <c r="I1" s="144"/>
      <c r="K1" s="150"/>
      <c r="L1" s="150"/>
      <c r="M1" s="150"/>
      <c r="N1" s="150"/>
    </row>
    <row r="2" spans="1:14" ht="13.5" thickBot="1" x14ac:dyDescent="0.25">
      <c r="A2" s="146"/>
      <c r="B2" s="146"/>
      <c r="C2" s="146"/>
      <c r="K2" s="150"/>
      <c r="L2" s="150"/>
      <c r="M2" s="150"/>
      <c r="N2" s="150"/>
    </row>
    <row r="3" spans="1:14" ht="25.5" customHeight="1" x14ac:dyDescent="0.2">
      <c r="A3" s="171" t="s">
        <v>243</v>
      </c>
      <c r="B3" s="176" t="s">
        <v>385</v>
      </c>
      <c r="C3" s="176" t="s">
        <v>386</v>
      </c>
      <c r="E3" s="150"/>
    </row>
    <row r="4" spans="1:14" x14ac:dyDescent="0.2">
      <c r="A4" s="172" t="s">
        <v>154</v>
      </c>
      <c r="B4" s="216">
        <v>2.2999999999999998</v>
      </c>
      <c r="C4" s="216">
        <v>4.4000000000000004</v>
      </c>
      <c r="F4" s="150"/>
      <c r="G4" s="150"/>
      <c r="H4" s="150"/>
      <c r="I4" s="150"/>
      <c r="J4" s="150"/>
      <c r="K4" s="150"/>
      <c r="L4" s="150"/>
      <c r="M4" s="150"/>
      <c r="N4" s="150"/>
    </row>
    <row r="5" spans="1:14" x14ac:dyDescent="0.2">
      <c r="A5" s="172" t="s">
        <v>155</v>
      </c>
      <c r="B5" s="216">
        <v>2.7</v>
      </c>
      <c r="C5" s="216">
        <v>4.9000000000000004</v>
      </c>
      <c r="F5" s="150"/>
      <c r="G5" s="150"/>
      <c r="H5" s="150"/>
      <c r="I5" s="150"/>
      <c r="J5" s="150"/>
      <c r="K5" s="150"/>
      <c r="L5" s="150"/>
      <c r="M5" s="150"/>
      <c r="N5" s="150"/>
    </row>
    <row r="6" spans="1:14" x14ac:dyDescent="0.2">
      <c r="A6" s="172" t="s">
        <v>156</v>
      </c>
      <c r="B6" s="216">
        <v>3.1</v>
      </c>
      <c r="C6" s="216">
        <v>2.9</v>
      </c>
      <c r="F6" s="150"/>
      <c r="G6" s="150"/>
      <c r="H6" s="150"/>
      <c r="I6" s="150"/>
      <c r="J6" s="150"/>
      <c r="K6" s="150"/>
      <c r="L6" s="150"/>
      <c r="M6" s="150"/>
      <c r="N6" s="150"/>
    </row>
    <row r="7" spans="1:14" x14ac:dyDescent="0.2">
      <c r="A7" s="172" t="s">
        <v>157</v>
      </c>
      <c r="B7" s="216">
        <v>1.9</v>
      </c>
      <c r="C7" s="216">
        <v>3.8</v>
      </c>
      <c r="F7" s="150"/>
      <c r="G7" s="150"/>
      <c r="H7" s="150"/>
      <c r="I7" s="150"/>
      <c r="J7" s="150"/>
      <c r="K7" s="150"/>
      <c r="L7" s="150"/>
      <c r="M7" s="150"/>
      <c r="N7" s="150"/>
    </row>
    <row r="8" spans="1:14" x14ac:dyDescent="0.2">
      <c r="A8" s="172" t="s">
        <v>158</v>
      </c>
      <c r="B8" s="216">
        <v>3.5</v>
      </c>
      <c r="C8" s="216">
        <v>5.3</v>
      </c>
      <c r="F8" s="150"/>
      <c r="G8" s="150"/>
      <c r="H8" s="150"/>
      <c r="I8" s="150"/>
      <c r="J8" s="150"/>
      <c r="K8" s="150"/>
      <c r="L8" s="150"/>
      <c r="M8" s="150"/>
      <c r="N8" s="150"/>
    </row>
    <row r="9" spans="1:14" x14ac:dyDescent="0.2">
      <c r="A9" s="172" t="s">
        <v>159</v>
      </c>
      <c r="B9" s="216">
        <v>11.4</v>
      </c>
      <c r="C9" s="216">
        <v>14</v>
      </c>
      <c r="F9" s="150"/>
      <c r="G9" s="150"/>
      <c r="H9" s="150"/>
      <c r="I9" s="150"/>
      <c r="J9" s="150"/>
      <c r="K9" s="150"/>
      <c r="L9" s="150"/>
      <c r="M9" s="150"/>
      <c r="N9" s="150"/>
    </row>
    <row r="10" spans="1:14" x14ac:dyDescent="0.2">
      <c r="A10" s="172" t="s">
        <v>321</v>
      </c>
      <c r="B10" s="216">
        <v>40.200000000000003</v>
      </c>
      <c r="C10" s="216">
        <v>18.600000000000001</v>
      </c>
      <c r="F10" s="150"/>
      <c r="G10" s="150"/>
      <c r="H10" s="150"/>
      <c r="I10" s="150"/>
      <c r="J10" s="150"/>
      <c r="K10" s="150"/>
      <c r="L10" s="150"/>
      <c r="M10" s="150"/>
      <c r="N10" s="150"/>
    </row>
    <row r="11" spans="1:14" x14ac:dyDescent="0.2">
      <c r="A11" s="172" t="s">
        <v>322</v>
      </c>
      <c r="B11" s="216">
        <v>3.7</v>
      </c>
      <c r="C11" s="216">
        <v>5.2</v>
      </c>
      <c r="F11" s="150"/>
      <c r="G11" s="150"/>
      <c r="H11" s="150"/>
      <c r="I11" s="150"/>
      <c r="J11" s="150"/>
      <c r="K11" s="150"/>
      <c r="L11" s="150"/>
      <c r="M11" s="150"/>
      <c r="N11" s="150"/>
    </row>
    <row r="12" spans="1:14" x14ac:dyDescent="0.2">
      <c r="A12" s="172" t="s">
        <v>164</v>
      </c>
      <c r="B12" s="216">
        <v>4.5999999999999996</v>
      </c>
      <c r="C12" s="216">
        <v>6</v>
      </c>
      <c r="F12" s="150"/>
      <c r="G12" s="150"/>
      <c r="H12" s="150"/>
      <c r="I12" s="150"/>
      <c r="J12" s="150"/>
      <c r="K12" s="150"/>
      <c r="L12" s="150"/>
      <c r="M12" s="150"/>
      <c r="N12" s="150"/>
    </row>
    <row r="13" spans="1:14" x14ac:dyDescent="0.2">
      <c r="A13" s="172" t="s">
        <v>165</v>
      </c>
      <c r="B13" s="216">
        <v>10.4</v>
      </c>
      <c r="C13" s="216">
        <v>14.4</v>
      </c>
      <c r="F13" s="150"/>
      <c r="G13" s="150"/>
      <c r="H13" s="150"/>
      <c r="I13" s="150"/>
      <c r="J13" s="150"/>
      <c r="K13" s="150"/>
      <c r="L13" s="150"/>
      <c r="M13" s="150"/>
      <c r="N13" s="150"/>
    </row>
    <row r="14" spans="1:14" x14ac:dyDescent="0.2">
      <c r="A14" s="172" t="s">
        <v>160</v>
      </c>
      <c r="B14" s="216">
        <v>4.4000000000000004</v>
      </c>
      <c r="C14" s="216">
        <v>5.7</v>
      </c>
      <c r="F14" s="150"/>
      <c r="G14" s="150"/>
      <c r="H14" s="150"/>
      <c r="I14" s="150"/>
      <c r="J14" s="150"/>
      <c r="K14" s="150"/>
      <c r="L14" s="150"/>
      <c r="M14" s="150"/>
      <c r="N14" s="150"/>
    </row>
    <row r="15" spans="1:14" x14ac:dyDescent="0.2">
      <c r="A15" s="172" t="s">
        <v>161</v>
      </c>
      <c r="B15" s="216">
        <v>2.2000000000000002</v>
      </c>
      <c r="C15" s="216">
        <v>2.7</v>
      </c>
      <c r="F15" s="150"/>
      <c r="G15" s="150"/>
      <c r="H15" s="150"/>
      <c r="I15" s="150"/>
      <c r="J15" s="150"/>
      <c r="K15" s="150"/>
      <c r="L15" s="150"/>
      <c r="M15" s="150"/>
      <c r="N15" s="150"/>
    </row>
    <row r="16" spans="1:14" x14ac:dyDescent="0.2">
      <c r="A16" s="172" t="s">
        <v>162</v>
      </c>
      <c r="B16" s="216">
        <v>4.5</v>
      </c>
      <c r="C16" s="216">
        <v>4.7</v>
      </c>
    </row>
    <row r="17" spans="1:14" x14ac:dyDescent="0.2">
      <c r="A17" s="172" t="s">
        <v>292</v>
      </c>
      <c r="B17" s="216">
        <v>2.2999999999999998</v>
      </c>
      <c r="C17" s="216">
        <v>4.7</v>
      </c>
    </row>
    <row r="18" spans="1:14" ht="13.5" thickBot="1" x14ac:dyDescent="0.25">
      <c r="A18" s="173" t="s">
        <v>323</v>
      </c>
      <c r="B18" s="218">
        <v>2.8</v>
      </c>
      <c r="C18" s="218">
        <v>2.8</v>
      </c>
    </row>
    <row r="19" spans="1:14" x14ac:dyDescent="0.2">
      <c r="B19" s="308"/>
      <c r="C19" s="308"/>
    </row>
    <row r="28" spans="1:14" x14ac:dyDescent="0.2">
      <c r="C28" s="177"/>
    </row>
    <row r="29" spans="1:14" ht="12.75" customHeight="1" x14ac:dyDescent="0.2">
      <c r="C29" s="177"/>
    </row>
    <row r="30" spans="1:14" x14ac:dyDescent="0.2">
      <c r="C30" s="177"/>
      <c r="N30" s="150"/>
    </row>
    <row r="31" spans="1:14" x14ac:dyDescent="0.2">
      <c r="C31" s="177"/>
      <c r="N31" s="150"/>
    </row>
    <row r="32" spans="1:14" x14ac:dyDescent="0.2">
      <c r="C32" s="177"/>
      <c r="G32" s="150"/>
      <c r="H32" s="150"/>
      <c r="I32" s="150"/>
      <c r="J32" s="150"/>
      <c r="K32" s="150"/>
      <c r="L32" s="150"/>
      <c r="M32" s="150"/>
      <c r="N32" s="150"/>
    </row>
    <row r="33" spans="3:14" ht="15.75" x14ac:dyDescent="0.25">
      <c r="C33" s="177"/>
      <c r="E33" s="178" t="s">
        <v>244</v>
      </c>
      <c r="F33" s="144"/>
      <c r="G33" s="144"/>
      <c r="H33" s="144"/>
      <c r="I33" s="144"/>
      <c r="J33" s="144"/>
      <c r="K33" s="144"/>
      <c r="L33" s="144"/>
      <c r="M33" s="144"/>
      <c r="N33" s="150"/>
    </row>
    <row r="34" spans="3:14" ht="15.75" x14ac:dyDescent="0.25">
      <c r="C34" s="177"/>
      <c r="E34" s="158" t="s">
        <v>245</v>
      </c>
      <c r="F34" s="144"/>
      <c r="G34" s="144"/>
      <c r="H34" s="144"/>
      <c r="I34" s="144"/>
      <c r="J34" s="144"/>
      <c r="K34" s="144"/>
      <c r="L34" s="144"/>
      <c r="M34" s="144"/>
      <c r="N34" s="150"/>
    </row>
    <row r="35" spans="3:14" x14ac:dyDescent="0.2">
      <c r="C35" s="177"/>
      <c r="E35" s="158" t="s">
        <v>246</v>
      </c>
      <c r="F35" s="159"/>
      <c r="G35" s="159"/>
      <c r="H35" s="159"/>
      <c r="I35" s="159"/>
      <c r="J35" s="159"/>
      <c r="K35" s="159"/>
      <c r="L35" s="159"/>
      <c r="M35" s="159"/>
      <c r="N35" s="150"/>
    </row>
    <row r="36" spans="3:14" x14ac:dyDescent="0.2">
      <c r="C36" s="177"/>
      <c r="F36" s="159"/>
      <c r="G36" s="159"/>
      <c r="H36" s="159"/>
      <c r="I36" s="159"/>
      <c r="J36" s="159"/>
      <c r="K36" s="159"/>
      <c r="L36" s="159"/>
      <c r="M36" s="159"/>
      <c r="N36" s="179"/>
    </row>
    <row r="37" spans="3:14" x14ac:dyDescent="0.2">
      <c r="C37" s="177"/>
      <c r="E37" s="180"/>
      <c r="F37" s="343"/>
      <c r="G37" s="343"/>
      <c r="H37" s="343"/>
      <c r="I37" s="343"/>
      <c r="J37" s="343"/>
      <c r="K37" s="343"/>
      <c r="L37" s="343"/>
      <c r="M37" s="343"/>
      <c r="N37" s="343"/>
    </row>
    <row r="38" spans="3:14" ht="15.75" x14ac:dyDescent="0.25">
      <c r="C38" s="177"/>
      <c r="E38" s="178"/>
      <c r="F38" s="150"/>
      <c r="G38" s="150"/>
      <c r="H38" s="150"/>
      <c r="I38" s="150"/>
      <c r="J38" s="150"/>
      <c r="K38" s="150"/>
      <c r="L38" s="150"/>
      <c r="M38" s="150"/>
      <c r="N38" s="150"/>
    </row>
    <row r="39" spans="3:14" x14ac:dyDescent="0.2">
      <c r="C39" s="177"/>
      <c r="E39" s="150"/>
      <c r="F39" s="150"/>
      <c r="G39" s="150"/>
      <c r="H39" s="150"/>
      <c r="I39" s="150"/>
      <c r="J39" s="150"/>
      <c r="K39" s="150"/>
      <c r="L39" s="150"/>
      <c r="M39" s="150"/>
      <c r="N39" s="150"/>
    </row>
    <row r="40" spans="3:14" x14ac:dyDescent="0.2">
      <c r="C40" s="177"/>
      <c r="E40" s="150"/>
      <c r="F40" s="150"/>
      <c r="G40" s="150"/>
      <c r="H40" s="150"/>
      <c r="I40" s="150"/>
      <c r="J40" s="150"/>
      <c r="K40" s="150"/>
      <c r="L40" s="150"/>
      <c r="M40" s="150"/>
      <c r="N40" s="150"/>
    </row>
    <row r="41" spans="3:14" x14ac:dyDescent="0.2">
      <c r="C41" s="177"/>
      <c r="K41" s="150"/>
      <c r="L41" s="150"/>
      <c r="M41" s="150"/>
      <c r="N41" s="150"/>
    </row>
    <row r="42" spans="3:14" x14ac:dyDescent="0.2">
      <c r="C42" s="177"/>
      <c r="K42" s="150"/>
      <c r="L42" s="150"/>
      <c r="M42" s="150"/>
      <c r="N42" s="150"/>
    </row>
    <row r="43" spans="3:14" x14ac:dyDescent="0.2">
      <c r="C43" s="177"/>
      <c r="K43" s="150"/>
      <c r="L43" s="150"/>
      <c r="M43" s="150"/>
      <c r="N43" s="150"/>
    </row>
    <row r="44" spans="3:14" x14ac:dyDescent="0.2">
      <c r="K44" s="150"/>
      <c r="L44" s="150"/>
      <c r="M44" s="150"/>
      <c r="N44" s="150"/>
    </row>
    <row r="45" spans="3:14" x14ac:dyDescent="0.2">
      <c r="K45" s="150"/>
      <c r="L45" s="150"/>
      <c r="M45" s="150"/>
      <c r="N45" s="150"/>
    </row>
    <row r="46" spans="3:14" x14ac:dyDescent="0.2">
      <c r="K46" s="150"/>
      <c r="L46" s="150"/>
      <c r="M46" s="150"/>
      <c r="N46" s="150"/>
    </row>
    <row r="47" spans="3:14" x14ac:dyDescent="0.2">
      <c r="K47" s="150"/>
      <c r="L47" s="150"/>
      <c r="M47" s="150"/>
      <c r="N47" s="150"/>
    </row>
    <row r="48" spans="3:14" x14ac:dyDescent="0.2">
      <c r="K48" s="150"/>
      <c r="L48" s="150"/>
      <c r="M48" s="150"/>
      <c r="N48" s="150"/>
    </row>
    <row r="49" spans="11:14" x14ac:dyDescent="0.2">
      <c r="K49" s="150"/>
      <c r="L49" s="150"/>
      <c r="M49" s="150"/>
      <c r="N49" s="150"/>
    </row>
    <row r="50" spans="11:14" x14ac:dyDescent="0.2">
      <c r="K50" s="150"/>
      <c r="L50" s="150"/>
      <c r="M50" s="150"/>
      <c r="N50" s="150"/>
    </row>
    <row r="51" spans="11:14" x14ac:dyDescent="0.2">
      <c r="K51" s="150"/>
      <c r="L51" s="150"/>
      <c r="M51" s="150"/>
      <c r="N51" s="150"/>
    </row>
    <row r="52" spans="11:14" x14ac:dyDescent="0.2">
      <c r="K52" s="150"/>
      <c r="L52" s="150"/>
      <c r="M52" s="150"/>
      <c r="N52" s="150"/>
    </row>
    <row r="53" spans="11:14" x14ac:dyDescent="0.2">
      <c r="K53" s="150"/>
      <c r="L53" s="150"/>
      <c r="M53" s="150"/>
      <c r="N53" s="150"/>
    </row>
    <row r="54" spans="11:14" x14ac:dyDescent="0.2">
      <c r="K54" s="150"/>
      <c r="L54" s="150"/>
      <c r="M54" s="150"/>
      <c r="N54" s="150"/>
    </row>
    <row r="55" spans="11:14" x14ac:dyDescent="0.2">
      <c r="K55" s="150"/>
      <c r="L55" s="150"/>
      <c r="M55" s="150"/>
      <c r="N55" s="150"/>
    </row>
    <row r="56" spans="11:14" x14ac:dyDescent="0.2">
      <c r="K56" s="150"/>
      <c r="L56" s="150"/>
      <c r="M56" s="150"/>
      <c r="N56" s="150"/>
    </row>
    <row r="57" spans="11:14" x14ac:dyDescent="0.2">
      <c r="K57" s="150"/>
      <c r="L57" s="150"/>
      <c r="M57" s="150"/>
      <c r="N57" s="150"/>
    </row>
    <row r="58" spans="11:14" x14ac:dyDescent="0.2">
      <c r="K58" s="150"/>
      <c r="L58" s="150"/>
      <c r="M58" s="150"/>
      <c r="N58" s="150"/>
    </row>
    <row r="59" spans="11:14" x14ac:dyDescent="0.2">
      <c r="K59" s="150"/>
      <c r="L59" s="150"/>
      <c r="M59" s="150"/>
      <c r="N59" s="150"/>
    </row>
    <row r="60" spans="11:14" x14ac:dyDescent="0.2">
      <c r="K60" s="150"/>
      <c r="L60" s="150"/>
      <c r="M60" s="150"/>
      <c r="N60" s="150"/>
    </row>
    <row r="61" spans="11:14" x14ac:dyDescent="0.2">
      <c r="K61" s="150"/>
      <c r="L61" s="150"/>
      <c r="M61" s="150"/>
      <c r="N61" s="150"/>
    </row>
    <row r="62" spans="11:14" x14ac:dyDescent="0.2">
      <c r="K62" s="150"/>
      <c r="L62" s="150"/>
      <c r="M62" s="150"/>
      <c r="N62" s="150"/>
    </row>
    <row r="63" spans="11:14" x14ac:dyDescent="0.2">
      <c r="K63" s="150"/>
      <c r="L63" s="150"/>
      <c r="M63" s="150"/>
      <c r="N63" s="150"/>
    </row>
    <row r="64" spans="11:14" x14ac:dyDescent="0.2">
      <c r="K64" s="150"/>
      <c r="L64" s="150"/>
      <c r="M64" s="150"/>
      <c r="N64" s="150"/>
    </row>
    <row r="65" spans="11:14" x14ac:dyDescent="0.2">
      <c r="K65" s="150"/>
      <c r="L65" s="150"/>
      <c r="M65" s="150"/>
      <c r="N65" s="150"/>
    </row>
    <row r="66" spans="11:14" x14ac:dyDescent="0.2">
      <c r="K66" s="150"/>
      <c r="L66" s="150"/>
      <c r="M66" s="150"/>
      <c r="N66" s="150"/>
    </row>
    <row r="67" spans="11:14" x14ac:dyDescent="0.2">
      <c r="K67" s="150"/>
      <c r="L67" s="150"/>
      <c r="M67" s="150"/>
      <c r="N67" s="150"/>
    </row>
    <row r="68" spans="11:14" x14ac:dyDescent="0.2">
      <c r="K68" s="150"/>
      <c r="L68" s="150"/>
      <c r="M68" s="150"/>
      <c r="N68" s="150"/>
    </row>
  </sheetData>
  <mergeCells count="1">
    <mergeCell ref="F37:N37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80" zoomScaleNormal="80" workbookViewId="0">
      <selection activeCell="B20" sqref="B20"/>
    </sheetView>
  </sheetViews>
  <sheetFormatPr baseColWidth="10" defaultColWidth="9.140625" defaultRowHeight="12.75" x14ac:dyDescent="0.2"/>
  <cols>
    <col min="1" max="1" width="47.85546875" style="145" customWidth="1"/>
    <col min="2" max="3" width="25.7109375" style="145" customWidth="1"/>
    <col min="4" max="16384" width="9.140625" style="145"/>
  </cols>
  <sheetData>
    <row r="1" spans="1:10" ht="15.75" x14ac:dyDescent="0.25">
      <c r="A1" s="214" t="s">
        <v>388</v>
      </c>
      <c r="B1" s="144"/>
      <c r="C1" s="144"/>
      <c r="D1" s="144"/>
      <c r="E1" s="144"/>
      <c r="F1" s="144"/>
      <c r="G1" s="144"/>
      <c r="H1" s="144"/>
      <c r="I1" s="144"/>
      <c r="J1" s="144"/>
    </row>
    <row r="2" spans="1:10" ht="13.5" thickBot="1" x14ac:dyDescent="0.25">
      <c r="A2" s="146"/>
      <c r="B2" s="146"/>
      <c r="C2" s="146"/>
    </row>
    <row r="3" spans="1:10" ht="25.5" customHeight="1" x14ac:dyDescent="0.2">
      <c r="A3" s="181" t="s">
        <v>243</v>
      </c>
      <c r="B3" s="176" t="s">
        <v>247</v>
      </c>
      <c r="C3" s="182" t="s">
        <v>248</v>
      </c>
    </row>
    <row r="4" spans="1:10" x14ac:dyDescent="0.2">
      <c r="A4" s="172" t="s">
        <v>154</v>
      </c>
      <c r="B4" s="216">
        <v>16</v>
      </c>
      <c r="C4" s="216">
        <v>6.9</v>
      </c>
    </row>
    <row r="5" spans="1:10" x14ac:dyDescent="0.2">
      <c r="A5" s="172" t="s">
        <v>155</v>
      </c>
      <c r="B5" s="216">
        <v>4.5</v>
      </c>
      <c r="C5" s="216">
        <v>8.1</v>
      </c>
    </row>
    <row r="6" spans="1:10" x14ac:dyDescent="0.2">
      <c r="A6" s="172" t="s">
        <v>156</v>
      </c>
      <c r="B6" s="216">
        <v>1.2</v>
      </c>
      <c r="C6" s="216">
        <v>4.5999999999999996</v>
      </c>
    </row>
    <row r="7" spans="1:10" x14ac:dyDescent="0.2">
      <c r="A7" s="172" t="s">
        <v>157</v>
      </c>
      <c r="B7" s="216">
        <v>3.3</v>
      </c>
      <c r="C7" s="216">
        <v>7.6</v>
      </c>
    </row>
    <row r="8" spans="1:10" ht="12.75" customHeight="1" x14ac:dyDescent="0.2">
      <c r="A8" s="172" t="s">
        <v>158</v>
      </c>
      <c r="B8" s="216">
        <v>4.9000000000000004</v>
      </c>
      <c r="C8" s="216">
        <v>4.9000000000000004</v>
      </c>
    </row>
    <row r="9" spans="1:10" x14ac:dyDescent="0.2">
      <c r="A9" s="172" t="s">
        <v>159</v>
      </c>
      <c r="B9" s="216">
        <v>6.1</v>
      </c>
      <c r="C9" s="216">
        <v>6.7</v>
      </c>
    </row>
    <row r="10" spans="1:10" x14ac:dyDescent="0.2">
      <c r="A10" s="172" t="s">
        <v>321</v>
      </c>
      <c r="B10" s="216">
        <v>3.6</v>
      </c>
      <c r="C10" s="216">
        <v>4.5</v>
      </c>
    </row>
    <row r="11" spans="1:10" x14ac:dyDescent="0.2">
      <c r="A11" s="172" t="s">
        <v>324</v>
      </c>
      <c r="B11" s="216">
        <v>3.6</v>
      </c>
      <c r="C11" s="216">
        <v>5.6</v>
      </c>
    </row>
    <row r="12" spans="1:10" x14ac:dyDescent="0.2">
      <c r="A12" s="172" t="s">
        <v>164</v>
      </c>
      <c r="B12" s="216">
        <v>5.9</v>
      </c>
      <c r="C12" s="216">
        <v>5</v>
      </c>
    </row>
    <row r="13" spans="1:10" x14ac:dyDescent="0.2">
      <c r="A13" s="172" t="s">
        <v>165</v>
      </c>
      <c r="B13" s="216">
        <v>5.8</v>
      </c>
      <c r="C13" s="216">
        <v>7</v>
      </c>
    </row>
    <row r="14" spans="1:10" x14ac:dyDescent="0.2">
      <c r="A14" s="172" t="s">
        <v>160</v>
      </c>
      <c r="B14" s="216">
        <v>8.4</v>
      </c>
      <c r="C14" s="216">
        <v>5.5</v>
      </c>
    </row>
    <row r="15" spans="1:10" x14ac:dyDescent="0.2">
      <c r="A15" s="172" t="s">
        <v>161</v>
      </c>
      <c r="B15" s="216">
        <v>7.4</v>
      </c>
      <c r="C15" s="216">
        <v>5.8</v>
      </c>
    </row>
    <row r="16" spans="1:10" x14ac:dyDescent="0.2">
      <c r="A16" s="172" t="s">
        <v>162</v>
      </c>
      <c r="B16" s="216">
        <v>7.2</v>
      </c>
      <c r="C16" s="216">
        <v>6.7</v>
      </c>
    </row>
    <row r="17" spans="1:3" x14ac:dyDescent="0.2">
      <c r="A17" s="172" t="s">
        <v>292</v>
      </c>
      <c r="B17" s="216">
        <v>17.7</v>
      </c>
      <c r="C17" s="216">
        <v>15</v>
      </c>
    </row>
    <row r="18" spans="1:3" ht="13.5" thickBot="1" x14ac:dyDescent="0.25">
      <c r="A18" s="173" t="s">
        <v>323</v>
      </c>
      <c r="B18" s="218">
        <v>14.6</v>
      </c>
      <c r="C18" s="218">
        <v>13.4</v>
      </c>
    </row>
    <row r="19" spans="1:3" x14ac:dyDescent="0.2">
      <c r="B19" s="183"/>
      <c r="C19" s="183"/>
    </row>
    <row r="28" spans="1:3" ht="12.75" customHeight="1" x14ac:dyDescent="0.2"/>
    <row r="33" spans="5:14" ht="15.75" x14ac:dyDescent="0.25">
      <c r="E33" s="184" t="s">
        <v>249</v>
      </c>
      <c r="F33" s="144"/>
      <c r="G33" s="144"/>
      <c r="H33" s="144"/>
      <c r="I33" s="144"/>
      <c r="J33" s="144"/>
      <c r="K33" s="144"/>
      <c r="L33" s="144"/>
      <c r="M33" s="144"/>
      <c r="N33" s="144"/>
    </row>
    <row r="34" spans="5:14" x14ac:dyDescent="0.2">
      <c r="E34" s="158" t="s">
        <v>245</v>
      </c>
      <c r="F34" s="159"/>
      <c r="G34" s="159"/>
      <c r="H34" s="159"/>
      <c r="I34" s="159"/>
      <c r="J34" s="159"/>
      <c r="K34" s="159"/>
      <c r="L34" s="159"/>
      <c r="M34" s="159"/>
      <c r="N34" s="159"/>
    </row>
    <row r="35" spans="5:14" x14ac:dyDescent="0.2">
      <c r="E35" s="158" t="s">
        <v>250</v>
      </c>
      <c r="F35" s="159"/>
      <c r="G35" s="159"/>
      <c r="H35" s="159"/>
      <c r="I35" s="159"/>
      <c r="J35" s="159"/>
      <c r="K35" s="159"/>
      <c r="L35" s="159"/>
      <c r="M35" s="159"/>
      <c r="N35" s="159"/>
    </row>
    <row r="37" spans="5:14" ht="15.75" x14ac:dyDescent="0.25">
      <c r="E37" s="184" t="s">
        <v>251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zoomScale="80" zoomScaleNormal="80" workbookViewId="0">
      <selection activeCell="U10" sqref="U10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9.5703125" style="145" bestFit="1" customWidth="1"/>
    <col min="4" max="4" width="9.28515625" style="145" customWidth="1"/>
    <col min="5" max="16384" width="9.140625" style="145"/>
  </cols>
  <sheetData>
    <row r="1" spans="1:16" ht="15.75" x14ac:dyDescent="0.25">
      <c r="A1" s="214" t="s">
        <v>318</v>
      </c>
      <c r="B1" s="143"/>
      <c r="C1" s="144"/>
      <c r="D1" s="144"/>
      <c r="E1" s="144"/>
      <c r="F1" s="144"/>
      <c r="G1" s="144"/>
      <c r="H1" s="144"/>
      <c r="I1" s="144"/>
    </row>
    <row r="2" spans="1:16" ht="13.5" thickBot="1" x14ac:dyDescent="0.25">
      <c r="A2" s="146"/>
      <c r="B2" s="146"/>
      <c r="C2" s="146"/>
      <c r="D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</row>
    <row r="3" spans="1:16" x14ac:dyDescent="0.2">
      <c r="A3" s="147" t="s">
        <v>153</v>
      </c>
      <c r="B3" s="147" t="s">
        <v>232</v>
      </c>
      <c r="C3" s="147" t="s">
        <v>33</v>
      </c>
      <c r="D3" s="147" t="s">
        <v>64</v>
      </c>
      <c r="F3" s="150"/>
      <c r="P3" s="150"/>
    </row>
    <row r="4" spans="1:16" x14ac:dyDescent="0.2">
      <c r="A4" s="338">
        <v>2010</v>
      </c>
      <c r="B4" s="164" t="s">
        <v>257</v>
      </c>
      <c r="C4" s="152">
        <v>391</v>
      </c>
      <c r="D4" s="152">
        <v>6926</v>
      </c>
      <c r="E4" s="268"/>
      <c r="F4" s="268"/>
      <c r="G4" s="150"/>
      <c r="H4" s="150"/>
      <c r="I4" s="150"/>
      <c r="J4" s="150"/>
      <c r="K4" s="150"/>
      <c r="L4" s="150"/>
      <c r="M4" s="150"/>
      <c r="N4" s="150"/>
      <c r="O4" s="150"/>
      <c r="P4" s="150"/>
    </row>
    <row r="5" spans="1:16" x14ac:dyDescent="0.2">
      <c r="A5" s="339"/>
      <c r="B5" s="164" t="s">
        <v>265</v>
      </c>
      <c r="C5" s="152">
        <v>386</v>
      </c>
      <c r="D5" s="152">
        <v>6968</v>
      </c>
      <c r="E5" s="268"/>
      <c r="F5" s="268"/>
      <c r="G5" s="150"/>
      <c r="H5" s="150"/>
      <c r="I5" s="150"/>
      <c r="J5" s="150"/>
      <c r="K5" s="150"/>
      <c r="L5" s="150"/>
      <c r="M5" s="150"/>
      <c r="N5" s="150"/>
      <c r="O5" s="150"/>
    </row>
    <row r="6" spans="1:16" x14ac:dyDescent="0.2">
      <c r="A6" s="339"/>
      <c r="B6" s="164" t="s">
        <v>266</v>
      </c>
      <c r="C6" s="152">
        <v>405</v>
      </c>
      <c r="D6" s="152">
        <v>6972</v>
      </c>
      <c r="E6" s="268"/>
      <c r="F6" s="268"/>
      <c r="G6" s="150"/>
      <c r="H6" s="150"/>
      <c r="I6" s="150"/>
      <c r="J6" s="150"/>
      <c r="K6" s="150"/>
      <c r="L6" s="150"/>
      <c r="M6" s="150"/>
      <c r="N6" s="150"/>
      <c r="O6" s="150"/>
      <c r="P6" s="150"/>
    </row>
    <row r="7" spans="1:16" x14ac:dyDescent="0.2">
      <c r="A7" s="339"/>
      <c r="B7" s="164" t="s">
        <v>258</v>
      </c>
      <c r="C7" s="152">
        <v>404</v>
      </c>
      <c r="D7" s="152">
        <v>7031</v>
      </c>
      <c r="E7" s="268"/>
      <c r="F7" s="268"/>
      <c r="G7" s="150"/>
      <c r="H7" s="150"/>
      <c r="I7" s="150"/>
      <c r="J7" s="150"/>
      <c r="K7" s="150"/>
      <c r="L7" s="150"/>
      <c r="M7" s="150"/>
      <c r="N7" s="150"/>
      <c r="O7" s="150"/>
      <c r="P7" s="150"/>
    </row>
    <row r="8" spans="1:16" x14ac:dyDescent="0.2">
      <c r="A8" s="339"/>
      <c r="B8" s="164" t="s">
        <v>267</v>
      </c>
      <c r="C8" s="152">
        <v>400</v>
      </c>
      <c r="D8" s="152">
        <v>7090</v>
      </c>
      <c r="E8" s="268"/>
      <c r="F8" s="268"/>
      <c r="G8" s="150"/>
      <c r="H8" s="150"/>
      <c r="I8" s="150"/>
      <c r="J8" s="150"/>
      <c r="K8" s="150"/>
      <c r="L8" s="150"/>
      <c r="M8" s="150"/>
      <c r="N8" s="150"/>
      <c r="O8" s="150"/>
      <c r="P8" s="150"/>
    </row>
    <row r="9" spans="1:16" x14ac:dyDescent="0.2">
      <c r="A9" s="339"/>
      <c r="B9" s="164" t="s">
        <v>268</v>
      </c>
      <c r="C9" s="152">
        <v>382</v>
      </c>
      <c r="D9" s="152">
        <v>7127</v>
      </c>
      <c r="E9" s="268"/>
      <c r="F9" s="268"/>
      <c r="G9" s="150"/>
      <c r="H9" s="150"/>
      <c r="I9" s="150"/>
      <c r="J9" s="150"/>
      <c r="K9" s="150"/>
      <c r="L9" s="150"/>
      <c r="M9" s="150"/>
      <c r="N9" s="150"/>
      <c r="O9" s="150"/>
      <c r="P9" s="150"/>
    </row>
    <row r="10" spans="1:16" x14ac:dyDescent="0.2">
      <c r="A10" s="339"/>
      <c r="B10" s="164" t="s">
        <v>259</v>
      </c>
      <c r="C10" s="152">
        <v>388</v>
      </c>
      <c r="D10" s="152">
        <v>7212</v>
      </c>
      <c r="E10" s="268"/>
      <c r="F10" s="268"/>
      <c r="G10" s="150"/>
      <c r="H10" s="150"/>
      <c r="I10" s="150"/>
      <c r="J10" s="150"/>
      <c r="K10" s="150"/>
      <c r="L10" s="150"/>
      <c r="M10" s="150"/>
      <c r="N10" s="150"/>
      <c r="O10" s="150"/>
      <c r="P10" s="150"/>
    </row>
    <row r="11" spans="1:16" x14ac:dyDescent="0.2">
      <c r="A11" s="339"/>
      <c r="B11" s="164" t="s">
        <v>269</v>
      </c>
      <c r="C11" s="152">
        <v>387</v>
      </c>
      <c r="D11" s="152">
        <v>7241</v>
      </c>
      <c r="E11" s="268"/>
      <c r="F11" s="268"/>
      <c r="G11" s="150"/>
      <c r="H11" s="150"/>
      <c r="I11" s="150"/>
      <c r="J11" s="150"/>
      <c r="K11" s="150"/>
      <c r="L11" s="150"/>
      <c r="M11" s="150"/>
      <c r="N11" s="150"/>
      <c r="O11" s="150"/>
      <c r="P11" s="150"/>
    </row>
    <row r="12" spans="1:16" x14ac:dyDescent="0.2">
      <c r="A12" s="339"/>
      <c r="B12" s="164" t="s">
        <v>270</v>
      </c>
      <c r="C12" s="152">
        <v>392</v>
      </c>
      <c r="D12" s="152">
        <v>7311</v>
      </c>
      <c r="E12" s="268"/>
      <c r="F12" s="268"/>
      <c r="G12" s="150"/>
      <c r="H12" s="150"/>
      <c r="I12" s="150"/>
      <c r="J12" s="150"/>
      <c r="K12" s="150"/>
      <c r="L12" s="150"/>
      <c r="M12" s="150"/>
      <c r="N12" s="150"/>
      <c r="O12" s="150"/>
      <c r="P12" s="150"/>
    </row>
    <row r="13" spans="1:16" x14ac:dyDescent="0.2">
      <c r="A13" s="339"/>
      <c r="B13" s="164" t="s">
        <v>260</v>
      </c>
      <c r="C13" s="152">
        <v>382</v>
      </c>
      <c r="D13" s="152">
        <v>7354</v>
      </c>
      <c r="E13" s="268"/>
      <c r="F13" s="268"/>
      <c r="G13" s="150"/>
      <c r="H13" s="150"/>
      <c r="I13" s="150"/>
      <c r="J13" s="150"/>
      <c r="K13" s="150"/>
      <c r="L13" s="150"/>
      <c r="M13" s="150"/>
      <c r="N13" s="150"/>
      <c r="O13" s="150"/>
      <c r="P13" s="150"/>
    </row>
    <row r="14" spans="1:16" x14ac:dyDescent="0.2">
      <c r="A14" s="340"/>
      <c r="B14" s="165" t="s">
        <v>271</v>
      </c>
      <c r="C14" s="155">
        <v>381</v>
      </c>
      <c r="D14" s="155">
        <v>7402</v>
      </c>
      <c r="E14" s="268"/>
      <c r="F14" s="268"/>
      <c r="G14" s="150"/>
      <c r="H14" s="150"/>
      <c r="I14" s="150"/>
      <c r="J14" s="150"/>
      <c r="K14" s="150"/>
      <c r="L14" s="150"/>
      <c r="M14" s="150"/>
      <c r="N14" s="150"/>
      <c r="O14" s="150"/>
      <c r="P14" s="150"/>
    </row>
    <row r="15" spans="1:16" x14ac:dyDescent="0.2">
      <c r="A15" s="344">
        <v>2011</v>
      </c>
      <c r="B15" s="185" t="s">
        <v>325</v>
      </c>
      <c r="C15" s="186">
        <v>384</v>
      </c>
      <c r="D15" s="186">
        <v>7404</v>
      </c>
      <c r="E15" s="268"/>
      <c r="F15" s="268"/>
      <c r="G15" s="150"/>
      <c r="H15" s="150"/>
      <c r="I15" s="150"/>
      <c r="J15" s="150"/>
      <c r="K15" s="150"/>
      <c r="L15" s="150"/>
      <c r="M15" s="150"/>
      <c r="N15" s="150"/>
      <c r="O15" s="150"/>
      <c r="P15" s="150"/>
    </row>
    <row r="16" spans="1:16" x14ac:dyDescent="0.2">
      <c r="A16" s="345"/>
      <c r="B16" s="185" t="s">
        <v>257</v>
      </c>
      <c r="C16" s="186">
        <v>383</v>
      </c>
      <c r="D16" s="186">
        <v>7412</v>
      </c>
      <c r="E16" s="268"/>
      <c r="F16" s="268"/>
      <c r="G16" s="150"/>
      <c r="H16" s="150"/>
      <c r="I16" s="150"/>
      <c r="J16" s="150"/>
      <c r="K16" s="150"/>
      <c r="L16" s="150"/>
      <c r="M16" s="150"/>
      <c r="N16" s="150"/>
      <c r="O16" s="150"/>
      <c r="P16" s="150"/>
    </row>
    <row r="17" spans="1:16" x14ac:dyDescent="0.2">
      <c r="A17" s="345"/>
      <c r="B17" s="185" t="s">
        <v>265</v>
      </c>
      <c r="C17" s="186">
        <v>389</v>
      </c>
      <c r="D17" s="186">
        <v>7442</v>
      </c>
      <c r="E17" s="268"/>
      <c r="F17" s="268"/>
      <c r="G17" s="150"/>
      <c r="H17" s="150"/>
      <c r="I17" s="150"/>
      <c r="J17" s="150"/>
      <c r="K17" s="150"/>
      <c r="L17" s="150"/>
      <c r="M17" s="150"/>
      <c r="N17" s="150"/>
      <c r="O17" s="150"/>
      <c r="P17" s="150"/>
    </row>
    <row r="18" spans="1:16" x14ac:dyDescent="0.2">
      <c r="A18" s="345"/>
      <c r="B18" s="185" t="s">
        <v>266</v>
      </c>
      <c r="C18" s="186">
        <v>385</v>
      </c>
      <c r="D18" s="186">
        <v>7444</v>
      </c>
      <c r="E18" s="268"/>
      <c r="F18" s="268"/>
      <c r="G18" s="150"/>
    </row>
    <row r="19" spans="1:16" x14ac:dyDescent="0.2">
      <c r="A19" s="345"/>
      <c r="B19" s="185" t="s">
        <v>258</v>
      </c>
      <c r="C19" s="186">
        <v>382</v>
      </c>
      <c r="D19" s="186">
        <v>7483</v>
      </c>
      <c r="E19" s="268"/>
      <c r="F19" s="268"/>
      <c r="G19" s="150"/>
    </row>
    <row r="20" spans="1:16" x14ac:dyDescent="0.2">
      <c r="A20" s="345"/>
      <c r="B20" s="185" t="s">
        <v>267</v>
      </c>
      <c r="C20" s="186">
        <v>376</v>
      </c>
      <c r="D20" s="186">
        <v>7445</v>
      </c>
      <c r="E20" s="268"/>
      <c r="F20" s="268"/>
      <c r="G20" s="150"/>
    </row>
    <row r="21" spans="1:16" x14ac:dyDescent="0.2">
      <c r="A21" s="345"/>
      <c r="B21" s="185" t="s">
        <v>268</v>
      </c>
      <c r="C21" s="186">
        <v>391</v>
      </c>
      <c r="D21" s="186">
        <v>7471</v>
      </c>
      <c r="E21" s="268"/>
      <c r="F21" s="268"/>
      <c r="G21" s="150"/>
    </row>
    <row r="22" spans="1:16" ht="12.75" customHeight="1" x14ac:dyDescent="0.25">
      <c r="A22" s="345"/>
      <c r="B22" s="185" t="s">
        <v>259</v>
      </c>
      <c r="C22" s="186">
        <v>405</v>
      </c>
      <c r="D22" s="186">
        <v>7489</v>
      </c>
      <c r="E22" s="268"/>
      <c r="F22" s="268"/>
      <c r="G22" s="144"/>
      <c r="H22" s="143" t="s">
        <v>393</v>
      </c>
      <c r="I22" s="144"/>
      <c r="J22" s="144"/>
      <c r="K22" s="144"/>
      <c r="L22" s="144"/>
      <c r="M22" s="144"/>
      <c r="N22" s="144"/>
    </row>
    <row r="23" spans="1:16" x14ac:dyDescent="0.2">
      <c r="A23" s="345"/>
      <c r="B23" s="185" t="s">
        <v>269</v>
      </c>
      <c r="C23" s="186">
        <v>405</v>
      </c>
      <c r="D23" s="186">
        <v>7496</v>
      </c>
      <c r="E23" s="268"/>
      <c r="F23" s="268"/>
      <c r="G23" s="159"/>
      <c r="H23" s="157" t="s">
        <v>394</v>
      </c>
      <c r="I23" s="159"/>
      <c r="J23" s="159"/>
      <c r="K23" s="159"/>
      <c r="L23" s="159"/>
      <c r="M23" s="159"/>
      <c r="N23" s="159"/>
    </row>
    <row r="24" spans="1:16" x14ac:dyDescent="0.2">
      <c r="A24" s="345"/>
      <c r="B24" s="185" t="s">
        <v>270</v>
      </c>
      <c r="C24" s="186">
        <v>419</v>
      </c>
      <c r="D24" s="186">
        <v>7505</v>
      </c>
      <c r="E24" s="268"/>
      <c r="F24" s="268"/>
      <c r="G24" s="150"/>
    </row>
    <row r="25" spans="1:16" x14ac:dyDescent="0.2">
      <c r="A25" s="345"/>
      <c r="B25" s="185" t="s">
        <v>260</v>
      </c>
      <c r="C25" s="186">
        <v>434</v>
      </c>
      <c r="D25" s="186">
        <v>7564</v>
      </c>
      <c r="E25" s="268"/>
      <c r="F25" s="268"/>
      <c r="G25" s="150"/>
    </row>
    <row r="26" spans="1:16" x14ac:dyDescent="0.2">
      <c r="A26" s="346"/>
      <c r="B26" s="187" t="s">
        <v>271</v>
      </c>
      <c r="C26" s="188">
        <v>445</v>
      </c>
      <c r="D26" s="188">
        <v>7589</v>
      </c>
      <c r="E26" s="268"/>
      <c r="F26" s="268"/>
      <c r="G26" s="150"/>
    </row>
    <row r="27" spans="1:16" x14ac:dyDescent="0.2">
      <c r="A27" s="344">
        <v>2012</v>
      </c>
      <c r="B27" s="185" t="s">
        <v>325</v>
      </c>
      <c r="C27" s="186">
        <v>438</v>
      </c>
      <c r="D27" s="186">
        <v>7637</v>
      </c>
      <c r="E27" s="268"/>
      <c r="F27" s="268"/>
      <c r="G27" s="150"/>
    </row>
    <row r="28" spans="1:16" x14ac:dyDescent="0.2">
      <c r="A28" s="345"/>
      <c r="B28" s="185" t="s">
        <v>257</v>
      </c>
      <c r="C28" s="186">
        <v>433</v>
      </c>
      <c r="D28" s="186">
        <v>7613</v>
      </c>
      <c r="E28" s="268"/>
      <c r="F28" s="268"/>
      <c r="G28" s="150"/>
    </row>
    <row r="29" spans="1:16" x14ac:dyDescent="0.2">
      <c r="A29" s="345"/>
      <c r="B29" s="185" t="s">
        <v>265</v>
      </c>
      <c r="C29" s="186">
        <v>448</v>
      </c>
      <c r="D29" s="186">
        <v>7621</v>
      </c>
      <c r="E29" s="268"/>
      <c r="F29" s="268"/>
      <c r="G29" s="150"/>
    </row>
    <row r="30" spans="1:16" x14ac:dyDescent="0.2">
      <c r="A30" s="345"/>
      <c r="B30" s="185" t="s">
        <v>266</v>
      </c>
      <c r="C30" s="186">
        <v>461</v>
      </c>
      <c r="D30" s="186">
        <v>7614</v>
      </c>
      <c r="E30" s="268"/>
      <c r="F30" s="268"/>
      <c r="G30" s="150"/>
    </row>
    <row r="31" spans="1:16" x14ac:dyDescent="0.2">
      <c r="A31" s="345"/>
      <c r="B31" s="185" t="s">
        <v>258</v>
      </c>
      <c r="C31" s="186">
        <v>454</v>
      </c>
      <c r="D31" s="186">
        <v>7583</v>
      </c>
      <c r="E31" s="268"/>
      <c r="F31" s="268"/>
      <c r="G31" s="150"/>
    </row>
    <row r="32" spans="1:16" x14ac:dyDescent="0.2">
      <c r="A32" s="345"/>
      <c r="B32" s="185" t="s">
        <v>267</v>
      </c>
      <c r="C32" s="186">
        <v>450</v>
      </c>
      <c r="D32" s="186">
        <v>7551</v>
      </c>
      <c r="E32" s="268"/>
      <c r="F32" s="268"/>
      <c r="G32" s="150"/>
    </row>
    <row r="33" spans="1:16" x14ac:dyDescent="0.2">
      <c r="A33" s="345"/>
      <c r="B33" s="185" t="s">
        <v>268</v>
      </c>
      <c r="C33" s="186">
        <v>436</v>
      </c>
      <c r="D33" s="186">
        <v>7549</v>
      </c>
      <c r="E33" s="268"/>
      <c r="F33" s="268"/>
      <c r="G33" s="150"/>
    </row>
    <row r="34" spans="1:16" x14ac:dyDescent="0.2">
      <c r="A34" s="345"/>
      <c r="B34" s="185" t="s">
        <v>259</v>
      </c>
      <c r="C34" s="186">
        <v>433</v>
      </c>
      <c r="D34" s="186">
        <v>7608</v>
      </c>
      <c r="E34" s="268"/>
      <c r="F34" s="268"/>
      <c r="G34" s="150"/>
    </row>
    <row r="35" spans="1:16" x14ac:dyDescent="0.2">
      <c r="A35" s="345"/>
      <c r="B35" s="185" t="s">
        <v>269</v>
      </c>
      <c r="C35" s="186">
        <v>436</v>
      </c>
      <c r="D35" s="186">
        <v>7633</v>
      </c>
      <c r="E35" s="268"/>
      <c r="F35" s="268"/>
      <c r="G35" s="150"/>
    </row>
    <row r="36" spans="1:16" x14ac:dyDescent="0.2">
      <c r="A36" s="345"/>
      <c r="B36" s="185" t="s">
        <v>270</v>
      </c>
      <c r="C36" s="186">
        <v>445</v>
      </c>
      <c r="D36" s="186">
        <v>7675</v>
      </c>
      <c r="E36" s="268"/>
      <c r="F36" s="268"/>
      <c r="G36" s="150"/>
      <c r="H36" s="150"/>
      <c r="I36" s="150"/>
      <c r="J36" s="150"/>
      <c r="K36" s="150"/>
      <c r="L36" s="150"/>
      <c r="M36" s="150"/>
      <c r="N36" s="150"/>
      <c r="O36" s="150"/>
      <c r="P36" s="150"/>
    </row>
    <row r="37" spans="1:16" x14ac:dyDescent="0.2">
      <c r="A37" s="345"/>
      <c r="B37" s="185" t="s">
        <v>260</v>
      </c>
      <c r="C37" s="186">
        <v>449</v>
      </c>
      <c r="D37" s="186">
        <v>7699</v>
      </c>
      <c r="E37" s="268"/>
      <c r="F37" s="268"/>
      <c r="G37" s="150"/>
      <c r="H37" s="150"/>
      <c r="I37" s="150"/>
      <c r="J37" s="150"/>
      <c r="K37" s="150"/>
      <c r="L37" s="150"/>
      <c r="M37" s="150"/>
      <c r="N37" s="150"/>
      <c r="O37" s="150"/>
      <c r="P37" s="150"/>
    </row>
    <row r="38" spans="1:16" x14ac:dyDescent="0.2">
      <c r="A38" s="346"/>
      <c r="B38" s="187" t="s">
        <v>271</v>
      </c>
      <c r="C38" s="188">
        <v>444</v>
      </c>
      <c r="D38" s="188">
        <v>7742</v>
      </c>
      <c r="E38" s="268"/>
      <c r="F38" s="268"/>
      <c r="G38" s="150"/>
      <c r="H38" s="150"/>
      <c r="I38" s="150"/>
      <c r="J38" s="150"/>
      <c r="K38" s="150"/>
      <c r="L38" s="150"/>
      <c r="M38" s="150"/>
      <c r="N38" s="150"/>
      <c r="O38" s="150"/>
      <c r="P38" s="150"/>
    </row>
    <row r="39" spans="1:16" x14ac:dyDescent="0.2">
      <c r="A39" s="338">
        <v>2013</v>
      </c>
      <c r="B39" s="164" t="s">
        <v>325</v>
      </c>
      <c r="C39" s="152">
        <v>436</v>
      </c>
      <c r="D39" s="152">
        <v>7734</v>
      </c>
      <c r="E39" s="268"/>
      <c r="F39" s="268"/>
      <c r="G39" s="150"/>
      <c r="H39" s="150"/>
      <c r="I39" s="150"/>
      <c r="J39" s="150"/>
      <c r="K39" s="150"/>
      <c r="L39" s="150"/>
      <c r="M39" s="150"/>
      <c r="N39" s="150"/>
      <c r="O39" s="150"/>
      <c r="P39" s="150"/>
    </row>
    <row r="40" spans="1:16" x14ac:dyDescent="0.2">
      <c r="A40" s="339"/>
      <c r="B40" s="164" t="s">
        <v>257</v>
      </c>
      <c r="C40" s="152">
        <v>419</v>
      </c>
      <c r="D40" s="152">
        <v>7730</v>
      </c>
      <c r="E40" s="268"/>
      <c r="F40" s="268"/>
      <c r="G40" s="150"/>
      <c r="H40" s="150"/>
      <c r="I40" s="150"/>
      <c r="J40" s="150"/>
      <c r="K40" s="150"/>
      <c r="L40" s="150"/>
      <c r="M40" s="150"/>
      <c r="N40" s="150"/>
      <c r="O40" s="150"/>
      <c r="P40" s="150"/>
    </row>
    <row r="41" spans="1:16" x14ac:dyDescent="0.2">
      <c r="A41" s="339"/>
      <c r="B41" s="164" t="s">
        <v>265</v>
      </c>
      <c r="C41" s="152">
        <v>419</v>
      </c>
      <c r="D41" s="152">
        <v>7753</v>
      </c>
      <c r="E41" s="268"/>
      <c r="F41" s="268"/>
      <c r="G41" s="150"/>
      <c r="H41" s="150"/>
      <c r="I41" s="150"/>
      <c r="J41" s="150"/>
      <c r="K41" s="150"/>
      <c r="L41" s="150"/>
      <c r="M41" s="150"/>
      <c r="N41" s="150"/>
      <c r="O41" s="150"/>
      <c r="P41" s="150"/>
    </row>
    <row r="42" spans="1:16" x14ac:dyDescent="0.2">
      <c r="A42" s="339"/>
      <c r="B42" s="164" t="s">
        <v>266</v>
      </c>
      <c r="C42" s="152">
        <v>416</v>
      </c>
      <c r="D42" s="152">
        <v>7763</v>
      </c>
      <c r="E42" s="268"/>
      <c r="F42" s="268"/>
      <c r="G42" s="150"/>
      <c r="H42" s="150"/>
      <c r="I42" s="150"/>
      <c r="J42" s="150"/>
      <c r="K42" s="150"/>
      <c r="L42" s="150"/>
      <c r="M42" s="150"/>
      <c r="N42" s="150"/>
      <c r="O42" s="150"/>
      <c r="P42" s="150"/>
    </row>
    <row r="43" spans="1:16" x14ac:dyDescent="0.2">
      <c r="A43" s="339"/>
      <c r="B43" s="164" t="s">
        <v>258</v>
      </c>
      <c r="C43" s="152">
        <v>417</v>
      </c>
      <c r="D43" s="152">
        <v>7753</v>
      </c>
      <c r="E43" s="268"/>
      <c r="F43" s="268"/>
      <c r="G43" s="150"/>
      <c r="H43" s="150"/>
      <c r="I43" s="150"/>
      <c r="J43" s="150"/>
      <c r="K43" s="150"/>
      <c r="L43" s="150"/>
      <c r="M43" s="150"/>
      <c r="N43" s="150"/>
      <c r="O43" s="150"/>
      <c r="P43" s="150"/>
    </row>
    <row r="44" spans="1:16" x14ac:dyDescent="0.2">
      <c r="A44" s="339"/>
      <c r="B44" s="164" t="s">
        <v>267</v>
      </c>
      <c r="C44" s="152">
        <v>406</v>
      </c>
      <c r="D44" s="152">
        <v>7739</v>
      </c>
      <c r="E44" s="268"/>
      <c r="F44" s="268"/>
      <c r="G44" s="150"/>
      <c r="H44" s="150"/>
      <c r="I44" s="150"/>
      <c r="J44" s="150"/>
      <c r="K44" s="150"/>
      <c r="L44" s="150"/>
      <c r="M44" s="150"/>
      <c r="N44" s="150"/>
      <c r="O44" s="150"/>
      <c r="P44" s="150"/>
    </row>
    <row r="45" spans="1:16" x14ac:dyDescent="0.2">
      <c r="A45" s="339"/>
      <c r="B45" s="164" t="s">
        <v>268</v>
      </c>
      <c r="C45" s="152">
        <v>409</v>
      </c>
      <c r="D45" s="152">
        <v>7751</v>
      </c>
      <c r="E45" s="268"/>
      <c r="F45" s="268"/>
      <c r="G45" s="150"/>
      <c r="H45" s="150"/>
      <c r="I45" s="150"/>
      <c r="J45" s="150"/>
      <c r="K45" s="150"/>
      <c r="L45" s="150"/>
      <c r="M45" s="150"/>
      <c r="N45" s="150"/>
      <c r="O45" s="150"/>
      <c r="P45" s="150"/>
    </row>
    <row r="46" spans="1:16" x14ac:dyDescent="0.2">
      <c r="A46" s="339"/>
      <c r="B46" s="164" t="s">
        <v>259</v>
      </c>
      <c r="C46" s="152">
        <v>411</v>
      </c>
      <c r="D46" s="152">
        <v>7759</v>
      </c>
      <c r="E46" s="268"/>
      <c r="F46" s="268"/>
      <c r="G46" s="150"/>
      <c r="H46" s="150"/>
      <c r="I46" s="150"/>
      <c r="J46" s="150"/>
      <c r="K46" s="150"/>
      <c r="L46" s="150"/>
      <c r="M46" s="150"/>
      <c r="N46" s="150"/>
      <c r="O46" s="150"/>
      <c r="P46" s="150"/>
    </row>
    <row r="47" spans="1:16" x14ac:dyDescent="0.2">
      <c r="A47" s="339"/>
      <c r="B47" s="164" t="s">
        <v>269</v>
      </c>
      <c r="C47" s="152">
        <v>430</v>
      </c>
      <c r="D47" s="152">
        <v>7790</v>
      </c>
      <c r="E47" s="268"/>
      <c r="F47" s="268"/>
      <c r="G47" s="150"/>
      <c r="H47" s="150"/>
      <c r="I47" s="150"/>
      <c r="J47" s="150"/>
      <c r="K47" s="150"/>
      <c r="L47" s="150"/>
      <c r="M47" s="150"/>
      <c r="N47" s="150"/>
      <c r="O47" s="150"/>
      <c r="P47" s="150"/>
    </row>
    <row r="48" spans="1:16" x14ac:dyDescent="0.2">
      <c r="A48" s="339"/>
      <c r="B48" s="164" t="s">
        <v>270</v>
      </c>
      <c r="C48" s="152">
        <v>425</v>
      </c>
      <c r="D48" s="152">
        <v>7831</v>
      </c>
      <c r="E48" s="268"/>
      <c r="F48" s="268"/>
      <c r="G48" s="150"/>
      <c r="H48" s="150"/>
      <c r="I48" s="150"/>
      <c r="J48" s="150"/>
      <c r="K48" s="150"/>
      <c r="L48" s="150"/>
      <c r="M48" s="150"/>
      <c r="N48" s="150"/>
      <c r="O48" s="150"/>
      <c r="P48" s="150"/>
    </row>
    <row r="49" spans="1:16" x14ac:dyDescent="0.2">
      <c r="A49" s="339"/>
      <c r="B49" s="164" t="s">
        <v>260</v>
      </c>
      <c r="C49" s="152">
        <v>438</v>
      </c>
      <c r="D49" s="152">
        <v>7904</v>
      </c>
      <c r="E49" s="268"/>
      <c r="F49" s="268"/>
      <c r="G49" s="150"/>
      <c r="H49" s="150"/>
      <c r="I49" s="150"/>
      <c r="J49" s="150"/>
      <c r="K49" s="150"/>
      <c r="L49" s="150"/>
      <c r="M49" s="150"/>
      <c r="N49" s="150"/>
      <c r="O49" s="150"/>
      <c r="P49" s="150"/>
    </row>
    <row r="50" spans="1:16" x14ac:dyDescent="0.2">
      <c r="A50" s="340"/>
      <c r="B50" s="165" t="s">
        <v>271</v>
      </c>
      <c r="C50" s="155">
        <v>433</v>
      </c>
      <c r="D50" s="155">
        <v>7915</v>
      </c>
      <c r="E50" s="268"/>
      <c r="F50" s="268"/>
      <c r="G50" s="150"/>
      <c r="H50" s="150"/>
      <c r="I50" s="150"/>
      <c r="J50" s="150"/>
      <c r="K50" s="150"/>
      <c r="L50" s="150"/>
      <c r="M50" s="150"/>
      <c r="N50" s="150"/>
      <c r="O50" s="150"/>
      <c r="P50" s="150"/>
    </row>
    <row r="51" spans="1:16" x14ac:dyDescent="0.2">
      <c r="A51" s="338">
        <v>2014</v>
      </c>
      <c r="B51" s="164" t="s">
        <v>325</v>
      </c>
      <c r="C51" s="152">
        <v>439</v>
      </c>
      <c r="D51" s="152">
        <v>7943</v>
      </c>
      <c r="E51" s="268"/>
      <c r="F51" s="268"/>
      <c r="G51" s="150"/>
      <c r="H51" s="150"/>
      <c r="I51" s="150"/>
      <c r="J51" s="150"/>
      <c r="K51" s="150"/>
      <c r="L51" s="150"/>
      <c r="M51" s="150"/>
      <c r="N51" s="150"/>
      <c r="O51" s="150"/>
    </row>
    <row r="52" spans="1:16" x14ac:dyDescent="0.2">
      <c r="A52" s="339"/>
      <c r="B52" s="164" t="s">
        <v>257</v>
      </c>
      <c r="C52" s="152">
        <v>427</v>
      </c>
      <c r="D52" s="152">
        <v>7895</v>
      </c>
      <c r="E52" s="268"/>
      <c r="F52" s="268"/>
    </row>
    <row r="53" spans="1:16" x14ac:dyDescent="0.2">
      <c r="A53" s="339"/>
      <c r="B53" s="164" t="s">
        <v>265</v>
      </c>
      <c r="C53" s="152">
        <v>426</v>
      </c>
      <c r="D53" s="152">
        <v>7922</v>
      </c>
      <c r="E53" s="268"/>
      <c r="F53" s="268"/>
    </row>
    <row r="54" spans="1:16" x14ac:dyDescent="0.2">
      <c r="A54" s="339"/>
      <c r="B54" s="164" t="s">
        <v>266</v>
      </c>
      <c r="C54" s="152">
        <v>427</v>
      </c>
      <c r="D54" s="152">
        <v>7884</v>
      </c>
      <c r="E54" s="268"/>
      <c r="F54" s="268"/>
    </row>
    <row r="55" spans="1:16" x14ac:dyDescent="0.2">
      <c r="A55" s="339"/>
      <c r="B55" s="164" t="s">
        <v>258</v>
      </c>
      <c r="C55" s="152">
        <v>431</v>
      </c>
      <c r="D55" s="152">
        <v>7854</v>
      </c>
      <c r="E55" s="268"/>
      <c r="F55" s="268"/>
    </row>
    <row r="56" spans="1:16" x14ac:dyDescent="0.2">
      <c r="A56" s="339"/>
      <c r="B56" s="164" t="s">
        <v>267</v>
      </c>
      <c r="C56" s="152">
        <v>436</v>
      </c>
      <c r="D56" s="152">
        <v>7820</v>
      </c>
      <c r="E56" s="268"/>
      <c r="F56" s="268"/>
    </row>
    <row r="57" spans="1:16" x14ac:dyDescent="0.2">
      <c r="A57" s="339"/>
      <c r="B57" s="164" t="s">
        <v>268</v>
      </c>
      <c r="C57" s="152">
        <v>442</v>
      </c>
      <c r="D57" s="152">
        <v>7803</v>
      </c>
      <c r="E57" s="268"/>
      <c r="F57" s="268"/>
    </row>
    <row r="58" spans="1:16" x14ac:dyDescent="0.2">
      <c r="A58" s="339"/>
      <c r="B58" s="164" t="s">
        <v>259</v>
      </c>
      <c r="C58" s="152">
        <v>453</v>
      </c>
      <c r="D58" s="152">
        <v>7851</v>
      </c>
      <c r="E58" s="268"/>
      <c r="F58" s="268"/>
    </row>
    <row r="59" spans="1:16" x14ac:dyDescent="0.2">
      <c r="A59" s="339"/>
      <c r="B59" s="164" t="s">
        <v>269</v>
      </c>
      <c r="C59" s="152">
        <v>456</v>
      </c>
      <c r="D59" s="152">
        <v>7895</v>
      </c>
      <c r="E59" s="268"/>
      <c r="F59" s="268"/>
    </row>
    <row r="60" spans="1:16" x14ac:dyDescent="0.2">
      <c r="A60" s="339"/>
      <c r="B60" s="164" t="s">
        <v>270</v>
      </c>
      <c r="C60" s="152">
        <v>454</v>
      </c>
      <c r="D60" s="152">
        <v>7969</v>
      </c>
      <c r="E60" s="268"/>
      <c r="F60" s="268"/>
    </row>
    <row r="61" spans="1:16" x14ac:dyDescent="0.2">
      <c r="A61" s="339"/>
      <c r="B61" s="164" t="s">
        <v>260</v>
      </c>
      <c r="C61" s="152">
        <v>459</v>
      </c>
      <c r="D61" s="152">
        <v>8014</v>
      </c>
      <c r="E61" s="268"/>
      <c r="F61" s="268"/>
    </row>
    <row r="62" spans="1:16" x14ac:dyDescent="0.2">
      <c r="A62" s="340"/>
      <c r="B62" s="165" t="s">
        <v>271</v>
      </c>
      <c r="C62" s="155">
        <v>458</v>
      </c>
      <c r="D62" s="155">
        <v>8003</v>
      </c>
      <c r="E62" s="268"/>
      <c r="F62" s="268"/>
    </row>
    <row r="63" spans="1:16" x14ac:dyDescent="0.2">
      <c r="A63" s="338">
        <v>2015</v>
      </c>
      <c r="B63" s="164" t="s">
        <v>325</v>
      </c>
      <c r="C63" s="152">
        <v>472</v>
      </c>
      <c r="D63" s="152">
        <v>7991</v>
      </c>
      <c r="E63" s="268"/>
      <c r="F63" s="268"/>
    </row>
    <row r="64" spans="1:16" ht="15" customHeight="1" x14ac:dyDescent="0.2">
      <c r="A64" s="339"/>
      <c r="B64" s="164" t="s">
        <v>257</v>
      </c>
      <c r="C64" s="152">
        <v>478</v>
      </c>
      <c r="D64" s="152">
        <v>7974</v>
      </c>
      <c r="E64" s="268"/>
      <c r="F64" s="268"/>
    </row>
    <row r="65" spans="1:6" ht="15" customHeight="1" x14ac:dyDescent="0.2">
      <c r="A65" s="339"/>
      <c r="B65" s="164" t="s">
        <v>265</v>
      </c>
      <c r="C65" s="152">
        <v>479</v>
      </c>
      <c r="D65" s="152">
        <v>7988</v>
      </c>
      <c r="E65" s="268"/>
      <c r="F65" s="268"/>
    </row>
    <row r="66" spans="1:6" ht="15" customHeight="1" x14ac:dyDescent="0.2">
      <c r="A66" s="339"/>
      <c r="B66" s="164" t="s">
        <v>266</v>
      </c>
      <c r="C66" s="152">
        <v>470</v>
      </c>
      <c r="D66" s="152">
        <v>7976</v>
      </c>
      <c r="E66" s="268"/>
      <c r="F66" s="268"/>
    </row>
    <row r="67" spans="1:6" ht="15" customHeight="1" x14ac:dyDescent="0.2">
      <c r="A67" s="339"/>
      <c r="B67" s="164" t="s">
        <v>258</v>
      </c>
      <c r="C67" s="152">
        <v>469</v>
      </c>
      <c r="D67" s="152">
        <v>7973</v>
      </c>
      <c r="E67" s="268"/>
      <c r="F67" s="268"/>
    </row>
    <row r="68" spans="1:6" ht="15" customHeight="1" x14ac:dyDescent="0.2">
      <c r="A68" s="339"/>
      <c r="B68" s="164" t="s">
        <v>267</v>
      </c>
      <c r="C68" s="152">
        <v>464</v>
      </c>
      <c r="D68" s="152">
        <v>7963</v>
      </c>
      <c r="E68" s="268"/>
      <c r="F68" s="268"/>
    </row>
    <row r="69" spans="1:6" ht="15" customHeight="1" x14ac:dyDescent="0.2">
      <c r="A69" s="339"/>
      <c r="B69" s="164" t="s">
        <v>268</v>
      </c>
      <c r="C69" s="152">
        <v>464</v>
      </c>
      <c r="D69" s="152">
        <v>7981</v>
      </c>
      <c r="E69" s="268"/>
      <c r="F69" s="268"/>
    </row>
    <row r="70" spans="1:6" ht="15" customHeight="1" x14ac:dyDescent="0.2">
      <c r="A70" s="339"/>
      <c r="B70" s="164" t="s">
        <v>259</v>
      </c>
      <c r="C70" s="152">
        <v>458</v>
      </c>
      <c r="D70" s="152">
        <v>8028</v>
      </c>
      <c r="E70" s="268"/>
      <c r="F70" s="268"/>
    </row>
    <row r="71" spans="1:6" ht="15" customHeight="1" x14ac:dyDescent="0.2">
      <c r="A71" s="339"/>
      <c r="B71" s="164" t="s">
        <v>269</v>
      </c>
      <c r="C71" s="152">
        <v>468</v>
      </c>
      <c r="D71" s="152">
        <v>8023</v>
      </c>
      <c r="E71" s="268"/>
      <c r="F71" s="268"/>
    </row>
    <row r="72" spans="1:6" ht="15" customHeight="1" x14ac:dyDescent="0.2">
      <c r="A72" s="339"/>
      <c r="B72" s="164" t="s">
        <v>270</v>
      </c>
      <c r="C72" s="152">
        <v>456</v>
      </c>
      <c r="D72" s="152">
        <v>8075</v>
      </c>
      <c r="E72" s="268"/>
      <c r="F72" s="268"/>
    </row>
    <row r="73" spans="1:6" ht="15" customHeight="1" x14ac:dyDescent="0.2">
      <c r="A73" s="339"/>
      <c r="B73" s="164" t="s">
        <v>260</v>
      </c>
      <c r="C73" s="152">
        <v>455</v>
      </c>
      <c r="D73" s="152">
        <v>8136</v>
      </c>
      <c r="E73" s="268"/>
      <c r="F73" s="268"/>
    </row>
    <row r="74" spans="1:6" ht="15.75" customHeight="1" thickBot="1" x14ac:dyDescent="0.25">
      <c r="A74" s="341"/>
      <c r="B74" s="167" t="s">
        <v>271</v>
      </c>
      <c r="C74" s="161">
        <v>451</v>
      </c>
      <c r="D74" s="161">
        <v>8165</v>
      </c>
      <c r="E74" s="268"/>
      <c r="F74" s="268"/>
    </row>
    <row r="75" spans="1:6" x14ac:dyDescent="0.2">
      <c r="C75" s="145">
        <v>828</v>
      </c>
      <c r="D75" s="145">
        <v>88125</v>
      </c>
      <c r="E75" s="268"/>
      <c r="F75" s="268"/>
    </row>
  </sheetData>
  <mergeCells count="6">
    <mergeCell ref="A63:A74"/>
    <mergeCell ref="A4:A14"/>
    <mergeCell ref="A15:A26"/>
    <mergeCell ref="A27:A38"/>
    <mergeCell ref="A39:A50"/>
    <mergeCell ref="A51:A62"/>
  </mergeCells>
  <pageMargins left="0.7" right="0.7" top="0.75" bottom="0.75" header="0.3" footer="0.3"/>
  <pageSetup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zoomScale="90" zoomScaleNormal="90" workbookViewId="0"/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0" style="145" customWidth="1"/>
    <col min="4" max="4" width="9.28515625" style="145" customWidth="1"/>
    <col min="5" max="5" width="19.5703125" style="145" customWidth="1"/>
    <col min="6" max="16384" width="9.140625" style="145"/>
  </cols>
  <sheetData>
    <row r="1" spans="1:17" ht="15.75" x14ac:dyDescent="0.25">
      <c r="A1" s="214" t="s">
        <v>326</v>
      </c>
      <c r="B1" s="144"/>
      <c r="C1" s="144"/>
      <c r="D1" s="144"/>
      <c r="E1" s="144"/>
      <c r="F1" s="144"/>
      <c r="G1" s="144"/>
      <c r="H1" s="144"/>
      <c r="I1" s="169"/>
    </row>
    <row r="2" spans="1:17" ht="13.5" thickBot="1" x14ac:dyDescent="0.25">
      <c r="A2" s="146"/>
      <c r="B2" s="146"/>
      <c r="C2" s="146"/>
      <c r="D2" s="146"/>
      <c r="E2" s="146"/>
      <c r="F2" s="150"/>
      <c r="G2" s="150"/>
      <c r="H2" s="150"/>
      <c r="I2" s="150"/>
      <c r="J2" s="150"/>
      <c r="K2" s="150"/>
      <c r="L2" s="150"/>
      <c r="M2" s="150"/>
      <c r="N2" s="150"/>
      <c r="O2" s="150"/>
      <c r="P2" s="150"/>
      <c r="Q2" s="150"/>
    </row>
    <row r="3" spans="1:17" x14ac:dyDescent="0.2">
      <c r="A3" s="147" t="s">
        <v>153</v>
      </c>
      <c r="B3" s="147" t="s">
        <v>232</v>
      </c>
      <c r="C3" s="147" t="s">
        <v>33</v>
      </c>
      <c r="D3" s="147" t="s">
        <v>64</v>
      </c>
      <c r="E3" s="189" t="s">
        <v>327</v>
      </c>
      <c r="F3" s="150"/>
      <c r="P3" s="150"/>
      <c r="Q3" s="150"/>
    </row>
    <row r="4" spans="1:17" x14ac:dyDescent="0.2">
      <c r="A4" s="338">
        <v>2011</v>
      </c>
      <c r="B4" s="164" t="s">
        <v>257</v>
      </c>
      <c r="C4" s="216">
        <v>-2.2000000000000002</v>
      </c>
      <c r="D4" s="216">
        <v>7</v>
      </c>
      <c r="E4" s="269">
        <v>5.3</v>
      </c>
      <c r="F4" s="150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</row>
    <row r="5" spans="1:17" x14ac:dyDescent="0.2">
      <c r="A5" s="339"/>
      <c r="B5" s="164" t="s">
        <v>265</v>
      </c>
      <c r="C5" s="216">
        <v>0.7</v>
      </c>
      <c r="D5" s="216">
        <v>6.8</v>
      </c>
      <c r="E5" s="216">
        <v>5.3</v>
      </c>
      <c r="F5" s="150"/>
      <c r="G5" s="150"/>
      <c r="H5" s="150"/>
      <c r="I5" s="150"/>
      <c r="J5" s="150"/>
      <c r="K5" s="150"/>
      <c r="L5" s="150"/>
      <c r="M5" s="150"/>
      <c r="N5" s="150"/>
      <c r="O5" s="150"/>
      <c r="P5" s="150"/>
      <c r="Q5" s="150"/>
    </row>
    <row r="6" spans="1:17" x14ac:dyDescent="0.2">
      <c r="A6" s="339"/>
      <c r="B6" s="164" t="s">
        <v>266</v>
      </c>
      <c r="C6" s="216">
        <v>-4.8</v>
      </c>
      <c r="D6" s="216">
        <v>6.8</v>
      </c>
      <c r="E6" s="216">
        <v>5.2</v>
      </c>
      <c r="F6" s="150"/>
      <c r="G6" s="150"/>
      <c r="H6" s="150"/>
      <c r="I6" s="150"/>
      <c r="J6" s="150"/>
      <c r="K6" s="150"/>
      <c r="L6" s="150"/>
      <c r="M6" s="150"/>
      <c r="N6" s="150"/>
      <c r="O6" s="150"/>
      <c r="P6" s="150"/>
      <c r="Q6" s="150"/>
    </row>
    <row r="7" spans="1:17" x14ac:dyDescent="0.2">
      <c r="A7" s="339"/>
      <c r="B7" s="164" t="s">
        <v>258</v>
      </c>
      <c r="C7" s="216">
        <v>-5.3</v>
      </c>
      <c r="D7" s="216">
        <v>6.4</v>
      </c>
      <c r="E7" s="216">
        <v>5.0999999999999996</v>
      </c>
      <c r="F7" s="150"/>
      <c r="G7" s="150"/>
      <c r="H7" s="150"/>
      <c r="I7" s="150"/>
      <c r="J7" s="150"/>
      <c r="K7" s="150"/>
      <c r="L7" s="150"/>
      <c r="M7" s="150"/>
      <c r="N7" s="150"/>
      <c r="O7" s="150"/>
      <c r="P7" s="150"/>
      <c r="Q7" s="150"/>
    </row>
    <row r="8" spans="1:17" x14ac:dyDescent="0.2">
      <c r="A8" s="339"/>
      <c r="B8" s="164" t="s">
        <v>267</v>
      </c>
      <c r="C8" s="216">
        <v>-6</v>
      </c>
      <c r="D8" s="216">
        <v>5</v>
      </c>
      <c r="E8" s="216">
        <v>5.0999999999999996</v>
      </c>
      <c r="F8" s="150"/>
      <c r="G8" s="150"/>
      <c r="H8" s="150"/>
      <c r="I8" s="150"/>
      <c r="J8" s="150"/>
      <c r="K8" s="150"/>
      <c r="L8" s="150"/>
      <c r="M8" s="150"/>
      <c r="N8" s="150"/>
      <c r="O8" s="150"/>
      <c r="P8" s="150"/>
      <c r="Q8" s="150"/>
    </row>
    <row r="9" spans="1:17" x14ac:dyDescent="0.2">
      <c r="A9" s="339"/>
      <c r="B9" s="164" t="s">
        <v>268</v>
      </c>
      <c r="C9" s="216">
        <v>2.2000000000000002</v>
      </c>
      <c r="D9" s="216">
        <v>4.8</v>
      </c>
      <c r="E9" s="216">
        <v>5</v>
      </c>
      <c r="F9" s="150"/>
      <c r="G9" s="150"/>
      <c r="H9" s="150"/>
      <c r="I9" s="150"/>
      <c r="J9" s="150"/>
      <c r="K9" s="150"/>
      <c r="L9" s="150"/>
      <c r="M9" s="150"/>
      <c r="N9" s="150"/>
      <c r="O9" s="150"/>
      <c r="P9" s="150"/>
      <c r="Q9" s="150"/>
    </row>
    <row r="10" spans="1:17" x14ac:dyDescent="0.2">
      <c r="A10" s="339"/>
      <c r="B10" s="164" t="s">
        <v>259</v>
      </c>
      <c r="C10" s="216">
        <v>4.4000000000000004</v>
      </c>
      <c r="D10" s="216">
        <v>3.8</v>
      </c>
      <c r="E10" s="216">
        <v>4.9000000000000004</v>
      </c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</row>
    <row r="11" spans="1:17" x14ac:dyDescent="0.2">
      <c r="A11" s="339"/>
      <c r="B11" s="164" t="s">
        <v>269</v>
      </c>
      <c r="C11" s="216">
        <v>4.8</v>
      </c>
      <c r="D11" s="216">
        <v>3.5</v>
      </c>
      <c r="E11" s="216">
        <v>4.9000000000000004</v>
      </c>
      <c r="F11" s="150"/>
      <c r="G11" s="150"/>
      <c r="H11" s="150"/>
      <c r="I11" s="150"/>
      <c r="J11" s="150"/>
      <c r="K11" s="150"/>
      <c r="L11" s="150"/>
      <c r="M11" s="150"/>
      <c r="N11" s="150"/>
      <c r="O11" s="150"/>
      <c r="P11" s="150"/>
      <c r="Q11" s="150"/>
    </row>
    <row r="12" spans="1:17" x14ac:dyDescent="0.2">
      <c r="A12" s="339"/>
      <c r="B12" s="164" t="s">
        <v>270</v>
      </c>
      <c r="C12" s="216">
        <v>6.9</v>
      </c>
      <c r="D12" s="216">
        <v>2.7</v>
      </c>
      <c r="E12" s="216">
        <v>4.8</v>
      </c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</row>
    <row r="13" spans="1:17" x14ac:dyDescent="0.2">
      <c r="A13" s="339"/>
      <c r="B13" s="164" t="s">
        <v>260</v>
      </c>
      <c r="C13" s="216">
        <v>13.8</v>
      </c>
      <c r="D13" s="216">
        <v>2.9</v>
      </c>
      <c r="E13" s="216">
        <v>4.8</v>
      </c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</row>
    <row r="14" spans="1:17" x14ac:dyDescent="0.2">
      <c r="A14" s="340"/>
      <c r="B14" s="165" t="s">
        <v>271</v>
      </c>
      <c r="C14" s="217">
        <v>16.899999999999999</v>
      </c>
      <c r="D14" s="217">
        <v>2.5</v>
      </c>
      <c r="E14" s="216">
        <v>4.7</v>
      </c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</row>
    <row r="15" spans="1:17" x14ac:dyDescent="0.2">
      <c r="A15" s="338">
        <v>2012</v>
      </c>
      <c r="B15" s="164" t="s">
        <v>325</v>
      </c>
      <c r="C15" s="216">
        <v>14.2</v>
      </c>
      <c r="D15" s="216">
        <v>3.2</v>
      </c>
      <c r="E15" s="269">
        <v>4.5999999999999996</v>
      </c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</row>
    <row r="16" spans="1:17" x14ac:dyDescent="0.2">
      <c r="A16" s="339"/>
      <c r="B16" s="164" t="s">
        <v>257</v>
      </c>
      <c r="C16" s="216">
        <v>13.2</v>
      </c>
      <c r="D16" s="216">
        <v>2.7</v>
      </c>
      <c r="E16" s="216">
        <v>4.5999999999999996</v>
      </c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</row>
    <row r="17" spans="1:17" x14ac:dyDescent="0.2">
      <c r="A17" s="339"/>
      <c r="B17" s="164" t="s">
        <v>265</v>
      </c>
      <c r="C17" s="216">
        <v>15.1</v>
      </c>
      <c r="D17" s="216">
        <v>2.4</v>
      </c>
      <c r="E17" s="216">
        <v>4.5</v>
      </c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</row>
    <row r="18" spans="1:17" x14ac:dyDescent="0.2">
      <c r="A18" s="339"/>
      <c r="B18" s="164" t="s">
        <v>266</v>
      </c>
      <c r="C18" s="216">
        <v>19.7</v>
      </c>
      <c r="D18" s="216">
        <v>2.2999999999999998</v>
      </c>
      <c r="E18" s="216">
        <v>4.4000000000000004</v>
      </c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</row>
    <row r="19" spans="1:17" x14ac:dyDescent="0.2">
      <c r="A19" s="339"/>
      <c r="B19" s="164" t="s">
        <v>258</v>
      </c>
      <c r="C19" s="216">
        <v>18.7</v>
      </c>
      <c r="D19" s="216">
        <v>1.3</v>
      </c>
      <c r="E19" s="216">
        <v>4.4000000000000004</v>
      </c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</row>
    <row r="20" spans="1:17" x14ac:dyDescent="0.2">
      <c r="A20" s="339"/>
      <c r="B20" s="164" t="s">
        <v>267</v>
      </c>
      <c r="C20" s="216">
        <v>19.600000000000001</v>
      </c>
      <c r="D20" s="216">
        <v>1.4</v>
      </c>
      <c r="E20" s="216">
        <v>4.3</v>
      </c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</row>
    <row r="21" spans="1:17" x14ac:dyDescent="0.2">
      <c r="A21" s="339"/>
      <c r="B21" s="164" t="s">
        <v>268</v>
      </c>
      <c r="C21" s="216">
        <v>11.7</v>
      </c>
      <c r="D21" s="216">
        <v>1</v>
      </c>
      <c r="E21" s="216">
        <v>4.2</v>
      </c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</row>
    <row r="22" spans="1:17" ht="12.75" customHeight="1" x14ac:dyDescent="0.25">
      <c r="A22" s="339"/>
      <c r="B22" s="164" t="s">
        <v>259</v>
      </c>
      <c r="C22" s="216">
        <v>6.8</v>
      </c>
      <c r="D22" s="216">
        <v>1.6</v>
      </c>
      <c r="E22" s="216">
        <v>4.2</v>
      </c>
      <c r="F22" s="150"/>
      <c r="G22" s="143" t="s">
        <v>395</v>
      </c>
      <c r="H22" s="150"/>
      <c r="I22" s="144"/>
      <c r="J22" s="144"/>
      <c r="K22" s="144"/>
      <c r="L22" s="144"/>
      <c r="M22" s="144"/>
      <c r="N22" s="150"/>
      <c r="O22" s="150"/>
      <c r="P22" s="150"/>
      <c r="Q22" s="150"/>
    </row>
    <row r="23" spans="1:17" x14ac:dyDescent="0.2">
      <c r="A23" s="339"/>
      <c r="B23" s="164" t="s">
        <v>269</v>
      </c>
      <c r="C23" s="216">
        <v>7.7</v>
      </c>
      <c r="D23" s="216">
        <v>1.8</v>
      </c>
      <c r="E23" s="216">
        <v>4.0999999999999996</v>
      </c>
      <c r="F23" s="150"/>
      <c r="G23" s="157" t="s">
        <v>394</v>
      </c>
      <c r="H23" s="150"/>
      <c r="I23" s="159"/>
      <c r="J23" s="159"/>
      <c r="K23" s="159"/>
      <c r="L23" s="159"/>
      <c r="M23" s="159"/>
      <c r="N23" s="190"/>
      <c r="O23" s="150"/>
      <c r="P23" s="150"/>
      <c r="Q23" s="150"/>
    </row>
    <row r="24" spans="1:17" x14ac:dyDescent="0.2">
      <c r="A24" s="339"/>
      <c r="B24" s="164" t="s">
        <v>270</v>
      </c>
      <c r="C24" s="216">
        <v>6</v>
      </c>
      <c r="D24" s="216">
        <v>2.2999999999999998</v>
      </c>
      <c r="E24" s="216">
        <v>4.0999999999999996</v>
      </c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</row>
    <row r="25" spans="1:17" x14ac:dyDescent="0.2">
      <c r="A25" s="339"/>
      <c r="B25" s="164" t="s">
        <v>260</v>
      </c>
      <c r="C25" s="216">
        <v>3.3</v>
      </c>
      <c r="D25" s="216">
        <v>1.8</v>
      </c>
      <c r="E25" s="216">
        <v>4</v>
      </c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</row>
    <row r="26" spans="1:17" x14ac:dyDescent="0.2">
      <c r="A26" s="340"/>
      <c r="B26" s="165" t="s">
        <v>271</v>
      </c>
      <c r="C26" s="217">
        <v>-0.1</v>
      </c>
      <c r="D26" s="217">
        <v>2</v>
      </c>
      <c r="E26" s="217">
        <v>3.9</v>
      </c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</row>
    <row r="27" spans="1:17" x14ac:dyDescent="0.2">
      <c r="A27" s="338">
        <v>2013</v>
      </c>
      <c r="B27" s="164" t="s">
        <v>325</v>
      </c>
      <c r="C27" s="216">
        <v>-0.6</v>
      </c>
      <c r="D27" s="216">
        <v>1.3</v>
      </c>
      <c r="E27" s="216">
        <v>3.9</v>
      </c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</row>
    <row r="28" spans="1:17" x14ac:dyDescent="0.2">
      <c r="A28" s="339"/>
      <c r="B28" s="164" t="s">
        <v>257</v>
      </c>
      <c r="C28" s="216">
        <v>-3.3</v>
      </c>
      <c r="D28" s="216">
        <v>1.5</v>
      </c>
      <c r="E28" s="216">
        <v>3.8</v>
      </c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</row>
    <row r="29" spans="1:17" x14ac:dyDescent="0.2">
      <c r="A29" s="339"/>
      <c r="B29" s="164" t="s">
        <v>265</v>
      </c>
      <c r="C29" s="216">
        <v>-6.3</v>
      </c>
      <c r="D29" s="216">
        <v>1.7</v>
      </c>
      <c r="E29" s="216">
        <v>3.7</v>
      </c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</row>
    <row r="30" spans="1:17" x14ac:dyDescent="0.2">
      <c r="A30" s="339"/>
      <c r="B30" s="164" t="s">
        <v>266</v>
      </c>
      <c r="C30" s="216">
        <v>-9.8000000000000007</v>
      </c>
      <c r="D30" s="216">
        <v>2</v>
      </c>
      <c r="E30" s="216">
        <v>3.7</v>
      </c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</row>
    <row r="31" spans="1:17" x14ac:dyDescent="0.2">
      <c r="A31" s="339"/>
      <c r="B31" s="164" t="s">
        <v>258</v>
      </c>
      <c r="C31" s="216">
        <v>-8.1999999999999993</v>
      </c>
      <c r="D31" s="216">
        <v>2.2000000000000002</v>
      </c>
      <c r="E31" s="216">
        <v>3.6</v>
      </c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</row>
    <row r="32" spans="1:17" x14ac:dyDescent="0.2">
      <c r="A32" s="339"/>
      <c r="B32" s="164" t="s">
        <v>267</v>
      </c>
      <c r="C32" s="216">
        <v>-9.9</v>
      </c>
      <c r="D32" s="216">
        <v>2.5</v>
      </c>
      <c r="E32" s="216">
        <v>3.5</v>
      </c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</row>
    <row r="33" spans="1:17" x14ac:dyDescent="0.2">
      <c r="A33" s="339"/>
      <c r="B33" s="164" t="s">
        <v>268</v>
      </c>
      <c r="C33" s="216">
        <v>-6.2</v>
      </c>
      <c r="D33" s="216">
        <v>2.7</v>
      </c>
      <c r="E33" s="216">
        <v>3.5</v>
      </c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</row>
    <row r="34" spans="1:17" x14ac:dyDescent="0.2">
      <c r="A34" s="339"/>
      <c r="B34" s="164" t="s">
        <v>259</v>
      </c>
      <c r="C34" s="216">
        <v>-5</v>
      </c>
      <c r="D34" s="216">
        <v>2</v>
      </c>
      <c r="E34" s="216">
        <v>3.4</v>
      </c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</row>
    <row r="35" spans="1:17" x14ac:dyDescent="0.2">
      <c r="A35" s="339"/>
      <c r="B35" s="164" t="s">
        <v>269</v>
      </c>
      <c r="C35" s="216">
        <v>-1.5</v>
      </c>
      <c r="D35" s="216">
        <v>2.1</v>
      </c>
      <c r="E35" s="216">
        <v>3.4</v>
      </c>
      <c r="F35" s="150"/>
      <c r="G35" s="150"/>
      <c r="H35" s="150"/>
      <c r="I35" s="150"/>
      <c r="J35" s="150"/>
      <c r="K35" s="150"/>
      <c r="L35" s="150"/>
      <c r="M35" s="150"/>
      <c r="N35" s="150"/>
      <c r="O35" s="150"/>
      <c r="P35" s="150"/>
      <c r="Q35" s="150"/>
    </row>
    <row r="36" spans="1:17" x14ac:dyDescent="0.2">
      <c r="A36" s="339"/>
      <c r="B36" s="164" t="s">
        <v>270</v>
      </c>
      <c r="C36" s="216">
        <v>-4.5</v>
      </c>
      <c r="D36" s="216">
        <v>2</v>
      </c>
      <c r="E36" s="216">
        <v>3.3</v>
      </c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</row>
    <row r="37" spans="1:17" x14ac:dyDescent="0.2">
      <c r="A37" s="339"/>
      <c r="B37" s="164" t="s">
        <v>260</v>
      </c>
      <c r="C37" s="216">
        <v>-2.4</v>
      </c>
      <c r="D37" s="216">
        <v>2.7</v>
      </c>
      <c r="E37" s="216">
        <v>3.2</v>
      </c>
      <c r="F37" s="150"/>
      <c r="G37" s="150"/>
      <c r="H37" s="150"/>
      <c r="I37" s="150"/>
      <c r="J37" s="150"/>
      <c r="K37" s="150"/>
      <c r="L37" s="150"/>
      <c r="M37" s="150"/>
      <c r="N37" s="150"/>
      <c r="O37" s="150"/>
      <c r="P37" s="150"/>
      <c r="Q37" s="150"/>
    </row>
    <row r="38" spans="1:17" x14ac:dyDescent="0.2">
      <c r="A38" s="340"/>
      <c r="B38" s="165" t="s">
        <v>271</v>
      </c>
      <c r="C38" s="217">
        <v>-2.6</v>
      </c>
      <c r="D38" s="217">
        <v>2.2000000000000002</v>
      </c>
      <c r="E38" s="216">
        <v>3.2</v>
      </c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0"/>
      <c r="Q38" s="150"/>
    </row>
    <row r="39" spans="1:17" x14ac:dyDescent="0.2">
      <c r="A39" s="338">
        <v>2014</v>
      </c>
      <c r="B39" s="164" t="s">
        <v>325</v>
      </c>
      <c r="C39" s="216">
        <v>0.8</v>
      </c>
      <c r="D39" s="216">
        <v>2.7</v>
      </c>
      <c r="E39" s="269">
        <v>3.1</v>
      </c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0"/>
      <c r="Q39" s="150"/>
    </row>
    <row r="40" spans="1:17" x14ac:dyDescent="0.2">
      <c r="A40" s="339"/>
      <c r="B40" s="164" t="s">
        <v>257</v>
      </c>
      <c r="C40" s="216">
        <v>1.9</v>
      </c>
      <c r="D40" s="216">
        <v>2.1</v>
      </c>
      <c r="E40" s="216">
        <v>3</v>
      </c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0"/>
      <c r="Q40" s="150"/>
    </row>
    <row r="41" spans="1:17" x14ac:dyDescent="0.2">
      <c r="A41" s="339"/>
      <c r="B41" s="164" t="s">
        <v>265</v>
      </c>
      <c r="C41" s="216">
        <v>1.5</v>
      </c>
      <c r="D41" s="216">
        <v>2.2000000000000002</v>
      </c>
      <c r="E41" s="216">
        <v>3</v>
      </c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0"/>
      <c r="Q41" s="150"/>
    </row>
    <row r="42" spans="1:17" x14ac:dyDescent="0.2">
      <c r="A42" s="339"/>
      <c r="B42" s="164" t="s">
        <v>266</v>
      </c>
      <c r="C42" s="216">
        <v>2.6</v>
      </c>
      <c r="D42" s="216">
        <v>1.6</v>
      </c>
      <c r="E42" s="216">
        <v>2.9</v>
      </c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</row>
    <row r="43" spans="1:17" x14ac:dyDescent="0.2">
      <c r="A43" s="339"/>
      <c r="B43" s="164" t="s">
        <v>258</v>
      </c>
      <c r="C43" s="216">
        <v>3.5</v>
      </c>
      <c r="D43" s="216">
        <v>1.3</v>
      </c>
      <c r="E43" s="216">
        <v>2.9</v>
      </c>
      <c r="F43" s="150"/>
      <c r="G43" s="150"/>
      <c r="H43" s="150"/>
      <c r="I43" s="150"/>
      <c r="J43" s="150"/>
      <c r="K43" s="150"/>
      <c r="L43" s="150"/>
      <c r="M43" s="150"/>
      <c r="N43" s="150"/>
      <c r="O43" s="150"/>
      <c r="P43" s="150"/>
      <c r="Q43" s="150"/>
    </row>
    <row r="44" spans="1:17" x14ac:dyDescent="0.2">
      <c r="A44" s="339"/>
      <c r="B44" s="164" t="s">
        <v>267</v>
      </c>
      <c r="C44" s="216">
        <v>7.4</v>
      </c>
      <c r="D44" s="216">
        <v>1</v>
      </c>
      <c r="E44" s="216">
        <v>2.8</v>
      </c>
      <c r="F44" s="150"/>
      <c r="G44" s="150"/>
      <c r="H44" s="150"/>
      <c r="I44" s="150"/>
      <c r="J44" s="150"/>
      <c r="K44" s="150"/>
      <c r="L44" s="150"/>
      <c r="M44" s="150"/>
      <c r="N44" s="150"/>
      <c r="O44" s="150"/>
      <c r="P44" s="150"/>
      <c r="Q44" s="150"/>
    </row>
    <row r="45" spans="1:17" x14ac:dyDescent="0.2">
      <c r="A45" s="339"/>
      <c r="B45" s="164" t="s">
        <v>268</v>
      </c>
      <c r="C45" s="216">
        <v>7.9</v>
      </c>
      <c r="D45" s="216">
        <v>0.7</v>
      </c>
      <c r="E45" s="216">
        <v>2.7</v>
      </c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</row>
    <row r="46" spans="1:17" x14ac:dyDescent="0.2">
      <c r="A46" s="339"/>
      <c r="B46" s="164" t="s">
        <v>259</v>
      </c>
      <c r="C46" s="216">
        <v>10.199999999999999</v>
      </c>
      <c r="D46" s="216">
        <v>1.2</v>
      </c>
      <c r="E46" s="216">
        <v>2.7</v>
      </c>
      <c r="F46" s="150"/>
      <c r="G46" s="150"/>
      <c r="H46" s="150"/>
      <c r="I46" s="150"/>
      <c r="J46" s="150"/>
      <c r="K46" s="150"/>
      <c r="L46" s="150"/>
      <c r="M46" s="150"/>
      <c r="N46" s="150"/>
      <c r="O46" s="150"/>
      <c r="P46" s="150"/>
      <c r="Q46" s="150"/>
    </row>
    <row r="47" spans="1:17" x14ac:dyDescent="0.2">
      <c r="A47" s="339"/>
      <c r="B47" s="164" t="s">
        <v>269</v>
      </c>
      <c r="C47" s="216">
        <v>6.1</v>
      </c>
      <c r="D47" s="216">
        <v>1.3</v>
      </c>
      <c r="E47" s="216">
        <v>2.6</v>
      </c>
      <c r="F47" s="150"/>
      <c r="G47" s="150"/>
      <c r="H47" s="150"/>
      <c r="I47" s="150"/>
      <c r="J47" s="150"/>
      <c r="K47" s="150"/>
      <c r="L47" s="150"/>
      <c r="M47" s="150"/>
      <c r="N47" s="150"/>
      <c r="O47" s="150"/>
      <c r="P47" s="150"/>
      <c r="Q47" s="150"/>
    </row>
    <row r="48" spans="1:17" x14ac:dyDescent="0.2">
      <c r="A48" s="339"/>
      <c r="B48" s="164" t="s">
        <v>270</v>
      </c>
      <c r="C48" s="216">
        <v>6.9</v>
      </c>
      <c r="D48" s="216">
        <v>1.8</v>
      </c>
      <c r="E48" s="216">
        <v>2.5</v>
      </c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</row>
    <row r="49" spans="1:17" x14ac:dyDescent="0.2">
      <c r="A49" s="339"/>
      <c r="B49" s="164" t="s">
        <v>260</v>
      </c>
      <c r="C49" s="216">
        <v>4.8</v>
      </c>
      <c r="D49" s="216">
        <v>1.4</v>
      </c>
      <c r="E49" s="216">
        <v>2.5</v>
      </c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</row>
    <row r="50" spans="1:17" x14ac:dyDescent="0.2">
      <c r="A50" s="340"/>
      <c r="B50" s="165" t="s">
        <v>271</v>
      </c>
      <c r="C50" s="217">
        <v>5.8</v>
      </c>
      <c r="D50" s="217">
        <v>1.1000000000000001</v>
      </c>
      <c r="E50" s="217">
        <v>2.4</v>
      </c>
      <c r="F50" s="150"/>
      <c r="G50" s="150"/>
      <c r="H50" s="150"/>
      <c r="I50" s="150"/>
      <c r="J50" s="150"/>
      <c r="K50" s="150"/>
      <c r="L50" s="150"/>
      <c r="M50" s="150"/>
      <c r="N50" s="150"/>
      <c r="O50" s="150"/>
      <c r="P50" s="150"/>
      <c r="Q50" s="150"/>
    </row>
    <row r="51" spans="1:17" x14ac:dyDescent="0.2">
      <c r="A51" s="338">
        <v>2015</v>
      </c>
      <c r="B51" s="192" t="s">
        <v>325</v>
      </c>
      <c r="C51" s="269">
        <v>7.5</v>
      </c>
      <c r="D51" s="269">
        <v>0.6</v>
      </c>
      <c r="E51" s="269">
        <v>2.2999999999999998</v>
      </c>
      <c r="F51" s="150"/>
      <c r="G51" s="150"/>
      <c r="H51" s="150"/>
      <c r="O51" s="150"/>
      <c r="P51" s="150"/>
    </row>
    <row r="52" spans="1:17" ht="15" customHeight="1" x14ac:dyDescent="0.2">
      <c r="A52" s="339"/>
      <c r="B52" s="193" t="s">
        <v>257</v>
      </c>
      <c r="C52" s="216">
        <v>12.1</v>
      </c>
      <c r="D52" s="216">
        <v>1</v>
      </c>
      <c r="E52" s="216">
        <v>2.2999999999999998</v>
      </c>
      <c r="F52" s="150"/>
      <c r="G52" s="150"/>
      <c r="H52" s="150"/>
      <c r="O52" s="150"/>
    </row>
    <row r="53" spans="1:17" ht="15" customHeight="1" x14ac:dyDescent="0.2">
      <c r="A53" s="339"/>
      <c r="B53" s="193" t="s">
        <v>265</v>
      </c>
      <c r="C53" s="216">
        <v>12.6</v>
      </c>
      <c r="D53" s="216">
        <v>0.8</v>
      </c>
      <c r="E53" s="216">
        <v>2.2000000000000002</v>
      </c>
      <c r="F53" s="150"/>
      <c r="G53" s="150"/>
      <c r="H53" s="150"/>
      <c r="O53" s="150"/>
    </row>
    <row r="54" spans="1:17" ht="15" customHeight="1" x14ac:dyDescent="0.2">
      <c r="A54" s="339"/>
      <c r="B54" s="193" t="s">
        <v>266</v>
      </c>
      <c r="C54" s="216">
        <v>10.1</v>
      </c>
      <c r="D54" s="216">
        <v>1.2</v>
      </c>
      <c r="E54" s="216">
        <v>2.2000000000000002</v>
      </c>
      <c r="F54" s="150"/>
      <c r="G54" s="150"/>
      <c r="H54" s="150"/>
      <c r="O54" s="150"/>
    </row>
    <row r="55" spans="1:17" ht="15" customHeight="1" x14ac:dyDescent="0.2">
      <c r="A55" s="339"/>
      <c r="B55" s="193" t="s">
        <v>258</v>
      </c>
      <c r="C55" s="216">
        <v>8.8000000000000007</v>
      </c>
      <c r="D55" s="216">
        <v>1.5</v>
      </c>
      <c r="E55" s="216">
        <v>2.1</v>
      </c>
      <c r="F55" s="150"/>
      <c r="G55" s="150"/>
      <c r="H55" s="150"/>
      <c r="O55" s="150"/>
    </row>
    <row r="56" spans="1:17" ht="15" customHeight="1" x14ac:dyDescent="0.2">
      <c r="A56" s="339"/>
      <c r="B56" s="193" t="s">
        <v>267</v>
      </c>
      <c r="C56" s="216">
        <v>6.6</v>
      </c>
      <c r="D56" s="216">
        <v>1.8</v>
      </c>
      <c r="E56" s="216">
        <v>2</v>
      </c>
      <c r="F56" s="150"/>
      <c r="G56" s="150"/>
      <c r="H56" s="150"/>
      <c r="O56" s="150"/>
    </row>
    <row r="57" spans="1:17" ht="15" customHeight="1" x14ac:dyDescent="0.2">
      <c r="A57" s="339"/>
      <c r="B57" s="193" t="s">
        <v>268</v>
      </c>
      <c r="C57" s="216">
        <v>5.2</v>
      </c>
      <c r="D57" s="216">
        <v>2.2999999999999998</v>
      </c>
      <c r="E57" s="216">
        <v>2</v>
      </c>
      <c r="F57" s="150"/>
      <c r="G57" s="150"/>
      <c r="H57" s="150"/>
      <c r="O57" s="150"/>
    </row>
    <row r="58" spans="1:17" ht="15" customHeight="1" x14ac:dyDescent="0.2">
      <c r="A58" s="339"/>
      <c r="B58" s="193" t="s">
        <v>259</v>
      </c>
      <c r="C58" s="216">
        <v>1.2</v>
      </c>
      <c r="D58" s="216">
        <v>2.2999999999999998</v>
      </c>
      <c r="E58" s="216">
        <v>1.9</v>
      </c>
      <c r="F58" s="150"/>
      <c r="G58" s="150"/>
      <c r="H58" s="150"/>
      <c r="O58" s="150"/>
    </row>
    <row r="59" spans="1:17" ht="15" customHeight="1" x14ac:dyDescent="0.2">
      <c r="A59" s="339"/>
      <c r="B59" s="193" t="s">
        <v>269</v>
      </c>
      <c r="C59" s="216">
        <v>2.7</v>
      </c>
      <c r="D59" s="270">
        <v>1.6</v>
      </c>
      <c r="E59" s="216">
        <v>1.8</v>
      </c>
      <c r="F59" s="150"/>
      <c r="G59" s="150"/>
      <c r="H59" s="150"/>
      <c r="O59" s="150"/>
    </row>
    <row r="60" spans="1:17" ht="15" customHeight="1" x14ac:dyDescent="0.2">
      <c r="A60" s="339"/>
      <c r="B60" s="193" t="s">
        <v>270</v>
      </c>
      <c r="C60" s="216">
        <v>0.5</v>
      </c>
      <c r="D60" s="216">
        <v>1.3</v>
      </c>
      <c r="E60" s="216">
        <v>1.8</v>
      </c>
      <c r="F60" s="150"/>
      <c r="G60" s="150"/>
      <c r="H60" s="150"/>
      <c r="M60" s="150"/>
    </row>
    <row r="61" spans="1:17" ht="15" customHeight="1" thickBot="1" x14ac:dyDescent="0.25">
      <c r="A61" s="341"/>
      <c r="B61" s="194" t="s">
        <v>260</v>
      </c>
      <c r="C61" s="218">
        <v>-0.8</v>
      </c>
      <c r="D61" s="218">
        <v>1.5</v>
      </c>
      <c r="E61" s="218">
        <v>1.7</v>
      </c>
      <c r="F61" s="150"/>
      <c r="G61" s="150"/>
      <c r="H61" s="150"/>
      <c r="M61" s="150"/>
    </row>
    <row r="62" spans="1:17" x14ac:dyDescent="0.2">
      <c r="E62" s="150"/>
    </row>
  </sheetData>
  <mergeCells count="5">
    <mergeCell ref="A4:A14"/>
    <mergeCell ref="A15:A26"/>
    <mergeCell ref="A27:A38"/>
    <mergeCell ref="A39:A50"/>
    <mergeCell ref="A51:A61"/>
  </mergeCells>
  <pageMargins left="0.7" right="0.7" top="0.75" bottom="0.75" header="0.3" footer="0.3"/>
  <pageSetup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"/>
  <sheetViews>
    <sheetView zoomScaleNormal="100" workbookViewId="0">
      <selection activeCell="F15" sqref="F15"/>
    </sheetView>
  </sheetViews>
  <sheetFormatPr baseColWidth="10" defaultRowHeight="15" x14ac:dyDescent="0.25"/>
  <cols>
    <col min="1" max="1" width="7.140625" style="200" customWidth="1"/>
    <col min="2" max="2" width="12.85546875" style="200" customWidth="1"/>
    <col min="3" max="6" width="14.28515625" style="200" customWidth="1"/>
    <col min="7" max="13" width="11.42578125" style="200"/>
    <col min="14" max="14" width="15.5703125" style="200" bestFit="1" customWidth="1"/>
    <col min="15" max="16384" width="11.42578125" style="200"/>
  </cols>
  <sheetData>
    <row r="1" spans="1:6" x14ac:dyDescent="0.25">
      <c r="A1" s="214" t="s">
        <v>390</v>
      </c>
    </row>
    <row r="2" spans="1:6" x14ac:dyDescent="0.25">
      <c r="A2" s="201"/>
    </row>
    <row r="3" spans="1:6" x14ac:dyDescent="0.25">
      <c r="A3" s="202"/>
      <c r="B3" s="202"/>
      <c r="C3" s="202"/>
      <c r="D3" s="202"/>
      <c r="E3" s="202"/>
      <c r="F3" s="202"/>
    </row>
    <row r="4" spans="1:6" ht="30" customHeight="1" x14ac:dyDescent="0.25">
      <c r="A4" s="203" t="s">
        <v>261</v>
      </c>
      <c r="B4" s="204" t="s">
        <v>262</v>
      </c>
      <c r="C4" s="205" t="s">
        <v>107</v>
      </c>
      <c r="D4" s="205" t="s">
        <v>121</v>
      </c>
      <c r="E4" s="206" t="s">
        <v>263</v>
      </c>
      <c r="F4" s="206" t="s">
        <v>264</v>
      </c>
    </row>
    <row r="5" spans="1:6" x14ac:dyDescent="0.25">
      <c r="A5" s="348">
        <f>[2]_01!A2</f>
        <v>2010</v>
      </c>
      <c r="B5" s="207" t="s">
        <v>257</v>
      </c>
      <c r="C5" s="208">
        <v>4.5</v>
      </c>
      <c r="D5" s="208">
        <v>10.9</v>
      </c>
      <c r="E5" s="208">
        <v>66.5</v>
      </c>
      <c r="F5" s="208">
        <f>100-SUM(C5:E5)</f>
        <v>18.099999999999994</v>
      </c>
    </row>
    <row r="6" spans="1:6" x14ac:dyDescent="0.25">
      <c r="A6" s="347"/>
      <c r="B6" s="207" t="s">
        <v>265</v>
      </c>
      <c r="C6" s="208">
        <v>4.8</v>
      </c>
      <c r="D6" s="208">
        <v>11.1</v>
      </c>
      <c r="E6" s="208">
        <v>66.8</v>
      </c>
      <c r="F6" s="208">
        <f t="shared" ref="F6:F15" si="0">100-SUM(C6:E6)</f>
        <v>17.300000000000011</v>
      </c>
    </row>
    <row r="7" spans="1:6" x14ac:dyDescent="0.25">
      <c r="A7" s="347"/>
      <c r="B7" s="207" t="s">
        <v>266</v>
      </c>
      <c r="C7" s="208">
        <v>4.9000000000000004</v>
      </c>
      <c r="D7" s="208">
        <v>11.4</v>
      </c>
      <c r="E7" s="208">
        <v>66.900000000000006</v>
      </c>
      <c r="F7" s="208">
        <f t="shared" si="0"/>
        <v>16.799999999999997</v>
      </c>
    </row>
    <row r="8" spans="1:6" x14ac:dyDescent="0.25">
      <c r="A8" s="347"/>
      <c r="B8" s="207" t="s">
        <v>258</v>
      </c>
      <c r="C8" s="208">
        <v>5.0999999999999996</v>
      </c>
      <c r="D8" s="208">
        <v>10.7</v>
      </c>
      <c r="E8" s="208">
        <v>67.8</v>
      </c>
      <c r="F8" s="208">
        <f t="shared" si="0"/>
        <v>16.400000000000006</v>
      </c>
    </row>
    <row r="9" spans="1:6" x14ac:dyDescent="0.25">
      <c r="A9" s="347"/>
      <c r="B9" s="207" t="s">
        <v>267</v>
      </c>
      <c r="C9" s="208">
        <v>5.2</v>
      </c>
      <c r="D9" s="208">
        <v>10.7</v>
      </c>
      <c r="E9" s="208">
        <v>67.5</v>
      </c>
      <c r="F9" s="208">
        <f t="shared" si="0"/>
        <v>16.599999999999994</v>
      </c>
    </row>
    <row r="10" spans="1:6" x14ac:dyDescent="0.25">
      <c r="A10" s="347"/>
      <c r="B10" s="207" t="s">
        <v>268</v>
      </c>
      <c r="C10" s="208">
        <v>4.7</v>
      </c>
      <c r="D10" s="208">
        <v>10</v>
      </c>
      <c r="E10" s="208">
        <v>65.400000000000006</v>
      </c>
      <c r="F10" s="208">
        <f t="shared" si="0"/>
        <v>19.899999999999991</v>
      </c>
    </row>
    <row r="11" spans="1:6" x14ac:dyDescent="0.25">
      <c r="A11" s="347"/>
      <c r="B11" s="207" t="s">
        <v>259</v>
      </c>
      <c r="C11" s="208">
        <v>4.5999999999999996</v>
      </c>
      <c r="D11" s="208">
        <v>10.9</v>
      </c>
      <c r="E11" s="208">
        <v>67.8</v>
      </c>
      <c r="F11" s="208">
        <f t="shared" si="0"/>
        <v>16.700000000000003</v>
      </c>
    </row>
    <row r="12" spans="1:6" x14ac:dyDescent="0.25">
      <c r="A12" s="347"/>
      <c r="B12" s="207" t="s">
        <v>269</v>
      </c>
      <c r="C12" s="208">
        <v>4.5</v>
      </c>
      <c r="D12" s="208">
        <v>11.1</v>
      </c>
      <c r="E12" s="208">
        <v>63.5</v>
      </c>
      <c r="F12" s="208">
        <f t="shared" si="0"/>
        <v>20.900000000000006</v>
      </c>
    </row>
    <row r="13" spans="1:6" x14ac:dyDescent="0.25">
      <c r="A13" s="347"/>
      <c r="B13" s="207" t="s">
        <v>270</v>
      </c>
      <c r="C13" s="208">
        <v>4.0999999999999996</v>
      </c>
      <c r="D13" s="208">
        <v>12.3</v>
      </c>
      <c r="E13" s="208">
        <v>62.3</v>
      </c>
      <c r="F13" s="208">
        <f t="shared" si="0"/>
        <v>21.300000000000011</v>
      </c>
    </row>
    <row r="14" spans="1:6" x14ac:dyDescent="0.25">
      <c r="A14" s="347"/>
      <c r="B14" s="207" t="s">
        <v>260</v>
      </c>
      <c r="C14" s="208">
        <v>4.4000000000000004</v>
      </c>
      <c r="D14" s="208">
        <v>14.1</v>
      </c>
      <c r="E14" s="208">
        <v>62.1</v>
      </c>
      <c r="F14" s="208">
        <f t="shared" si="0"/>
        <v>19.400000000000006</v>
      </c>
    </row>
    <row r="15" spans="1:6" x14ac:dyDescent="0.25">
      <c r="A15" s="349"/>
      <c r="B15" s="207" t="s">
        <v>271</v>
      </c>
      <c r="C15" s="209">
        <v>4.5999999999999996</v>
      </c>
      <c r="D15" s="209">
        <v>13.3</v>
      </c>
      <c r="E15" s="209">
        <v>61.1</v>
      </c>
      <c r="F15" s="209">
        <f t="shared" si="0"/>
        <v>21</v>
      </c>
    </row>
    <row r="16" spans="1:6" x14ac:dyDescent="0.25">
      <c r="A16" s="347">
        <f>[2]_01!A13</f>
        <v>2011</v>
      </c>
      <c r="B16" s="210" t="s">
        <v>272</v>
      </c>
      <c r="C16" s="208">
        <v>4.5</v>
      </c>
      <c r="D16" s="208">
        <v>10.9</v>
      </c>
      <c r="E16" s="208">
        <v>66.5</v>
      </c>
      <c r="F16" s="208">
        <v>18.099999999999994</v>
      </c>
    </row>
    <row r="17" spans="1:13" x14ac:dyDescent="0.25">
      <c r="A17" s="347"/>
      <c r="B17" s="207" t="s">
        <v>257</v>
      </c>
      <c r="C17" s="208">
        <v>4.8</v>
      </c>
      <c r="D17" s="208">
        <v>11.1</v>
      </c>
      <c r="E17" s="208">
        <v>66.8</v>
      </c>
      <c r="F17" s="208">
        <v>17.300000000000011</v>
      </c>
    </row>
    <row r="18" spans="1:13" x14ac:dyDescent="0.25">
      <c r="A18" s="347"/>
      <c r="B18" s="207" t="s">
        <v>265</v>
      </c>
      <c r="C18" s="208">
        <v>4.9000000000000004</v>
      </c>
      <c r="D18" s="208">
        <v>11.4</v>
      </c>
      <c r="E18" s="208">
        <v>66.900000000000006</v>
      </c>
      <c r="F18" s="208">
        <v>16.799999999999997</v>
      </c>
      <c r="I18" s="350" t="s">
        <v>273</v>
      </c>
      <c r="J18" s="350"/>
      <c r="K18" s="350"/>
      <c r="L18" s="350"/>
      <c r="M18" s="350"/>
    </row>
    <row r="19" spans="1:13" x14ac:dyDescent="0.25">
      <c r="A19" s="347"/>
      <c r="B19" s="207" t="s">
        <v>266</v>
      </c>
      <c r="C19" s="208">
        <v>5.0999999999999996</v>
      </c>
      <c r="D19" s="208">
        <v>10.7</v>
      </c>
      <c r="E19" s="208">
        <v>67.8</v>
      </c>
      <c r="F19" s="208">
        <v>16.400000000000006</v>
      </c>
    </row>
    <row r="20" spans="1:13" x14ac:dyDescent="0.25">
      <c r="A20" s="347"/>
      <c r="B20" s="207" t="s">
        <v>258</v>
      </c>
      <c r="C20" s="208">
        <v>5.2</v>
      </c>
      <c r="D20" s="208">
        <v>10.7</v>
      </c>
      <c r="E20" s="208">
        <v>67.5</v>
      </c>
      <c r="F20" s="208">
        <v>16.599999999999994</v>
      </c>
    </row>
    <row r="21" spans="1:13" x14ac:dyDescent="0.25">
      <c r="A21" s="347"/>
      <c r="B21" s="207" t="s">
        <v>267</v>
      </c>
      <c r="C21" s="208">
        <v>4.7</v>
      </c>
      <c r="D21" s="208">
        <v>10</v>
      </c>
      <c r="E21" s="208">
        <v>65.400000000000006</v>
      </c>
      <c r="F21" s="208">
        <v>19.899999999999991</v>
      </c>
    </row>
    <row r="22" spans="1:13" x14ac:dyDescent="0.25">
      <c r="A22" s="347"/>
      <c r="B22" s="207" t="s">
        <v>268</v>
      </c>
      <c r="C22" s="208">
        <v>4.5999999999999996</v>
      </c>
      <c r="D22" s="208">
        <v>10.9</v>
      </c>
      <c r="E22" s="208">
        <v>67.8</v>
      </c>
      <c r="F22" s="208">
        <v>16.700000000000003</v>
      </c>
    </row>
    <row r="23" spans="1:13" x14ac:dyDescent="0.25">
      <c r="A23" s="347"/>
      <c r="B23" s="207" t="s">
        <v>259</v>
      </c>
      <c r="C23" s="208">
        <v>4.5</v>
      </c>
      <c r="D23" s="208">
        <v>11.1</v>
      </c>
      <c r="E23" s="208">
        <v>63.5</v>
      </c>
      <c r="F23" s="208">
        <v>20.900000000000006</v>
      </c>
    </row>
    <row r="24" spans="1:13" x14ac:dyDescent="0.25">
      <c r="A24" s="347"/>
      <c r="B24" s="207" t="s">
        <v>269</v>
      </c>
      <c r="C24" s="208">
        <v>4.0999999999999996</v>
      </c>
      <c r="D24" s="208">
        <v>12.3</v>
      </c>
      <c r="E24" s="208">
        <v>62.3</v>
      </c>
      <c r="F24" s="208">
        <v>21.300000000000011</v>
      </c>
    </row>
    <row r="25" spans="1:13" x14ac:dyDescent="0.25">
      <c r="A25" s="347"/>
      <c r="B25" s="207" t="s">
        <v>270</v>
      </c>
      <c r="C25" s="208">
        <v>4.4000000000000004</v>
      </c>
      <c r="D25" s="208">
        <v>14.1</v>
      </c>
      <c r="E25" s="208">
        <v>62.1</v>
      </c>
      <c r="F25" s="208">
        <v>19.400000000000006</v>
      </c>
    </row>
    <row r="26" spans="1:13" x14ac:dyDescent="0.25">
      <c r="A26" s="347"/>
      <c r="B26" s="207" t="s">
        <v>260</v>
      </c>
      <c r="C26" s="208">
        <v>4.5999999999999996</v>
      </c>
      <c r="D26" s="208">
        <v>13.3</v>
      </c>
      <c r="E26" s="208">
        <v>61.1</v>
      </c>
      <c r="F26" s="208">
        <v>21</v>
      </c>
    </row>
    <row r="27" spans="1:13" x14ac:dyDescent="0.25">
      <c r="A27" s="349"/>
      <c r="B27" s="207" t="s">
        <v>271</v>
      </c>
      <c r="C27" s="209">
        <v>4.5999999999999996</v>
      </c>
      <c r="D27" s="209">
        <v>13.3</v>
      </c>
      <c r="E27" s="209">
        <v>61.1</v>
      </c>
      <c r="F27" s="209">
        <v>21</v>
      </c>
    </row>
    <row r="28" spans="1:13" x14ac:dyDescent="0.25">
      <c r="A28" s="347">
        <f>[2]_01!A25</f>
        <v>2012</v>
      </c>
      <c r="B28" s="210" t="s">
        <v>272</v>
      </c>
      <c r="C28" s="208">
        <v>4.5</v>
      </c>
      <c r="D28" s="208">
        <v>10.9</v>
      </c>
      <c r="E28" s="208">
        <v>66.5</v>
      </c>
      <c r="F28" s="208">
        <v>18.099999999999994</v>
      </c>
    </row>
    <row r="29" spans="1:13" x14ac:dyDescent="0.25">
      <c r="A29" s="347"/>
      <c r="B29" s="207" t="s">
        <v>257</v>
      </c>
      <c r="C29" s="208">
        <v>4.8</v>
      </c>
      <c r="D29" s="208">
        <v>11.1</v>
      </c>
      <c r="E29" s="208">
        <v>66.8</v>
      </c>
      <c r="F29" s="208">
        <v>17.300000000000011</v>
      </c>
    </row>
    <row r="30" spans="1:13" x14ac:dyDescent="0.25">
      <c r="A30" s="347"/>
      <c r="B30" s="207" t="s">
        <v>265</v>
      </c>
      <c r="C30" s="208">
        <v>4.9000000000000004</v>
      </c>
      <c r="D30" s="208">
        <v>11.4</v>
      </c>
      <c r="E30" s="208">
        <v>66.900000000000006</v>
      </c>
      <c r="F30" s="208">
        <v>16.799999999999997</v>
      </c>
    </row>
    <row r="31" spans="1:13" x14ac:dyDescent="0.25">
      <c r="A31" s="347"/>
      <c r="B31" s="207" t="s">
        <v>266</v>
      </c>
      <c r="C31" s="208">
        <v>5.0999999999999996</v>
      </c>
      <c r="D31" s="208">
        <v>10.7</v>
      </c>
      <c r="E31" s="208">
        <v>67.8</v>
      </c>
      <c r="F31" s="208">
        <v>16.400000000000006</v>
      </c>
    </row>
    <row r="32" spans="1:13" x14ac:dyDescent="0.25">
      <c r="A32" s="347"/>
      <c r="B32" s="207" t="s">
        <v>258</v>
      </c>
      <c r="C32" s="208">
        <v>5.2</v>
      </c>
      <c r="D32" s="208">
        <v>10.7</v>
      </c>
      <c r="E32" s="208">
        <v>67.5</v>
      </c>
      <c r="F32" s="208">
        <v>16.599999999999994</v>
      </c>
    </row>
    <row r="33" spans="1:14" x14ac:dyDescent="0.25">
      <c r="A33" s="347"/>
      <c r="B33" s="207" t="s">
        <v>267</v>
      </c>
      <c r="C33" s="208">
        <v>4.7</v>
      </c>
      <c r="D33" s="208">
        <v>10</v>
      </c>
      <c r="E33" s="208">
        <v>65.400000000000006</v>
      </c>
      <c r="F33" s="208">
        <v>19.899999999999991</v>
      </c>
    </row>
    <row r="34" spans="1:14" x14ac:dyDescent="0.25">
      <c r="A34" s="347"/>
      <c r="B34" s="207" t="s">
        <v>268</v>
      </c>
      <c r="C34" s="208">
        <v>4.5999999999999996</v>
      </c>
      <c r="D34" s="208">
        <v>10.9</v>
      </c>
      <c r="E34" s="208">
        <v>67.8</v>
      </c>
      <c r="F34" s="208">
        <v>16.700000000000003</v>
      </c>
    </row>
    <row r="35" spans="1:14" x14ac:dyDescent="0.25">
      <c r="A35" s="347"/>
      <c r="B35" s="207" t="s">
        <v>259</v>
      </c>
      <c r="C35" s="208">
        <v>4.5</v>
      </c>
      <c r="D35" s="208">
        <v>11.1</v>
      </c>
      <c r="E35" s="208">
        <v>63.5</v>
      </c>
      <c r="F35" s="208">
        <v>20.900000000000006</v>
      </c>
      <c r="I35" s="211"/>
      <c r="N35" s="212"/>
    </row>
    <row r="36" spans="1:14" x14ac:dyDescent="0.25">
      <c r="A36" s="347"/>
      <c r="B36" s="207" t="s">
        <v>269</v>
      </c>
      <c r="C36" s="208">
        <v>4.0999999999999996</v>
      </c>
      <c r="D36" s="208">
        <v>12.3</v>
      </c>
      <c r="E36" s="208">
        <v>62.3</v>
      </c>
      <c r="F36" s="208">
        <v>21.300000000000011</v>
      </c>
    </row>
    <row r="37" spans="1:14" x14ac:dyDescent="0.25">
      <c r="A37" s="347"/>
      <c r="B37" s="207" t="s">
        <v>270</v>
      </c>
      <c r="C37" s="208">
        <v>4.4000000000000004</v>
      </c>
      <c r="D37" s="208">
        <v>14.1</v>
      </c>
      <c r="E37" s="208">
        <v>62.1</v>
      </c>
      <c r="F37" s="208">
        <v>19.400000000000006</v>
      </c>
    </row>
    <row r="38" spans="1:14" x14ac:dyDescent="0.25">
      <c r="A38" s="347"/>
      <c r="B38" s="207" t="s">
        <v>260</v>
      </c>
      <c r="C38" s="208">
        <v>4.5999999999999996</v>
      </c>
      <c r="D38" s="208">
        <v>13.3</v>
      </c>
      <c r="E38" s="208">
        <v>61.1</v>
      </c>
      <c r="F38" s="208">
        <v>21</v>
      </c>
    </row>
    <row r="39" spans="1:14" x14ac:dyDescent="0.25">
      <c r="A39" s="349"/>
      <c r="B39" s="207" t="s">
        <v>271</v>
      </c>
      <c r="C39" s="209">
        <v>4.5999999999999996</v>
      </c>
      <c r="D39" s="209">
        <v>13.3</v>
      </c>
      <c r="E39" s="209">
        <v>61.1</v>
      </c>
      <c r="F39" s="209">
        <v>21</v>
      </c>
    </row>
    <row r="40" spans="1:14" x14ac:dyDescent="0.25">
      <c r="A40" s="347">
        <f>[2]_01!A37</f>
        <v>2013</v>
      </c>
      <c r="B40" s="210" t="s">
        <v>272</v>
      </c>
      <c r="C40" s="208">
        <v>4.5</v>
      </c>
      <c r="D40" s="208">
        <v>10.9</v>
      </c>
      <c r="E40" s="208">
        <v>66.5</v>
      </c>
      <c r="F40" s="208">
        <v>18.099999999999994</v>
      </c>
    </row>
    <row r="41" spans="1:14" x14ac:dyDescent="0.25">
      <c r="A41" s="347"/>
      <c r="B41" s="207" t="s">
        <v>257</v>
      </c>
      <c r="C41" s="208">
        <v>4.8</v>
      </c>
      <c r="D41" s="208">
        <v>11.1</v>
      </c>
      <c r="E41" s="208">
        <v>66.8</v>
      </c>
      <c r="F41" s="208">
        <v>17.300000000000011</v>
      </c>
    </row>
    <row r="42" spans="1:14" x14ac:dyDescent="0.25">
      <c r="A42" s="347"/>
      <c r="B42" s="207" t="s">
        <v>265</v>
      </c>
      <c r="C42" s="208">
        <v>4.9000000000000004</v>
      </c>
      <c r="D42" s="208">
        <v>11.4</v>
      </c>
      <c r="E42" s="208">
        <v>66.900000000000006</v>
      </c>
      <c r="F42" s="208">
        <v>16.799999999999997</v>
      </c>
      <c r="N42" s="213"/>
    </row>
    <row r="43" spans="1:14" x14ac:dyDescent="0.25">
      <c r="A43" s="347"/>
      <c r="B43" s="207" t="s">
        <v>266</v>
      </c>
      <c r="C43" s="208">
        <v>5.0999999999999996</v>
      </c>
      <c r="D43" s="208">
        <v>10.7</v>
      </c>
      <c r="E43" s="208">
        <v>67.8</v>
      </c>
      <c r="F43" s="208">
        <v>16.400000000000006</v>
      </c>
      <c r="N43" s="212"/>
    </row>
    <row r="44" spans="1:14" x14ac:dyDescent="0.25">
      <c r="A44" s="347"/>
      <c r="B44" s="207" t="s">
        <v>258</v>
      </c>
      <c r="C44" s="208">
        <v>5.2</v>
      </c>
      <c r="D44" s="208">
        <v>10.7</v>
      </c>
      <c r="E44" s="208">
        <v>67.5</v>
      </c>
      <c r="F44" s="208">
        <v>16.599999999999994</v>
      </c>
    </row>
    <row r="45" spans="1:14" x14ac:dyDescent="0.25">
      <c r="A45" s="347"/>
      <c r="B45" s="207" t="s">
        <v>267</v>
      </c>
      <c r="C45" s="208">
        <v>4.7</v>
      </c>
      <c r="D45" s="208">
        <v>10</v>
      </c>
      <c r="E45" s="208">
        <v>65.400000000000006</v>
      </c>
      <c r="F45" s="208">
        <v>19.899999999999991</v>
      </c>
    </row>
    <row r="46" spans="1:14" x14ac:dyDescent="0.25">
      <c r="A46" s="347"/>
      <c r="B46" s="207" t="s">
        <v>268</v>
      </c>
      <c r="C46" s="208">
        <v>4.5999999999999996</v>
      </c>
      <c r="D46" s="208">
        <v>10.9</v>
      </c>
      <c r="E46" s="208">
        <v>67.8</v>
      </c>
      <c r="F46" s="208">
        <v>16.700000000000003</v>
      </c>
    </row>
    <row r="47" spans="1:14" x14ac:dyDescent="0.25">
      <c r="A47" s="347"/>
      <c r="B47" s="207" t="s">
        <v>259</v>
      </c>
      <c r="C47" s="208">
        <v>4.5</v>
      </c>
      <c r="D47" s="208">
        <v>11.1</v>
      </c>
      <c r="E47" s="208">
        <v>63.5</v>
      </c>
      <c r="F47" s="208">
        <v>20.900000000000006</v>
      </c>
    </row>
    <row r="48" spans="1:14" x14ac:dyDescent="0.25">
      <c r="A48" s="347"/>
      <c r="B48" s="207" t="s">
        <v>269</v>
      </c>
      <c r="C48" s="208">
        <v>4.0999999999999996</v>
      </c>
      <c r="D48" s="208">
        <v>12.3</v>
      </c>
      <c r="E48" s="208">
        <v>62.3</v>
      </c>
      <c r="F48" s="208">
        <v>21.300000000000011</v>
      </c>
    </row>
    <row r="49" spans="1:6" x14ac:dyDescent="0.25">
      <c r="A49" s="347"/>
      <c r="B49" s="207" t="s">
        <v>270</v>
      </c>
      <c r="C49" s="208">
        <v>4.4000000000000004</v>
      </c>
      <c r="D49" s="208">
        <v>14.1</v>
      </c>
      <c r="E49" s="208">
        <v>62.1</v>
      </c>
      <c r="F49" s="208">
        <v>19.400000000000006</v>
      </c>
    </row>
    <row r="50" spans="1:6" x14ac:dyDescent="0.25">
      <c r="A50" s="347"/>
      <c r="B50" s="207" t="s">
        <v>260</v>
      </c>
      <c r="C50" s="208">
        <v>4.5999999999999996</v>
      </c>
      <c r="D50" s="208">
        <v>13.3</v>
      </c>
      <c r="E50" s="208">
        <v>61.1</v>
      </c>
      <c r="F50" s="208">
        <v>21</v>
      </c>
    </row>
    <row r="51" spans="1:6" x14ac:dyDescent="0.25">
      <c r="A51" s="349"/>
      <c r="B51" s="207" t="s">
        <v>271</v>
      </c>
      <c r="C51" s="209">
        <v>4.5999999999999996</v>
      </c>
      <c r="D51" s="209">
        <v>13.3</v>
      </c>
      <c r="E51" s="209">
        <v>61.1</v>
      </c>
      <c r="F51" s="209">
        <v>21</v>
      </c>
    </row>
    <row r="52" spans="1:6" x14ac:dyDescent="0.25">
      <c r="A52" s="347">
        <f>[2]_01!A49</f>
        <v>2014</v>
      </c>
      <c r="B52" s="210" t="s">
        <v>272</v>
      </c>
      <c r="C52" s="208">
        <v>4.5</v>
      </c>
      <c r="D52" s="208">
        <v>10.9</v>
      </c>
      <c r="E52" s="208">
        <v>66.5</v>
      </c>
      <c r="F52" s="208">
        <v>18.099999999999994</v>
      </c>
    </row>
    <row r="53" spans="1:6" x14ac:dyDescent="0.25">
      <c r="A53" s="347"/>
      <c r="B53" s="207" t="s">
        <v>257</v>
      </c>
      <c r="C53" s="208">
        <v>4.8</v>
      </c>
      <c r="D53" s="208">
        <v>11.1</v>
      </c>
      <c r="E53" s="208">
        <v>66.8</v>
      </c>
      <c r="F53" s="208">
        <v>17.300000000000011</v>
      </c>
    </row>
    <row r="54" spans="1:6" x14ac:dyDescent="0.25">
      <c r="A54" s="347"/>
      <c r="B54" s="207" t="s">
        <v>265</v>
      </c>
      <c r="C54" s="208">
        <v>4.9000000000000004</v>
      </c>
      <c r="D54" s="208">
        <v>11.4</v>
      </c>
      <c r="E54" s="208">
        <v>66.900000000000006</v>
      </c>
      <c r="F54" s="208">
        <v>16.799999999999997</v>
      </c>
    </row>
    <row r="55" spans="1:6" x14ac:dyDescent="0.25">
      <c r="A55" s="347"/>
      <c r="B55" s="207" t="s">
        <v>266</v>
      </c>
      <c r="C55" s="208">
        <v>5.0999999999999996</v>
      </c>
      <c r="D55" s="208">
        <v>10.7</v>
      </c>
      <c r="E55" s="208">
        <v>67.8</v>
      </c>
      <c r="F55" s="208">
        <v>16.400000000000006</v>
      </c>
    </row>
    <row r="56" spans="1:6" x14ac:dyDescent="0.25">
      <c r="A56" s="347"/>
      <c r="B56" s="207" t="s">
        <v>258</v>
      </c>
      <c r="C56" s="208">
        <v>5.2</v>
      </c>
      <c r="D56" s="208">
        <v>10.7</v>
      </c>
      <c r="E56" s="208">
        <v>67.5</v>
      </c>
      <c r="F56" s="208">
        <v>16.599999999999994</v>
      </c>
    </row>
    <row r="57" spans="1:6" x14ac:dyDescent="0.25">
      <c r="A57" s="347"/>
      <c r="B57" s="207" t="s">
        <v>267</v>
      </c>
      <c r="C57" s="208">
        <v>4.7</v>
      </c>
      <c r="D57" s="208">
        <v>10</v>
      </c>
      <c r="E57" s="208">
        <v>65.400000000000006</v>
      </c>
      <c r="F57" s="208">
        <v>19.899999999999991</v>
      </c>
    </row>
    <row r="58" spans="1:6" x14ac:dyDescent="0.25">
      <c r="A58" s="347"/>
      <c r="B58" s="207" t="s">
        <v>268</v>
      </c>
      <c r="C58" s="208">
        <v>4.5999999999999996</v>
      </c>
      <c r="D58" s="208">
        <v>10.9</v>
      </c>
      <c r="E58" s="208">
        <v>67.8</v>
      </c>
      <c r="F58" s="208">
        <v>16.700000000000003</v>
      </c>
    </row>
    <row r="59" spans="1:6" x14ac:dyDescent="0.25">
      <c r="A59" s="347"/>
      <c r="B59" s="207" t="s">
        <v>259</v>
      </c>
      <c r="C59" s="208">
        <v>4.5</v>
      </c>
      <c r="D59" s="208">
        <v>11.1</v>
      </c>
      <c r="E59" s="208">
        <v>63.5</v>
      </c>
      <c r="F59" s="208">
        <v>20.900000000000006</v>
      </c>
    </row>
    <row r="60" spans="1:6" x14ac:dyDescent="0.25">
      <c r="A60" s="347"/>
      <c r="B60" s="207" t="s">
        <v>269</v>
      </c>
      <c r="C60" s="208">
        <v>4.0999999999999996</v>
      </c>
      <c r="D60" s="208">
        <v>12.3</v>
      </c>
      <c r="E60" s="208">
        <v>62.3</v>
      </c>
      <c r="F60" s="208">
        <v>21.300000000000011</v>
      </c>
    </row>
    <row r="61" spans="1:6" x14ac:dyDescent="0.25">
      <c r="A61" s="347"/>
      <c r="B61" s="207" t="s">
        <v>270</v>
      </c>
      <c r="C61" s="208">
        <v>4.4000000000000004</v>
      </c>
      <c r="D61" s="208">
        <v>14.1</v>
      </c>
      <c r="E61" s="208">
        <v>62.1</v>
      </c>
      <c r="F61" s="208">
        <v>19.400000000000006</v>
      </c>
    </row>
    <row r="62" spans="1:6" x14ac:dyDescent="0.25">
      <c r="A62" s="347"/>
      <c r="B62" s="207" t="s">
        <v>260</v>
      </c>
      <c r="C62" s="208">
        <v>4.5999999999999996</v>
      </c>
      <c r="D62" s="208">
        <v>13.3</v>
      </c>
      <c r="E62" s="208">
        <v>61.1</v>
      </c>
      <c r="F62" s="208">
        <v>21</v>
      </c>
    </row>
    <row r="63" spans="1:6" x14ac:dyDescent="0.25">
      <c r="A63" s="349"/>
      <c r="B63" s="207" t="s">
        <v>271</v>
      </c>
      <c r="C63" s="209">
        <v>4.5999999999999996</v>
      </c>
      <c r="D63" s="209">
        <v>13.3</v>
      </c>
      <c r="E63" s="209">
        <v>61.1</v>
      </c>
      <c r="F63" s="209">
        <v>21</v>
      </c>
    </row>
    <row r="64" spans="1:6" x14ac:dyDescent="0.25">
      <c r="A64" s="347">
        <f>[2]_01!A61</f>
        <v>2015</v>
      </c>
      <c r="B64" s="210" t="s">
        <v>272</v>
      </c>
      <c r="C64" s="208">
        <v>4.5</v>
      </c>
      <c r="D64" s="208">
        <v>10.9</v>
      </c>
      <c r="E64" s="208">
        <v>66.5</v>
      </c>
      <c r="F64" s="208">
        <v>18.099999999999994</v>
      </c>
    </row>
    <row r="65" spans="1:6" x14ac:dyDescent="0.25">
      <c r="A65" s="347"/>
      <c r="B65" s="207" t="s">
        <v>257</v>
      </c>
      <c r="C65" s="208">
        <v>4.8</v>
      </c>
      <c r="D65" s="208">
        <v>11.1</v>
      </c>
      <c r="E65" s="208">
        <v>66.8</v>
      </c>
      <c r="F65" s="208">
        <v>17.300000000000011</v>
      </c>
    </row>
    <row r="66" spans="1:6" x14ac:dyDescent="0.25">
      <c r="A66" s="347"/>
      <c r="B66" s="207" t="s">
        <v>265</v>
      </c>
      <c r="C66" s="208">
        <v>4.9000000000000004</v>
      </c>
      <c r="D66" s="208">
        <v>11.4</v>
      </c>
      <c r="E66" s="208">
        <v>66.900000000000006</v>
      </c>
      <c r="F66" s="208">
        <v>16.799999999999997</v>
      </c>
    </row>
    <row r="67" spans="1:6" x14ac:dyDescent="0.25">
      <c r="A67" s="347"/>
      <c r="B67" s="207" t="s">
        <v>266</v>
      </c>
      <c r="C67" s="208">
        <v>5.0999999999999996</v>
      </c>
      <c r="D67" s="208">
        <v>10.7</v>
      </c>
      <c r="E67" s="208">
        <v>67.8</v>
      </c>
      <c r="F67" s="208">
        <v>16.400000000000006</v>
      </c>
    </row>
    <row r="68" spans="1:6" x14ac:dyDescent="0.25">
      <c r="A68" s="347"/>
      <c r="B68" s="207" t="s">
        <v>258</v>
      </c>
      <c r="C68" s="208">
        <v>5.2</v>
      </c>
      <c r="D68" s="208">
        <v>10.7</v>
      </c>
      <c r="E68" s="208">
        <v>67.5</v>
      </c>
      <c r="F68" s="208">
        <v>16.599999999999994</v>
      </c>
    </row>
    <row r="69" spans="1:6" x14ac:dyDescent="0.25">
      <c r="A69" s="347"/>
      <c r="B69" s="207" t="s">
        <v>267</v>
      </c>
      <c r="C69" s="208">
        <v>4.7</v>
      </c>
      <c r="D69" s="208">
        <v>10</v>
      </c>
      <c r="E69" s="208">
        <v>65.400000000000006</v>
      </c>
      <c r="F69" s="208">
        <v>19.899999999999991</v>
      </c>
    </row>
    <row r="70" spans="1:6" x14ac:dyDescent="0.25">
      <c r="A70" s="347"/>
      <c r="B70" s="207" t="s">
        <v>268</v>
      </c>
      <c r="C70" s="208">
        <v>4.5999999999999996</v>
      </c>
      <c r="D70" s="208">
        <v>10.9</v>
      </c>
      <c r="E70" s="208">
        <v>67.8</v>
      </c>
      <c r="F70" s="208">
        <v>16.700000000000003</v>
      </c>
    </row>
    <row r="71" spans="1:6" x14ac:dyDescent="0.25">
      <c r="A71" s="347"/>
      <c r="B71" s="207" t="s">
        <v>259</v>
      </c>
      <c r="C71" s="208">
        <v>4.5</v>
      </c>
      <c r="D71" s="208">
        <v>11.1</v>
      </c>
      <c r="E71" s="208">
        <v>63.5</v>
      </c>
      <c r="F71" s="208">
        <v>20.900000000000006</v>
      </c>
    </row>
    <row r="72" spans="1:6" x14ac:dyDescent="0.25">
      <c r="A72" s="347"/>
      <c r="B72" s="207" t="s">
        <v>269</v>
      </c>
      <c r="C72" s="208">
        <v>4.0999999999999996</v>
      </c>
      <c r="D72" s="208">
        <v>12.3</v>
      </c>
      <c r="E72" s="208">
        <v>62.3</v>
      </c>
      <c r="F72" s="208">
        <v>21.300000000000011</v>
      </c>
    </row>
    <row r="73" spans="1:6" x14ac:dyDescent="0.25">
      <c r="A73" s="347"/>
      <c r="B73" s="207" t="s">
        <v>270</v>
      </c>
      <c r="C73" s="208">
        <v>4.4000000000000004</v>
      </c>
      <c r="D73" s="208">
        <v>14.1</v>
      </c>
      <c r="E73" s="208">
        <v>62.1</v>
      </c>
      <c r="F73" s="208">
        <v>19.400000000000006</v>
      </c>
    </row>
    <row r="74" spans="1:6" x14ac:dyDescent="0.25">
      <c r="A74" s="347"/>
      <c r="B74" s="207" t="s">
        <v>260</v>
      </c>
      <c r="C74" s="208">
        <v>4.5999999999999996</v>
      </c>
      <c r="D74" s="208">
        <v>13.3</v>
      </c>
      <c r="E74" s="208">
        <v>61.1</v>
      </c>
      <c r="F74" s="208">
        <v>21</v>
      </c>
    </row>
    <row r="75" spans="1:6" x14ac:dyDescent="0.25">
      <c r="B75" s="207" t="s">
        <v>271</v>
      </c>
      <c r="C75" s="200">
        <v>4.5999999999999996</v>
      </c>
      <c r="D75" s="200">
        <v>13.3</v>
      </c>
      <c r="E75" s="200">
        <v>61.1</v>
      </c>
      <c r="F75" s="200">
        <v>21</v>
      </c>
    </row>
  </sheetData>
  <mergeCells count="7">
    <mergeCell ref="A64:A74"/>
    <mergeCell ref="A5:A15"/>
    <mergeCell ref="A16:A27"/>
    <mergeCell ref="I18:M18"/>
    <mergeCell ref="A28:A39"/>
    <mergeCell ref="A40:A51"/>
    <mergeCell ref="A52:A63"/>
  </mergeCells>
  <pageMargins left="0.7" right="0.7" top="0.75" bottom="0.75" header="0.3" footer="0.3"/>
  <pageSetup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5"/>
  <sheetViews>
    <sheetView topLeftCell="B3" workbookViewId="0">
      <selection activeCell="F6" sqref="F6"/>
    </sheetView>
  </sheetViews>
  <sheetFormatPr baseColWidth="10" defaultColWidth="9.140625" defaultRowHeight="12.75" x14ac:dyDescent="0.2"/>
  <cols>
    <col min="1" max="1" width="5.85546875" style="145" customWidth="1"/>
    <col min="2" max="2" width="10.42578125" style="145" customWidth="1"/>
    <col min="3" max="3" width="17.28515625" style="145" customWidth="1"/>
    <col min="4" max="4" width="19.5703125" style="145" customWidth="1"/>
    <col min="5" max="16384" width="9.140625" style="145"/>
  </cols>
  <sheetData>
    <row r="1" spans="1:23" ht="15.75" x14ac:dyDescent="0.25">
      <c r="A1" s="143" t="e">
        <f>#REF!</f>
        <v>#REF!</v>
      </c>
      <c r="B1" s="214" t="s">
        <v>328</v>
      </c>
      <c r="C1" s="144"/>
      <c r="D1" s="144"/>
      <c r="E1" s="144"/>
      <c r="G1" s="144"/>
      <c r="H1" s="144"/>
      <c r="I1" s="144"/>
    </row>
    <row r="2" spans="1:23" ht="13.5" thickBot="1" x14ac:dyDescent="0.25">
      <c r="A2" s="146"/>
      <c r="B2" s="146"/>
      <c r="C2" s="146"/>
      <c r="D2" s="146"/>
    </row>
    <row r="3" spans="1:23" ht="12.75" customHeight="1" x14ac:dyDescent="0.2">
      <c r="A3" s="147" t="s">
        <v>153</v>
      </c>
      <c r="B3" s="147" t="s">
        <v>232</v>
      </c>
      <c r="C3" s="147" t="s">
        <v>254</v>
      </c>
      <c r="D3" s="147" t="s">
        <v>255</v>
      </c>
      <c r="E3" s="149"/>
      <c r="H3" s="150"/>
    </row>
    <row r="4" spans="1:23" ht="12.75" customHeight="1" x14ac:dyDescent="0.2">
      <c r="A4" s="334">
        <f>'[1]Hoja 01'!A2</f>
        <v>2008</v>
      </c>
      <c r="B4" s="151" t="s">
        <v>257</v>
      </c>
      <c r="C4" s="152">
        <v>6705</v>
      </c>
      <c r="D4" s="152">
        <v>19156</v>
      </c>
      <c r="E4" s="268"/>
      <c r="F4" s="268"/>
      <c r="O4" s="342"/>
      <c r="P4" s="342"/>
      <c r="Q4" s="342"/>
      <c r="R4" s="342"/>
      <c r="S4" s="342"/>
      <c r="T4" s="342"/>
      <c r="U4" s="342"/>
      <c r="V4" s="342"/>
      <c r="W4" s="342"/>
    </row>
    <row r="5" spans="1:23" ht="12.75" customHeight="1" x14ac:dyDescent="0.2">
      <c r="A5" s="335"/>
      <c r="B5" s="151" t="s">
        <v>258</v>
      </c>
      <c r="C5" s="152">
        <v>6412</v>
      </c>
      <c r="D5" s="152">
        <v>18319</v>
      </c>
      <c r="E5" s="268"/>
      <c r="F5" s="268"/>
      <c r="P5" s="153"/>
      <c r="Q5" s="150"/>
    </row>
    <row r="6" spans="1:23" x14ac:dyDescent="0.2">
      <c r="A6" s="335"/>
      <c r="B6" s="151" t="s">
        <v>259</v>
      </c>
      <c r="C6" s="152">
        <v>5350</v>
      </c>
      <c r="D6" s="152">
        <v>15285</v>
      </c>
      <c r="E6" s="268"/>
      <c r="F6" s="268"/>
      <c r="Q6" s="150"/>
    </row>
    <row r="7" spans="1:23" x14ac:dyDescent="0.2">
      <c r="A7" s="336"/>
      <c r="B7" s="154" t="s">
        <v>260</v>
      </c>
      <c r="C7" s="152">
        <v>4113</v>
      </c>
      <c r="D7" s="152">
        <v>11751</v>
      </c>
      <c r="E7" s="268"/>
      <c r="F7" s="268"/>
      <c r="Q7" s="150"/>
    </row>
    <row r="8" spans="1:23" x14ac:dyDescent="0.2">
      <c r="A8" s="334">
        <f>'[1]Hoja 01'!A6</f>
        <v>2009</v>
      </c>
      <c r="B8" s="151" t="s">
        <v>257</v>
      </c>
      <c r="C8" s="152">
        <v>3985</v>
      </c>
      <c r="D8" s="152">
        <v>11387</v>
      </c>
      <c r="E8" s="268"/>
      <c r="F8" s="268"/>
      <c r="Q8" s="150"/>
    </row>
    <row r="9" spans="1:23" x14ac:dyDescent="0.2">
      <c r="A9" s="335"/>
      <c r="B9" s="151" t="s">
        <v>258</v>
      </c>
      <c r="C9" s="152">
        <v>4583</v>
      </c>
      <c r="D9" s="152">
        <v>13093</v>
      </c>
      <c r="E9" s="268"/>
      <c r="F9" s="268"/>
      <c r="Q9" s="150"/>
    </row>
    <row r="10" spans="1:23" x14ac:dyDescent="0.2">
      <c r="A10" s="335"/>
      <c r="B10" s="151" t="s">
        <v>259</v>
      </c>
      <c r="C10" s="152">
        <v>4839</v>
      </c>
      <c r="D10" s="152">
        <v>13826</v>
      </c>
      <c r="E10" s="268"/>
      <c r="F10" s="268"/>
    </row>
    <row r="11" spans="1:23" x14ac:dyDescent="0.2">
      <c r="A11" s="336"/>
      <c r="B11" s="154" t="s">
        <v>260</v>
      </c>
      <c r="C11" s="152">
        <v>6005</v>
      </c>
      <c r="D11" s="152">
        <v>17157</v>
      </c>
      <c r="E11" s="268"/>
      <c r="F11" s="268"/>
    </row>
    <row r="12" spans="1:23" x14ac:dyDescent="0.2">
      <c r="A12" s="334">
        <f>'[1]Hoja 01'!A10</f>
        <v>2010</v>
      </c>
      <c r="B12" s="151" t="s">
        <v>257</v>
      </c>
      <c r="C12" s="152">
        <v>5465</v>
      </c>
      <c r="D12" s="152">
        <v>15616</v>
      </c>
      <c r="E12" s="268"/>
      <c r="F12" s="268"/>
    </row>
    <row r="13" spans="1:23" x14ac:dyDescent="0.2">
      <c r="A13" s="335"/>
      <c r="B13" s="151" t="s">
        <v>258</v>
      </c>
      <c r="C13" s="152">
        <v>5740</v>
      </c>
      <c r="D13" s="152">
        <v>16399</v>
      </c>
      <c r="E13" s="268"/>
      <c r="F13" s="268"/>
    </row>
    <row r="14" spans="1:23" x14ac:dyDescent="0.2">
      <c r="A14" s="335"/>
      <c r="B14" s="151" t="s">
        <v>259</v>
      </c>
      <c r="C14" s="152">
        <v>6464</v>
      </c>
      <c r="D14" s="152">
        <v>18469</v>
      </c>
      <c r="E14" s="268"/>
      <c r="F14" s="268"/>
    </row>
    <row r="15" spans="1:23" x14ac:dyDescent="0.2">
      <c r="A15" s="336"/>
      <c r="B15" s="154" t="s">
        <v>260</v>
      </c>
      <c r="C15" s="152">
        <v>7219</v>
      </c>
      <c r="D15" s="152">
        <v>20625</v>
      </c>
      <c r="E15" s="268"/>
      <c r="F15" s="268"/>
    </row>
    <row r="16" spans="1:23" x14ac:dyDescent="0.2">
      <c r="A16" s="334">
        <f>'[1]Hoja 01'!A14</f>
        <v>2011</v>
      </c>
      <c r="B16" s="151" t="s">
        <v>257</v>
      </c>
      <c r="C16" s="152">
        <v>7075</v>
      </c>
      <c r="D16" s="152">
        <v>20213</v>
      </c>
      <c r="E16" s="268"/>
      <c r="F16" s="268"/>
    </row>
    <row r="17" spans="1:14" x14ac:dyDescent="0.2">
      <c r="A17" s="335"/>
      <c r="B17" s="151" t="s">
        <v>258</v>
      </c>
      <c r="C17" s="152">
        <v>7480</v>
      </c>
      <c r="D17" s="152">
        <v>21371</v>
      </c>
      <c r="E17" s="268"/>
      <c r="F17" s="268"/>
    </row>
    <row r="18" spans="1:14" x14ac:dyDescent="0.2">
      <c r="A18" s="335"/>
      <c r="B18" s="151" t="s">
        <v>259</v>
      </c>
      <c r="C18" s="152">
        <v>6746</v>
      </c>
      <c r="D18" s="152">
        <v>19275</v>
      </c>
      <c r="E18" s="268"/>
      <c r="F18" s="268"/>
    </row>
    <row r="19" spans="1:14" x14ac:dyDescent="0.2">
      <c r="A19" s="336"/>
      <c r="B19" s="154" t="s">
        <v>260</v>
      </c>
      <c r="C19" s="152">
        <v>7203</v>
      </c>
      <c r="D19" s="152">
        <v>20579</v>
      </c>
      <c r="E19" s="268"/>
      <c r="F19" s="268"/>
      <c r="G19" s="156"/>
      <c r="H19" s="156"/>
      <c r="I19" s="156"/>
      <c r="J19" s="156"/>
      <c r="K19" s="156"/>
      <c r="L19" s="156"/>
      <c r="M19" s="156"/>
      <c r="N19" s="157"/>
    </row>
    <row r="20" spans="1:14" ht="12.75" customHeight="1" x14ac:dyDescent="0.25">
      <c r="A20" s="334">
        <f>'[1]Hoja 01'!A18</f>
        <v>2012</v>
      </c>
      <c r="B20" s="151" t="s">
        <v>257</v>
      </c>
      <c r="C20" s="152">
        <v>6931</v>
      </c>
      <c r="D20" s="152">
        <v>19802</v>
      </c>
      <c r="E20" s="268"/>
      <c r="F20" s="268"/>
      <c r="H20" s="143" t="s">
        <v>253</v>
      </c>
      <c r="I20" s="144"/>
      <c r="J20" s="144"/>
      <c r="K20" s="144"/>
      <c r="L20" s="144"/>
      <c r="M20" s="144"/>
      <c r="N20" s="157"/>
    </row>
    <row r="21" spans="1:14" x14ac:dyDescent="0.2">
      <c r="A21" s="335"/>
      <c r="B21" s="151" t="s">
        <v>258</v>
      </c>
      <c r="C21" s="152">
        <v>6889</v>
      </c>
      <c r="D21" s="152">
        <v>19682</v>
      </c>
      <c r="E21" s="268"/>
      <c r="F21" s="268"/>
      <c r="H21" s="158" t="s">
        <v>235</v>
      </c>
      <c r="I21" s="159"/>
      <c r="J21" s="159"/>
      <c r="K21" s="159"/>
      <c r="L21" s="159"/>
      <c r="M21" s="159"/>
    </row>
    <row r="22" spans="1:14" ht="12.75" customHeight="1" x14ac:dyDescent="0.2">
      <c r="A22" s="335"/>
      <c r="B22" s="151" t="s">
        <v>259</v>
      </c>
      <c r="C22" s="152">
        <v>6069</v>
      </c>
      <c r="D22" s="152">
        <v>17339</v>
      </c>
      <c r="E22" s="268"/>
      <c r="F22" s="268"/>
      <c r="H22" s="191" t="s">
        <v>256</v>
      </c>
      <c r="I22" s="159"/>
      <c r="J22" s="159"/>
      <c r="K22" s="159"/>
      <c r="L22" s="159"/>
      <c r="M22" s="159"/>
    </row>
    <row r="23" spans="1:14" ht="12.75" customHeight="1" x14ac:dyDescent="0.2">
      <c r="A23" s="336"/>
      <c r="B23" s="154" t="s">
        <v>260</v>
      </c>
      <c r="C23" s="152">
        <v>7338</v>
      </c>
      <c r="D23" s="152">
        <v>20967</v>
      </c>
      <c r="E23" s="268"/>
      <c r="F23" s="268"/>
    </row>
    <row r="24" spans="1:14" x14ac:dyDescent="0.2">
      <c r="A24" s="334">
        <f>'[1]Hoja 01'!A22</f>
        <v>2013</v>
      </c>
      <c r="B24" s="151" t="s">
        <v>257</v>
      </c>
      <c r="C24" s="152">
        <v>6483</v>
      </c>
      <c r="D24" s="152">
        <v>18522</v>
      </c>
      <c r="E24" s="268"/>
      <c r="F24" s="268"/>
    </row>
    <row r="25" spans="1:14" ht="12.75" customHeight="1" x14ac:dyDescent="0.2">
      <c r="A25" s="335"/>
      <c r="B25" s="151" t="s">
        <v>258</v>
      </c>
      <c r="C25" s="152">
        <v>7012</v>
      </c>
      <c r="D25" s="152">
        <v>20033</v>
      </c>
      <c r="E25" s="268"/>
      <c r="F25" s="268"/>
    </row>
    <row r="26" spans="1:14" x14ac:dyDescent="0.2">
      <c r="A26" s="335"/>
      <c r="B26" s="151" t="s">
        <v>259</v>
      </c>
      <c r="C26" s="152">
        <v>6502</v>
      </c>
      <c r="D26" s="152">
        <v>18576</v>
      </c>
      <c r="E26" s="268"/>
      <c r="F26" s="268"/>
    </row>
    <row r="27" spans="1:14" x14ac:dyDescent="0.2">
      <c r="A27" s="336"/>
      <c r="B27" s="154" t="s">
        <v>260</v>
      </c>
      <c r="C27" s="152">
        <v>6739</v>
      </c>
      <c r="D27" s="152">
        <v>19255</v>
      </c>
      <c r="E27" s="268"/>
      <c r="F27" s="268"/>
    </row>
    <row r="28" spans="1:14" x14ac:dyDescent="0.2">
      <c r="A28" s="334">
        <f>'[1]Hoja 01'!A26</f>
        <v>2014</v>
      </c>
      <c r="B28" s="151" t="s">
        <v>257</v>
      </c>
      <c r="C28" s="152">
        <v>6630</v>
      </c>
      <c r="D28" s="152">
        <v>18942</v>
      </c>
      <c r="E28" s="268"/>
      <c r="F28" s="268"/>
    </row>
    <row r="29" spans="1:14" x14ac:dyDescent="0.2">
      <c r="A29" s="335"/>
      <c r="B29" s="151" t="s">
        <v>258</v>
      </c>
      <c r="C29" s="152">
        <v>6887</v>
      </c>
      <c r="D29" s="152">
        <v>19678</v>
      </c>
      <c r="E29" s="268"/>
      <c r="F29" s="268"/>
    </row>
    <row r="30" spans="1:14" x14ac:dyDescent="0.2">
      <c r="A30" s="335"/>
      <c r="B30" s="151" t="s">
        <v>259</v>
      </c>
      <c r="C30" s="152">
        <v>6247</v>
      </c>
      <c r="D30" s="152">
        <v>17849</v>
      </c>
      <c r="E30" s="268"/>
      <c r="F30" s="268"/>
    </row>
    <row r="31" spans="1:14" x14ac:dyDescent="0.2">
      <c r="A31" s="336"/>
      <c r="B31" s="154" t="s">
        <v>260</v>
      </c>
      <c r="C31" s="152">
        <v>6459</v>
      </c>
      <c r="D31" s="152">
        <v>18455</v>
      </c>
      <c r="E31" s="268"/>
      <c r="F31" s="268"/>
    </row>
    <row r="32" spans="1:14" x14ac:dyDescent="0.2">
      <c r="A32" s="334">
        <f>'[1]Hoja 01'!A30</f>
        <v>2015</v>
      </c>
      <c r="B32" s="151" t="s">
        <v>257</v>
      </c>
      <c r="C32" s="152">
        <v>5925</v>
      </c>
      <c r="D32" s="152">
        <v>16929</v>
      </c>
      <c r="E32" s="268"/>
      <c r="F32" s="268"/>
    </row>
    <row r="33" spans="1:6" x14ac:dyDescent="0.2">
      <c r="A33" s="335"/>
      <c r="B33" s="151" t="s">
        <v>258</v>
      </c>
      <c r="C33" s="152">
        <v>5585</v>
      </c>
      <c r="D33" s="152">
        <v>15957</v>
      </c>
      <c r="E33" s="268"/>
      <c r="F33" s="268"/>
    </row>
    <row r="34" spans="1:6" x14ac:dyDescent="0.2">
      <c r="A34" s="335"/>
      <c r="B34" s="151" t="s">
        <v>259</v>
      </c>
      <c r="C34" s="152">
        <v>5060</v>
      </c>
      <c r="D34" s="152">
        <v>14457</v>
      </c>
      <c r="E34" s="268"/>
      <c r="F34" s="268"/>
    </row>
    <row r="35" spans="1:6" ht="13.5" thickBot="1" x14ac:dyDescent="0.25">
      <c r="A35" s="337"/>
      <c r="B35" s="160" t="s">
        <v>260</v>
      </c>
      <c r="C35" s="152">
        <v>5211</v>
      </c>
      <c r="D35" s="152">
        <v>14890</v>
      </c>
      <c r="E35" s="268"/>
      <c r="F35" s="268"/>
    </row>
  </sheetData>
  <mergeCells count="9">
    <mergeCell ref="A24:A27"/>
    <mergeCell ref="A28:A31"/>
    <mergeCell ref="A32:A35"/>
    <mergeCell ref="A4:A7"/>
    <mergeCell ref="O4:W4"/>
    <mergeCell ref="A8:A11"/>
    <mergeCell ref="A12:A15"/>
    <mergeCell ref="A16:A19"/>
    <mergeCell ref="A20:A2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A13" sqref="A13:XFD13"/>
    </sheetView>
  </sheetViews>
  <sheetFormatPr baseColWidth="10" defaultColWidth="9.140625" defaultRowHeight="15" x14ac:dyDescent="0.25"/>
  <cols>
    <col min="1" max="1" width="17.28515625" style="1" customWidth="1"/>
    <col min="2" max="2" width="4" style="1" bestFit="1" customWidth="1"/>
    <col min="3" max="3" width="4.42578125" style="1" bestFit="1" customWidth="1"/>
    <col min="4" max="4" width="7.5703125" style="1" bestFit="1" customWidth="1"/>
    <col min="5" max="5" width="4.42578125" style="1" bestFit="1" customWidth="1"/>
    <col min="6" max="6" width="9.140625" style="1" bestFit="1" customWidth="1"/>
    <col min="7" max="7" width="4.42578125" style="1" bestFit="1" customWidth="1"/>
    <col min="8" max="8" width="9.140625" style="1"/>
    <col min="9" max="9" width="4.42578125" style="1" bestFit="1" customWidth="1"/>
    <col min="10" max="16384" width="9.140625" style="1"/>
  </cols>
  <sheetData>
    <row r="1" spans="1:12" x14ac:dyDescent="0.25">
      <c r="A1" s="214" t="s">
        <v>274</v>
      </c>
      <c r="B1" s="214"/>
    </row>
    <row r="2" spans="1:12" s="4" customFormat="1" ht="16.5" thickBot="1" x14ac:dyDescent="0.3">
      <c r="A2" s="74"/>
      <c r="B2" s="74"/>
      <c r="C2" s="74"/>
      <c r="D2" s="74"/>
      <c r="E2" s="74"/>
      <c r="F2" s="74"/>
      <c r="G2" s="50"/>
      <c r="H2" s="50"/>
      <c r="I2" s="50"/>
    </row>
    <row r="3" spans="1:12" ht="15" customHeight="1" x14ac:dyDescent="0.25">
      <c r="A3" s="351" t="s">
        <v>401</v>
      </c>
      <c r="B3" s="354" t="s">
        <v>11</v>
      </c>
      <c r="C3" s="354"/>
      <c r="D3" s="354"/>
      <c r="E3" s="354"/>
      <c r="F3" s="354" t="s">
        <v>64</v>
      </c>
      <c r="G3" s="354"/>
      <c r="H3" s="354"/>
      <c r="I3" s="354"/>
    </row>
    <row r="4" spans="1:12" x14ac:dyDescent="0.25">
      <c r="A4" s="352"/>
      <c r="B4" s="355" t="s">
        <v>298</v>
      </c>
      <c r="C4" s="355"/>
      <c r="D4" s="355" t="s">
        <v>329</v>
      </c>
      <c r="E4" s="355"/>
      <c r="F4" s="355" t="s">
        <v>298</v>
      </c>
      <c r="G4" s="355"/>
      <c r="H4" s="355" t="s">
        <v>329</v>
      </c>
      <c r="I4" s="355"/>
    </row>
    <row r="5" spans="1:12" x14ac:dyDescent="0.25">
      <c r="A5" s="353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220"/>
      <c r="K5" s="220"/>
      <c r="L5" s="220"/>
    </row>
    <row r="6" spans="1:12" x14ac:dyDescent="0.25">
      <c r="A6" s="43" t="s">
        <v>279</v>
      </c>
      <c r="B6" s="6">
        <v>112</v>
      </c>
      <c r="C6" s="311">
        <v>21</v>
      </c>
      <c r="D6" s="6">
        <v>7424</v>
      </c>
      <c r="E6" s="311">
        <v>1.7</v>
      </c>
      <c r="F6" s="6">
        <v>958425</v>
      </c>
      <c r="G6" s="311">
        <v>91.9</v>
      </c>
      <c r="H6" s="6">
        <v>1568168</v>
      </c>
      <c r="I6" s="311">
        <v>25.1</v>
      </c>
      <c r="J6" s="220"/>
      <c r="K6" s="220"/>
    </row>
    <row r="7" spans="1:12" x14ac:dyDescent="0.25">
      <c r="A7" s="43" t="s">
        <v>49</v>
      </c>
      <c r="B7" s="6">
        <v>66</v>
      </c>
      <c r="C7" s="311">
        <v>12.4</v>
      </c>
      <c r="D7" s="6">
        <v>22770</v>
      </c>
      <c r="E7" s="311">
        <v>5.2</v>
      </c>
      <c r="F7" s="6">
        <v>61419</v>
      </c>
      <c r="G7" s="311">
        <v>5.9</v>
      </c>
      <c r="H7" s="6">
        <v>1133262</v>
      </c>
      <c r="I7" s="311">
        <v>18.2</v>
      </c>
    </row>
    <row r="8" spans="1:12" x14ac:dyDescent="0.25">
      <c r="A8" s="43" t="s">
        <v>50</v>
      </c>
      <c r="B8" s="6">
        <v>107</v>
      </c>
      <c r="C8" s="311">
        <v>20.100000000000001</v>
      </c>
      <c r="D8" s="6">
        <v>39347</v>
      </c>
      <c r="E8" s="311">
        <v>8.9</v>
      </c>
      <c r="F8" s="6">
        <v>16354</v>
      </c>
      <c r="G8" s="311">
        <v>1.6</v>
      </c>
      <c r="H8" s="6">
        <v>890136</v>
      </c>
      <c r="I8" s="311">
        <v>14.3</v>
      </c>
      <c r="J8" s="220"/>
      <c r="K8" s="220"/>
    </row>
    <row r="9" spans="1:12" x14ac:dyDescent="0.25">
      <c r="A9" s="273" t="s">
        <v>51</v>
      </c>
      <c r="B9" s="8">
        <v>248</v>
      </c>
      <c r="C9" s="219">
        <v>46.5</v>
      </c>
      <c r="D9" s="8">
        <v>372286</v>
      </c>
      <c r="E9" s="219">
        <v>84.3</v>
      </c>
      <c r="F9" s="8">
        <v>6208</v>
      </c>
      <c r="G9" s="219">
        <v>0.6</v>
      </c>
      <c r="H9" s="8">
        <v>2643905</v>
      </c>
      <c r="I9" s="219">
        <v>42.4</v>
      </c>
    </row>
    <row r="10" spans="1:12" ht="15.75" thickBot="1" x14ac:dyDescent="0.3">
      <c r="A10" s="313" t="s">
        <v>10</v>
      </c>
      <c r="B10" s="58">
        <v>533</v>
      </c>
      <c r="C10" s="58">
        <v>100</v>
      </c>
      <c r="D10" s="58">
        <v>442367</v>
      </c>
      <c r="E10" s="58">
        <v>100</v>
      </c>
      <c r="F10" s="58">
        <v>1042406</v>
      </c>
      <c r="G10" s="58">
        <v>100</v>
      </c>
      <c r="H10" s="58">
        <v>7575649</v>
      </c>
      <c r="I10" s="58">
        <v>100</v>
      </c>
      <c r="J10" s="220"/>
      <c r="K10" s="220"/>
    </row>
    <row r="11" spans="1:12" ht="12.75" customHeight="1" x14ac:dyDescent="0.25">
      <c r="A11" s="17" t="s">
        <v>195</v>
      </c>
      <c r="B11" s="271"/>
      <c r="C11" s="15"/>
      <c r="D11" s="15"/>
      <c r="E11" s="15"/>
      <c r="F11" s="15"/>
    </row>
    <row r="12" spans="1:12" x14ac:dyDescent="0.25">
      <c r="A12" s="18" t="s">
        <v>77</v>
      </c>
      <c r="B12" s="272"/>
    </row>
    <row r="13" spans="1:12" x14ac:dyDescent="0.25">
      <c r="A13" s="17" t="s">
        <v>59</v>
      </c>
      <c r="B13" s="271"/>
    </row>
    <row r="14" spans="1:12" x14ac:dyDescent="0.25">
      <c r="A14" s="19" t="s">
        <v>400</v>
      </c>
    </row>
    <row r="15" spans="1:12" ht="15" customHeight="1" x14ac:dyDescent="0.25">
      <c r="A15" s="16" t="s">
        <v>132</v>
      </c>
      <c r="B15" s="54"/>
      <c r="C15" s="5"/>
      <c r="D15" s="5"/>
      <c r="E15" s="5"/>
      <c r="F15" s="5"/>
    </row>
  </sheetData>
  <mergeCells count="7">
    <mergeCell ref="A3:A5"/>
    <mergeCell ref="B3:E3"/>
    <mergeCell ref="F3:I3"/>
    <mergeCell ref="B4:C4"/>
    <mergeCell ref="D4:E4"/>
    <mergeCell ref="F4:G4"/>
    <mergeCell ref="H4:I4"/>
  </mergeCells>
  <pageMargins left="0.7" right="0.7" top="0.75" bottom="0.75" header="0.3" footer="0.3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zoomScaleNormal="100" workbookViewId="0">
      <selection activeCell="H19" sqref="H19"/>
    </sheetView>
  </sheetViews>
  <sheetFormatPr baseColWidth="10" defaultColWidth="9.140625" defaultRowHeight="15" x14ac:dyDescent="0.25"/>
  <cols>
    <col min="1" max="1" width="16.28515625" style="1" customWidth="1"/>
    <col min="2" max="2" width="4" style="1" bestFit="1" customWidth="1"/>
    <col min="3" max="3" width="4.42578125" style="1" bestFit="1" customWidth="1"/>
    <col min="4" max="4" width="12" style="1" bestFit="1" customWidth="1"/>
    <col min="5" max="5" width="4.42578125" style="1" bestFit="1" customWidth="1"/>
    <col min="6" max="6" width="9.28515625" style="1" bestFit="1" customWidth="1"/>
    <col min="7" max="7" width="4.42578125" style="1" bestFit="1" customWidth="1"/>
    <col min="8" max="8" width="12" style="1" bestFit="1" customWidth="1"/>
    <col min="9" max="9" width="4.42578125" style="1" bestFit="1" customWidth="1"/>
    <col min="10" max="10" width="18.42578125" style="1" customWidth="1"/>
    <col min="11" max="11" width="9.140625" style="1"/>
    <col min="12" max="12" width="11" style="1" bestFit="1" customWidth="1"/>
    <col min="13" max="13" width="9.140625" style="1" customWidth="1"/>
    <col min="14" max="16384" width="9.140625" style="1"/>
  </cols>
  <sheetData>
    <row r="1" spans="1:15" x14ac:dyDescent="0.25">
      <c r="A1" s="214" t="s">
        <v>275</v>
      </c>
    </row>
    <row r="2" spans="1:15" s="4" customFormat="1" ht="16.5" thickBot="1" x14ac:dyDescent="0.3">
      <c r="A2" s="358"/>
      <c r="B2" s="358"/>
      <c r="C2" s="358"/>
      <c r="D2" s="358"/>
      <c r="E2" s="358"/>
      <c r="F2" s="358"/>
      <c r="G2" s="358"/>
      <c r="H2" s="358"/>
      <c r="I2" s="358"/>
      <c r="J2" s="312"/>
    </row>
    <row r="3" spans="1:15" ht="15" customHeight="1" x14ac:dyDescent="0.25">
      <c r="A3" s="351" t="s">
        <v>401</v>
      </c>
      <c r="B3" s="354" t="s">
        <v>11</v>
      </c>
      <c r="C3" s="354"/>
      <c r="D3" s="354"/>
      <c r="E3" s="354"/>
      <c r="F3" s="354" t="s">
        <v>64</v>
      </c>
      <c r="G3" s="354"/>
      <c r="H3" s="354"/>
      <c r="I3" s="354"/>
      <c r="J3" s="195"/>
    </row>
    <row r="4" spans="1:15" ht="15" customHeight="1" x14ac:dyDescent="0.25">
      <c r="A4" s="352"/>
      <c r="B4" s="355" t="s">
        <v>298</v>
      </c>
      <c r="C4" s="355"/>
      <c r="D4" s="355" t="s">
        <v>329</v>
      </c>
      <c r="E4" s="355"/>
      <c r="F4" s="355" t="s">
        <v>298</v>
      </c>
      <c r="G4" s="355"/>
      <c r="H4" s="355" t="s">
        <v>329</v>
      </c>
      <c r="I4" s="355"/>
      <c r="J4" s="195"/>
    </row>
    <row r="5" spans="1:15" x14ac:dyDescent="0.25">
      <c r="A5" s="353"/>
      <c r="B5" s="86" t="s">
        <v>397</v>
      </c>
      <c r="C5" s="86" t="s">
        <v>15</v>
      </c>
      <c r="D5" s="86" t="s">
        <v>397</v>
      </c>
      <c r="E5" s="86" t="s">
        <v>15</v>
      </c>
      <c r="F5" s="86" t="s">
        <v>398</v>
      </c>
      <c r="G5" s="86" t="s">
        <v>15</v>
      </c>
      <c r="H5" s="86" t="s">
        <v>397</v>
      </c>
      <c r="I5" s="86" t="s">
        <v>15</v>
      </c>
      <c r="J5" s="195"/>
    </row>
    <row r="6" spans="1:15" x14ac:dyDescent="0.25">
      <c r="A6" s="43" t="s">
        <v>47</v>
      </c>
      <c r="B6" s="6" t="s">
        <v>45</v>
      </c>
      <c r="C6" s="310"/>
      <c r="D6" s="6">
        <v>540</v>
      </c>
      <c r="E6" s="311">
        <v>0.1</v>
      </c>
      <c r="F6" s="6" t="s">
        <v>45</v>
      </c>
      <c r="G6" s="311" t="s">
        <v>45</v>
      </c>
      <c r="H6" s="6">
        <v>1340178</v>
      </c>
      <c r="I6" s="311">
        <v>17.7</v>
      </c>
      <c r="J6" s="310"/>
      <c r="L6" s="6"/>
      <c r="M6" s="6"/>
      <c r="N6" s="6"/>
      <c r="O6" s="6"/>
    </row>
    <row r="7" spans="1:15" x14ac:dyDescent="0.25">
      <c r="A7" s="43" t="s">
        <v>279</v>
      </c>
      <c r="B7" s="6">
        <v>112</v>
      </c>
      <c r="C7" s="311">
        <v>21</v>
      </c>
      <c r="D7" s="6">
        <v>7424</v>
      </c>
      <c r="E7" s="311">
        <v>1.7</v>
      </c>
      <c r="F7" s="6">
        <v>958425</v>
      </c>
      <c r="G7" s="311">
        <v>91.9</v>
      </c>
      <c r="H7" s="6">
        <v>1568168</v>
      </c>
      <c r="I7" s="311">
        <v>20.7</v>
      </c>
      <c r="J7" s="310"/>
      <c r="L7" s="6"/>
      <c r="M7" s="6"/>
      <c r="N7" s="6"/>
      <c r="O7" s="6"/>
    </row>
    <row r="8" spans="1:15" x14ac:dyDescent="0.25">
      <c r="A8" s="43" t="s">
        <v>49</v>
      </c>
      <c r="B8" s="6">
        <v>66</v>
      </c>
      <c r="C8" s="311">
        <v>12.4</v>
      </c>
      <c r="D8" s="6">
        <v>22770</v>
      </c>
      <c r="E8" s="311">
        <v>5.0999999999999996</v>
      </c>
      <c r="F8" s="6">
        <v>61419</v>
      </c>
      <c r="G8" s="311">
        <v>5.9</v>
      </c>
      <c r="H8" s="6">
        <v>1133262</v>
      </c>
      <c r="I8" s="311">
        <v>15</v>
      </c>
      <c r="J8" s="310"/>
      <c r="L8" s="6"/>
      <c r="M8" s="6"/>
      <c r="N8" s="6"/>
      <c r="O8" s="6"/>
    </row>
    <row r="9" spans="1:15" x14ac:dyDescent="0.25">
      <c r="A9" s="43" t="s">
        <v>50</v>
      </c>
      <c r="B9" s="6">
        <v>107</v>
      </c>
      <c r="C9" s="311">
        <v>20.100000000000001</v>
      </c>
      <c r="D9" s="6">
        <v>39347</v>
      </c>
      <c r="E9" s="311">
        <v>8.9</v>
      </c>
      <c r="F9" s="6">
        <v>16354</v>
      </c>
      <c r="G9" s="311">
        <v>1.6</v>
      </c>
      <c r="H9" s="6">
        <v>890136</v>
      </c>
      <c r="I9" s="311">
        <v>11.7</v>
      </c>
      <c r="J9" s="310"/>
      <c r="L9" s="6"/>
      <c r="M9" s="6"/>
      <c r="N9" s="6"/>
      <c r="O9" s="6"/>
    </row>
    <row r="10" spans="1:15" x14ac:dyDescent="0.25">
      <c r="A10" s="273" t="s">
        <v>51</v>
      </c>
      <c r="B10" s="8">
        <v>248</v>
      </c>
      <c r="C10" s="219">
        <v>46.5</v>
      </c>
      <c r="D10" s="8">
        <v>372286</v>
      </c>
      <c r="E10" s="219">
        <v>84.2</v>
      </c>
      <c r="F10" s="8">
        <v>6208</v>
      </c>
      <c r="G10" s="219">
        <v>0.6</v>
      </c>
      <c r="H10" s="8">
        <v>2643905</v>
      </c>
      <c r="I10" s="219">
        <v>34.9</v>
      </c>
      <c r="J10" s="310"/>
      <c r="L10" s="6"/>
      <c r="M10" s="6"/>
      <c r="N10" s="6"/>
      <c r="O10" s="6"/>
    </row>
    <row r="11" spans="1:15" ht="15" customHeight="1" thickBot="1" x14ac:dyDescent="0.3">
      <c r="A11" s="313" t="s">
        <v>10</v>
      </c>
      <c r="B11" s="58">
        <v>533</v>
      </c>
      <c r="C11" s="58">
        <v>100</v>
      </c>
      <c r="D11" s="58">
        <v>442367</v>
      </c>
      <c r="E11" s="58">
        <v>100</v>
      </c>
      <c r="F11" s="58">
        <v>1042406</v>
      </c>
      <c r="G11" s="58">
        <v>100</v>
      </c>
      <c r="H11" s="58">
        <v>7575649</v>
      </c>
      <c r="I11" s="58">
        <v>100</v>
      </c>
      <c r="J11" s="310"/>
      <c r="L11" s="6"/>
      <c r="M11" s="6"/>
      <c r="N11" s="6"/>
      <c r="O11" s="6"/>
    </row>
    <row r="12" spans="1:15" ht="37.5" customHeight="1" x14ac:dyDescent="0.25">
      <c r="A12" s="356" t="s">
        <v>195</v>
      </c>
      <c r="B12" s="356"/>
      <c r="C12" s="357"/>
      <c r="D12" s="356"/>
      <c r="E12" s="357"/>
      <c r="F12" s="356"/>
      <c r="G12" s="357"/>
      <c r="H12" s="357"/>
      <c r="I12" s="356"/>
      <c r="J12" s="274"/>
    </row>
    <row r="13" spans="1:15" x14ac:dyDescent="0.25">
      <c r="A13" s="95" t="s">
        <v>60</v>
      </c>
    </row>
    <row r="14" spans="1:15" ht="16.5" customHeight="1" x14ac:dyDescent="0.25">
      <c r="A14" s="19" t="s">
        <v>399</v>
      </c>
      <c r="B14" s="19"/>
      <c r="C14" s="19"/>
      <c r="D14" s="19"/>
      <c r="E14" s="19"/>
      <c r="F14" s="19"/>
      <c r="G14" s="19"/>
      <c r="H14" s="19"/>
      <c r="I14" s="19"/>
    </row>
    <row r="15" spans="1:15" ht="15" customHeight="1" x14ac:dyDescent="0.25">
      <c r="A15" s="16" t="s">
        <v>132</v>
      </c>
      <c r="B15" s="5"/>
      <c r="C15" s="57"/>
      <c r="D15" s="5"/>
      <c r="E15" s="57"/>
      <c r="F15" s="5"/>
      <c r="G15" s="57"/>
      <c r="H15" s="57"/>
      <c r="I15" s="5"/>
      <c r="J15" s="57"/>
    </row>
    <row r="16" spans="1:15" ht="20.25" customHeight="1" x14ac:dyDescent="0.25"/>
  </sheetData>
  <mergeCells count="9">
    <mergeCell ref="A12:I12"/>
    <mergeCell ref="A2:I2"/>
    <mergeCell ref="B4:C4"/>
    <mergeCell ref="D4:E4"/>
    <mergeCell ref="F4:G4"/>
    <mergeCell ref="H4:I4"/>
    <mergeCell ref="B3:E3"/>
    <mergeCell ref="A3:A5"/>
    <mergeCell ref="F3:I3"/>
  </mergeCells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1" sqref="A11:XFD11"/>
    </sheetView>
  </sheetViews>
  <sheetFormatPr baseColWidth="10" defaultRowHeight="15" x14ac:dyDescent="0.25"/>
  <cols>
    <col min="1" max="1" width="19" style="221" bestFit="1" customWidth="1"/>
    <col min="2" max="7" width="8.5703125" style="221" customWidth="1"/>
    <col min="8" max="16384" width="11.42578125" style="221"/>
  </cols>
  <sheetData>
    <row r="1" spans="1:9" x14ac:dyDescent="0.25">
      <c r="A1" s="199" t="s">
        <v>276</v>
      </c>
    </row>
    <row r="2" spans="1:9" ht="15.75" thickBot="1" x14ac:dyDescent="0.3">
      <c r="A2" s="222"/>
      <c r="B2" s="222"/>
      <c r="C2" s="222"/>
      <c r="D2" s="222"/>
      <c r="E2" s="222"/>
      <c r="F2" s="222"/>
      <c r="G2" s="222"/>
    </row>
    <row r="3" spans="1:9" x14ac:dyDescent="0.25">
      <c r="A3" s="223" t="s">
        <v>46</v>
      </c>
      <c r="B3" s="224">
        <v>2010</v>
      </c>
      <c r="C3" s="224">
        <v>2011</v>
      </c>
      <c r="D3" s="224">
        <v>2012</v>
      </c>
      <c r="E3" s="224">
        <v>2013</v>
      </c>
      <c r="F3" s="224" t="s">
        <v>277</v>
      </c>
      <c r="G3" s="224">
        <v>2015</v>
      </c>
    </row>
    <row r="4" spans="1:9" x14ac:dyDescent="0.25">
      <c r="A4" s="225" t="s">
        <v>278</v>
      </c>
      <c r="B4" s="226">
        <v>0.1</v>
      </c>
      <c r="C4" s="226">
        <v>0.1</v>
      </c>
      <c r="D4" s="226">
        <v>0.1</v>
      </c>
      <c r="E4" s="226">
        <v>0.1</v>
      </c>
      <c r="F4" s="226">
        <v>0.1</v>
      </c>
      <c r="G4" s="226">
        <v>0.1</v>
      </c>
    </row>
    <row r="5" spans="1:9" x14ac:dyDescent="0.25">
      <c r="A5" s="221" t="s">
        <v>279</v>
      </c>
      <c r="B5" s="227">
        <v>1.7</v>
      </c>
      <c r="C5" s="227">
        <v>1.7</v>
      </c>
      <c r="D5" s="227">
        <v>1.7</v>
      </c>
      <c r="E5" s="227">
        <v>1.7</v>
      </c>
      <c r="F5" s="227">
        <v>1.7</v>
      </c>
      <c r="G5" s="227">
        <v>1.7</v>
      </c>
    </row>
    <row r="6" spans="1:9" x14ac:dyDescent="0.25">
      <c r="A6" s="221" t="s">
        <v>49</v>
      </c>
      <c r="B6" s="227">
        <v>5.0999999999999996</v>
      </c>
      <c r="C6" s="227">
        <v>5.0999999999999996</v>
      </c>
      <c r="D6" s="227">
        <v>5.0999999999999996</v>
      </c>
      <c r="E6" s="227">
        <v>5.0999999999999996</v>
      </c>
      <c r="F6" s="227">
        <v>5.0999999999999996</v>
      </c>
      <c r="G6" s="227">
        <v>5.0999999999999996</v>
      </c>
    </row>
    <row r="7" spans="1:9" x14ac:dyDescent="0.25">
      <c r="A7" s="221" t="s">
        <v>50</v>
      </c>
      <c r="B7" s="227">
        <v>8.9</v>
      </c>
      <c r="C7" s="227">
        <v>8.9</v>
      </c>
      <c r="D7" s="227">
        <v>8.9</v>
      </c>
      <c r="E7" s="227">
        <v>8.9</v>
      </c>
      <c r="F7" s="227">
        <v>8.9</v>
      </c>
      <c r="G7" s="227">
        <v>8.9</v>
      </c>
    </row>
    <row r="8" spans="1:9" x14ac:dyDescent="0.25">
      <c r="A8" s="228" t="s">
        <v>51</v>
      </c>
      <c r="B8" s="229">
        <v>84.2</v>
      </c>
      <c r="C8" s="229">
        <v>84.2</v>
      </c>
      <c r="D8" s="229">
        <v>84.2</v>
      </c>
      <c r="E8" s="229">
        <v>84.2</v>
      </c>
      <c r="F8" s="229">
        <v>84.2</v>
      </c>
      <c r="G8" s="229">
        <v>84.2</v>
      </c>
      <c r="I8" s="230"/>
    </row>
    <row r="9" spans="1:9" ht="15.75" thickBot="1" x14ac:dyDescent="0.3">
      <c r="A9" s="231" t="s">
        <v>10</v>
      </c>
      <c r="B9" s="232">
        <v>100</v>
      </c>
      <c r="C9" s="232">
        <v>100</v>
      </c>
      <c r="D9" s="232">
        <v>100</v>
      </c>
      <c r="E9" s="232">
        <v>100</v>
      </c>
      <c r="F9" s="232">
        <v>100</v>
      </c>
      <c r="G9" s="232">
        <v>100</v>
      </c>
    </row>
    <row r="10" spans="1:9" ht="46.5" customHeight="1" x14ac:dyDescent="0.25">
      <c r="A10" s="359" t="s">
        <v>403</v>
      </c>
      <c r="B10" s="359"/>
      <c r="C10" s="359"/>
      <c r="D10" s="359"/>
      <c r="E10" s="359"/>
      <c r="F10" s="359"/>
      <c r="G10" s="359"/>
    </row>
    <row r="11" spans="1:9" s="1" customFormat="1" x14ac:dyDescent="0.25">
      <c r="A11" s="17" t="s">
        <v>60</v>
      </c>
      <c r="B11" s="271"/>
    </row>
    <row r="12" spans="1:9" x14ac:dyDescent="0.25">
      <c r="A12" s="360" t="s">
        <v>273</v>
      </c>
      <c r="B12" s="360"/>
      <c r="C12" s="360"/>
      <c r="D12" s="360"/>
      <c r="E12" s="360"/>
    </row>
  </sheetData>
  <mergeCells count="2">
    <mergeCell ref="A10:G10"/>
    <mergeCell ref="A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A21" sqref="A21:XFD21"/>
    </sheetView>
  </sheetViews>
  <sheetFormatPr baseColWidth="10" defaultRowHeight="15" x14ac:dyDescent="0.25"/>
  <cols>
    <col min="1" max="1" width="48" style="221" customWidth="1"/>
    <col min="2" max="2" width="13.7109375" style="221" bestFit="1" customWidth="1"/>
    <col min="3" max="3" width="14.5703125" style="221" bestFit="1" customWidth="1"/>
    <col min="4" max="4" width="8.85546875" style="221" bestFit="1" customWidth="1"/>
    <col min="5" max="5" width="8.7109375" style="221" bestFit="1" customWidth="1"/>
    <col min="6" max="6" width="7.42578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332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223" t="s">
        <v>243</v>
      </c>
      <c r="B3" s="223" t="s">
        <v>278</v>
      </c>
      <c r="C3" s="223" t="s">
        <v>279</v>
      </c>
      <c r="D3" s="223" t="s">
        <v>49</v>
      </c>
      <c r="E3" s="223" t="s">
        <v>50</v>
      </c>
      <c r="F3" s="223" t="s">
        <v>51</v>
      </c>
      <c r="G3" s="276" t="s">
        <v>10</v>
      </c>
    </row>
    <row r="4" spans="1:7" x14ac:dyDescent="0.25">
      <c r="A4" s="221" t="s">
        <v>154</v>
      </c>
      <c r="B4" s="240">
        <v>1.6</v>
      </c>
      <c r="C4" s="240">
        <v>10.7</v>
      </c>
      <c r="D4" s="240">
        <v>60.2</v>
      </c>
      <c r="E4" s="240">
        <v>3.1</v>
      </c>
      <c r="F4" s="240">
        <f>SUM(B4:E4)</f>
        <v>75.599999999999994</v>
      </c>
      <c r="G4" s="236">
        <v>100</v>
      </c>
    </row>
    <row r="5" spans="1:7" x14ac:dyDescent="0.25">
      <c r="A5" s="221" t="s">
        <v>155</v>
      </c>
      <c r="B5" s="227">
        <v>1.6</v>
      </c>
      <c r="C5" s="227">
        <v>10.7</v>
      </c>
      <c r="D5" s="227">
        <v>60.2</v>
      </c>
      <c r="E5" s="227">
        <v>3.1</v>
      </c>
      <c r="F5" s="227">
        <v>75.599999999999994</v>
      </c>
      <c r="G5" s="236">
        <v>100</v>
      </c>
    </row>
    <row r="6" spans="1:7" x14ac:dyDescent="0.25">
      <c r="A6" s="221" t="s">
        <v>156</v>
      </c>
      <c r="B6" s="227">
        <v>1.6</v>
      </c>
      <c r="C6" s="227">
        <v>10.7</v>
      </c>
      <c r="D6" s="227">
        <v>60.2</v>
      </c>
      <c r="E6" s="227">
        <v>3.1</v>
      </c>
      <c r="F6" s="227">
        <v>75.599999999999994</v>
      </c>
      <c r="G6" s="236">
        <v>100</v>
      </c>
    </row>
    <row r="7" spans="1:7" x14ac:dyDescent="0.25">
      <c r="A7" s="221" t="s">
        <v>157</v>
      </c>
      <c r="B7" s="227">
        <v>1.6</v>
      </c>
      <c r="C7" s="227">
        <v>10.7</v>
      </c>
      <c r="D7" s="227">
        <v>60.2</v>
      </c>
      <c r="E7" s="227">
        <v>3.1</v>
      </c>
      <c r="F7" s="227">
        <v>75.599999999999994</v>
      </c>
      <c r="G7" s="236">
        <v>100</v>
      </c>
    </row>
    <row r="8" spans="1:7" x14ac:dyDescent="0.25">
      <c r="A8" s="221" t="s">
        <v>158</v>
      </c>
      <c r="B8" s="242">
        <v>1.6</v>
      </c>
      <c r="C8" s="242">
        <v>10.7</v>
      </c>
      <c r="D8" s="242">
        <v>60.2</v>
      </c>
      <c r="E8" s="242">
        <v>3.1</v>
      </c>
      <c r="F8" s="242">
        <v>75.599999999999994</v>
      </c>
      <c r="G8" s="237">
        <v>100</v>
      </c>
    </row>
    <row r="9" spans="1:7" x14ac:dyDescent="0.25">
      <c r="A9" s="221" t="s">
        <v>159</v>
      </c>
      <c r="B9" s="241">
        <v>1.6</v>
      </c>
      <c r="C9" s="241">
        <v>10.7</v>
      </c>
      <c r="D9" s="241">
        <v>60.2</v>
      </c>
      <c r="E9" s="241">
        <v>3.1</v>
      </c>
      <c r="F9" s="241">
        <v>75.599999999999994</v>
      </c>
      <c r="G9" s="236">
        <v>100</v>
      </c>
    </row>
    <row r="10" spans="1:7" x14ac:dyDescent="0.25">
      <c r="A10" s="221" t="s">
        <v>163</v>
      </c>
      <c r="B10" s="240">
        <v>1.6</v>
      </c>
      <c r="C10" s="240">
        <v>10.7</v>
      </c>
      <c r="D10" s="240">
        <v>60.2</v>
      </c>
      <c r="E10" s="240">
        <v>3.1</v>
      </c>
      <c r="F10" s="240">
        <v>75.599999999999994</v>
      </c>
      <c r="G10" s="236">
        <v>100</v>
      </c>
    </row>
    <row r="11" spans="1:7" x14ac:dyDescent="0.25">
      <c r="A11" s="221" t="s">
        <v>291</v>
      </c>
      <c r="B11" s="240">
        <v>1.6</v>
      </c>
      <c r="C11" s="240">
        <v>10.7</v>
      </c>
      <c r="D11" s="240">
        <v>60.2</v>
      </c>
      <c r="E11" s="240">
        <v>3.1</v>
      </c>
      <c r="F11" s="240">
        <v>75.599999999999994</v>
      </c>
      <c r="G11" s="236">
        <v>100</v>
      </c>
    </row>
    <row r="12" spans="1:7" x14ac:dyDescent="0.25">
      <c r="A12" s="221" t="s">
        <v>164</v>
      </c>
      <c r="B12" s="240">
        <v>1.6</v>
      </c>
      <c r="C12" s="240">
        <v>10.7</v>
      </c>
      <c r="D12" s="240">
        <v>60.2</v>
      </c>
      <c r="E12" s="240">
        <v>3.1</v>
      </c>
      <c r="F12" s="240">
        <v>75.599999999999994</v>
      </c>
      <c r="G12" s="236">
        <v>100</v>
      </c>
    </row>
    <row r="13" spans="1:7" x14ac:dyDescent="0.25">
      <c r="A13" s="221" t="s">
        <v>165</v>
      </c>
      <c r="B13" s="240">
        <v>1.6</v>
      </c>
      <c r="C13" s="240">
        <v>10.7</v>
      </c>
      <c r="D13" s="240">
        <v>60.2</v>
      </c>
      <c r="E13" s="240">
        <v>3.1</v>
      </c>
      <c r="F13" s="240">
        <v>75.599999999999994</v>
      </c>
      <c r="G13" s="240">
        <v>100</v>
      </c>
    </row>
    <row r="14" spans="1:7" x14ac:dyDescent="0.25">
      <c r="A14" s="221" t="s">
        <v>160</v>
      </c>
      <c r="B14" s="240">
        <v>1.6</v>
      </c>
      <c r="C14" s="240">
        <v>10.7</v>
      </c>
      <c r="D14" s="240">
        <v>60.2</v>
      </c>
      <c r="E14" s="240">
        <v>3.1</v>
      </c>
      <c r="F14" s="240">
        <v>75.599999999999994</v>
      </c>
      <c r="G14" s="240">
        <v>100</v>
      </c>
    </row>
    <row r="15" spans="1:7" x14ac:dyDescent="0.25">
      <c r="A15" s="221" t="s">
        <v>161</v>
      </c>
      <c r="B15" s="240">
        <v>1.6</v>
      </c>
      <c r="C15" s="240">
        <v>10.7</v>
      </c>
      <c r="D15" s="240">
        <v>60.2</v>
      </c>
      <c r="E15" s="240">
        <v>3.1</v>
      </c>
      <c r="F15" s="240">
        <v>75.599999999999994</v>
      </c>
      <c r="G15" s="240">
        <v>100</v>
      </c>
    </row>
    <row r="16" spans="1:7" x14ac:dyDescent="0.25">
      <c r="A16" s="221" t="s">
        <v>162</v>
      </c>
      <c r="B16" s="240">
        <v>1.6</v>
      </c>
      <c r="C16" s="240">
        <v>10.7</v>
      </c>
      <c r="D16" s="240">
        <v>60.2</v>
      </c>
      <c r="E16" s="240">
        <v>3.1</v>
      </c>
      <c r="F16" s="240">
        <v>75.599999999999994</v>
      </c>
      <c r="G16" s="240">
        <v>100</v>
      </c>
    </row>
    <row r="17" spans="1:7" x14ac:dyDescent="0.25">
      <c r="A17" s="221" t="s">
        <v>292</v>
      </c>
      <c r="B17" s="241">
        <v>1.6</v>
      </c>
      <c r="C17" s="241">
        <v>10.7</v>
      </c>
      <c r="D17" s="241">
        <v>60.2</v>
      </c>
      <c r="E17" s="241">
        <v>3.1</v>
      </c>
      <c r="F17" s="241">
        <v>75.599999999999994</v>
      </c>
      <c r="G17" s="241">
        <v>100</v>
      </c>
    </row>
    <row r="18" spans="1:7" x14ac:dyDescent="0.25">
      <c r="A18" s="225" t="s">
        <v>293</v>
      </c>
      <c r="B18" s="240">
        <v>1.6</v>
      </c>
      <c r="C18" s="240">
        <v>10.7</v>
      </c>
      <c r="D18" s="240">
        <v>60.2</v>
      </c>
      <c r="E18" s="240">
        <v>3.1</v>
      </c>
      <c r="F18" s="240">
        <v>75.599999999999994</v>
      </c>
      <c r="G18" s="240">
        <v>100</v>
      </c>
    </row>
    <row r="19" spans="1:7" ht="15.75" thickBot="1" x14ac:dyDescent="0.3">
      <c r="A19" s="231" t="s">
        <v>64</v>
      </c>
      <c r="B19" s="232">
        <v>1.6</v>
      </c>
      <c r="C19" s="232">
        <v>10.7</v>
      </c>
      <c r="D19" s="232">
        <v>60.2</v>
      </c>
      <c r="E19" s="232">
        <v>3.1</v>
      </c>
      <c r="F19" s="232">
        <v>75.599999999999994</v>
      </c>
      <c r="G19" s="232">
        <v>100</v>
      </c>
    </row>
    <row r="20" spans="1:7" ht="32.25" customHeight="1" x14ac:dyDescent="0.25">
      <c r="A20" s="359" t="s">
        <v>403</v>
      </c>
      <c r="B20" s="359"/>
      <c r="C20" s="359"/>
      <c r="D20" s="359"/>
      <c r="E20" s="359"/>
      <c r="F20" s="359"/>
      <c r="G20" s="359"/>
    </row>
    <row r="21" spans="1:7" s="1" customFormat="1" ht="15.75" customHeight="1" x14ac:dyDescent="0.25">
      <c r="A21" s="17" t="s">
        <v>60</v>
      </c>
      <c r="B21" s="271"/>
    </row>
    <row r="22" spans="1:7" x14ac:dyDescent="0.25">
      <c r="A22" s="360" t="s">
        <v>273</v>
      </c>
      <c r="B22" s="360"/>
      <c r="C22" s="360"/>
      <c r="D22" s="360"/>
      <c r="E22" s="360"/>
    </row>
  </sheetData>
  <mergeCells count="2">
    <mergeCell ref="A20:G20"/>
    <mergeCell ref="A22:E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H13" sqref="H13"/>
    </sheetView>
  </sheetViews>
  <sheetFormatPr baseColWidth="10" defaultRowHeight="15" x14ac:dyDescent="0.25"/>
  <cols>
    <col min="1" max="1" width="19" style="221" bestFit="1" customWidth="1"/>
    <col min="2" max="2" width="11.42578125" style="22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5.42578125" style="221" bestFit="1" customWidth="1"/>
    <col min="8" max="16384" width="11.42578125" style="221"/>
  </cols>
  <sheetData>
    <row r="1" spans="1:13" x14ac:dyDescent="0.25">
      <c r="A1" s="199" t="s">
        <v>333</v>
      </c>
    </row>
    <row r="2" spans="1:13" ht="15.75" thickBot="1" x14ac:dyDescent="0.3">
      <c r="A2" s="233"/>
      <c r="B2" s="222"/>
      <c r="C2" s="222"/>
      <c r="D2" s="222"/>
      <c r="E2" s="222"/>
      <c r="F2" s="222"/>
    </row>
    <row r="3" spans="1:13" x14ac:dyDescent="0.25">
      <c r="A3" s="361" t="s">
        <v>46</v>
      </c>
      <c r="B3" s="363" t="s">
        <v>9</v>
      </c>
      <c r="C3" s="363"/>
      <c r="D3" s="363"/>
      <c r="E3" s="363"/>
      <c r="F3" s="363"/>
      <c r="G3" s="363"/>
    </row>
    <row r="4" spans="1:13" ht="45" x14ac:dyDescent="0.25">
      <c r="A4" s="362"/>
      <c r="B4" s="277" t="s">
        <v>287</v>
      </c>
      <c r="C4" s="234" t="s">
        <v>288</v>
      </c>
      <c r="D4" s="234" t="s">
        <v>142</v>
      </c>
      <c r="E4" s="234" t="s">
        <v>289</v>
      </c>
      <c r="F4" s="277" t="s">
        <v>330</v>
      </c>
      <c r="G4" s="234" t="s">
        <v>10</v>
      </c>
    </row>
    <row r="5" spans="1:13" x14ac:dyDescent="0.25">
      <c r="A5" s="221" t="s">
        <v>278</v>
      </c>
      <c r="B5" s="235">
        <v>3.7</v>
      </c>
      <c r="C5" s="235">
        <v>24</v>
      </c>
      <c r="D5" s="235">
        <v>22.1</v>
      </c>
      <c r="E5" s="235">
        <v>32.799999999999997</v>
      </c>
      <c r="F5" s="235">
        <v>17.399999999999999</v>
      </c>
      <c r="G5" s="240">
        <v>100</v>
      </c>
      <c r="I5" s="252"/>
      <c r="J5" s="252"/>
      <c r="K5" s="252"/>
      <c r="L5" s="252"/>
      <c r="M5" s="252"/>
    </row>
    <row r="6" spans="1:13" x14ac:dyDescent="0.25">
      <c r="A6" s="221" t="s">
        <v>279</v>
      </c>
      <c r="B6" s="235">
        <v>3.7</v>
      </c>
      <c r="C6" s="235">
        <v>24</v>
      </c>
      <c r="D6" s="235">
        <v>22.1</v>
      </c>
      <c r="E6" s="235">
        <v>32.799999999999997</v>
      </c>
      <c r="F6" s="235">
        <v>17.399999999999999</v>
      </c>
      <c r="G6" s="240">
        <v>100</v>
      </c>
    </row>
    <row r="7" spans="1:13" x14ac:dyDescent="0.25">
      <c r="A7" s="221" t="s">
        <v>49</v>
      </c>
      <c r="B7" s="235">
        <v>3.7</v>
      </c>
      <c r="C7" s="235">
        <v>24</v>
      </c>
      <c r="D7" s="235">
        <v>22.1</v>
      </c>
      <c r="E7" s="235">
        <v>32.799999999999997</v>
      </c>
      <c r="F7" s="235">
        <v>17.399999999999999</v>
      </c>
      <c r="G7" s="240">
        <v>100</v>
      </c>
    </row>
    <row r="8" spans="1:13" x14ac:dyDescent="0.25">
      <c r="A8" s="221" t="s">
        <v>50</v>
      </c>
      <c r="B8" s="235">
        <v>3.7</v>
      </c>
      <c r="C8" s="235">
        <v>24</v>
      </c>
      <c r="D8" s="235">
        <v>22.1</v>
      </c>
      <c r="E8" s="235">
        <v>32.799999999999997</v>
      </c>
      <c r="F8" s="235">
        <v>17.399999999999999</v>
      </c>
      <c r="G8" s="240">
        <v>100</v>
      </c>
    </row>
    <row r="9" spans="1:13" x14ac:dyDescent="0.25">
      <c r="A9" s="228" t="s">
        <v>51</v>
      </c>
      <c r="B9" s="238">
        <v>3.7</v>
      </c>
      <c r="C9" s="238">
        <v>24</v>
      </c>
      <c r="D9" s="238">
        <v>22.1</v>
      </c>
      <c r="E9" s="238">
        <v>32.799999999999997</v>
      </c>
      <c r="F9" s="238">
        <v>17.399999999999999</v>
      </c>
      <c r="G9" s="234">
        <v>100</v>
      </c>
    </row>
    <row r="10" spans="1:13" ht="15.75" thickBot="1" x14ac:dyDescent="0.3">
      <c r="A10" s="222" t="s">
        <v>11</v>
      </c>
      <c r="B10" s="278">
        <v>3.7</v>
      </c>
      <c r="C10" s="278">
        <v>24</v>
      </c>
      <c r="D10" s="278">
        <v>22.1</v>
      </c>
      <c r="E10" s="278">
        <v>32.799999999999997</v>
      </c>
      <c r="F10" s="278">
        <v>17.399999999999999</v>
      </c>
      <c r="G10" s="239">
        <v>100</v>
      </c>
    </row>
    <row r="11" spans="1:13" ht="39.75" customHeight="1" x14ac:dyDescent="0.25">
      <c r="A11" s="360" t="s">
        <v>402</v>
      </c>
      <c r="B11" s="360"/>
      <c r="C11" s="360"/>
      <c r="D11" s="360"/>
      <c r="E11" s="360"/>
      <c r="F11" s="360"/>
      <c r="G11" s="360"/>
    </row>
    <row r="12" spans="1:13" s="1" customFormat="1" ht="15.75" customHeight="1" x14ac:dyDescent="0.25">
      <c r="A12" s="17" t="s">
        <v>60</v>
      </c>
      <c r="B12" s="271"/>
    </row>
    <row r="13" spans="1:13" ht="39.75" customHeight="1" x14ac:dyDescent="0.25">
      <c r="A13" s="360" t="s">
        <v>399</v>
      </c>
      <c r="B13" s="360"/>
      <c r="C13" s="360"/>
      <c r="D13" s="360"/>
      <c r="E13" s="360"/>
      <c r="F13" s="360"/>
      <c r="G13" s="360"/>
    </row>
    <row r="14" spans="1:13" x14ac:dyDescent="0.25">
      <c r="A14" s="360" t="s">
        <v>273</v>
      </c>
      <c r="B14" s="360"/>
      <c r="C14" s="360"/>
      <c r="D14" s="360"/>
      <c r="E14" s="360"/>
    </row>
    <row r="15" spans="1:13" ht="25.5" customHeight="1" x14ac:dyDescent="0.25"/>
  </sheetData>
  <mergeCells count="5">
    <mergeCell ref="A3:A4"/>
    <mergeCell ref="B3:G3"/>
    <mergeCell ref="A11:G11"/>
    <mergeCell ref="A13:G13"/>
    <mergeCell ref="A14:E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A12" sqref="A12:XFD12"/>
    </sheetView>
  </sheetViews>
  <sheetFormatPr baseColWidth="10" defaultRowHeight="15" x14ac:dyDescent="0.25"/>
  <cols>
    <col min="1" max="1" width="19" style="221" bestFit="1" customWidth="1"/>
    <col min="2" max="2" width="10.5703125" style="22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334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1" t="s">
        <v>46</v>
      </c>
      <c r="B3" s="361" t="s">
        <v>107</v>
      </c>
      <c r="C3" s="361" t="s">
        <v>121</v>
      </c>
      <c r="D3" s="361" t="s">
        <v>280</v>
      </c>
      <c r="E3" s="361"/>
      <c r="F3" s="361"/>
      <c r="G3" s="364" t="s">
        <v>10</v>
      </c>
    </row>
    <row r="4" spans="1:7" x14ac:dyDescent="0.25">
      <c r="A4" s="362"/>
      <c r="B4" s="362"/>
      <c r="C4" s="362"/>
      <c r="D4" s="234" t="s">
        <v>281</v>
      </c>
      <c r="E4" s="234" t="s">
        <v>282</v>
      </c>
      <c r="F4" s="234" t="s">
        <v>126</v>
      </c>
      <c r="G4" s="362"/>
    </row>
    <row r="5" spans="1:7" x14ac:dyDescent="0.25">
      <c r="A5" s="221" t="s">
        <v>278</v>
      </c>
      <c r="B5" s="235">
        <v>5.7</v>
      </c>
      <c r="C5" s="235">
        <v>10.8</v>
      </c>
      <c r="D5" s="235">
        <v>45.6</v>
      </c>
      <c r="E5" s="235">
        <v>30.1</v>
      </c>
      <c r="F5" s="235">
        <f>100-SUM(B5:E5)</f>
        <v>7.7999999999999972</v>
      </c>
      <c r="G5" s="236">
        <v>100</v>
      </c>
    </row>
    <row r="6" spans="1:7" x14ac:dyDescent="0.25">
      <c r="A6" s="221" t="s">
        <v>279</v>
      </c>
      <c r="B6" s="235">
        <v>5.7</v>
      </c>
      <c r="C6" s="235">
        <v>10.8</v>
      </c>
      <c r="D6" s="235">
        <v>45.6</v>
      </c>
      <c r="E6" s="235">
        <v>30.1</v>
      </c>
      <c r="F6" s="235">
        <f>100-SUM(B6:E6)</f>
        <v>7.7999999999999972</v>
      </c>
      <c r="G6" s="236">
        <v>100</v>
      </c>
    </row>
    <row r="7" spans="1:7" x14ac:dyDescent="0.25">
      <c r="A7" s="221" t="s">
        <v>49</v>
      </c>
      <c r="B7" s="235">
        <v>5.7</v>
      </c>
      <c r="C7" s="235">
        <v>10.8</v>
      </c>
      <c r="D7" s="235">
        <v>45.6</v>
      </c>
      <c r="E7" s="235">
        <v>30.1</v>
      </c>
      <c r="F7" s="235">
        <f>100-SUM(B7:E7)</f>
        <v>7.7999999999999972</v>
      </c>
      <c r="G7" s="236">
        <v>100</v>
      </c>
    </row>
    <row r="8" spans="1:7" x14ac:dyDescent="0.25">
      <c r="A8" s="221" t="s">
        <v>50</v>
      </c>
      <c r="B8" s="235">
        <v>5.7</v>
      </c>
      <c r="C8" s="235">
        <v>10.8</v>
      </c>
      <c r="D8" s="235">
        <v>45.6</v>
      </c>
      <c r="E8" s="235">
        <v>30.1</v>
      </c>
      <c r="F8" s="235">
        <f>100-SUM(B8:E8)</f>
        <v>7.7999999999999972</v>
      </c>
      <c r="G8" s="237">
        <v>100</v>
      </c>
    </row>
    <row r="9" spans="1:7" x14ac:dyDescent="0.25">
      <c r="A9" s="228" t="s">
        <v>51</v>
      </c>
      <c r="B9" s="238">
        <v>5.7</v>
      </c>
      <c r="C9" s="238">
        <v>10.8</v>
      </c>
      <c r="D9" s="238">
        <v>45.6</v>
      </c>
      <c r="E9" s="238">
        <v>30.1</v>
      </c>
      <c r="F9" s="238">
        <v>7.7999999999999972</v>
      </c>
      <c r="G9" s="236">
        <v>100</v>
      </c>
    </row>
    <row r="10" spans="1:7" ht="15.75" thickBot="1" x14ac:dyDescent="0.3">
      <c r="A10" s="222" t="s">
        <v>11</v>
      </c>
      <c r="B10" s="239">
        <v>5.7</v>
      </c>
      <c r="C10" s="239">
        <v>10.8</v>
      </c>
      <c r="D10" s="239">
        <v>45.6</v>
      </c>
      <c r="E10" s="239">
        <v>30.1</v>
      </c>
      <c r="F10" s="239">
        <v>7.7999999999999972</v>
      </c>
      <c r="G10" s="232">
        <v>100</v>
      </c>
    </row>
    <row r="11" spans="1:7" ht="41.25" customHeight="1" x14ac:dyDescent="0.25">
      <c r="A11" s="360" t="s">
        <v>403</v>
      </c>
      <c r="B11" s="360"/>
      <c r="C11" s="360"/>
      <c r="D11" s="360"/>
      <c r="E11" s="360"/>
      <c r="F11" s="360"/>
      <c r="G11" s="360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60" t="s">
        <v>273</v>
      </c>
      <c r="B13" s="360"/>
      <c r="C13" s="360"/>
      <c r="D13" s="360"/>
      <c r="E13" s="360"/>
      <c r="G13" s="236"/>
    </row>
    <row r="14" spans="1:7" x14ac:dyDescent="0.25">
      <c r="G14" s="240"/>
    </row>
    <row r="15" spans="1:7" x14ac:dyDescent="0.25">
      <c r="G15" s="240"/>
    </row>
    <row r="16" spans="1:7" x14ac:dyDescent="0.25">
      <c r="G16" s="240"/>
    </row>
    <row r="17" spans="7:7" x14ac:dyDescent="0.25">
      <c r="G17" s="240"/>
    </row>
    <row r="18" spans="7:7" x14ac:dyDescent="0.25">
      <c r="G18" s="241"/>
    </row>
    <row r="19" spans="7:7" x14ac:dyDescent="0.25">
      <c r="G19" s="24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I11" sqref="I11"/>
    </sheetView>
  </sheetViews>
  <sheetFormatPr baseColWidth="10" defaultRowHeight="15" x14ac:dyDescent="0.25"/>
  <cols>
    <col min="1" max="1" width="19" style="221" bestFit="1" customWidth="1"/>
    <col min="2" max="2" width="10.5703125" style="221" bestFit="1" customWidth="1"/>
    <col min="3" max="3" width="13.42578125" style="221" bestFit="1" customWidth="1"/>
    <col min="4" max="5" width="10.42578125" style="221" bestFit="1" customWidth="1"/>
    <col min="6" max="6" width="11.7109375" style="221" bestFit="1" customWidth="1"/>
    <col min="7" max="7" width="10.42578125" style="221" bestFit="1" customWidth="1"/>
    <col min="8" max="16384" width="11.42578125" style="221"/>
  </cols>
  <sheetData>
    <row r="1" spans="1:7" x14ac:dyDescent="0.25">
      <c r="A1" s="199" t="s">
        <v>335</v>
      </c>
    </row>
    <row r="2" spans="1:7" ht="15.75" thickBot="1" x14ac:dyDescent="0.3">
      <c r="A2" s="233"/>
      <c r="B2" s="222"/>
      <c r="C2" s="222"/>
      <c r="D2" s="222"/>
      <c r="E2" s="222"/>
      <c r="F2" s="222"/>
      <c r="G2" s="222"/>
    </row>
    <row r="3" spans="1:7" x14ac:dyDescent="0.25">
      <c r="A3" s="361" t="s">
        <v>46</v>
      </c>
      <c r="B3" s="361" t="s">
        <v>107</v>
      </c>
      <c r="C3" s="361" t="s">
        <v>121</v>
      </c>
      <c r="D3" s="361" t="s">
        <v>280</v>
      </c>
      <c r="E3" s="361"/>
      <c r="F3" s="361"/>
      <c r="G3" s="361" t="s">
        <v>10</v>
      </c>
    </row>
    <row r="4" spans="1:7" x14ac:dyDescent="0.25">
      <c r="A4" s="362"/>
      <c r="B4" s="362"/>
      <c r="C4" s="362"/>
      <c r="D4" s="234" t="s">
        <v>281</v>
      </c>
      <c r="E4" s="234" t="s">
        <v>282</v>
      </c>
      <c r="F4" s="234" t="s">
        <v>126</v>
      </c>
      <c r="G4" s="362"/>
    </row>
    <row r="5" spans="1:7" x14ac:dyDescent="0.25">
      <c r="A5" s="221" t="s">
        <v>278</v>
      </c>
      <c r="B5" s="314">
        <v>508089</v>
      </c>
      <c r="C5" s="314">
        <v>301675</v>
      </c>
      <c r="D5" s="314">
        <v>400404</v>
      </c>
      <c r="E5" s="314">
        <v>305706</v>
      </c>
      <c r="F5" s="314">
        <v>256890</v>
      </c>
      <c r="G5" s="314">
        <v>432898</v>
      </c>
    </row>
    <row r="6" spans="1:7" x14ac:dyDescent="0.25">
      <c r="A6" s="221" t="s">
        <v>279</v>
      </c>
      <c r="B6" s="315">
        <v>508089</v>
      </c>
      <c r="C6" s="315">
        <v>301675</v>
      </c>
      <c r="D6" s="315">
        <v>400404</v>
      </c>
      <c r="E6" s="315">
        <v>305706</v>
      </c>
      <c r="F6" s="315">
        <v>256890</v>
      </c>
      <c r="G6" s="315">
        <v>432898</v>
      </c>
    </row>
    <row r="7" spans="1:7" x14ac:dyDescent="0.25">
      <c r="A7" s="221" t="s">
        <v>49</v>
      </c>
      <c r="B7" s="315">
        <v>508089</v>
      </c>
      <c r="C7" s="315">
        <v>301675</v>
      </c>
      <c r="D7" s="315">
        <v>400404</v>
      </c>
      <c r="E7" s="315">
        <v>305706</v>
      </c>
      <c r="F7" s="315">
        <v>256890</v>
      </c>
      <c r="G7" s="315">
        <v>432898</v>
      </c>
    </row>
    <row r="8" spans="1:7" x14ac:dyDescent="0.25">
      <c r="A8" s="221" t="s">
        <v>50</v>
      </c>
      <c r="B8" s="315">
        <v>508089</v>
      </c>
      <c r="C8" s="315">
        <v>301675</v>
      </c>
      <c r="D8" s="315">
        <v>400404</v>
      </c>
      <c r="E8" s="315">
        <v>305706</v>
      </c>
      <c r="F8" s="315">
        <v>256890</v>
      </c>
      <c r="G8" s="315">
        <v>432898</v>
      </c>
    </row>
    <row r="9" spans="1:7" x14ac:dyDescent="0.25">
      <c r="A9" s="228" t="s">
        <v>51</v>
      </c>
      <c r="B9" s="280">
        <v>508089</v>
      </c>
      <c r="C9" s="280">
        <v>301675</v>
      </c>
      <c r="D9" s="280">
        <v>400404</v>
      </c>
      <c r="E9" s="280">
        <v>305706</v>
      </c>
      <c r="F9" s="280">
        <v>256890</v>
      </c>
      <c r="G9" s="280">
        <v>432898</v>
      </c>
    </row>
    <row r="10" spans="1:7" ht="15.75" thickBot="1" x14ac:dyDescent="0.3">
      <c r="A10" s="222" t="s">
        <v>11</v>
      </c>
      <c r="B10" s="316">
        <v>508089</v>
      </c>
      <c r="C10" s="316">
        <v>301675</v>
      </c>
      <c r="D10" s="316">
        <v>400404</v>
      </c>
      <c r="E10" s="316">
        <v>305706</v>
      </c>
      <c r="F10" s="316">
        <v>256890</v>
      </c>
      <c r="G10" s="316">
        <v>432898</v>
      </c>
    </row>
    <row r="11" spans="1:7" ht="44.25" customHeight="1" x14ac:dyDescent="0.25">
      <c r="A11" s="360" t="s">
        <v>403</v>
      </c>
      <c r="B11" s="360"/>
      <c r="C11" s="360"/>
      <c r="D11" s="360"/>
      <c r="E11" s="360"/>
      <c r="F11" s="360"/>
      <c r="G11" s="360"/>
    </row>
    <row r="12" spans="1:7" s="1" customFormat="1" ht="15.75" customHeight="1" x14ac:dyDescent="0.25">
      <c r="A12" s="17" t="s">
        <v>60</v>
      </c>
      <c r="B12" s="271"/>
    </row>
    <row r="13" spans="1:7" x14ac:dyDescent="0.25">
      <c r="A13" s="360" t="s">
        <v>331</v>
      </c>
      <c r="B13" s="360"/>
      <c r="C13" s="360"/>
      <c r="D13" s="360"/>
      <c r="E13" s="360"/>
    </row>
  </sheetData>
  <mergeCells count="7">
    <mergeCell ref="A13:E13"/>
    <mergeCell ref="A11:G11"/>
    <mergeCell ref="A3:A4"/>
    <mergeCell ref="B3:B4"/>
    <mergeCell ref="C3:C4"/>
    <mergeCell ref="D3:F3"/>
    <mergeCell ref="G3:G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5" sqref="A15"/>
    </sheetView>
  </sheetViews>
  <sheetFormatPr baseColWidth="10" defaultRowHeight="15" x14ac:dyDescent="0.25"/>
  <cols>
    <col min="1" max="1" width="47.570312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5.28515625" style="89" bestFit="1" customWidth="1"/>
    <col min="7" max="16384" width="11.42578125" style="89"/>
  </cols>
  <sheetData>
    <row r="1" spans="1:9" x14ac:dyDescent="0.25">
      <c r="A1" s="199" t="s">
        <v>336</v>
      </c>
      <c r="B1" s="199"/>
    </row>
    <row r="2" spans="1:9" ht="15.75" thickBot="1" x14ac:dyDescent="0.3">
      <c r="A2" s="96"/>
      <c r="B2" s="96"/>
    </row>
    <row r="3" spans="1:9" ht="33" customHeight="1" x14ac:dyDescent="0.25">
      <c r="A3" s="367" t="s">
        <v>337</v>
      </c>
      <c r="B3" s="369" t="s">
        <v>341</v>
      </c>
      <c r="C3" s="369"/>
      <c r="D3" s="369"/>
      <c r="E3" s="369"/>
      <c r="F3" s="365" t="s">
        <v>11</v>
      </c>
      <c r="G3" s="130"/>
    </row>
    <row r="4" spans="1:9" ht="15" customHeight="1" x14ac:dyDescent="0.25">
      <c r="A4" s="368"/>
      <c r="B4" s="138" t="s">
        <v>340</v>
      </c>
      <c r="C4" s="138" t="s">
        <v>49</v>
      </c>
      <c r="D4" s="138" t="s">
        <v>50</v>
      </c>
      <c r="E4" s="275" t="s">
        <v>51</v>
      </c>
      <c r="F4" s="366"/>
      <c r="G4" s="55"/>
    </row>
    <row r="5" spans="1:9" x14ac:dyDescent="0.25">
      <c r="A5" s="62" t="s">
        <v>135</v>
      </c>
      <c r="B5" s="61">
        <v>29.3</v>
      </c>
      <c r="C5" s="135">
        <v>29.3</v>
      </c>
      <c r="D5" s="135">
        <v>29.3</v>
      </c>
      <c r="E5" s="135">
        <v>29.3</v>
      </c>
      <c r="F5" s="135">
        <v>29.3</v>
      </c>
    </row>
    <row r="6" spans="1:9" x14ac:dyDescent="0.25">
      <c r="A6" s="62" t="s">
        <v>136</v>
      </c>
      <c r="B6" s="61">
        <v>5.2</v>
      </c>
      <c r="C6" s="135">
        <v>5.2</v>
      </c>
      <c r="D6" s="135">
        <v>5.2</v>
      </c>
      <c r="E6" s="135">
        <v>5.2</v>
      </c>
      <c r="F6" s="135">
        <v>5.2</v>
      </c>
    </row>
    <row r="7" spans="1:9" ht="30" x14ac:dyDescent="0.25">
      <c r="A7" s="60" t="s">
        <v>137</v>
      </c>
      <c r="B7" s="61">
        <v>51.5</v>
      </c>
      <c r="C7" s="135">
        <v>51.5</v>
      </c>
      <c r="D7" s="135">
        <v>51.5</v>
      </c>
      <c r="E7" s="135">
        <v>51.5</v>
      </c>
      <c r="F7" s="135">
        <v>51.5</v>
      </c>
    </row>
    <row r="8" spans="1:9" x14ac:dyDescent="0.25">
      <c r="A8" s="62" t="s">
        <v>138</v>
      </c>
      <c r="B8" s="61">
        <v>67.099999999999994</v>
      </c>
      <c r="C8" s="135">
        <v>67.099999999999994</v>
      </c>
      <c r="D8" s="135">
        <v>67.099999999999994</v>
      </c>
      <c r="E8" s="135">
        <v>67.099999999999994</v>
      </c>
      <c r="F8" s="135">
        <v>67.099999999999994</v>
      </c>
    </row>
    <row r="9" spans="1:9" ht="30" x14ac:dyDescent="0.25">
      <c r="A9" s="60" t="s">
        <v>139</v>
      </c>
      <c r="B9" s="61">
        <v>45.3</v>
      </c>
      <c r="C9" s="135">
        <v>45.3</v>
      </c>
      <c r="D9" s="135">
        <v>45.3</v>
      </c>
      <c r="E9" s="135">
        <v>45.3</v>
      </c>
      <c r="F9" s="135">
        <v>45.3</v>
      </c>
    </row>
    <row r="10" spans="1:9" ht="30" x14ac:dyDescent="0.25">
      <c r="A10" s="60" t="s">
        <v>140</v>
      </c>
      <c r="B10" s="61">
        <v>32.799999999999997</v>
      </c>
      <c r="C10" s="135">
        <v>32.799999999999997</v>
      </c>
      <c r="D10" s="135">
        <v>32.799999999999997</v>
      </c>
      <c r="E10" s="135">
        <v>32.799999999999997</v>
      </c>
      <c r="F10" s="135">
        <v>32.799999999999997</v>
      </c>
    </row>
    <row r="11" spans="1:9" ht="15.75" thickBot="1" x14ac:dyDescent="0.3">
      <c r="A11" s="59" t="s">
        <v>141</v>
      </c>
      <c r="B11" s="137">
        <v>67.2</v>
      </c>
      <c r="C11" s="196">
        <v>67.2</v>
      </c>
      <c r="D11" s="196">
        <v>67.2</v>
      </c>
      <c r="E11" s="196">
        <v>67.2</v>
      </c>
      <c r="F11" s="196">
        <v>67.2</v>
      </c>
      <c r="G11" s="96"/>
    </row>
    <row r="12" spans="1:9" ht="37.5" customHeight="1" x14ac:dyDescent="0.25">
      <c r="A12" s="359" t="s">
        <v>403</v>
      </c>
      <c r="B12" s="359"/>
      <c r="C12" s="359"/>
      <c r="D12" s="359"/>
      <c r="E12" s="359"/>
      <c r="F12" s="359"/>
      <c r="G12" s="250"/>
    </row>
    <row r="13" spans="1:9" s="1" customFormat="1" x14ac:dyDescent="0.25">
      <c r="A13" s="17" t="s">
        <v>60</v>
      </c>
      <c r="B13" s="271"/>
    </row>
    <row r="14" spans="1:9" x14ac:dyDescent="0.25">
      <c r="A14" s="63" t="s">
        <v>134</v>
      </c>
      <c r="B14" s="64"/>
      <c r="I14" s="56"/>
    </row>
    <row r="15" spans="1:9" x14ac:dyDescent="0.25">
      <c r="I15" s="56"/>
    </row>
    <row r="16" spans="1:9" x14ac:dyDescent="0.25">
      <c r="I16" s="56"/>
    </row>
    <row r="17" spans="9:9" x14ac:dyDescent="0.25">
      <c r="I17" s="56"/>
    </row>
    <row r="18" spans="9:9" x14ac:dyDescent="0.25">
      <c r="I18" s="56"/>
    </row>
    <row r="19" spans="9:9" x14ac:dyDescent="0.25">
      <c r="I19" s="56"/>
    </row>
    <row r="20" spans="9:9" x14ac:dyDescent="0.25">
      <c r="I20" s="56"/>
    </row>
  </sheetData>
  <mergeCells count="4">
    <mergeCell ref="F3:F4"/>
    <mergeCell ref="A3:A4"/>
    <mergeCell ref="B3:E3"/>
    <mergeCell ref="A12:F1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J17" sqref="J17"/>
    </sheetView>
  </sheetViews>
  <sheetFormatPr baseColWidth="10" defaultRowHeight="15" x14ac:dyDescent="0.25"/>
  <cols>
    <col min="1" max="1" width="19.28515625" style="89" customWidth="1"/>
    <col min="2" max="2" width="11" style="89" bestFit="1" customWidth="1"/>
    <col min="3" max="3" width="13.7109375" style="89" bestFit="1" customWidth="1"/>
    <col min="4" max="5" width="8.28515625" style="89" bestFit="1" customWidth="1"/>
    <col min="6" max="6" width="7.140625" style="89" bestFit="1" customWidth="1"/>
    <col min="7" max="16384" width="11.42578125" style="89"/>
  </cols>
  <sheetData>
    <row r="1" spans="1:10" x14ac:dyDescent="0.25">
      <c r="A1" s="199" t="s">
        <v>404</v>
      </c>
    </row>
    <row r="2" spans="1:10" ht="16.5" thickBot="1" x14ac:dyDescent="0.3">
      <c r="A2" s="371"/>
      <c r="B2" s="371"/>
      <c r="C2" s="371"/>
      <c r="D2" s="371"/>
      <c r="E2" s="371"/>
      <c r="F2" s="371"/>
      <c r="J2" s="56"/>
    </row>
    <row r="3" spans="1:10" x14ac:dyDescent="0.25">
      <c r="A3" s="367" t="s">
        <v>11</v>
      </c>
      <c r="B3" s="243"/>
      <c r="C3" s="369" t="s">
        <v>151</v>
      </c>
      <c r="D3" s="369"/>
      <c r="E3" s="369"/>
      <c r="F3" s="369"/>
      <c r="J3" s="56"/>
    </row>
    <row r="4" spans="1:10" x14ac:dyDescent="0.25">
      <c r="A4" s="368"/>
      <c r="B4" s="129" t="s">
        <v>47</v>
      </c>
      <c r="C4" s="138" t="s">
        <v>340</v>
      </c>
      <c r="D4" s="138" t="s">
        <v>49</v>
      </c>
      <c r="E4" s="138" t="s">
        <v>50</v>
      </c>
      <c r="F4" s="275" t="s">
        <v>51</v>
      </c>
    </row>
    <row r="5" spans="1:10" x14ac:dyDescent="0.25">
      <c r="A5" s="90" t="s">
        <v>152</v>
      </c>
      <c r="B5" s="136">
        <v>29.3</v>
      </c>
      <c r="C5" s="77">
        <v>29.3</v>
      </c>
      <c r="D5" s="77">
        <v>41.6</v>
      </c>
      <c r="E5" s="77">
        <v>29.1</v>
      </c>
      <c r="F5" s="98">
        <v>33.28</v>
      </c>
    </row>
    <row r="6" spans="1:10" ht="15.75" thickBot="1" x14ac:dyDescent="0.3">
      <c r="A6" s="91" t="s">
        <v>64</v>
      </c>
      <c r="B6" s="142">
        <v>5.2</v>
      </c>
      <c r="C6" s="92">
        <v>5.2</v>
      </c>
      <c r="D6" s="92">
        <v>0</v>
      </c>
      <c r="E6" s="92">
        <v>94.8</v>
      </c>
      <c r="F6" s="98">
        <v>0</v>
      </c>
    </row>
    <row r="7" spans="1:10" ht="35.25" customHeight="1" x14ac:dyDescent="0.25">
      <c r="A7" s="359" t="s">
        <v>403</v>
      </c>
      <c r="B7" s="359"/>
      <c r="C7" s="359"/>
      <c r="D7" s="359"/>
      <c r="E7" s="359"/>
      <c r="F7" s="359"/>
    </row>
    <row r="8" spans="1:10" ht="12.75" customHeight="1" x14ac:dyDescent="0.25">
      <c r="A8" s="370" t="s">
        <v>131</v>
      </c>
      <c r="B8" s="370"/>
      <c r="C8" s="370"/>
      <c r="D8" s="370"/>
      <c r="E8" s="370"/>
      <c r="F8" s="370"/>
    </row>
    <row r="9" spans="1:10" x14ac:dyDescent="0.25">
      <c r="A9" s="370" t="s">
        <v>130</v>
      </c>
      <c r="B9" s="370"/>
      <c r="C9" s="370"/>
      <c r="D9" s="370"/>
      <c r="E9" s="370"/>
      <c r="F9" s="370"/>
    </row>
  </sheetData>
  <mergeCells count="6">
    <mergeCell ref="A9:F9"/>
    <mergeCell ref="A2:F2"/>
    <mergeCell ref="A3:A4"/>
    <mergeCell ref="A7:F7"/>
    <mergeCell ref="A8:F8"/>
    <mergeCell ref="C3:F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RowHeight="15" x14ac:dyDescent="0.25"/>
  <cols>
    <col min="1" max="1" width="13.7109375" style="89" customWidth="1"/>
    <col min="2" max="2" width="13.7109375" style="89" bestFit="1" customWidth="1"/>
    <col min="3" max="4" width="8.28515625" style="89" bestFit="1" customWidth="1"/>
    <col min="5" max="5" width="7.140625" style="89" bestFit="1" customWidth="1"/>
    <col min="6" max="6" width="13.7109375" style="89" bestFit="1" customWidth="1"/>
    <col min="7" max="8" width="8.28515625" style="89" bestFit="1" customWidth="1"/>
    <col min="9" max="9" width="7.140625" style="89" bestFit="1" customWidth="1"/>
    <col min="10" max="16384" width="11.42578125" style="89"/>
  </cols>
  <sheetData>
    <row r="1" spans="1:14" x14ac:dyDescent="0.25">
      <c r="A1" s="199" t="s">
        <v>406</v>
      </c>
    </row>
    <row r="2" spans="1:14" ht="16.5" thickBot="1" x14ac:dyDescent="0.3">
      <c r="A2" s="373"/>
      <c r="B2" s="373"/>
      <c r="C2" s="373"/>
      <c r="D2" s="373"/>
      <c r="E2" s="373"/>
      <c r="F2" s="373"/>
      <c r="G2" s="373"/>
      <c r="H2" s="373"/>
      <c r="I2" s="373"/>
    </row>
    <row r="3" spans="1:14" ht="15" customHeight="1" x14ac:dyDescent="0.25">
      <c r="A3" s="372" t="s">
        <v>9</v>
      </c>
      <c r="B3" s="372" t="s">
        <v>11</v>
      </c>
      <c r="C3" s="372"/>
      <c r="D3" s="372"/>
      <c r="E3" s="372"/>
      <c r="F3" s="372" t="s">
        <v>64</v>
      </c>
      <c r="G3" s="372"/>
      <c r="H3" s="372"/>
      <c r="I3" s="372"/>
      <c r="K3" s="96"/>
      <c r="L3" s="96"/>
      <c r="M3" s="96"/>
      <c r="N3" s="96"/>
    </row>
    <row r="4" spans="1:14" x14ac:dyDescent="0.25">
      <c r="A4" s="372"/>
      <c r="B4" s="77" t="s">
        <v>340</v>
      </c>
      <c r="C4" s="77" t="s">
        <v>49</v>
      </c>
      <c r="D4" s="77" t="s">
        <v>50</v>
      </c>
      <c r="E4" s="55" t="s">
        <v>51</v>
      </c>
      <c r="F4" s="136" t="s">
        <v>340</v>
      </c>
      <c r="G4" s="136" t="s">
        <v>49</v>
      </c>
      <c r="H4" s="77" t="s">
        <v>50</v>
      </c>
      <c r="I4" s="77" t="s">
        <v>51</v>
      </c>
      <c r="K4" s="77"/>
      <c r="L4" s="77"/>
      <c r="M4" s="77"/>
      <c r="N4" s="55"/>
    </row>
    <row r="5" spans="1:14" x14ac:dyDescent="0.25">
      <c r="A5" s="374"/>
      <c r="B5" s="66" t="s">
        <v>124</v>
      </c>
      <c r="C5" s="66" t="s">
        <v>124</v>
      </c>
      <c r="D5" s="66" t="s">
        <v>124</v>
      </c>
      <c r="E5" s="66" t="s">
        <v>124</v>
      </c>
      <c r="F5" s="66" t="s">
        <v>124</v>
      </c>
      <c r="G5" s="66" t="s">
        <v>124</v>
      </c>
      <c r="H5" s="66" t="s">
        <v>124</v>
      </c>
      <c r="I5" s="66" t="s">
        <v>124</v>
      </c>
      <c r="K5" s="77"/>
      <c r="L5" s="77"/>
      <c r="M5" s="77"/>
      <c r="N5" s="55"/>
    </row>
    <row r="6" spans="1:14" ht="45" x14ac:dyDescent="0.25">
      <c r="A6" s="67" t="s">
        <v>149</v>
      </c>
      <c r="B6" s="68">
        <v>29.3</v>
      </c>
      <c r="C6" s="68">
        <v>29.3</v>
      </c>
      <c r="D6" s="68">
        <v>29.3</v>
      </c>
      <c r="E6" s="68">
        <v>29.3</v>
      </c>
      <c r="F6" s="68">
        <v>29.3</v>
      </c>
      <c r="G6" s="68">
        <v>29.3</v>
      </c>
      <c r="H6" s="68">
        <v>29.3</v>
      </c>
      <c r="I6" s="68">
        <v>29.3</v>
      </c>
      <c r="K6" s="96"/>
      <c r="L6" s="96"/>
      <c r="M6" s="96"/>
      <c r="N6" s="96"/>
    </row>
    <row r="7" spans="1:14" x14ac:dyDescent="0.25">
      <c r="A7" s="67" t="s">
        <v>150</v>
      </c>
      <c r="B7" s="68">
        <v>5.2</v>
      </c>
      <c r="C7" s="68">
        <v>5.2</v>
      </c>
      <c r="D7" s="68">
        <v>5.2</v>
      </c>
      <c r="E7" s="68">
        <v>5.2</v>
      </c>
      <c r="F7" s="68">
        <v>5.2</v>
      </c>
      <c r="G7" s="68">
        <v>5.2</v>
      </c>
      <c r="H7" s="68">
        <v>5.2</v>
      </c>
      <c r="I7" s="68">
        <v>5.2</v>
      </c>
    </row>
    <row r="8" spans="1:14" x14ac:dyDescent="0.25">
      <c r="A8" s="69" t="s">
        <v>142</v>
      </c>
      <c r="B8" s="68">
        <v>51.5</v>
      </c>
      <c r="C8" s="68">
        <v>51.5</v>
      </c>
      <c r="D8" s="68">
        <v>51.5</v>
      </c>
      <c r="E8" s="68">
        <v>51.5</v>
      </c>
      <c r="F8" s="68">
        <v>51.5</v>
      </c>
      <c r="G8" s="68">
        <v>51.5</v>
      </c>
      <c r="H8" s="68">
        <v>51.5</v>
      </c>
      <c r="I8" s="68">
        <v>51.5</v>
      </c>
    </row>
    <row r="9" spans="1:14" ht="30" x14ac:dyDescent="0.25">
      <c r="A9" s="67" t="s">
        <v>143</v>
      </c>
      <c r="B9" s="68">
        <v>67.099999999999994</v>
      </c>
      <c r="C9" s="68">
        <v>67.099999999999994</v>
      </c>
      <c r="D9" s="68">
        <v>67.099999999999994</v>
      </c>
      <c r="E9" s="68">
        <v>67.099999999999994</v>
      </c>
      <c r="F9" s="68">
        <v>67.099999999999994</v>
      </c>
      <c r="G9" s="68">
        <v>67.099999999999994</v>
      </c>
      <c r="H9" s="68">
        <v>67.099999999999994</v>
      </c>
      <c r="I9" s="68">
        <v>67.099999999999994</v>
      </c>
    </row>
    <row r="10" spans="1:14" x14ac:dyDescent="0.25">
      <c r="A10" s="69" t="s">
        <v>144</v>
      </c>
      <c r="B10" s="68">
        <v>45.3</v>
      </c>
      <c r="C10" s="68">
        <v>45.3</v>
      </c>
      <c r="D10" s="68">
        <v>45.3</v>
      </c>
      <c r="E10" s="68">
        <v>45.3</v>
      </c>
      <c r="F10" s="68">
        <v>45.3</v>
      </c>
      <c r="G10" s="68">
        <v>45.3</v>
      </c>
      <c r="H10" s="68">
        <v>45.3</v>
      </c>
      <c r="I10" s="68">
        <v>45.3</v>
      </c>
    </row>
    <row r="11" spans="1:14" x14ac:dyDescent="0.25">
      <c r="A11" s="70" t="s">
        <v>145</v>
      </c>
      <c r="B11" s="79">
        <v>32.799999999999997</v>
      </c>
      <c r="C11" s="79">
        <v>32.799999999999997</v>
      </c>
      <c r="D11" s="79">
        <v>32.799999999999997</v>
      </c>
      <c r="E11" s="79">
        <v>32.799999999999997</v>
      </c>
      <c r="F11" s="79">
        <v>32.799999999999997</v>
      </c>
      <c r="G11" s="79">
        <v>32.799999999999997</v>
      </c>
      <c r="H11" s="79">
        <v>32.799999999999997</v>
      </c>
      <c r="I11" s="79">
        <v>32.799999999999997</v>
      </c>
    </row>
    <row r="12" spans="1:14" ht="15.75" thickBot="1" x14ac:dyDescent="0.3">
      <c r="A12" s="71" t="s">
        <v>10</v>
      </c>
      <c r="B12" s="65">
        <v>29.3</v>
      </c>
      <c r="C12" s="65">
        <v>29.3</v>
      </c>
      <c r="D12" s="65">
        <v>29.3</v>
      </c>
      <c r="E12" s="65">
        <v>29.3</v>
      </c>
      <c r="F12" s="65">
        <v>29.3</v>
      </c>
      <c r="G12" s="65">
        <v>29.3</v>
      </c>
      <c r="H12" s="65">
        <v>29.3</v>
      </c>
      <c r="I12" s="65">
        <v>29.3</v>
      </c>
    </row>
    <row r="13" spans="1:14" ht="12.75" customHeight="1" x14ac:dyDescent="0.25">
      <c r="A13" s="97" t="s">
        <v>147</v>
      </c>
      <c r="B13" s="10"/>
      <c r="C13" s="10"/>
      <c r="D13" s="10"/>
      <c r="E13" s="10"/>
      <c r="F13" s="10"/>
    </row>
    <row r="14" spans="1:14" ht="12" customHeight="1" x14ac:dyDescent="0.25">
      <c r="A14" s="97" t="s">
        <v>148</v>
      </c>
      <c r="B14" s="10"/>
      <c r="C14" s="10"/>
      <c r="D14" s="10"/>
      <c r="E14" s="10"/>
      <c r="F14" s="10"/>
    </row>
    <row r="15" spans="1:14" ht="12" customHeight="1" x14ac:dyDescent="0.25">
      <c r="A15" s="97" t="s">
        <v>407</v>
      </c>
      <c r="B15" s="10"/>
      <c r="C15" s="10"/>
      <c r="D15" s="10"/>
      <c r="E15" s="10"/>
      <c r="F15" s="10"/>
    </row>
    <row r="16" spans="1:14" x14ac:dyDescent="0.25">
      <c r="A16" s="97" t="s">
        <v>134</v>
      </c>
    </row>
  </sheetData>
  <mergeCells count="4">
    <mergeCell ref="B3:E3"/>
    <mergeCell ref="F3:I3"/>
    <mergeCell ref="A2:I2"/>
    <mergeCell ref="A3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18" sqref="A18:G18"/>
    </sheetView>
  </sheetViews>
  <sheetFormatPr baseColWidth="10" defaultRowHeight="15" x14ac:dyDescent="0.25"/>
  <cols>
    <col min="1" max="1" width="28.28515625" style="89" customWidth="1"/>
    <col min="2" max="3" width="11.42578125" style="89"/>
    <col min="4" max="4" width="14.28515625" style="89" customWidth="1"/>
    <col min="5" max="16384" width="11.42578125" style="89"/>
  </cols>
  <sheetData>
    <row r="1" spans="1:1" x14ac:dyDescent="0.25">
      <c r="A1" s="199" t="s">
        <v>360</v>
      </c>
    </row>
    <row r="3" spans="1:1" ht="15.75" x14ac:dyDescent="0.25">
      <c r="A3" s="100" t="s">
        <v>208</v>
      </c>
    </row>
    <row r="17" spans="1:7" ht="9.75" customHeight="1" x14ac:dyDescent="0.25"/>
    <row r="18" spans="1:7" x14ac:dyDescent="0.25">
      <c r="A18" s="370" t="s">
        <v>212</v>
      </c>
      <c r="B18" s="370"/>
      <c r="C18" s="370"/>
      <c r="D18" s="370"/>
      <c r="E18" s="370"/>
      <c r="F18" s="370"/>
      <c r="G18" s="370"/>
    </row>
    <row r="19" spans="1:7" ht="24" customHeight="1" x14ac:dyDescent="0.25">
      <c r="A19" s="375" t="s">
        <v>209</v>
      </c>
      <c r="B19" s="375"/>
      <c r="C19" s="375"/>
      <c r="D19" s="375"/>
      <c r="E19" s="375"/>
      <c r="F19" s="375"/>
      <c r="G19" s="375"/>
    </row>
    <row r="20" spans="1:7" ht="37.5" customHeight="1" x14ac:dyDescent="0.25">
      <c r="A20" s="375" t="s">
        <v>210</v>
      </c>
      <c r="B20" s="375"/>
      <c r="C20" s="375"/>
      <c r="D20" s="375"/>
      <c r="E20" s="375"/>
      <c r="F20" s="375"/>
      <c r="G20" s="375"/>
    </row>
    <row r="21" spans="1:7" ht="37.5" customHeight="1" x14ac:dyDescent="0.25">
      <c r="A21" s="101"/>
      <c r="B21" s="101"/>
      <c r="C21" s="101"/>
      <c r="D21" s="101"/>
      <c r="E21" s="101"/>
      <c r="F21" s="101"/>
      <c r="G21" s="101"/>
    </row>
    <row r="23" spans="1:7" ht="32.25" customHeight="1" thickBot="1" x14ac:dyDescent="0.3">
      <c r="A23" s="102"/>
      <c r="B23" s="65" t="s">
        <v>205</v>
      </c>
      <c r="C23" s="65" t="s">
        <v>206</v>
      </c>
      <c r="D23" s="103" t="s">
        <v>207</v>
      </c>
    </row>
    <row r="24" spans="1:7" x14ac:dyDescent="0.25">
      <c r="A24" s="104" t="s">
        <v>201</v>
      </c>
      <c r="B24" s="106">
        <v>0.65500000000000003</v>
      </c>
      <c r="C24" s="106">
        <v>0.33900000000000002</v>
      </c>
      <c r="D24" s="106">
        <v>0.59699999999999998</v>
      </c>
    </row>
    <row r="25" spans="1:7" x14ac:dyDescent="0.25">
      <c r="A25" s="105" t="s">
        <v>211</v>
      </c>
      <c r="B25" s="106">
        <v>9.1999999999999998E-2</v>
      </c>
      <c r="C25" s="106">
        <v>6.2E-2</v>
      </c>
      <c r="D25" s="106">
        <v>0.20200000000000001</v>
      </c>
    </row>
    <row r="26" spans="1:7" ht="30" x14ac:dyDescent="0.25">
      <c r="A26" s="105" t="s">
        <v>202</v>
      </c>
      <c r="B26" s="106">
        <v>0.06</v>
      </c>
      <c r="C26" s="106">
        <v>0.48099999999999998</v>
      </c>
      <c r="D26" s="106">
        <v>9.8000000000000004E-2</v>
      </c>
    </row>
    <row r="27" spans="1:7" x14ac:dyDescent="0.25">
      <c r="A27" s="104" t="s">
        <v>203</v>
      </c>
      <c r="B27" s="106">
        <v>0.13800000000000001</v>
      </c>
      <c r="C27" s="106">
        <v>8.2000000000000003E-2</v>
      </c>
      <c r="D27" s="106">
        <v>6.2E-2</v>
      </c>
    </row>
    <row r="28" spans="1:7" ht="30.75" customHeight="1" x14ac:dyDescent="0.25">
      <c r="A28" s="105" t="s">
        <v>204</v>
      </c>
      <c r="B28" s="106">
        <v>5.5E-2</v>
      </c>
      <c r="C28" s="106">
        <v>3.5999999999999997E-2</v>
      </c>
      <c r="D28" s="106">
        <v>4.1000000000000002E-2</v>
      </c>
    </row>
    <row r="29" spans="1:7" x14ac:dyDescent="0.25">
      <c r="B29" s="99"/>
      <c r="C29" s="99"/>
      <c r="D29" s="99"/>
    </row>
  </sheetData>
  <mergeCells count="3">
    <mergeCell ref="A18:G18"/>
    <mergeCell ref="A19:G19"/>
    <mergeCell ref="A20:G20"/>
  </mergeCells>
  <pageMargins left="0.7" right="0.7" top="0.75" bottom="0.75" header="0.3" footer="0.3"/>
  <pageSetup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opLeftCell="A4" zoomScaleNormal="100" workbookViewId="0">
      <selection activeCell="L6" sqref="L6"/>
    </sheetView>
  </sheetViews>
  <sheetFormatPr baseColWidth="10" defaultRowHeight="15" x14ac:dyDescent="0.25"/>
  <cols>
    <col min="1" max="20" width="11.42578125" style="89"/>
  </cols>
  <sheetData>
    <row r="1" spans="1:1" x14ac:dyDescent="0.25">
      <c r="A1" s="199" t="s">
        <v>363</v>
      </c>
    </row>
    <row r="2" spans="1:1" x14ac:dyDescent="0.25">
      <c r="A2" s="302"/>
    </row>
    <row r="26" spans="1:7" x14ac:dyDescent="0.25">
      <c r="A26" s="370" t="s">
        <v>409</v>
      </c>
      <c r="B26" s="370"/>
      <c r="C26" s="370"/>
      <c r="D26" s="370"/>
      <c r="E26" s="370"/>
      <c r="F26" s="370"/>
      <c r="G26" s="370"/>
    </row>
  </sheetData>
  <mergeCells count="1">
    <mergeCell ref="A26:G26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baseColWidth="10" defaultColWidth="9.140625" defaultRowHeight="15" x14ac:dyDescent="0.25"/>
  <cols>
    <col min="1" max="1" width="33.85546875" style="10" customWidth="1"/>
    <col min="2" max="2" width="13.42578125" style="10" customWidth="1"/>
    <col min="3" max="3" width="9.85546875" style="10" customWidth="1"/>
    <col min="4" max="16384" width="9.140625" style="10"/>
  </cols>
  <sheetData>
    <row r="1" spans="1:3" x14ac:dyDescent="0.25">
      <c r="A1" s="199" t="s">
        <v>410</v>
      </c>
    </row>
    <row r="2" spans="1:3" ht="16.5" thickBot="1" x14ac:dyDescent="0.3">
      <c r="A2" s="21"/>
      <c r="B2" s="11"/>
      <c r="C2" s="11"/>
    </row>
    <row r="3" spans="1:3" x14ac:dyDescent="0.25">
      <c r="A3" s="47" t="s">
        <v>63</v>
      </c>
      <c r="B3" s="13" t="s">
        <v>11</v>
      </c>
      <c r="C3" s="13" t="s">
        <v>64</v>
      </c>
    </row>
    <row r="4" spans="1:3" x14ac:dyDescent="0.25">
      <c r="A4" s="48" t="s">
        <v>65</v>
      </c>
      <c r="B4" s="12">
        <v>43.143714904785156</v>
      </c>
      <c r="C4" s="12">
        <v>43.212192535400391</v>
      </c>
    </row>
    <row r="5" spans="1:3" x14ac:dyDescent="0.25">
      <c r="A5" s="48" t="s">
        <v>66</v>
      </c>
      <c r="B5" s="12">
        <v>13.558567047119141</v>
      </c>
      <c r="C5" s="12">
        <v>11.851516723632813</v>
      </c>
    </row>
    <row r="6" spans="1:3" x14ac:dyDescent="0.25">
      <c r="A6" s="48" t="s">
        <v>284</v>
      </c>
      <c r="B6" s="12">
        <v>30.1</v>
      </c>
      <c r="C6" s="12">
        <v>40.1</v>
      </c>
    </row>
    <row r="7" spans="1:3" ht="15.75" thickBot="1" x14ac:dyDescent="0.3">
      <c r="A7" s="49" t="s">
        <v>106</v>
      </c>
      <c r="B7" s="51">
        <v>39.06988525390625</v>
      </c>
      <c r="C7" s="51">
        <v>40.816764831542969</v>
      </c>
    </row>
    <row r="8" spans="1:3" x14ac:dyDescent="0.25">
      <c r="A8" s="20" t="s">
        <v>285</v>
      </c>
    </row>
    <row r="9" spans="1:3" x14ac:dyDescent="0.25">
      <c r="A9" s="20" t="s">
        <v>122</v>
      </c>
    </row>
  </sheetData>
  <pageMargins left="0.7" right="0.7" top="0.75" bottom="0.75" header="0.3" footer="0.3"/>
  <pageSetup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12" sqref="A12"/>
    </sheetView>
  </sheetViews>
  <sheetFormatPr baseColWidth="10" defaultColWidth="9.140625" defaultRowHeight="15" x14ac:dyDescent="0.25"/>
  <cols>
    <col min="1" max="1" width="15" style="1" customWidth="1"/>
    <col min="2" max="2" width="9.7109375" style="1" customWidth="1"/>
    <col min="3" max="3" width="9.28515625" style="1" customWidth="1"/>
    <col min="4" max="4" width="9.140625" style="1" customWidth="1"/>
    <col min="5" max="5" width="8.5703125" style="1" customWidth="1"/>
    <col min="6" max="6" width="9.140625" style="1"/>
    <col min="7" max="8" width="9.140625" style="1" customWidth="1"/>
    <col min="9" max="16384" width="9.140625" style="1"/>
  </cols>
  <sheetData>
    <row r="1" spans="1:9" x14ac:dyDescent="0.25">
      <c r="A1" s="199" t="s">
        <v>411</v>
      </c>
    </row>
    <row r="2" spans="1:9" ht="16.5" thickBot="1" x14ac:dyDescent="0.3">
      <c r="A2" s="74"/>
      <c r="B2" s="75"/>
      <c r="C2" s="75"/>
      <c r="D2" s="75"/>
      <c r="E2" s="75"/>
      <c r="F2" s="3"/>
      <c r="G2" s="376"/>
      <c r="H2" s="376"/>
      <c r="I2" s="2"/>
    </row>
    <row r="3" spans="1:9" ht="15.75" x14ac:dyDescent="0.25">
      <c r="A3" s="107"/>
      <c r="B3" s="377" t="s">
        <v>11</v>
      </c>
      <c r="C3" s="377"/>
      <c r="D3" s="378" t="s">
        <v>64</v>
      </c>
      <c r="E3" s="378"/>
      <c r="F3" s="72"/>
      <c r="G3" s="73"/>
      <c r="H3" s="73"/>
      <c r="I3" s="53"/>
    </row>
    <row r="4" spans="1:9" ht="15.75" x14ac:dyDescent="0.25">
      <c r="A4" s="108"/>
      <c r="B4" s="132">
        <v>2010</v>
      </c>
      <c r="C4" s="133">
        <v>2015</v>
      </c>
      <c r="D4" s="134">
        <v>2010</v>
      </c>
      <c r="E4" s="133">
        <v>2015</v>
      </c>
      <c r="F4" s="72"/>
      <c r="G4" s="73"/>
      <c r="H4" s="73"/>
      <c r="I4" s="53"/>
    </row>
    <row r="5" spans="1:9" x14ac:dyDescent="0.25">
      <c r="A5" s="89" t="s">
        <v>286</v>
      </c>
      <c r="B5" s="7">
        <v>11.1</v>
      </c>
      <c r="C5" s="7">
        <v>11.1</v>
      </c>
      <c r="D5" s="7">
        <v>11.1</v>
      </c>
      <c r="E5" s="7">
        <v>11.1</v>
      </c>
    </row>
    <row r="6" spans="1:9" x14ac:dyDescent="0.25">
      <c r="A6" s="89" t="s">
        <v>3</v>
      </c>
      <c r="B6" s="7">
        <v>22.2</v>
      </c>
      <c r="C6" s="7">
        <v>22.2</v>
      </c>
      <c r="D6" s="7">
        <v>22.2</v>
      </c>
      <c r="E6" s="7">
        <v>22.2</v>
      </c>
    </row>
    <row r="7" spans="1:9" x14ac:dyDescent="0.25">
      <c r="A7" s="89" t="s">
        <v>4</v>
      </c>
      <c r="B7" s="7">
        <v>42.4</v>
      </c>
      <c r="C7" s="7">
        <v>42.4</v>
      </c>
      <c r="D7" s="7">
        <v>42.4</v>
      </c>
      <c r="E7" s="7">
        <v>42.4</v>
      </c>
    </row>
    <row r="8" spans="1:9" x14ac:dyDescent="0.25">
      <c r="A8" s="89" t="s">
        <v>5</v>
      </c>
      <c r="B8" s="7">
        <v>8.8000000000000007</v>
      </c>
      <c r="C8" s="7">
        <v>8.8000000000000007</v>
      </c>
      <c r="D8" s="7">
        <v>8.8000000000000007</v>
      </c>
      <c r="E8" s="7">
        <v>8.8000000000000007</v>
      </c>
    </row>
    <row r="9" spans="1:9" x14ac:dyDescent="0.25">
      <c r="A9" s="89" t="s">
        <v>6</v>
      </c>
      <c r="B9" s="7">
        <v>13.8</v>
      </c>
      <c r="C9" s="7">
        <v>13.8</v>
      </c>
      <c r="D9" s="7">
        <v>13.8</v>
      </c>
      <c r="E9" s="7">
        <v>13.8</v>
      </c>
    </row>
    <row r="10" spans="1:9" x14ac:dyDescent="0.25">
      <c r="A10" s="244" t="s">
        <v>42</v>
      </c>
      <c r="B10" s="9">
        <v>1.7</v>
      </c>
      <c r="C10" s="9">
        <v>1.7</v>
      </c>
      <c r="D10" s="9">
        <v>1.7</v>
      </c>
      <c r="E10" s="9">
        <v>1.7</v>
      </c>
    </row>
    <row r="11" spans="1:9" ht="15.75" thickBot="1" x14ac:dyDescent="0.3">
      <c r="A11" s="46" t="s">
        <v>10</v>
      </c>
      <c r="B11" s="246">
        <v>99.999999999999986</v>
      </c>
      <c r="C11" s="246">
        <v>99.999999999999986</v>
      </c>
      <c r="D11" s="246">
        <v>99.999999999999986</v>
      </c>
      <c r="E11" s="246">
        <v>99.999999999999986</v>
      </c>
    </row>
    <row r="12" spans="1:9" ht="12.75" customHeight="1" x14ac:dyDescent="0.25">
      <c r="A12" s="23" t="s">
        <v>122</v>
      </c>
      <c r="B12" s="22"/>
      <c r="C12" s="22"/>
      <c r="D12" s="22"/>
      <c r="E12" s="22"/>
    </row>
  </sheetData>
  <mergeCells count="3">
    <mergeCell ref="G2:H2"/>
    <mergeCell ref="B3:C3"/>
    <mergeCell ref="D3:E3"/>
  </mergeCells>
  <pageMargins left="0.7" right="0.7" top="0.75" bottom="0.75" header="0.3" footer="0.3"/>
  <pageSetup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9" sqref="G9"/>
    </sheetView>
  </sheetViews>
  <sheetFormatPr baseColWidth="10" defaultRowHeight="15" x14ac:dyDescent="0.25"/>
  <cols>
    <col min="1" max="1" width="27.7109375" style="221" customWidth="1"/>
    <col min="2" max="2" width="9.7109375" style="221" bestFit="1" customWidth="1"/>
    <col min="3" max="3" width="12.7109375" style="221" bestFit="1" customWidth="1"/>
    <col min="4" max="4" width="9.7109375" style="221" bestFit="1" customWidth="1"/>
    <col min="5" max="5" width="12.7109375" style="221" bestFit="1" customWidth="1"/>
    <col min="6" max="16384" width="11.42578125" style="221"/>
  </cols>
  <sheetData>
    <row r="1" spans="1:7" x14ac:dyDescent="0.25">
      <c r="A1" s="199" t="s">
        <v>412</v>
      </c>
      <c r="B1" s="199"/>
      <c r="C1" s="199"/>
    </row>
    <row r="2" spans="1:7" ht="15.75" thickBot="1" x14ac:dyDescent="0.3">
      <c r="A2" s="222"/>
      <c r="B2" s="222"/>
      <c r="C2" s="222"/>
      <c r="D2" s="222"/>
      <c r="E2" s="222"/>
    </row>
    <row r="3" spans="1:7" x14ac:dyDescent="0.25">
      <c r="A3" s="364" t="s">
        <v>9</v>
      </c>
      <c r="B3" s="379" t="s">
        <v>152</v>
      </c>
      <c r="C3" s="379"/>
      <c r="D3" s="379" t="s">
        <v>64</v>
      </c>
      <c r="E3" s="379"/>
    </row>
    <row r="4" spans="1:7" x14ac:dyDescent="0.25">
      <c r="A4" s="362"/>
      <c r="B4" s="251">
        <v>2010</v>
      </c>
      <c r="C4" s="251">
        <v>2015</v>
      </c>
      <c r="D4" s="251">
        <v>2010</v>
      </c>
      <c r="E4" s="251">
        <v>2015</v>
      </c>
    </row>
    <row r="5" spans="1:7" x14ac:dyDescent="0.25">
      <c r="A5" s="221" t="s">
        <v>287</v>
      </c>
      <c r="B5" s="247">
        <v>11.1</v>
      </c>
      <c r="C5" s="247">
        <v>11.1</v>
      </c>
      <c r="D5" s="247">
        <v>10.7</v>
      </c>
      <c r="E5" s="247">
        <v>11.1</v>
      </c>
    </row>
    <row r="6" spans="1:7" x14ac:dyDescent="0.25">
      <c r="A6" s="221" t="s">
        <v>288</v>
      </c>
      <c r="B6" s="247">
        <v>22.2</v>
      </c>
      <c r="C6" s="247">
        <v>22.2</v>
      </c>
      <c r="D6" s="247">
        <v>21.5</v>
      </c>
      <c r="E6" s="247">
        <v>22.2</v>
      </c>
    </row>
    <row r="7" spans="1:7" x14ac:dyDescent="0.25">
      <c r="A7" s="221" t="s">
        <v>142</v>
      </c>
      <c r="B7" s="247">
        <v>42.4</v>
      </c>
      <c r="C7" s="247">
        <v>42.4</v>
      </c>
      <c r="D7" s="247">
        <v>42</v>
      </c>
      <c r="E7" s="247">
        <v>42.4</v>
      </c>
    </row>
    <row r="8" spans="1:7" x14ac:dyDescent="0.25">
      <c r="A8" s="221" t="s">
        <v>289</v>
      </c>
      <c r="B8" s="247">
        <v>8.8000000000000007</v>
      </c>
      <c r="C8" s="247">
        <v>8.8000000000000007</v>
      </c>
      <c r="D8" s="247">
        <v>9.4</v>
      </c>
      <c r="E8" s="247">
        <v>8.8000000000000007</v>
      </c>
    </row>
    <row r="9" spans="1:7" x14ac:dyDescent="0.25">
      <c r="A9" s="221" t="s">
        <v>144</v>
      </c>
      <c r="B9" s="247">
        <v>13.8</v>
      </c>
      <c r="C9" s="247">
        <v>13.8</v>
      </c>
      <c r="D9" s="247">
        <v>14.7</v>
      </c>
      <c r="E9" s="247">
        <v>13.8</v>
      </c>
    </row>
    <row r="10" spans="1:7" x14ac:dyDescent="0.25">
      <c r="A10" s="228" t="s">
        <v>145</v>
      </c>
      <c r="B10" s="248">
        <v>1.7</v>
      </c>
      <c r="C10" s="248">
        <v>1.7</v>
      </c>
      <c r="D10" s="248">
        <v>1.8</v>
      </c>
      <c r="E10" s="248">
        <v>1.7</v>
      </c>
    </row>
    <row r="11" spans="1:7" ht="15.75" thickBot="1" x14ac:dyDescent="0.3">
      <c r="A11" s="222" t="s">
        <v>10</v>
      </c>
      <c r="B11" s="249">
        <v>99.999999999999986</v>
      </c>
      <c r="C11" s="249">
        <v>99.999999999999986</v>
      </c>
      <c r="D11" s="249">
        <v>100.10000000000001</v>
      </c>
      <c r="E11" s="249">
        <v>99.999999999999986</v>
      </c>
    </row>
    <row r="12" spans="1:7" s="317" customFormat="1" x14ac:dyDescent="0.25">
      <c r="A12" s="23" t="s">
        <v>283</v>
      </c>
      <c r="B12" s="23"/>
      <c r="C12" s="23"/>
      <c r="D12" s="23"/>
      <c r="E12" s="23"/>
    </row>
    <row r="13" spans="1:7" x14ac:dyDescent="0.25">
      <c r="A13" s="54" t="s">
        <v>290</v>
      </c>
      <c r="B13" s="54"/>
      <c r="C13" s="54"/>
      <c r="D13" s="54"/>
      <c r="E13" s="54"/>
    </row>
    <row r="14" spans="1:7" x14ac:dyDescent="0.25">
      <c r="A14" s="360"/>
      <c r="B14" s="360"/>
      <c r="C14" s="360"/>
      <c r="D14" s="360"/>
      <c r="E14" s="360"/>
      <c r="F14" s="225"/>
      <c r="G14" s="225"/>
    </row>
    <row r="15" spans="1:7" x14ac:dyDescent="0.25">
      <c r="F15" s="225"/>
      <c r="G15" s="225"/>
    </row>
    <row r="16" spans="1:7" x14ac:dyDescent="0.25">
      <c r="F16" s="225"/>
      <c r="G16" s="225"/>
    </row>
  </sheetData>
  <mergeCells count="4">
    <mergeCell ref="A14:E14"/>
    <mergeCell ref="A3:A4"/>
    <mergeCell ref="B3:C3"/>
    <mergeCell ref="D3: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7" sqref="E7"/>
    </sheetView>
  </sheetViews>
  <sheetFormatPr baseColWidth="10" defaultRowHeight="15" x14ac:dyDescent="0.25"/>
  <cols>
    <col min="1" max="1" width="26" style="89" customWidth="1"/>
    <col min="2" max="16384" width="11.42578125" style="89"/>
  </cols>
  <sheetData>
    <row r="1" spans="1:3" x14ac:dyDescent="0.25">
      <c r="A1" s="199" t="s">
        <v>365</v>
      </c>
    </row>
    <row r="2" spans="1:3" ht="15.75" thickBot="1" x14ac:dyDescent="0.3"/>
    <row r="3" spans="1:3" ht="15" customHeight="1" x14ac:dyDescent="0.25">
      <c r="A3" s="367" t="s">
        <v>11</v>
      </c>
      <c r="B3" s="369" t="s">
        <v>217</v>
      </c>
      <c r="C3" s="369"/>
    </row>
    <row r="4" spans="1:3" x14ac:dyDescent="0.25">
      <c r="A4" s="368"/>
      <c r="B4" s="131">
        <v>2010</v>
      </c>
      <c r="C4" s="131">
        <v>2015</v>
      </c>
    </row>
    <row r="5" spans="1:3" x14ac:dyDescent="0.25">
      <c r="A5" s="128" t="s">
        <v>28</v>
      </c>
      <c r="B5" s="136">
        <v>29.3</v>
      </c>
      <c r="C5" s="136">
        <v>29.1</v>
      </c>
    </row>
    <row r="6" spans="1:3" x14ac:dyDescent="0.25">
      <c r="A6" s="91" t="s">
        <v>12</v>
      </c>
      <c r="B6" s="92">
        <v>5.2</v>
      </c>
      <c r="C6" s="92">
        <v>94.8</v>
      </c>
    </row>
    <row r="7" spans="1:3" x14ac:dyDescent="0.25">
      <c r="A7" s="91" t="s">
        <v>29</v>
      </c>
      <c r="B7" s="92">
        <v>51.5</v>
      </c>
      <c r="C7" s="92">
        <v>0.9</v>
      </c>
    </row>
    <row r="8" spans="1:3" x14ac:dyDescent="0.25">
      <c r="A8" s="91" t="s">
        <v>13</v>
      </c>
      <c r="B8" s="92">
        <v>67.099999999999994</v>
      </c>
      <c r="C8" s="92">
        <v>17.2</v>
      </c>
    </row>
    <row r="9" spans="1:3" x14ac:dyDescent="0.25">
      <c r="A9" s="91" t="s">
        <v>30</v>
      </c>
      <c r="B9" s="92">
        <v>45.3</v>
      </c>
      <c r="C9" s="92">
        <v>2.6</v>
      </c>
    </row>
    <row r="10" spans="1:3" x14ac:dyDescent="0.25">
      <c r="A10" s="91" t="s">
        <v>31</v>
      </c>
      <c r="B10" s="92">
        <v>32.799999999999997</v>
      </c>
      <c r="C10" s="92">
        <v>27.5</v>
      </c>
    </row>
    <row r="11" spans="1:3" x14ac:dyDescent="0.25">
      <c r="A11" s="91" t="s">
        <v>43</v>
      </c>
      <c r="B11" s="92">
        <v>67</v>
      </c>
      <c r="C11" s="92">
        <v>21.1</v>
      </c>
    </row>
    <row r="12" spans="1:3" x14ac:dyDescent="0.25">
      <c r="A12" s="91" t="s">
        <v>127</v>
      </c>
      <c r="B12" s="92">
        <v>67</v>
      </c>
      <c r="C12" s="92">
        <v>21.1</v>
      </c>
    </row>
    <row r="13" spans="1:3" ht="30" x14ac:dyDescent="0.25">
      <c r="A13" s="91" t="s">
        <v>14</v>
      </c>
      <c r="B13" s="92">
        <v>54.8</v>
      </c>
      <c r="C13" s="92">
        <v>33.299999999999997</v>
      </c>
    </row>
    <row r="14" spans="1:3" x14ac:dyDescent="0.25">
      <c r="A14" s="91" t="s">
        <v>128</v>
      </c>
      <c r="B14" s="92">
        <v>77.7</v>
      </c>
      <c r="C14" s="92">
        <v>0.7</v>
      </c>
    </row>
    <row r="15" spans="1:3" ht="30" x14ac:dyDescent="0.25">
      <c r="A15" s="91" t="s">
        <v>129</v>
      </c>
      <c r="B15" s="92">
        <v>41.6</v>
      </c>
      <c r="C15" s="92">
        <v>9.4</v>
      </c>
    </row>
    <row r="16" spans="1:3" x14ac:dyDescent="0.25">
      <c r="A16" s="91" t="s">
        <v>97</v>
      </c>
      <c r="B16" s="92">
        <v>63.5</v>
      </c>
      <c r="C16" s="92">
        <v>7.3</v>
      </c>
    </row>
    <row r="17" spans="1:3" x14ac:dyDescent="0.25">
      <c r="A17" s="93" t="s">
        <v>33</v>
      </c>
      <c r="B17" s="82">
        <v>51.3</v>
      </c>
      <c r="C17" s="82">
        <v>3.5</v>
      </c>
    </row>
    <row r="18" spans="1:3" ht="15.75" thickBot="1" x14ac:dyDescent="0.3">
      <c r="A18" s="94" t="s">
        <v>90</v>
      </c>
      <c r="B18" s="78">
        <v>49.7</v>
      </c>
      <c r="C18" s="78">
        <v>18.600000000000001</v>
      </c>
    </row>
    <row r="19" spans="1:3" x14ac:dyDescent="0.25">
      <c r="A19" s="380" t="s">
        <v>130</v>
      </c>
      <c r="B19" s="380"/>
      <c r="C19" s="380"/>
    </row>
    <row r="20" spans="1:3" x14ac:dyDescent="0.25">
      <c r="A20" s="370"/>
      <c r="B20" s="370"/>
      <c r="C20" s="370"/>
    </row>
  </sheetData>
  <mergeCells count="4">
    <mergeCell ref="A3:A4"/>
    <mergeCell ref="A19:C19"/>
    <mergeCell ref="A20:C20"/>
    <mergeCell ref="B3:C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7" sqref="E7"/>
    </sheetView>
  </sheetViews>
  <sheetFormatPr baseColWidth="10" defaultRowHeight="15" x14ac:dyDescent="0.25"/>
  <cols>
    <col min="1" max="1" width="7.140625" style="89" customWidth="1"/>
    <col min="2" max="2" width="8.42578125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5.28515625" style="89" bestFit="1" customWidth="1"/>
    <col min="9" max="16384" width="11.42578125" style="89"/>
  </cols>
  <sheetData>
    <row r="1" spans="1:8" x14ac:dyDescent="0.25">
      <c r="A1" s="199" t="s">
        <v>413</v>
      </c>
    </row>
    <row r="2" spans="1:8" ht="15.75" customHeight="1" thickBot="1" x14ac:dyDescent="0.3">
      <c r="A2" s="381"/>
      <c r="B2" s="381"/>
      <c r="C2" s="381"/>
      <c r="D2" s="381"/>
      <c r="E2" s="381"/>
      <c r="F2" s="381"/>
      <c r="G2" s="381"/>
      <c r="H2" s="381"/>
    </row>
    <row r="3" spans="1:8" ht="15" customHeight="1" x14ac:dyDescent="0.25">
      <c r="A3" s="390" t="s">
        <v>153</v>
      </c>
      <c r="B3" s="140"/>
      <c r="C3" s="389" t="s">
        <v>167</v>
      </c>
      <c r="D3" s="389"/>
      <c r="E3" s="389"/>
      <c r="F3" s="389"/>
      <c r="G3" s="389"/>
      <c r="H3" s="386" t="s">
        <v>10</v>
      </c>
    </row>
    <row r="4" spans="1:8" x14ac:dyDescent="0.25">
      <c r="A4" s="378"/>
      <c r="B4" s="135"/>
      <c r="C4" s="384" t="s">
        <v>107</v>
      </c>
      <c r="D4" s="384" t="s">
        <v>121</v>
      </c>
      <c r="E4" s="384" t="s">
        <v>168</v>
      </c>
      <c r="F4" s="384"/>
      <c r="G4" s="384"/>
      <c r="H4" s="387"/>
    </row>
    <row r="5" spans="1:8" x14ac:dyDescent="0.25">
      <c r="A5" s="391"/>
      <c r="B5" s="133"/>
      <c r="C5" s="385"/>
      <c r="D5" s="385"/>
      <c r="E5" s="138" t="s">
        <v>123</v>
      </c>
      <c r="F5" s="138" t="s">
        <v>125</v>
      </c>
      <c r="G5" s="138" t="s">
        <v>126</v>
      </c>
      <c r="H5" s="388"/>
    </row>
    <row r="6" spans="1:8" x14ac:dyDescent="0.25">
      <c r="A6" s="392">
        <v>2010</v>
      </c>
      <c r="B6" s="135" t="s">
        <v>11</v>
      </c>
      <c r="C6" s="136">
        <v>29.3</v>
      </c>
      <c r="D6" s="136">
        <v>29.3</v>
      </c>
      <c r="E6" s="136">
        <v>29.3</v>
      </c>
      <c r="F6" s="136">
        <v>29.3</v>
      </c>
      <c r="G6" s="136">
        <v>29.3</v>
      </c>
      <c r="H6" s="130">
        <v>100</v>
      </c>
    </row>
    <row r="7" spans="1:8" x14ac:dyDescent="0.25">
      <c r="A7" s="378"/>
      <c r="B7" s="135" t="s">
        <v>64</v>
      </c>
      <c r="C7" s="279">
        <v>29.3</v>
      </c>
      <c r="D7" s="279">
        <v>29.3</v>
      </c>
      <c r="E7" s="279">
        <v>29.3</v>
      </c>
      <c r="F7" s="279">
        <v>29.3</v>
      </c>
      <c r="G7" s="279">
        <v>29.3</v>
      </c>
      <c r="H7" s="110">
        <v>100</v>
      </c>
    </row>
    <row r="8" spans="1:8" x14ac:dyDescent="0.25">
      <c r="A8" s="378">
        <v>2015</v>
      </c>
      <c r="B8" s="135" t="s">
        <v>11</v>
      </c>
      <c r="C8" s="279">
        <v>29.3</v>
      </c>
      <c r="D8" s="279">
        <v>29.3</v>
      </c>
      <c r="E8" s="279">
        <v>29.3</v>
      </c>
      <c r="F8" s="279">
        <v>29.3</v>
      </c>
      <c r="G8" s="279">
        <v>29.3</v>
      </c>
      <c r="H8" s="110">
        <v>100</v>
      </c>
    </row>
    <row r="9" spans="1:8" ht="15.75" thickBot="1" x14ac:dyDescent="0.3">
      <c r="A9" s="393"/>
      <c r="B9" s="135" t="s">
        <v>64</v>
      </c>
      <c r="C9" s="279">
        <v>29.3</v>
      </c>
      <c r="D9" s="279">
        <v>29.3</v>
      </c>
      <c r="E9" s="279">
        <v>29.3</v>
      </c>
      <c r="F9" s="279">
        <v>29.3</v>
      </c>
      <c r="G9" s="279">
        <v>29.3</v>
      </c>
      <c r="H9" s="110">
        <v>100</v>
      </c>
    </row>
    <row r="10" spans="1:8" x14ac:dyDescent="0.25">
      <c r="A10" s="383" t="s">
        <v>173</v>
      </c>
      <c r="B10" s="383"/>
      <c r="C10" s="383"/>
      <c r="D10" s="383"/>
      <c r="E10" s="383"/>
      <c r="F10" s="383"/>
      <c r="G10" s="383"/>
      <c r="H10" s="383"/>
    </row>
    <row r="11" spans="1:8" x14ac:dyDescent="0.25">
      <c r="A11" s="382"/>
      <c r="B11" s="382"/>
      <c r="C11" s="382"/>
      <c r="D11" s="382"/>
      <c r="E11" s="382"/>
      <c r="F11" s="382"/>
      <c r="G11" s="382"/>
      <c r="H11" s="382"/>
    </row>
  </sheetData>
  <mergeCells count="11">
    <mergeCell ref="A2:H2"/>
    <mergeCell ref="A11:H11"/>
    <mergeCell ref="A10:H10"/>
    <mergeCell ref="C4:C5"/>
    <mergeCell ref="D4:D5"/>
    <mergeCell ref="E4:G4"/>
    <mergeCell ref="H3:H5"/>
    <mergeCell ref="C3:G3"/>
    <mergeCell ref="A3:A5"/>
    <mergeCell ref="A6:A7"/>
    <mergeCell ref="A8:A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E14" sqref="E14"/>
    </sheetView>
  </sheetViews>
  <sheetFormatPr baseColWidth="10" defaultRowHeight="15" x14ac:dyDescent="0.25"/>
  <cols>
    <col min="1" max="1" width="9.42578125" style="89" customWidth="1"/>
    <col min="2" max="2" width="14" style="89" bestFit="1" customWidth="1"/>
    <col min="3" max="3" width="10" style="89" bestFit="1" customWidth="1"/>
    <col min="4" max="4" width="12.7109375" style="89" customWidth="1"/>
    <col min="5" max="5" width="17" style="89" bestFit="1" customWidth="1"/>
    <col min="6" max="6" width="15.42578125" style="89" bestFit="1" customWidth="1"/>
    <col min="7" max="7" width="11" style="89" bestFit="1" customWidth="1"/>
    <col min="8" max="8" width="7.5703125" style="89" bestFit="1" customWidth="1"/>
    <col min="9" max="16384" width="11.42578125" style="89"/>
  </cols>
  <sheetData>
    <row r="1" spans="1:8" x14ac:dyDescent="0.25">
      <c r="A1" s="199" t="s">
        <v>417</v>
      </c>
    </row>
    <row r="2" spans="1:8" ht="15.75" thickBot="1" x14ac:dyDescent="0.3">
      <c r="A2" s="245"/>
      <c r="B2" s="245"/>
      <c r="C2" s="245"/>
      <c r="D2" s="245"/>
      <c r="E2" s="245"/>
      <c r="F2" s="245"/>
      <c r="G2" s="245"/>
      <c r="H2" s="245"/>
    </row>
    <row r="3" spans="1:8" ht="15" customHeight="1" x14ac:dyDescent="0.25">
      <c r="A3" s="395"/>
      <c r="B3" s="384" t="s">
        <v>153</v>
      </c>
      <c r="C3" s="384" t="s">
        <v>167</v>
      </c>
      <c r="D3" s="384"/>
      <c r="E3" s="384"/>
      <c r="F3" s="384"/>
      <c r="G3" s="384"/>
      <c r="H3" s="387" t="s">
        <v>10</v>
      </c>
    </row>
    <row r="4" spans="1:8" x14ac:dyDescent="0.25">
      <c r="A4" s="395"/>
      <c r="B4" s="384"/>
      <c r="C4" s="384" t="s">
        <v>107</v>
      </c>
      <c r="D4" s="384" t="s">
        <v>121</v>
      </c>
      <c r="E4" s="384" t="s">
        <v>168</v>
      </c>
      <c r="F4" s="384"/>
      <c r="G4" s="384"/>
      <c r="H4" s="387"/>
    </row>
    <row r="5" spans="1:8" x14ac:dyDescent="0.25">
      <c r="A5" s="395"/>
      <c r="B5" s="384"/>
      <c r="C5" s="384"/>
      <c r="D5" s="384"/>
      <c r="E5" s="81" t="s">
        <v>123</v>
      </c>
      <c r="F5" s="81" t="s">
        <v>125</v>
      </c>
      <c r="G5" s="81" t="s">
        <v>126</v>
      </c>
      <c r="H5" s="387"/>
    </row>
    <row r="6" spans="1:8" x14ac:dyDescent="0.25">
      <c r="A6" s="395"/>
      <c r="B6" s="384"/>
      <c r="C6" s="136" t="s">
        <v>169</v>
      </c>
      <c r="D6" s="136" t="s">
        <v>169</v>
      </c>
      <c r="E6" s="136" t="s">
        <v>169</v>
      </c>
      <c r="F6" s="136" t="s">
        <v>169</v>
      </c>
      <c r="G6" s="136" t="s">
        <v>169</v>
      </c>
      <c r="H6" s="136" t="s">
        <v>169</v>
      </c>
    </row>
    <row r="7" spans="1:8" x14ac:dyDescent="0.25">
      <c r="A7" s="392" t="s">
        <v>152</v>
      </c>
      <c r="B7" s="139">
        <v>2010</v>
      </c>
      <c r="C7" s="120">
        <v>53432</v>
      </c>
      <c r="D7" s="120">
        <v>399925</v>
      </c>
      <c r="E7" s="120">
        <v>743783</v>
      </c>
      <c r="F7" s="120">
        <v>371891.5</v>
      </c>
      <c r="G7" s="120">
        <v>502547</v>
      </c>
      <c r="H7" s="121">
        <v>736536</v>
      </c>
    </row>
    <row r="8" spans="1:8" x14ac:dyDescent="0.25">
      <c r="A8" s="378"/>
      <c r="B8" s="136">
        <v>2015</v>
      </c>
      <c r="C8" s="135" t="s">
        <v>170</v>
      </c>
      <c r="D8" s="112">
        <v>124715</v>
      </c>
      <c r="E8" s="112">
        <v>304246</v>
      </c>
      <c r="F8" s="112">
        <v>152123</v>
      </c>
      <c r="G8" s="112">
        <v>222551</v>
      </c>
      <c r="H8" s="113">
        <v>275702</v>
      </c>
    </row>
    <row r="9" spans="1:8" x14ac:dyDescent="0.25">
      <c r="A9" s="378" t="s">
        <v>64</v>
      </c>
      <c r="B9" s="136">
        <v>2010</v>
      </c>
      <c r="C9" s="112">
        <v>53432</v>
      </c>
      <c r="D9" s="112">
        <v>399925</v>
      </c>
      <c r="E9" s="112">
        <v>743783</v>
      </c>
      <c r="F9" s="112">
        <v>371891.5</v>
      </c>
      <c r="G9" s="112">
        <v>502547</v>
      </c>
      <c r="H9" s="113">
        <v>736536</v>
      </c>
    </row>
    <row r="10" spans="1:8" ht="15.75" thickBot="1" x14ac:dyDescent="0.3">
      <c r="A10" s="378"/>
      <c r="B10" s="136">
        <v>2015</v>
      </c>
      <c r="C10" s="133" t="s">
        <v>170</v>
      </c>
      <c r="D10" s="115">
        <v>124715</v>
      </c>
      <c r="E10" s="115">
        <v>304246</v>
      </c>
      <c r="F10" s="115">
        <v>152123</v>
      </c>
      <c r="G10" s="115">
        <v>222551</v>
      </c>
      <c r="H10" s="114">
        <v>275702</v>
      </c>
    </row>
    <row r="11" spans="1:8" x14ac:dyDescent="0.25">
      <c r="A11" s="383" t="s">
        <v>414</v>
      </c>
      <c r="B11" s="383"/>
      <c r="C11" s="383"/>
      <c r="D11" s="383"/>
      <c r="E11" s="383"/>
      <c r="F11" s="383"/>
      <c r="G11" s="383"/>
      <c r="H11" s="383"/>
    </row>
    <row r="12" spans="1:8" x14ac:dyDescent="0.25">
      <c r="A12" s="394" t="s">
        <v>174</v>
      </c>
      <c r="B12" s="394"/>
      <c r="C12" s="394"/>
      <c r="D12" s="394"/>
      <c r="E12" s="394"/>
      <c r="F12" s="394"/>
      <c r="G12" s="394"/>
      <c r="H12" s="394"/>
    </row>
  </sheetData>
  <mergeCells count="11">
    <mergeCell ref="A12:H12"/>
    <mergeCell ref="A7:A8"/>
    <mergeCell ref="A11:H11"/>
    <mergeCell ref="A3:A6"/>
    <mergeCell ref="B3:B6"/>
    <mergeCell ref="C3:G3"/>
    <mergeCell ref="H3:H5"/>
    <mergeCell ref="C4:C5"/>
    <mergeCell ref="D4:D5"/>
    <mergeCell ref="E4:G4"/>
    <mergeCell ref="A9:A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7" sqref="B7"/>
    </sheetView>
  </sheetViews>
  <sheetFormatPr baseColWidth="10" defaultRowHeight="15" x14ac:dyDescent="0.25"/>
  <cols>
    <col min="1" max="1" width="51.28515625" style="89" customWidth="1"/>
    <col min="2" max="2" width="10.140625" style="89" customWidth="1"/>
    <col min="3" max="3" width="9.28515625" style="89" customWidth="1"/>
    <col min="4" max="4" width="10.42578125" style="89" customWidth="1"/>
    <col min="5" max="5" width="9.7109375" style="89" customWidth="1"/>
    <col min="6" max="16384" width="11.42578125" style="89"/>
  </cols>
  <sheetData>
    <row r="1" spans="1:5" x14ac:dyDescent="0.25">
      <c r="A1" s="199" t="s">
        <v>418</v>
      </c>
    </row>
    <row r="2" spans="1:5" ht="16.5" thickBot="1" x14ac:dyDescent="0.3">
      <c r="A2" s="371"/>
      <c r="B2" s="371"/>
      <c r="C2" s="371"/>
      <c r="D2" s="371"/>
      <c r="E2" s="371"/>
    </row>
    <row r="3" spans="1:5" x14ac:dyDescent="0.25">
      <c r="A3" s="116" t="s">
        <v>133</v>
      </c>
      <c r="B3" s="389" t="s">
        <v>11</v>
      </c>
      <c r="C3" s="389"/>
      <c r="D3" s="389" t="s">
        <v>64</v>
      </c>
      <c r="E3" s="389"/>
    </row>
    <row r="4" spans="1:5" x14ac:dyDescent="0.25">
      <c r="A4" s="109"/>
      <c r="B4" s="82">
        <v>2010</v>
      </c>
      <c r="C4" s="82">
        <v>2015</v>
      </c>
      <c r="D4" s="197">
        <v>2010</v>
      </c>
      <c r="E4" s="197">
        <v>2015</v>
      </c>
    </row>
    <row r="5" spans="1:5" x14ac:dyDescent="0.25">
      <c r="A5" s="10" t="s">
        <v>135</v>
      </c>
      <c r="B5" s="92">
        <v>29.3</v>
      </c>
      <c r="C5" s="92">
        <v>29.3</v>
      </c>
      <c r="D5" s="92">
        <v>29.3</v>
      </c>
      <c r="E5" s="92">
        <v>29.3</v>
      </c>
    </row>
    <row r="6" spans="1:5" x14ac:dyDescent="0.25">
      <c r="A6" s="10" t="s">
        <v>175</v>
      </c>
      <c r="B6" s="92">
        <v>29.3</v>
      </c>
      <c r="C6" s="92">
        <v>29.3</v>
      </c>
      <c r="D6" s="92">
        <v>29.3</v>
      </c>
      <c r="E6" s="92">
        <v>29.3</v>
      </c>
    </row>
    <row r="7" spans="1:5" x14ac:dyDescent="0.25">
      <c r="A7" s="10" t="s">
        <v>137</v>
      </c>
      <c r="B7" s="92">
        <v>29.3</v>
      </c>
      <c r="C7" s="92">
        <v>29.3</v>
      </c>
      <c r="D7" s="92">
        <v>29.3</v>
      </c>
      <c r="E7" s="92">
        <v>29.3</v>
      </c>
    </row>
    <row r="8" spans="1:5" x14ac:dyDescent="0.25">
      <c r="A8" s="10" t="s">
        <v>138</v>
      </c>
      <c r="B8" s="92">
        <v>29.3</v>
      </c>
      <c r="C8" s="92">
        <v>29.3</v>
      </c>
      <c r="D8" s="92">
        <v>29.3</v>
      </c>
      <c r="E8" s="92">
        <v>29.3</v>
      </c>
    </row>
    <row r="9" spans="1:5" x14ac:dyDescent="0.25">
      <c r="A9" s="10" t="s">
        <v>139</v>
      </c>
      <c r="B9" s="92">
        <v>29.3</v>
      </c>
      <c r="C9" s="92">
        <v>29.3</v>
      </c>
      <c r="D9" s="92">
        <v>29.3</v>
      </c>
      <c r="E9" s="92">
        <v>29.3</v>
      </c>
    </row>
    <row r="10" spans="1:5" x14ac:dyDescent="0.25">
      <c r="A10" s="10" t="s">
        <v>140</v>
      </c>
      <c r="B10" s="92">
        <v>29.3</v>
      </c>
      <c r="C10" s="92">
        <v>29.3</v>
      </c>
      <c r="D10" s="92">
        <v>29.3</v>
      </c>
      <c r="E10" s="92">
        <v>29.3</v>
      </c>
    </row>
    <row r="11" spans="1:5" ht="15.75" thickBot="1" x14ac:dyDescent="0.3">
      <c r="A11" s="10" t="s">
        <v>141</v>
      </c>
      <c r="B11" s="78">
        <v>29.3</v>
      </c>
      <c r="C11" s="78">
        <v>29.3</v>
      </c>
      <c r="D11" s="78">
        <v>29.3</v>
      </c>
      <c r="E11" s="78">
        <v>29.3</v>
      </c>
    </row>
    <row r="12" spans="1:5" x14ac:dyDescent="0.25">
      <c r="A12" s="380" t="s">
        <v>134</v>
      </c>
      <c r="B12" s="380"/>
      <c r="C12" s="380"/>
      <c r="D12" s="380"/>
      <c r="E12" s="380"/>
    </row>
    <row r="13" spans="1:5" x14ac:dyDescent="0.25">
      <c r="A13" s="370"/>
      <c r="B13" s="370"/>
      <c r="C13" s="370"/>
      <c r="D13" s="370"/>
      <c r="E13" s="370"/>
    </row>
    <row r="19" spans="1:4" x14ac:dyDescent="0.25">
      <c r="A19" s="10"/>
      <c r="B19" s="10"/>
      <c r="C19" s="10"/>
      <c r="D19" s="10"/>
    </row>
    <row r="20" spans="1:4" x14ac:dyDescent="0.25">
      <c r="A20" s="10"/>
      <c r="B20" s="10"/>
      <c r="C20" s="10"/>
      <c r="D20" s="10"/>
    </row>
    <row r="21" spans="1:4" x14ac:dyDescent="0.25">
      <c r="A21" s="10"/>
      <c r="B21" s="10"/>
      <c r="C21" s="10"/>
      <c r="D21" s="10"/>
    </row>
    <row r="22" spans="1:4" x14ac:dyDescent="0.25">
      <c r="A22" s="10"/>
      <c r="B22" s="10"/>
      <c r="C22" s="10"/>
      <c r="D22" s="10"/>
    </row>
    <row r="23" spans="1:4" x14ac:dyDescent="0.25">
      <c r="A23" s="10"/>
      <c r="B23" s="10"/>
      <c r="C23" s="10"/>
      <c r="D23" s="10"/>
    </row>
    <row r="24" spans="1:4" x14ac:dyDescent="0.25">
      <c r="A24" s="10"/>
      <c r="B24" s="10"/>
      <c r="C24" s="10"/>
      <c r="D24" s="10"/>
    </row>
    <row r="25" spans="1:4" x14ac:dyDescent="0.25">
      <c r="A25" s="10"/>
      <c r="B25" s="10"/>
      <c r="C25" s="10"/>
      <c r="D25" s="10"/>
    </row>
  </sheetData>
  <mergeCells count="5">
    <mergeCell ref="A12:E12"/>
    <mergeCell ref="A13:E13"/>
    <mergeCell ref="A2:E2"/>
    <mergeCell ref="B3:C3"/>
    <mergeCell ref="D3:E3"/>
  </mergeCells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6" sqref="B6"/>
    </sheetView>
  </sheetViews>
  <sheetFormatPr baseColWidth="10" defaultRowHeight="15" x14ac:dyDescent="0.25"/>
  <cols>
    <col min="1" max="1" width="23.5703125" style="89" customWidth="1"/>
    <col min="2" max="2" width="10" style="89" bestFit="1" customWidth="1"/>
    <col min="3" max="3" width="12.7109375" style="89" bestFit="1" customWidth="1"/>
    <col min="4" max="4" width="10" style="89" bestFit="1" customWidth="1"/>
    <col min="5" max="5" width="12.7109375" style="89" bestFit="1" customWidth="1"/>
    <col min="6" max="16384" width="11.42578125" style="89"/>
  </cols>
  <sheetData>
    <row r="1" spans="1:5" x14ac:dyDescent="0.25">
      <c r="A1" s="199" t="s">
        <v>419</v>
      </c>
    </row>
    <row r="2" spans="1:5" ht="15.75" thickBot="1" x14ac:dyDescent="0.3"/>
    <row r="3" spans="1:5" x14ac:dyDescent="0.25">
      <c r="A3" s="386" t="s">
        <v>176</v>
      </c>
      <c r="B3" s="389" t="s">
        <v>167</v>
      </c>
      <c r="C3" s="389"/>
      <c r="D3" s="389"/>
      <c r="E3" s="389"/>
    </row>
    <row r="4" spans="1:5" x14ac:dyDescent="0.25">
      <c r="A4" s="387"/>
      <c r="B4" s="395" t="s">
        <v>11</v>
      </c>
      <c r="C4" s="395"/>
      <c r="D4" s="384" t="s">
        <v>64</v>
      </c>
      <c r="E4" s="384"/>
    </row>
    <row r="5" spans="1:5" x14ac:dyDescent="0.25">
      <c r="A5" s="388"/>
      <c r="B5" s="138" t="s">
        <v>107</v>
      </c>
      <c r="C5" s="138" t="s">
        <v>121</v>
      </c>
      <c r="D5" s="138" t="s">
        <v>107</v>
      </c>
      <c r="E5" s="138" t="s">
        <v>121</v>
      </c>
    </row>
    <row r="6" spans="1:5" ht="30" x14ac:dyDescent="0.25">
      <c r="A6" s="91" t="s">
        <v>223</v>
      </c>
      <c r="B6" s="136">
        <v>29.3</v>
      </c>
      <c r="C6" s="136">
        <v>29.3</v>
      </c>
      <c r="D6" s="136">
        <v>29.3</v>
      </c>
      <c r="E6" s="136">
        <v>29.3</v>
      </c>
    </row>
    <row r="7" spans="1:5" x14ac:dyDescent="0.25">
      <c r="A7" s="90" t="s">
        <v>177</v>
      </c>
      <c r="B7" s="279">
        <v>29.3</v>
      </c>
      <c r="C7" s="279">
        <v>29.3</v>
      </c>
      <c r="D7" s="279">
        <v>29.3</v>
      </c>
      <c r="E7" s="279">
        <v>29.3</v>
      </c>
    </row>
    <row r="8" spans="1:5" ht="15.75" thickBot="1" x14ac:dyDescent="0.3">
      <c r="A8" s="117" t="s">
        <v>178</v>
      </c>
      <c r="B8" s="78">
        <v>29.3</v>
      </c>
      <c r="C8" s="78">
        <v>29.3</v>
      </c>
      <c r="D8" s="78">
        <v>29.3</v>
      </c>
      <c r="E8" s="78">
        <v>29.3</v>
      </c>
    </row>
    <row r="9" spans="1:5" ht="12" customHeight="1" x14ac:dyDescent="0.25">
      <c r="A9" s="118" t="s">
        <v>224</v>
      </c>
      <c r="B9" s="118"/>
      <c r="C9" s="118"/>
      <c r="D9" s="118"/>
      <c r="E9" s="118"/>
    </row>
    <row r="10" spans="1:5" x14ac:dyDescent="0.25">
      <c r="A10" s="118" t="s">
        <v>225</v>
      </c>
    </row>
  </sheetData>
  <mergeCells count="4">
    <mergeCell ref="A3:A5"/>
    <mergeCell ref="B3:E3"/>
    <mergeCell ref="B4:C4"/>
    <mergeCell ref="D4:E4"/>
  </mergeCells>
  <pageMargins left="0.7" right="0.7" top="0.75" bottom="0.75" header="0.3" footer="0.3"/>
  <pageSetup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E7" sqref="E7"/>
    </sheetView>
  </sheetViews>
  <sheetFormatPr baseColWidth="10" defaultRowHeight="15" x14ac:dyDescent="0.25"/>
  <cols>
    <col min="1" max="1" width="11.42578125" style="89"/>
    <col min="2" max="2" width="9.28515625" style="89" customWidth="1"/>
    <col min="3" max="16384" width="11.42578125" style="89"/>
  </cols>
  <sheetData>
    <row r="1" spans="1:16" x14ac:dyDescent="0.25">
      <c r="A1" s="199" t="s">
        <v>420</v>
      </c>
    </row>
    <row r="2" spans="1:16" ht="15.75" thickBot="1" x14ac:dyDescent="0.3"/>
    <row r="3" spans="1:16" ht="45.75" customHeight="1" x14ac:dyDescent="0.25">
      <c r="A3" s="287"/>
      <c r="B3" s="288" t="s">
        <v>153</v>
      </c>
      <c r="C3" s="285" t="s">
        <v>149</v>
      </c>
      <c r="D3" s="285" t="s">
        <v>150</v>
      </c>
      <c r="E3" s="285" t="s">
        <v>142</v>
      </c>
      <c r="F3" s="285" t="s">
        <v>143</v>
      </c>
      <c r="G3" s="285" t="s">
        <v>144</v>
      </c>
      <c r="H3" s="285" t="s">
        <v>145</v>
      </c>
      <c r="I3" s="285" t="s">
        <v>10</v>
      </c>
      <c r="K3" s="396"/>
      <c r="L3" s="396"/>
      <c r="M3" s="396"/>
      <c r="N3" s="396"/>
      <c r="O3" s="396"/>
      <c r="P3" s="396"/>
    </row>
    <row r="4" spans="1:16" x14ac:dyDescent="0.25">
      <c r="A4" s="378" t="s">
        <v>11</v>
      </c>
      <c r="B4" s="111">
        <v>2010</v>
      </c>
      <c r="C4" s="281">
        <v>53432</v>
      </c>
      <c r="D4" s="281">
        <v>53432</v>
      </c>
      <c r="E4" s="281">
        <v>53432</v>
      </c>
      <c r="F4" s="281">
        <v>53432</v>
      </c>
      <c r="G4" s="281">
        <v>53432</v>
      </c>
      <c r="H4" s="281">
        <v>53432</v>
      </c>
      <c r="I4" s="281">
        <v>53432</v>
      </c>
    </row>
    <row r="5" spans="1:16" x14ac:dyDescent="0.25">
      <c r="A5" s="378"/>
      <c r="B5" s="111">
        <v>2015</v>
      </c>
      <c r="C5" s="281">
        <v>53432</v>
      </c>
      <c r="D5" s="281">
        <v>53432</v>
      </c>
      <c r="E5" s="281">
        <v>53432</v>
      </c>
      <c r="F5" s="281">
        <v>53432</v>
      </c>
      <c r="G5" s="281">
        <v>53432</v>
      </c>
      <c r="H5" s="281">
        <v>53432</v>
      </c>
      <c r="I5" s="281">
        <v>53432</v>
      </c>
    </row>
    <row r="6" spans="1:16" x14ac:dyDescent="0.25">
      <c r="A6" s="378" t="s">
        <v>64</v>
      </c>
      <c r="B6" s="111">
        <v>2010</v>
      </c>
      <c r="C6" s="281">
        <v>53432</v>
      </c>
      <c r="D6" s="281">
        <v>53432</v>
      </c>
      <c r="E6" s="281">
        <v>53432</v>
      </c>
      <c r="F6" s="281">
        <v>53432</v>
      </c>
      <c r="G6" s="281">
        <v>53432</v>
      </c>
      <c r="H6" s="281">
        <v>53432</v>
      </c>
      <c r="I6" s="281">
        <v>53432</v>
      </c>
    </row>
    <row r="7" spans="1:16" ht="15.75" thickBot="1" x14ac:dyDescent="0.3">
      <c r="A7" s="393"/>
      <c r="B7" s="286">
        <v>2015</v>
      </c>
      <c r="C7" s="282">
        <v>53432</v>
      </c>
      <c r="D7" s="282">
        <v>53432</v>
      </c>
      <c r="E7" s="282">
        <v>53432</v>
      </c>
      <c r="F7" s="282">
        <v>53432</v>
      </c>
      <c r="G7" s="282">
        <v>53432</v>
      </c>
      <c r="H7" s="282">
        <v>53432</v>
      </c>
      <c r="I7" s="282">
        <v>53432</v>
      </c>
    </row>
    <row r="8" spans="1:16" ht="10.5" customHeight="1" x14ac:dyDescent="0.25">
      <c r="A8" s="97" t="s">
        <v>147</v>
      </c>
    </row>
    <row r="9" spans="1:16" ht="12" customHeight="1" x14ac:dyDescent="0.25">
      <c r="A9" s="97" t="s">
        <v>416</v>
      </c>
    </row>
    <row r="10" spans="1:16" x14ac:dyDescent="0.25">
      <c r="A10" s="97" t="s">
        <v>146</v>
      </c>
    </row>
  </sheetData>
  <mergeCells count="3">
    <mergeCell ref="A4:A5"/>
    <mergeCell ref="A6:A7"/>
    <mergeCell ref="K3:P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5" sqref="D5"/>
    </sheetView>
  </sheetViews>
  <sheetFormatPr baseColWidth="10" defaultRowHeight="15" x14ac:dyDescent="0.25"/>
  <cols>
    <col min="1" max="1" width="8.28515625" style="89" customWidth="1"/>
    <col min="2" max="2" width="18.5703125" style="89" customWidth="1"/>
    <col min="3" max="3" width="11.42578125" style="89"/>
    <col min="4" max="4" width="12.85546875" style="89" customWidth="1"/>
    <col min="5" max="5" width="10.28515625" style="89" customWidth="1"/>
    <col min="6" max="6" width="11.42578125" style="89"/>
    <col min="7" max="7" width="13.5703125" style="89" customWidth="1"/>
    <col min="8" max="8" width="9.85546875" style="89" customWidth="1"/>
    <col min="9" max="16384" width="11.42578125" style="89"/>
  </cols>
  <sheetData>
    <row r="1" spans="1:8" x14ac:dyDescent="0.25">
      <c r="A1" s="199" t="s">
        <v>421</v>
      </c>
    </row>
    <row r="2" spans="1:8" ht="15.75" thickBot="1" x14ac:dyDescent="0.3">
      <c r="B2" s="245"/>
    </row>
    <row r="3" spans="1:8" ht="15" customHeight="1" x14ac:dyDescent="0.25">
      <c r="A3" s="390"/>
      <c r="B3" s="386"/>
      <c r="C3" s="389" t="s">
        <v>11</v>
      </c>
      <c r="D3" s="389"/>
      <c r="E3" s="389"/>
      <c r="F3" s="389" t="s">
        <v>64</v>
      </c>
      <c r="G3" s="389"/>
      <c r="H3" s="389"/>
    </row>
    <row r="4" spans="1:8" ht="30" x14ac:dyDescent="0.25">
      <c r="A4" s="391"/>
      <c r="B4" s="388"/>
      <c r="C4" s="131" t="s">
        <v>121</v>
      </c>
      <c r="D4" s="131" t="s">
        <v>168</v>
      </c>
      <c r="E4" s="131" t="s">
        <v>171</v>
      </c>
      <c r="F4" s="131" t="s">
        <v>121</v>
      </c>
      <c r="G4" s="131" t="s">
        <v>168</v>
      </c>
      <c r="H4" s="284" t="s">
        <v>172</v>
      </c>
    </row>
    <row r="5" spans="1:8" x14ac:dyDescent="0.25">
      <c r="A5" s="392">
        <v>2010</v>
      </c>
      <c r="B5" s="255" t="s">
        <v>179</v>
      </c>
      <c r="C5" s="80">
        <v>29.3</v>
      </c>
      <c r="D5" s="80">
        <v>29.3</v>
      </c>
      <c r="E5" s="80">
        <v>29.3</v>
      </c>
      <c r="F5" s="80">
        <v>29.3</v>
      </c>
      <c r="G5" s="80">
        <v>29.3</v>
      </c>
      <c r="H5" s="80">
        <v>29.3</v>
      </c>
    </row>
    <row r="6" spans="1:8" x14ac:dyDescent="0.25">
      <c r="A6" s="378"/>
      <c r="B6" s="119" t="s">
        <v>180</v>
      </c>
      <c r="C6" s="130">
        <v>29.3</v>
      </c>
      <c r="D6" s="130">
        <v>29.3</v>
      </c>
      <c r="E6" s="130">
        <v>29.3</v>
      </c>
      <c r="F6" s="130">
        <v>29.3</v>
      </c>
      <c r="G6" s="130">
        <v>29.3</v>
      </c>
      <c r="H6" s="130">
        <v>29.3</v>
      </c>
    </row>
    <row r="7" spans="1:8" x14ac:dyDescent="0.25">
      <c r="A7" s="378">
        <v>2015</v>
      </c>
      <c r="B7" s="111" t="s">
        <v>179</v>
      </c>
      <c r="C7" s="290">
        <v>29.3</v>
      </c>
      <c r="D7" s="290">
        <v>29.3</v>
      </c>
      <c r="E7" s="290">
        <v>29.3</v>
      </c>
      <c r="F7" s="290">
        <v>29.3</v>
      </c>
      <c r="G7" s="290">
        <v>29.3</v>
      </c>
      <c r="H7" s="76">
        <v>29.3</v>
      </c>
    </row>
    <row r="8" spans="1:8" ht="15.75" thickBot="1" x14ac:dyDescent="0.3">
      <c r="A8" s="393"/>
      <c r="B8" s="283" t="s">
        <v>180</v>
      </c>
      <c r="C8" s="141">
        <v>29.3</v>
      </c>
      <c r="D8" s="141">
        <v>29.3</v>
      </c>
      <c r="E8" s="141">
        <v>29.3</v>
      </c>
      <c r="F8" s="141">
        <v>29.3</v>
      </c>
      <c r="G8" s="141">
        <v>29.3</v>
      </c>
      <c r="H8" s="141">
        <v>29.3</v>
      </c>
    </row>
    <row r="9" spans="1:8" x14ac:dyDescent="0.25">
      <c r="A9" s="394" t="s">
        <v>226</v>
      </c>
      <c r="B9" s="394"/>
      <c r="C9" s="394"/>
      <c r="D9" s="394"/>
      <c r="E9" s="394"/>
      <c r="F9" s="394"/>
      <c r="G9" s="394"/>
      <c r="H9" s="394"/>
    </row>
    <row r="10" spans="1:8" x14ac:dyDescent="0.25">
      <c r="A10" s="394" t="s">
        <v>227</v>
      </c>
      <c r="B10" s="394"/>
      <c r="C10" s="394"/>
      <c r="D10" s="394"/>
      <c r="E10" s="394"/>
      <c r="F10" s="394"/>
      <c r="G10" s="394"/>
      <c r="H10" s="394"/>
    </row>
    <row r="11" spans="1:8" x14ac:dyDescent="0.25">
      <c r="A11" s="394" t="s">
        <v>173</v>
      </c>
      <c r="B11" s="394"/>
      <c r="C11" s="394"/>
      <c r="D11" s="394"/>
      <c r="E11" s="394"/>
      <c r="F11" s="394"/>
      <c r="G11" s="394"/>
      <c r="H11" s="394"/>
    </row>
  </sheetData>
  <mergeCells count="9">
    <mergeCell ref="A11:H11"/>
    <mergeCell ref="A9:H9"/>
    <mergeCell ref="A10:H10"/>
    <mergeCell ref="A7:A8"/>
    <mergeCell ref="B3:B4"/>
    <mergeCell ref="C3:E3"/>
    <mergeCell ref="F3:H3"/>
    <mergeCell ref="A3:A4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baseColWidth="10" defaultRowHeight="15" x14ac:dyDescent="0.25"/>
  <cols>
    <col min="1" max="1" width="43.140625" style="89" customWidth="1"/>
    <col min="2" max="2" width="7" style="89" bestFit="1" customWidth="1"/>
    <col min="3" max="3" width="8.42578125" style="89" bestFit="1" customWidth="1"/>
    <col min="4" max="4" width="7" style="89" bestFit="1" customWidth="1"/>
    <col min="5" max="5" width="8.42578125" style="89" bestFit="1" customWidth="1"/>
    <col min="6" max="16384" width="11.42578125" style="89"/>
  </cols>
  <sheetData>
    <row r="1" spans="1:9" x14ac:dyDescent="0.25">
      <c r="A1" s="199" t="s">
        <v>422</v>
      </c>
    </row>
    <row r="2" spans="1:9" ht="15.75" thickBot="1" x14ac:dyDescent="0.3"/>
    <row r="3" spans="1:9" x14ac:dyDescent="0.25">
      <c r="A3" s="351" t="s">
        <v>8</v>
      </c>
      <c r="B3" s="354" t="s">
        <v>152</v>
      </c>
      <c r="C3" s="354"/>
      <c r="D3" s="354" t="s">
        <v>64</v>
      </c>
      <c r="E3" s="354"/>
    </row>
    <row r="4" spans="1:9" x14ac:dyDescent="0.25">
      <c r="A4" s="353"/>
      <c r="B4" s="86">
        <v>2010</v>
      </c>
      <c r="C4" s="86">
        <v>2015</v>
      </c>
      <c r="D4" s="86">
        <v>2010</v>
      </c>
      <c r="E4" s="86">
        <v>2015</v>
      </c>
    </row>
    <row r="5" spans="1:9" ht="45" x14ac:dyDescent="0.25">
      <c r="A5" s="44" t="s">
        <v>93</v>
      </c>
      <c r="B5" s="14">
        <v>2.2999999999999998</v>
      </c>
      <c r="C5" s="14">
        <v>2.2000000000000002</v>
      </c>
      <c r="D5" s="14">
        <v>2.2000000000000002</v>
      </c>
      <c r="E5" s="14">
        <v>2.2000000000000002</v>
      </c>
      <c r="F5" s="319"/>
      <c r="G5" s="319"/>
      <c r="H5" s="319"/>
      <c r="I5" s="319"/>
    </row>
    <row r="6" spans="1:9" x14ac:dyDescent="0.25">
      <c r="A6" s="44" t="s">
        <v>94</v>
      </c>
      <c r="B6" s="14">
        <v>22.7</v>
      </c>
      <c r="C6" s="14">
        <v>11.4</v>
      </c>
      <c r="D6" s="14">
        <v>11.4</v>
      </c>
      <c r="E6" s="14">
        <v>11.4</v>
      </c>
      <c r="F6" s="319"/>
      <c r="G6" s="319"/>
      <c r="H6" s="319"/>
      <c r="I6" s="319"/>
    </row>
    <row r="7" spans="1:9" x14ac:dyDescent="0.25">
      <c r="A7" s="44" t="s">
        <v>36</v>
      </c>
      <c r="B7" s="14">
        <v>15.1</v>
      </c>
      <c r="C7" s="14">
        <v>11.6</v>
      </c>
      <c r="D7" s="14">
        <v>11.6</v>
      </c>
      <c r="E7" s="14">
        <v>11.6</v>
      </c>
      <c r="F7" s="319"/>
      <c r="G7" s="319"/>
      <c r="H7" s="319"/>
      <c r="I7" s="319"/>
    </row>
    <row r="8" spans="1:9" x14ac:dyDescent="0.25">
      <c r="A8" s="44" t="s">
        <v>37</v>
      </c>
      <c r="B8" s="14">
        <v>16.2</v>
      </c>
      <c r="C8" s="14">
        <v>9.3000000000000007</v>
      </c>
      <c r="D8" s="14">
        <v>9.3000000000000007</v>
      </c>
      <c r="E8" s="14">
        <v>9.3000000000000007</v>
      </c>
      <c r="F8" s="319"/>
      <c r="G8" s="319"/>
      <c r="H8" s="319"/>
      <c r="I8" s="319"/>
    </row>
    <row r="9" spans="1:9" ht="15" customHeight="1" x14ac:dyDescent="0.25">
      <c r="A9" s="44" t="s">
        <v>38</v>
      </c>
      <c r="B9" s="14">
        <v>4.3</v>
      </c>
      <c r="C9" s="14">
        <v>14.3</v>
      </c>
      <c r="D9" s="14">
        <v>14.3</v>
      </c>
      <c r="E9" s="14">
        <v>14.3</v>
      </c>
      <c r="F9" s="319"/>
      <c r="G9" s="319"/>
      <c r="H9" s="319"/>
      <c r="I9" s="319"/>
    </row>
    <row r="10" spans="1:9" ht="30" x14ac:dyDescent="0.25">
      <c r="A10" s="44" t="s">
        <v>39</v>
      </c>
      <c r="B10" s="14">
        <v>2.8</v>
      </c>
      <c r="C10" s="14">
        <v>3.8</v>
      </c>
      <c r="D10" s="14">
        <v>3.8</v>
      </c>
      <c r="E10" s="14">
        <v>3.8</v>
      </c>
      <c r="F10" s="319"/>
      <c r="G10" s="319"/>
      <c r="H10" s="319"/>
      <c r="I10" s="319"/>
    </row>
    <row r="11" spans="1:9" ht="30" x14ac:dyDescent="0.25">
      <c r="A11" s="44" t="s">
        <v>40</v>
      </c>
      <c r="B11" s="14">
        <v>3.6</v>
      </c>
      <c r="C11" s="14">
        <v>14.4</v>
      </c>
      <c r="D11" s="14">
        <v>14.4</v>
      </c>
      <c r="E11" s="14">
        <v>14.4</v>
      </c>
      <c r="F11" s="319"/>
      <c r="G11" s="319"/>
      <c r="H11" s="319"/>
      <c r="I11" s="319"/>
    </row>
    <row r="12" spans="1:9" ht="30" x14ac:dyDescent="0.25">
      <c r="A12" s="44" t="s">
        <v>95</v>
      </c>
      <c r="B12" s="14">
        <v>4.9000000000000004</v>
      </c>
      <c r="C12" s="14">
        <v>9.1</v>
      </c>
      <c r="D12" s="14">
        <v>9.1</v>
      </c>
      <c r="E12" s="14">
        <v>9.1</v>
      </c>
      <c r="F12" s="319"/>
      <c r="G12" s="319"/>
      <c r="H12" s="319"/>
      <c r="I12" s="319"/>
    </row>
    <row r="13" spans="1:9" x14ac:dyDescent="0.25">
      <c r="A13" s="44" t="s">
        <v>41</v>
      </c>
      <c r="B13" s="14">
        <v>14.3</v>
      </c>
      <c r="C13" s="14">
        <v>23</v>
      </c>
      <c r="D13" s="14">
        <v>23</v>
      </c>
      <c r="E13" s="14">
        <v>23</v>
      </c>
      <c r="F13" s="319"/>
      <c r="G13" s="319"/>
      <c r="H13" s="319"/>
      <c r="I13" s="319"/>
    </row>
    <row r="14" spans="1:9" x14ac:dyDescent="0.25">
      <c r="A14" s="52" t="s">
        <v>110</v>
      </c>
      <c r="B14" s="45">
        <v>13.8</v>
      </c>
      <c r="C14" s="45">
        <v>0.8</v>
      </c>
      <c r="D14" s="45">
        <v>0.8</v>
      </c>
      <c r="E14" s="45">
        <v>0.8</v>
      </c>
      <c r="F14" s="319"/>
      <c r="G14" s="319"/>
      <c r="H14" s="319"/>
      <c r="I14" s="319"/>
    </row>
    <row r="15" spans="1:9" ht="15.75" thickBot="1" x14ac:dyDescent="0.3">
      <c r="A15" s="85" t="s">
        <v>10</v>
      </c>
      <c r="B15" s="289">
        <v>100</v>
      </c>
      <c r="C15" s="289">
        <v>100</v>
      </c>
      <c r="D15" s="289">
        <v>100</v>
      </c>
      <c r="E15" s="289">
        <v>100</v>
      </c>
      <c r="F15" s="319"/>
      <c r="G15" s="319"/>
      <c r="H15" s="319"/>
      <c r="I15" s="319"/>
    </row>
    <row r="16" spans="1:9" x14ac:dyDescent="0.25">
      <c r="A16" s="54" t="s">
        <v>252</v>
      </c>
      <c r="B16" s="84"/>
      <c r="C16" s="84"/>
      <c r="D16" s="84"/>
      <c r="E16" s="53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/>
  </sheetViews>
  <sheetFormatPr baseColWidth="10" defaultRowHeight="15" x14ac:dyDescent="0.25"/>
  <cols>
    <col min="1" max="1" width="45.85546875" style="89" customWidth="1"/>
    <col min="2" max="2" width="10.7109375" style="89" bestFit="1" customWidth="1"/>
    <col min="3" max="3" width="8.7109375" style="89" bestFit="1" customWidth="1"/>
    <col min="4" max="4" width="9.42578125" style="303" bestFit="1" customWidth="1"/>
    <col min="5" max="5" width="7.85546875" style="89" bestFit="1" customWidth="1"/>
    <col min="6" max="6" width="11.28515625" style="89" bestFit="1" customWidth="1"/>
    <col min="7" max="16384" width="11.42578125" style="89"/>
  </cols>
  <sheetData>
    <row r="1" spans="1:11" x14ac:dyDescent="0.25">
      <c r="A1" s="199" t="s">
        <v>423</v>
      </c>
    </row>
    <row r="2" spans="1:11" ht="15.75" thickBot="1" x14ac:dyDescent="0.3"/>
    <row r="3" spans="1:11" ht="60" x14ac:dyDescent="0.25">
      <c r="A3" s="305" t="s">
        <v>8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11" ht="45" x14ac:dyDescent="0.25">
      <c r="A4" s="44" t="s">
        <v>347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  <c r="G4" s="319"/>
      <c r="H4" s="319"/>
      <c r="I4" s="319"/>
      <c r="J4" s="319"/>
      <c r="K4" s="319"/>
    </row>
    <row r="5" spans="1:11" x14ac:dyDescent="0.25">
      <c r="A5" s="44" t="s">
        <v>94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  <c r="G5" s="319"/>
      <c r="H5" s="319"/>
      <c r="I5" s="319"/>
      <c r="J5" s="319"/>
      <c r="K5" s="319"/>
    </row>
    <row r="6" spans="1:11" x14ac:dyDescent="0.25">
      <c r="A6" s="44" t="s">
        <v>36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  <c r="G6" s="319"/>
      <c r="H6" s="319"/>
      <c r="I6" s="319"/>
      <c r="J6" s="319"/>
      <c r="K6" s="319"/>
    </row>
    <row r="7" spans="1:11" x14ac:dyDescent="0.25">
      <c r="A7" s="44" t="s">
        <v>37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  <c r="G7" s="319"/>
      <c r="H7" s="319"/>
      <c r="I7" s="319"/>
      <c r="J7" s="319"/>
      <c r="K7" s="319"/>
    </row>
    <row r="8" spans="1:11" ht="30" x14ac:dyDescent="0.25">
      <c r="A8" s="44" t="s">
        <v>38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  <c r="G8" s="319"/>
      <c r="H8" s="319"/>
      <c r="I8" s="319"/>
      <c r="J8" s="319"/>
      <c r="K8" s="319"/>
    </row>
    <row r="9" spans="1:11" ht="30" x14ac:dyDescent="0.25">
      <c r="A9" s="44" t="s">
        <v>39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  <c r="G9" s="319"/>
      <c r="H9" s="319"/>
      <c r="I9" s="319"/>
      <c r="J9" s="319"/>
      <c r="K9" s="319"/>
    </row>
    <row r="10" spans="1:11" ht="30" x14ac:dyDescent="0.25">
      <c r="A10" s="44" t="s">
        <v>40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  <c r="G10" s="319"/>
      <c r="H10" s="319"/>
      <c r="I10" s="319"/>
      <c r="J10" s="319"/>
      <c r="K10" s="319"/>
    </row>
    <row r="11" spans="1:11" ht="30" x14ac:dyDescent="0.25">
      <c r="A11" s="44" t="s">
        <v>95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  <c r="G11" s="319"/>
      <c r="H11" s="319"/>
      <c r="I11" s="319"/>
      <c r="J11" s="319"/>
      <c r="K11" s="319"/>
    </row>
    <row r="12" spans="1:11" x14ac:dyDescent="0.25">
      <c r="A12" s="44" t="s">
        <v>41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  <c r="G12" s="319"/>
      <c r="H12" s="319"/>
      <c r="I12" s="319"/>
      <c r="J12" s="319"/>
      <c r="K12" s="319"/>
    </row>
    <row r="13" spans="1:11" x14ac:dyDescent="0.25">
      <c r="A13" s="52" t="s">
        <v>110</v>
      </c>
      <c r="B13" s="45">
        <v>23</v>
      </c>
      <c r="C13" s="45">
        <v>23</v>
      </c>
      <c r="D13" s="292">
        <v>53432</v>
      </c>
      <c r="E13" s="45">
        <v>23</v>
      </c>
      <c r="F13" s="45">
        <v>23</v>
      </c>
      <c r="G13" s="319"/>
      <c r="H13" s="319"/>
      <c r="I13" s="319"/>
      <c r="J13" s="319"/>
      <c r="K13" s="319"/>
    </row>
    <row r="14" spans="1:11" ht="15.75" thickBot="1" x14ac:dyDescent="0.3">
      <c r="A14" s="122" t="s">
        <v>181</v>
      </c>
      <c r="B14" s="83">
        <v>23</v>
      </c>
      <c r="C14" s="83">
        <v>23</v>
      </c>
      <c r="D14" s="291">
        <v>53432</v>
      </c>
      <c r="E14" s="83">
        <v>23</v>
      </c>
      <c r="F14" s="83">
        <v>23</v>
      </c>
      <c r="G14" s="319"/>
      <c r="H14" s="319"/>
      <c r="I14" s="319"/>
      <c r="J14" s="319"/>
      <c r="K14" s="319"/>
    </row>
    <row r="15" spans="1:11" x14ac:dyDescent="0.25">
      <c r="A15" s="54" t="s">
        <v>346</v>
      </c>
      <c r="B15" s="22"/>
      <c r="C15" s="22"/>
      <c r="D15" s="304"/>
      <c r="E15" s="22"/>
      <c r="F15" s="22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0" sqref="I10"/>
    </sheetView>
  </sheetViews>
  <sheetFormatPr baseColWidth="10" defaultRowHeight="15" x14ac:dyDescent="0.25"/>
  <cols>
    <col min="1" max="1" width="49.42578125" style="221" bestFit="1" customWidth="1"/>
    <col min="2" max="2" width="12.5703125" style="221" bestFit="1" customWidth="1"/>
    <col min="3" max="3" width="6.42578125" style="221" bestFit="1" customWidth="1"/>
    <col min="4" max="4" width="6.5703125" style="221" bestFit="1" customWidth="1"/>
    <col min="5" max="5" width="7.5703125" style="221" bestFit="1" customWidth="1"/>
    <col min="6" max="6" width="11.140625" style="221" bestFit="1" customWidth="1"/>
    <col min="7" max="7" width="9.85546875" style="221" bestFit="1" customWidth="1"/>
    <col min="8" max="8" width="5.42578125" style="221" bestFit="1" customWidth="1"/>
    <col min="9" max="16384" width="11.42578125" style="221"/>
  </cols>
  <sheetData>
    <row r="1" spans="1:11" x14ac:dyDescent="0.25">
      <c r="A1" s="199" t="s">
        <v>379</v>
      </c>
    </row>
    <row r="2" spans="1:11" ht="15.75" thickBot="1" x14ac:dyDescent="0.3">
      <c r="A2" s="233"/>
      <c r="B2" s="222"/>
      <c r="C2" s="222"/>
      <c r="D2" s="222"/>
      <c r="E2" s="222"/>
      <c r="F2" s="222"/>
      <c r="G2" s="222"/>
      <c r="H2" s="222"/>
    </row>
    <row r="3" spans="1:11" ht="15" customHeight="1" x14ac:dyDescent="0.25">
      <c r="A3" s="397" t="s">
        <v>342</v>
      </c>
      <c r="B3" s="363" t="s">
        <v>9</v>
      </c>
      <c r="C3" s="363"/>
      <c r="D3" s="363"/>
      <c r="E3" s="363"/>
      <c r="F3" s="363"/>
      <c r="G3" s="363"/>
      <c r="H3" s="363"/>
    </row>
    <row r="4" spans="1:11" ht="45" x14ac:dyDescent="0.25">
      <c r="A4" s="398"/>
      <c r="B4" s="298" t="s">
        <v>287</v>
      </c>
      <c r="C4" s="299" t="s">
        <v>288</v>
      </c>
      <c r="D4" s="299" t="s">
        <v>142</v>
      </c>
      <c r="E4" s="299" t="s">
        <v>289</v>
      </c>
      <c r="F4" s="299" t="s">
        <v>144</v>
      </c>
      <c r="G4" s="299" t="s">
        <v>145</v>
      </c>
      <c r="H4" s="299" t="s">
        <v>10</v>
      </c>
    </row>
    <row r="5" spans="1:11" ht="45" x14ac:dyDescent="0.25">
      <c r="A5" s="256" t="s">
        <v>343</v>
      </c>
      <c r="B5" s="235">
        <v>13.3</v>
      </c>
      <c r="C5" s="235">
        <v>14.3</v>
      </c>
      <c r="D5" s="235">
        <v>16.5</v>
      </c>
      <c r="E5" s="235">
        <v>9.8000000000000007</v>
      </c>
      <c r="F5" s="235">
        <v>9.8000000000000007</v>
      </c>
      <c r="G5" s="235">
        <v>36.299999999999997</v>
      </c>
      <c r="H5" s="240">
        <v>100</v>
      </c>
    </row>
    <row r="6" spans="1:11" x14ac:dyDescent="0.25">
      <c r="A6" s="221" t="s">
        <v>94</v>
      </c>
      <c r="B6" s="235">
        <v>13.3</v>
      </c>
      <c r="C6" s="235">
        <v>14.3</v>
      </c>
      <c r="D6" s="235">
        <v>16.5</v>
      </c>
      <c r="E6" s="235">
        <v>9.8000000000000007</v>
      </c>
      <c r="F6" s="235">
        <v>9.8000000000000007</v>
      </c>
      <c r="G6" s="235">
        <v>36.299999999999997</v>
      </c>
      <c r="H6" s="240">
        <v>100</v>
      </c>
      <c r="K6" s="253"/>
    </row>
    <row r="7" spans="1:11" x14ac:dyDescent="0.25">
      <c r="A7" s="221" t="s">
        <v>36</v>
      </c>
      <c r="B7" s="235">
        <v>13.3</v>
      </c>
      <c r="C7" s="235">
        <v>14.3</v>
      </c>
      <c r="D7" s="235">
        <v>16.5</v>
      </c>
      <c r="E7" s="235">
        <v>9.8000000000000007</v>
      </c>
      <c r="F7" s="235">
        <v>9.8000000000000007</v>
      </c>
      <c r="G7" s="235">
        <v>36.299999999999997</v>
      </c>
      <c r="H7" s="240">
        <v>100</v>
      </c>
    </row>
    <row r="8" spans="1:11" x14ac:dyDescent="0.25">
      <c r="A8" s="221" t="s">
        <v>37</v>
      </c>
      <c r="B8" s="235">
        <v>13.3</v>
      </c>
      <c r="C8" s="235">
        <v>14.3</v>
      </c>
      <c r="D8" s="235">
        <v>16.5</v>
      </c>
      <c r="E8" s="235">
        <v>9.8000000000000007</v>
      </c>
      <c r="F8" s="235">
        <v>9.8000000000000007</v>
      </c>
      <c r="G8" s="235">
        <v>36.299999999999997</v>
      </c>
      <c r="H8" s="240">
        <v>100</v>
      </c>
    </row>
    <row r="9" spans="1:11" x14ac:dyDescent="0.25">
      <c r="A9" s="221" t="s">
        <v>38</v>
      </c>
      <c r="B9" s="235">
        <v>13.3</v>
      </c>
      <c r="C9" s="235">
        <v>14.3</v>
      </c>
      <c r="D9" s="235">
        <v>16.5</v>
      </c>
      <c r="E9" s="235">
        <v>9.8000000000000007</v>
      </c>
      <c r="F9" s="235">
        <v>9.8000000000000007</v>
      </c>
      <c r="G9" s="235">
        <v>36.299999999999997</v>
      </c>
      <c r="H9" s="240">
        <v>100</v>
      </c>
    </row>
    <row r="10" spans="1:11" x14ac:dyDescent="0.25">
      <c r="A10" s="221" t="s">
        <v>39</v>
      </c>
      <c r="B10" s="235">
        <v>13.3</v>
      </c>
      <c r="C10" s="235">
        <v>14.3</v>
      </c>
      <c r="D10" s="235">
        <v>16.5</v>
      </c>
      <c r="E10" s="235">
        <v>9.8000000000000007</v>
      </c>
      <c r="F10" s="235">
        <v>9.8000000000000007</v>
      </c>
      <c r="G10" s="235">
        <v>36.299999999999997</v>
      </c>
      <c r="H10" s="240">
        <v>100</v>
      </c>
    </row>
    <row r="11" spans="1:11" x14ac:dyDescent="0.25">
      <c r="A11" s="221" t="s">
        <v>40</v>
      </c>
      <c r="B11" s="235">
        <v>13.3</v>
      </c>
      <c r="C11" s="235">
        <v>14.3</v>
      </c>
      <c r="D11" s="235">
        <v>16.5</v>
      </c>
      <c r="E11" s="235">
        <v>9.8000000000000007</v>
      </c>
      <c r="F11" s="235">
        <v>9.8000000000000007</v>
      </c>
      <c r="G11" s="235">
        <v>36.299999999999997</v>
      </c>
      <c r="H11" s="240">
        <v>100</v>
      </c>
    </row>
    <row r="12" spans="1:11" x14ac:dyDescent="0.25">
      <c r="A12" s="221" t="s">
        <v>344</v>
      </c>
      <c r="B12" s="235">
        <v>13.3</v>
      </c>
      <c r="C12" s="235">
        <v>14.3</v>
      </c>
      <c r="D12" s="235">
        <v>16.5</v>
      </c>
      <c r="E12" s="235">
        <v>9.8000000000000007</v>
      </c>
      <c r="F12" s="235">
        <v>9.8000000000000007</v>
      </c>
      <c r="G12" s="235">
        <v>36.299999999999997</v>
      </c>
      <c r="H12" s="240">
        <v>100</v>
      </c>
    </row>
    <row r="13" spans="1:11" x14ac:dyDescent="0.25">
      <c r="A13" s="225" t="s">
        <v>41</v>
      </c>
      <c r="B13" s="235">
        <v>13.3</v>
      </c>
      <c r="C13" s="235">
        <v>14.3</v>
      </c>
      <c r="D13" s="235">
        <v>16.5</v>
      </c>
      <c r="E13" s="235">
        <v>9.8000000000000007</v>
      </c>
      <c r="F13" s="235">
        <v>9.8000000000000007</v>
      </c>
      <c r="G13" s="235">
        <v>36.299999999999997</v>
      </c>
      <c r="H13" s="240">
        <v>100</v>
      </c>
    </row>
    <row r="14" spans="1:11" ht="15.75" thickBot="1" x14ac:dyDescent="0.3">
      <c r="A14" s="231" t="s">
        <v>64</v>
      </c>
      <c r="B14" s="297">
        <v>13.3</v>
      </c>
      <c r="C14" s="297">
        <v>14.3</v>
      </c>
      <c r="D14" s="297">
        <v>16.5</v>
      </c>
      <c r="E14" s="297">
        <v>9.8000000000000007</v>
      </c>
      <c r="F14" s="297">
        <v>9.8000000000000007</v>
      </c>
      <c r="G14" s="232">
        <v>36.299999999999997</v>
      </c>
      <c r="H14" s="232">
        <v>100</v>
      </c>
    </row>
    <row r="15" spans="1:11" ht="33" customHeight="1" x14ac:dyDescent="0.25">
      <c r="A15" s="359" t="s">
        <v>345</v>
      </c>
      <c r="B15" s="359"/>
      <c r="C15" s="359"/>
      <c r="D15" s="359"/>
      <c r="E15" s="359"/>
      <c r="F15" s="359"/>
      <c r="G15" s="359"/>
      <c r="H15" s="359"/>
    </row>
    <row r="16" spans="1:11" ht="15" customHeight="1" x14ac:dyDescent="0.25">
      <c r="A16" s="399" t="s">
        <v>283</v>
      </c>
      <c r="B16" s="399"/>
      <c r="C16" s="399"/>
      <c r="D16" s="399"/>
      <c r="E16" s="399"/>
      <c r="F16" s="399"/>
      <c r="G16" s="399"/>
      <c r="H16" s="399"/>
    </row>
  </sheetData>
  <mergeCells count="4">
    <mergeCell ref="A3:A4"/>
    <mergeCell ref="B3:H3"/>
    <mergeCell ref="A15:H15"/>
    <mergeCell ref="A16:H1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C19" sqref="C19"/>
    </sheetView>
  </sheetViews>
  <sheetFormatPr baseColWidth="10" defaultRowHeight="15" x14ac:dyDescent="0.25"/>
  <cols>
    <col min="1" max="1" width="62.7109375" style="221" bestFit="1" customWidth="1"/>
    <col min="2" max="2" width="10.5703125" style="221" bestFit="1" customWidth="1"/>
    <col min="3" max="3" width="13.42578125" style="221" bestFit="1" customWidth="1"/>
    <col min="4" max="4" width="10.28515625" style="221" bestFit="1" customWidth="1"/>
    <col min="5" max="5" width="8.7109375" style="221" bestFit="1" customWidth="1"/>
    <col min="6" max="6" width="11.5703125" style="221" bestFit="1" customWidth="1"/>
    <col min="7" max="7" width="5.42578125" style="221" bestFit="1" customWidth="1"/>
    <col min="8" max="16384" width="11.42578125" style="221"/>
  </cols>
  <sheetData>
    <row r="1" spans="1:7" x14ac:dyDescent="0.25">
      <c r="A1" s="199" t="s">
        <v>424</v>
      </c>
    </row>
    <row r="2" spans="1:7" x14ac:dyDescent="0.25">
      <c r="A2" s="228"/>
      <c r="B2" s="228"/>
      <c r="C2" s="228"/>
      <c r="D2" s="228"/>
      <c r="E2" s="228"/>
      <c r="F2" s="228"/>
      <c r="G2" s="228"/>
    </row>
    <row r="3" spans="1:7" x14ac:dyDescent="0.25">
      <c r="A3" s="400" t="s">
        <v>342</v>
      </c>
      <c r="B3" s="241" t="s">
        <v>107</v>
      </c>
      <c r="C3" s="241" t="s">
        <v>121</v>
      </c>
      <c r="D3" s="361" t="s">
        <v>280</v>
      </c>
      <c r="E3" s="361"/>
      <c r="F3" s="361"/>
      <c r="G3" s="241" t="s">
        <v>10</v>
      </c>
    </row>
    <row r="4" spans="1:7" x14ac:dyDescent="0.25">
      <c r="A4" s="398"/>
      <c r="B4" s="234"/>
      <c r="C4" s="234"/>
      <c r="D4" s="234" t="s">
        <v>281</v>
      </c>
      <c r="E4" s="234" t="s">
        <v>282</v>
      </c>
      <c r="F4" s="234" t="s">
        <v>126</v>
      </c>
      <c r="G4" s="234"/>
    </row>
    <row r="5" spans="1:7" ht="30" x14ac:dyDescent="0.25">
      <c r="A5" s="256" t="s">
        <v>343</v>
      </c>
      <c r="B5" s="235">
        <v>14.3</v>
      </c>
      <c r="C5" s="235">
        <v>16.5</v>
      </c>
      <c r="D5" s="235">
        <v>9.8000000000000007</v>
      </c>
      <c r="E5" s="235">
        <v>9.8000000000000007</v>
      </c>
      <c r="F5" s="235">
        <v>49.599999999999994</v>
      </c>
      <c r="G5" s="294">
        <v>100</v>
      </c>
    </row>
    <row r="6" spans="1:7" x14ac:dyDescent="0.25">
      <c r="A6" s="221" t="s">
        <v>94</v>
      </c>
      <c r="B6" s="235">
        <v>14.3</v>
      </c>
      <c r="C6" s="235">
        <v>16.5</v>
      </c>
      <c r="D6" s="235">
        <v>9.8000000000000007</v>
      </c>
      <c r="E6" s="235">
        <v>9.8000000000000007</v>
      </c>
      <c r="F6" s="235">
        <v>49.599999999999994</v>
      </c>
      <c r="G6" s="294">
        <v>100</v>
      </c>
    </row>
    <row r="7" spans="1:7" x14ac:dyDescent="0.25">
      <c r="A7" s="221" t="s">
        <v>36</v>
      </c>
      <c r="B7" s="235">
        <v>14.3</v>
      </c>
      <c r="C7" s="235">
        <v>16.5</v>
      </c>
      <c r="D7" s="235">
        <v>9.8000000000000007</v>
      </c>
      <c r="E7" s="235">
        <v>9.8000000000000007</v>
      </c>
      <c r="F7" s="235">
        <v>49.599999999999994</v>
      </c>
      <c r="G7" s="294">
        <v>100</v>
      </c>
    </row>
    <row r="8" spans="1:7" x14ac:dyDescent="0.25">
      <c r="A8" s="221" t="s">
        <v>37</v>
      </c>
      <c r="B8" s="235">
        <v>14.3</v>
      </c>
      <c r="C8" s="235">
        <v>16.5</v>
      </c>
      <c r="D8" s="235">
        <v>9.8000000000000007</v>
      </c>
      <c r="E8" s="235">
        <v>9.8000000000000007</v>
      </c>
      <c r="F8" s="235">
        <v>49.599999999999994</v>
      </c>
      <c r="G8" s="294">
        <v>100</v>
      </c>
    </row>
    <row r="9" spans="1:7" x14ac:dyDescent="0.25">
      <c r="A9" s="221" t="s">
        <v>38</v>
      </c>
      <c r="B9" s="235">
        <v>14.3</v>
      </c>
      <c r="C9" s="235">
        <v>16.5</v>
      </c>
      <c r="D9" s="235">
        <v>9.8000000000000007</v>
      </c>
      <c r="E9" s="235">
        <v>9.8000000000000007</v>
      </c>
      <c r="F9" s="235">
        <v>49.599999999999994</v>
      </c>
      <c r="G9" s="294">
        <v>100</v>
      </c>
    </row>
    <row r="10" spans="1:7" x14ac:dyDescent="0.25">
      <c r="A10" s="221" t="s">
        <v>39</v>
      </c>
      <c r="B10" s="235">
        <v>14.3</v>
      </c>
      <c r="C10" s="235">
        <v>16.5</v>
      </c>
      <c r="D10" s="235">
        <v>9.8000000000000007</v>
      </c>
      <c r="E10" s="235">
        <v>9.8000000000000007</v>
      </c>
      <c r="F10" s="235">
        <v>49.599999999999994</v>
      </c>
      <c r="G10" s="294">
        <v>100</v>
      </c>
    </row>
    <row r="11" spans="1:7" x14ac:dyDescent="0.25">
      <c r="A11" s="221" t="s">
        <v>40</v>
      </c>
      <c r="B11" s="235">
        <v>14.3</v>
      </c>
      <c r="C11" s="235">
        <v>16.5</v>
      </c>
      <c r="D11" s="235">
        <v>9.8000000000000007</v>
      </c>
      <c r="E11" s="235">
        <v>9.8000000000000007</v>
      </c>
      <c r="F11" s="235">
        <v>49.599999999999994</v>
      </c>
      <c r="G11" s="294">
        <v>100</v>
      </c>
    </row>
    <row r="12" spans="1:7" x14ac:dyDescent="0.25">
      <c r="A12" s="221" t="s">
        <v>344</v>
      </c>
      <c r="B12" s="235">
        <v>14.3</v>
      </c>
      <c r="C12" s="235">
        <v>16.5</v>
      </c>
      <c r="D12" s="235">
        <v>9.8000000000000007</v>
      </c>
      <c r="E12" s="235">
        <v>9.8000000000000007</v>
      </c>
      <c r="F12" s="235">
        <v>49.599999999999994</v>
      </c>
      <c r="G12" s="294">
        <v>100</v>
      </c>
    </row>
    <row r="13" spans="1:7" x14ac:dyDescent="0.25">
      <c r="A13" s="225" t="s">
        <v>41</v>
      </c>
      <c r="B13" s="295">
        <v>14.3</v>
      </c>
      <c r="C13" s="295">
        <v>16.5</v>
      </c>
      <c r="D13" s="295">
        <v>9.8000000000000007</v>
      </c>
      <c r="E13" s="295">
        <v>9.8000000000000007</v>
      </c>
      <c r="F13" s="295">
        <v>49.599999999999994</v>
      </c>
      <c r="G13" s="296">
        <v>100</v>
      </c>
    </row>
    <row r="14" spans="1:7" ht="15.75" thickBot="1" x14ac:dyDescent="0.3">
      <c r="A14" s="231" t="s">
        <v>64</v>
      </c>
      <c r="B14" s="297">
        <v>14.3</v>
      </c>
      <c r="C14" s="297">
        <v>16.5</v>
      </c>
      <c r="D14" s="297">
        <v>9.8000000000000007</v>
      </c>
      <c r="E14" s="297">
        <v>9.8000000000000007</v>
      </c>
      <c r="F14" s="297">
        <v>49.599999999999994</v>
      </c>
      <c r="G14" s="254">
        <v>100</v>
      </c>
    </row>
    <row r="15" spans="1:7" x14ac:dyDescent="0.25">
      <c r="A15" s="399" t="s">
        <v>283</v>
      </c>
      <c r="B15" s="399"/>
      <c r="C15" s="399"/>
      <c r="D15" s="399"/>
      <c r="E15" s="399"/>
    </row>
  </sheetData>
  <mergeCells count="3">
    <mergeCell ref="A3:A4"/>
    <mergeCell ref="D3:F3"/>
    <mergeCell ref="A15:E1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RowHeight="15" x14ac:dyDescent="0.25"/>
  <cols>
    <col min="1" max="1" width="47.5703125" style="89" customWidth="1"/>
    <col min="2" max="2" width="10.85546875" style="89" customWidth="1"/>
    <col min="3" max="4" width="10" style="89" customWidth="1"/>
    <col min="5" max="5" width="7.85546875" style="89" bestFit="1" customWidth="1"/>
    <col min="6" max="7" width="12.140625" style="89" customWidth="1"/>
    <col min="8" max="16384" width="11.42578125" style="89"/>
  </cols>
  <sheetData>
    <row r="1" spans="1:6" x14ac:dyDescent="0.25">
      <c r="A1" s="199" t="s">
        <v>425</v>
      </c>
    </row>
    <row r="2" spans="1:6" ht="15.75" thickBot="1" x14ac:dyDescent="0.3">
      <c r="A2" s="10"/>
      <c r="B2" s="10"/>
      <c r="C2" s="10"/>
      <c r="D2" s="10"/>
      <c r="E2" s="10"/>
      <c r="F2" s="10"/>
    </row>
    <row r="3" spans="1:6" ht="60" x14ac:dyDescent="0.25">
      <c r="A3" s="307" t="s">
        <v>185</v>
      </c>
      <c r="B3" s="306" t="s">
        <v>183</v>
      </c>
      <c r="C3" s="306" t="s">
        <v>184</v>
      </c>
      <c r="D3" s="306" t="s">
        <v>376</v>
      </c>
      <c r="E3" s="306" t="s">
        <v>377</v>
      </c>
      <c r="F3" s="306" t="s">
        <v>378</v>
      </c>
    </row>
    <row r="4" spans="1:6" x14ac:dyDescent="0.25">
      <c r="A4" s="124" t="s">
        <v>111</v>
      </c>
      <c r="B4" s="83">
        <v>23</v>
      </c>
      <c r="C4" s="83">
        <v>23</v>
      </c>
      <c r="D4" s="291">
        <v>53432</v>
      </c>
      <c r="E4" s="83">
        <v>23</v>
      </c>
      <c r="F4" s="83">
        <v>23</v>
      </c>
    </row>
    <row r="5" spans="1:6" x14ac:dyDescent="0.25">
      <c r="A5" s="125" t="s">
        <v>112</v>
      </c>
      <c r="B5" s="83">
        <v>23</v>
      </c>
      <c r="C5" s="83">
        <v>23</v>
      </c>
      <c r="D5" s="291">
        <v>53432</v>
      </c>
      <c r="E5" s="83">
        <v>23</v>
      </c>
      <c r="F5" s="83">
        <v>23</v>
      </c>
    </row>
    <row r="6" spans="1:6" x14ac:dyDescent="0.25">
      <c r="A6" s="125" t="s">
        <v>113</v>
      </c>
      <c r="B6" s="83">
        <v>23</v>
      </c>
      <c r="C6" s="83">
        <v>23</v>
      </c>
      <c r="D6" s="291">
        <v>53432</v>
      </c>
      <c r="E6" s="83">
        <v>23</v>
      </c>
      <c r="F6" s="83">
        <v>23</v>
      </c>
    </row>
    <row r="7" spans="1:6" x14ac:dyDescent="0.25">
      <c r="A7" s="125" t="s">
        <v>114</v>
      </c>
      <c r="B7" s="83">
        <v>23</v>
      </c>
      <c r="C7" s="83">
        <v>23</v>
      </c>
      <c r="D7" s="291">
        <v>53432</v>
      </c>
      <c r="E7" s="83">
        <v>23</v>
      </c>
      <c r="F7" s="83">
        <v>23</v>
      </c>
    </row>
    <row r="8" spans="1:6" x14ac:dyDescent="0.25">
      <c r="A8" s="125" t="s">
        <v>115</v>
      </c>
      <c r="B8" s="83">
        <v>23</v>
      </c>
      <c r="C8" s="83">
        <v>23</v>
      </c>
      <c r="D8" s="291">
        <v>53432</v>
      </c>
      <c r="E8" s="83">
        <v>23</v>
      </c>
      <c r="F8" s="83">
        <v>23</v>
      </c>
    </row>
    <row r="9" spans="1:6" x14ac:dyDescent="0.25">
      <c r="A9" s="125" t="s">
        <v>116</v>
      </c>
      <c r="B9" s="83">
        <v>23</v>
      </c>
      <c r="C9" s="83">
        <v>23</v>
      </c>
      <c r="D9" s="291">
        <v>53432</v>
      </c>
      <c r="E9" s="83">
        <v>23</v>
      </c>
      <c r="F9" s="83">
        <v>23</v>
      </c>
    </row>
    <row r="10" spans="1:6" x14ac:dyDescent="0.25">
      <c r="A10" s="125" t="s">
        <v>117</v>
      </c>
      <c r="B10" s="83">
        <v>23</v>
      </c>
      <c r="C10" s="83">
        <v>23</v>
      </c>
      <c r="D10" s="291">
        <v>53432</v>
      </c>
      <c r="E10" s="83">
        <v>23</v>
      </c>
      <c r="F10" s="83">
        <v>23</v>
      </c>
    </row>
    <row r="11" spans="1:6" x14ac:dyDescent="0.25">
      <c r="A11" s="125" t="s">
        <v>118</v>
      </c>
      <c r="B11" s="83">
        <v>23</v>
      </c>
      <c r="C11" s="83">
        <v>23</v>
      </c>
      <c r="D11" s="291">
        <v>53432</v>
      </c>
      <c r="E11" s="83">
        <v>23</v>
      </c>
      <c r="F11" s="83">
        <v>23</v>
      </c>
    </row>
    <row r="12" spans="1:6" x14ac:dyDescent="0.25">
      <c r="A12" s="126" t="s">
        <v>120</v>
      </c>
      <c r="B12" s="83">
        <v>23</v>
      </c>
      <c r="C12" s="83">
        <v>23</v>
      </c>
      <c r="D12" s="291">
        <v>53432</v>
      </c>
      <c r="E12" s="83">
        <v>23</v>
      </c>
      <c r="F12" s="83">
        <v>23</v>
      </c>
    </row>
    <row r="13" spans="1:6" ht="15.75" thickBot="1" x14ac:dyDescent="0.3">
      <c r="A13" s="127" t="s">
        <v>119</v>
      </c>
      <c r="B13" s="123">
        <v>23</v>
      </c>
      <c r="C13" s="123">
        <v>23</v>
      </c>
      <c r="D13" s="293">
        <v>53432</v>
      </c>
      <c r="E13" s="123">
        <v>23</v>
      </c>
      <c r="F13" s="123">
        <v>23</v>
      </c>
    </row>
    <row r="14" spans="1:6" x14ac:dyDescent="0.25">
      <c r="A14" s="87" t="s">
        <v>182</v>
      </c>
      <c r="B14" s="88"/>
      <c r="C14" s="88"/>
      <c r="D14" s="88"/>
      <c r="E14" s="124"/>
      <c r="F14" s="124"/>
    </row>
  </sheetData>
  <pageMargins left="0.7" right="0.7" top="0.75" bottom="0.75" header="0.3" footer="0.3"/>
  <pageSetup orientation="portrait" horizontalDpi="0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G14" sqref="G14"/>
    </sheetView>
  </sheetViews>
  <sheetFormatPr baseColWidth="10" defaultColWidth="9.140625" defaultRowHeight="15" x14ac:dyDescent="0.25"/>
  <cols>
    <col min="1" max="1" width="15.85546875" bestFit="1" customWidth="1"/>
    <col min="2" max="2" width="12" bestFit="1" customWidth="1"/>
    <col min="3" max="3" width="15.85546875" bestFit="1" customWidth="1"/>
    <col min="4" max="4" width="15.285156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43.162033081054688</v>
      </c>
      <c r="B2">
        <v>10.663600921630859</v>
      </c>
      <c r="C2">
        <v>93.28155517578125</v>
      </c>
      <c r="D2">
        <v>6.7184414863586426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 t="str">
        <f t="array" ref="A5:C8">TRANSPOSE(A1:D3)</f>
        <v>(mean) edad</v>
      </c>
      <c r="B5">
        <v>43.162033081054688</v>
      </c>
      <c r="C5">
        <v>43.212192535400391</v>
      </c>
    </row>
    <row r="6" spans="1:4" x14ac:dyDescent="0.25">
      <c r="A6" t="str">
        <v>(mean) esc</v>
      </c>
      <c r="B6">
        <v>10.663600921630859</v>
      </c>
      <c r="C6">
        <v>11.851516723632813</v>
      </c>
    </row>
    <row r="7" spans="1:4" x14ac:dyDescent="0.25">
      <c r="A7" t="str">
        <v>(mean) hombres</v>
      </c>
      <c r="B7">
        <v>93.28155517578125</v>
      </c>
      <c r="C7">
        <v>59.183235168457031</v>
      </c>
    </row>
    <row r="8" spans="1:4" x14ac:dyDescent="0.25">
      <c r="A8" t="str">
        <v>(mean) mujeres</v>
      </c>
      <c r="B8">
        <v>6.7184414863586426</v>
      </c>
      <c r="C8">
        <v>40.816764831542969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5" sqref="A5:B8"/>
    </sheetView>
  </sheetViews>
  <sheetFormatPr baseColWidth="10" defaultColWidth="9.140625" defaultRowHeight="15" x14ac:dyDescent="0.25"/>
  <cols>
    <col min="1" max="1" width="9.42578125" bestFit="1" customWidth="1"/>
  </cols>
  <sheetData>
    <row r="1" spans="1:4" x14ac:dyDescent="0.25">
      <c r="A1" t="s">
        <v>52</v>
      </c>
      <c r="B1" t="s">
        <v>57</v>
      </c>
      <c r="C1" t="s">
        <v>55</v>
      </c>
      <c r="D1" t="s">
        <v>56</v>
      </c>
    </row>
    <row r="2" spans="1:4" x14ac:dyDescent="0.25">
      <c r="A2">
        <v>43.143714904785156</v>
      </c>
      <c r="B2">
        <v>13.558567047119141</v>
      </c>
      <c r="C2">
        <v>60.93011474609375</v>
      </c>
      <c r="D2">
        <v>39.06988525390625</v>
      </c>
    </row>
    <row r="3" spans="1:4" x14ac:dyDescent="0.25">
      <c r="A3">
        <v>43.212192535400391</v>
      </c>
      <c r="B3">
        <v>11.851516723632813</v>
      </c>
      <c r="C3">
        <v>59.183235168457031</v>
      </c>
      <c r="D3">
        <v>40.816764831542969</v>
      </c>
    </row>
    <row r="5" spans="1:4" x14ac:dyDescent="0.25">
      <c r="A5">
        <f t="array" ref="A5:B8">TRANSPOSE(A2:D3)</f>
        <v>43.143714904785156</v>
      </c>
      <c r="B5">
        <v>43.212192535400391</v>
      </c>
    </row>
    <row r="6" spans="1:4" x14ac:dyDescent="0.25">
      <c r="A6">
        <v>13.558567047119141</v>
      </c>
      <c r="B6">
        <v>11.851516723632813</v>
      </c>
    </row>
    <row r="7" spans="1:4" x14ac:dyDescent="0.25">
      <c r="A7">
        <v>60.93011474609375</v>
      </c>
      <c r="B7">
        <v>59.183235168457031</v>
      </c>
    </row>
    <row r="8" spans="1:4" x14ac:dyDescent="0.25">
      <c r="A8">
        <v>39.06988525390625</v>
      </c>
      <c r="B8">
        <v>40.816764831542969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J11" sqref="D1:J11"/>
    </sheetView>
  </sheetViews>
  <sheetFormatPr baseColWidth="10" defaultColWidth="9.140625" defaultRowHeight="15" x14ac:dyDescent="0.25"/>
  <cols>
    <col min="2" max="3" width="12" bestFit="1" customWidth="1"/>
  </cols>
  <sheetData>
    <row r="1" spans="1:3" x14ac:dyDescent="0.25">
      <c r="A1" t="s">
        <v>0</v>
      </c>
      <c r="B1" t="s">
        <v>53</v>
      </c>
      <c r="C1" t="s">
        <v>54</v>
      </c>
    </row>
    <row r="2" spans="1:3" x14ac:dyDescent="0.25">
      <c r="A2" t="s">
        <v>1</v>
      </c>
      <c r="B2">
        <v>0.7955167293548584</v>
      </c>
      <c r="C2">
        <v>0.25388079881668091</v>
      </c>
    </row>
    <row r="3" spans="1:3" x14ac:dyDescent="0.25">
      <c r="A3" t="s">
        <v>2</v>
      </c>
      <c r="B3">
        <v>3.6656370162963867</v>
      </c>
      <c r="C3">
        <v>2.0232727527618408</v>
      </c>
    </row>
    <row r="4" spans="1:3" x14ac:dyDescent="0.25">
      <c r="A4" t="s">
        <v>3</v>
      </c>
      <c r="B4">
        <v>13.35094165802002</v>
      </c>
      <c r="C4">
        <v>9.1029796600341797</v>
      </c>
    </row>
    <row r="5" spans="1:3" x14ac:dyDescent="0.25">
      <c r="A5" t="s">
        <v>4</v>
      </c>
      <c r="B5">
        <v>15.667476654052734</v>
      </c>
      <c r="C5">
        <v>11.041122436523438</v>
      </c>
    </row>
    <row r="6" spans="1:3" x14ac:dyDescent="0.25">
      <c r="A6" t="s">
        <v>5</v>
      </c>
      <c r="B6">
        <v>12.978342056274414</v>
      </c>
      <c r="C6">
        <v>9.9916715621948242</v>
      </c>
    </row>
    <row r="7" spans="1:3" x14ac:dyDescent="0.25">
      <c r="A7" t="s">
        <v>6</v>
      </c>
      <c r="B7">
        <v>9.8587131500244141</v>
      </c>
      <c r="C7">
        <v>5.8698410987854004</v>
      </c>
    </row>
    <row r="8" spans="1:3" x14ac:dyDescent="0.25">
      <c r="A8" t="s">
        <v>42</v>
      </c>
      <c r="B8">
        <v>4.6244492530822754</v>
      </c>
      <c r="C8">
        <v>0.77615636587142944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"/>
    </sheetView>
  </sheetViews>
  <sheetFormatPr baseColWidth="10" defaultColWidth="9.140625" defaultRowHeight="15" x14ac:dyDescent="0.25"/>
  <cols>
    <col min="5" max="6" width="12" bestFit="1" customWidth="1"/>
  </cols>
  <sheetData>
    <row r="1" spans="1:3" x14ac:dyDescent="0.25">
      <c r="A1" t="s">
        <v>104</v>
      </c>
      <c r="B1" t="s">
        <v>70</v>
      </c>
      <c r="C1" t="s">
        <v>67</v>
      </c>
    </row>
    <row r="2" spans="1:3" x14ac:dyDescent="0.25">
      <c r="A2" t="s">
        <v>16</v>
      </c>
      <c r="B2">
        <v>2506.1130165449999</v>
      </c>
      <c r="C2">
        <v>67202.416371067491</v>
      </c>
    </row>
    <row r="3" spans="1:3" x14ac:dyDescent="0.25">
      <c r="A3" t="s">
        <v>17</v>
      </c>
      <c r="B3">
        <v>21226.902119374994</v>
      </c>
      <c r="C3">
        <v>787270.34925542644</v>
      </c>
    </row>
    <row r="4" spans="1:3" x14ac:dyDescent="0.25">
      <c r="A4" t="s">
        <v>18</v>
      </c>
      <c r="B4">
        <v>20156.293269604997</v>
      </c>
      <c r="C4">
        <v>779973.5121953534</v>
      </c>
    </row>
    <row r="5" spans="1:3" x14ac:dyDescent="0.25">
      <c r="A5" t="s">
        <v>19</v>
      </c>
      <c r="B5">
        <v>23874.456438957506</v>
      </c>
      <c r="C5">
        <v>814482.35816799349</v>
      </c>
    </row>
    <row r="6" spans="1:3" x14ac:dyDescent="0.25">
      <c r="A6" t="s">
        <v>20</v>
      </c>
      <c r="B6">
        <v>3507.9215228275002</v>
      </c>
      <c r="C6">
        <v>125527.26938996502</v>
      </c>
    </row>
    <row r="7" spans="1:3" x14ac:dyDescent="0.25">
      <c r="A7" t="s">
        <v>21</v>
      </c>
      <c r="B7">
        <v>90689.192168280017</v>
      </c>
      <c r="C7">
        <v>1642171.4537894891</v>
      </c>
    </row>
    <row r="8" spans="1:3" x14ac:dyDescent="0.25">
      <c r="A8" t="s">
        <v>22</v>
      </c>
      <c r="B8">
        <v>51408.901610972505</v>
      </c>
      <c r="C8">
        <v>989755.83394521778</v>
      </c>
    </row>
    <row r="9" spans="1:3" x14ac:dyDescent="0.25">
      <c r="A9" t="s">
        <v>23</v>
      </c>
      <c r="B9">
        <v>15615.688914922503</v>
      </c>
      <c r="C9">
        <v>288755.74917012738</v>
      </c>
    </row>
    <row r="10" spans="1:3" x14ac:dyDescent="0.25">
      <c r="A10" t="s">
        <v>24</v>
      </c>
      <c r="B10">
        <v>59673.423587669997</v>
      </c>
      <c r="C10">
        <v>752502.81948816648</v>
      </c>
    </row>
    <row r="11" spans="1:3" x14ac:dyDescent="0.25">
      <c r="A11" t="s">
        <v>25</v>
      </c>
      <c r="B11">
        <v>19330.134067332503</v>
      </c>
      <c r="C11">
        <v>449324.62158316554</v>
      </c>
    </row>
    <row r="12" spans="1:3" x14ac:dyDescent="0.25">
      <c r="A12" t="s">
        <v>26</v>
      </c>
      <c r="B12">
        <v>134961.87903454996</v>
      </c>
      <c r="C12">
        <v>1160584.4632263836</v>
      </c>
    </row>
    <row r="13" spans="1:3" x14ac:dyDescent="0.25">
      <c r="A13" t="s">
        <v>58</v>
      </c>
      <c r="B13">
        <v>2718.2836623850003</v>
      </c>
      <c r="C13">
        <v>16200.510342027495</v>
      </c>
    </row>
    <row r="14" spans="1:3" x14ac:dyDescent="0.25">
      <c r="A14" t="s">
        <v>27</v>
      </c>
      <c r="B14">
        <v>19469.707257315</v>
      </c>
      <c r="C14">
        <v>142839.9607790825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77.7109375" bestFit="1" customWidth="1"/>
  </cols>
  <sheetData>
    <row r="1" spans="1:7" x14ac:dyDescent="0.25">
      <c r="A1" t="s">
        <v>96</v>
      </c>
      <c r="B1" t="s">
        <v>7</v>
      </c>
      <c r="C1" t="s">
        <v>15</v>
      </c>
      <c r="D1" t="s">
        <v>62</v>
      </c>
      <c r="E1" t="s">
        <v>15</v>
      </c>
      <c r="G1" t="s">
        <v>105</v>
      </c>
    </row>
    <row r="2" spans="1:7" x14ac:dyDescent="0.25">
      <c r="A2" t="s">
        <v>28</v>
      </c>
      <c r="B2">
        <v>676403.7875671176</v>
      </c>
      <c r="C2">
        <v>97.631080627441406</v>
      </c>
      <c r="D2">
        <v>16412.271028732503</v>
      </c>
      <c r="E2">
        <v>2.3689217567443848</v>
      </c>
      <c r="G2">
        <v>0.47644460201263428</v>
      </c>
    </row>
    <row r="3" spans="1:7" x14ac:dyDescent="0.25">
      <c r="A3" t="s">
        <v>12</v>
      </c>
      <c r="B3">
        <v>52397.3833201425</v>
      </c>
      <c r="C3">
        <v>87.345817565917969</v>
      </c>
      <c r="D3">
        <v>7591.0429817150016</v>
      </c>
      <c r="E3">
        <v>12.654179573059082</v>
      </c>
      <c r="G3">
        <v>99.523551940917969</v>
      </c>
    </row>
    <row r="4" spans="1:7" x14ac:dyDescent="0.25">
      <c r="A4" t="s">
        <v>29</v>
      </c>
      <c r="B4">
        <v>143716.67473445256</v>
      </c>
      <c r="C4">
        <v>63.713142395019531</v>
      </c>
      <c r="D4">
        <v>81851.657138089999</v>
      </c>
      <c r="E4">
        <v>36.286857604980469</v>
      </c>
    </row>
    <row r="5" spans="1:7" x14ac:dyDescent="0.25">
      <c r="A5" t="s">
        <v>13</v>
      </c>
      <c r="B5">
        <v>879168.79916661617</v>
      </c>
      <c r="C5">
        <v>98.275634765625</v>
      </c>
      <c r="D5">
        <v>15426.092177030001</v>
      </c>
      <c r="E5">
        <v>1.7243661880493164</v>
      </c>
    </row>
    <row r="6" spans="1:7" x14ac:dyDescent="0.25">
      <c r="A6" t="s">
        <v>30</v>
      </c>
      <c r="B6">
        <v>52354.744371832501</v>
      </c>
      <c r="C6">
        <v>86.938697814941406</v>
      </c>
      <c r="D6">
        <v>7865.5570127425017</v>
      </c>
      <c r="E6">
        <v>13.061305046081543</v>
      </c>
    </row>
    <row r="7" spans="1:7" x14ac:dyDescent="0.25">
      <c r="A7" t="s">
        <v>31</v>
      </c>
      <c r="B7">
        <v>642028.11831507599</v>
      </c>
      <c r="C7">
        <v>93.204917907714844</v>
      </c>
      <c r="D7">
        <v>46806.898850247504</v>
      </c>
      <c r="E7">
        <v>6.7950811386108398</v>
      </c>
    </row>
    <row r="8" spans="1:7" x14ac:dyDescent="0.25">
      <c r="A8" t="s">
        <v>43</v>
      </c>
      <c r="B8">
        <v>1575139.4205407782</v>
      </c>
      <c r="C8">
        <v>99.006393432617188</v>
      </c>
      <c r="D8">
        <v>15807.698910715</v>
      </c>
      <c r="E8">
        <v>0.99360305070877075</v>
      </c>
    </row>
    <row r="9" spans="1:7" x14ac:dyDescent="0.25">
      <c r="A9" t="s">
        <v>44</v>
      </c>
      <c r="B9">
        <v>304676.08282635477</v>
      </c>
      <c r="C9">
        <v>98.650733947753906</v>
      </c>
      <c r="D9">
        <v>4167.1156568725</v>
      </c>
      <c r="E9">
        <v>1.3492658138275146</v>
      </c>
    </row>
    <row r="10" spans="1:7" x14ac:dyDescent="0.25">
      <c r="A10" t="s">
        <v>14</v>
      </c>
      <c r="B10">
        <v>577787.83502797259</v>
      </c>
      <c r="C10">
        <v>96.668342590332031</v>
      </c>
      <c r="D10">
        <v>19913.372081025002</v>
      </c>
      <c r="E10">
        <v>3.3316600322723389</v>
      </c>
    </row>
    <row r="11" spans="1:7" x14ac:dyDescent="0.25">
      <c r="A11" t="s">
        <v>32</v>
      </c>
      <c r="B11">
        <v>166930.78125007497</v>
      </c>
      <c r="C11">
        <v>99.298271179199219</v>
      </c>
      <c r="D11">
        <v>1179.6854125675</v>
      </c>
      <c r="E11">
        <v>0.70173227787017822</v>
      </c>
    </row>
    <row r="12" spans="1:7" x14ac:dyDescent="0.25">
      <c r="A12" t="s">
        <v>35</v>
      </c>
      <c r="B12">
        <v>498224.00777057279</v>
      </c>
      <c r="C12">
        <v>97.970436096191406</v>
      </c>
      <c r="D12">
        <v>10321.2375961825</v>
      </c>
      <c r="E12">
        <v>2.0295612812042236</v>
      </c>
    </row>
    <row r="13" spans="1:7" x14ac:dyDescent="0.25">
      <c r="A13" t="s">
        <v>97</v>
      </c>
      <c r="B13">
        <v>1752653.491407505</v>
      </c>
      <c r="C13">
        <v>99.220550537109375</v>
      </c>
      <c r="D13">
        <v>13768.3320922075</v>
      </c>
      <c r="E13">
        <v>0.77944755554199219</v>
      </c>
    </row>
    <row r="14" spans="1:7" x14ac:dyDescent="0.25">
      <c r="A14" t="s">
        <v>33</v>
      </c>
      <c r="B14">
        <v>454585.72372158989</v>
      </c>
      <c r="C14">
        <v>97.719581604003906</v>
      </c>
      <c r="D14">
        <v>10608.3550114425</v>
      </c>
      <c r="E14">
        <v>2.2804148197174072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workbookViewId="0">
      <selection activeCell="B14" sqref="B14"/>
    </sheetView>
  </sheetViews>
  <sheetFormatPr baseColWidth="10" defaultColWidth="9.140625" defaultRowHeight="15" x14ac:dyDescent="0.25"/>
  <cols>
    <col min="1" max="1" width="40.7109375" style="28" customWidth="1"/>
    <col min="2" max="3" width="20.7109375" style="29" customWidth="1"/>
  </cols>
  <sheetData>
    <row r="2" spans="1:3" x14ac:dyDescent="0.25">
      <c r="A2" s="36" t="s">
        <v>78</v>
      </c>
      <c r="B2" s="38" t="s">
        <v>83</v>
      </c>
      <c r="C2" s="30" t="s">
        <v>90</v>
      </c>
    </row>
    <row r="3" spans="1:3" x14ac:dyDescent="0.25">
      <c r="A3" s="24" t="s">
        <v>79</v>
      </c>
      <c r="B3" s="39">
        <v>793728.47907183133</v>
      </c>
      <c r="C3" s="31">
        <v>446589.3902291847</v>
      </c>
    </row>
    <row r="4" spans="1:3" x14ac:dyDescent="0.25">
      <c r="A4" s="24" t="s">
        <v>80</v>
      </c>
      <c r="B4" s="40">
        <v>805940.125</v>
      </c>
      <c r="C4" s="32">
        <v>541531.125</v>
      </c>
    </row>
    <row r="5" spans="1:3" x14ac:dyDescent="0.25">
      <c r="A5" s="24" t="s">
        <v>81</v>
      </c>
      <c r="B5" s="41">
        <v>774768.84072224202</v>
      </c>
      <c r="C5" s="33">
        <v>352540.57790204079</v>
      </c>
    </row>
    <row r="6" spans="1:3" x14ac:dyDescent="0.25">
      <c r="A6" s="37" t="s">
        <v>82</v>
      </c>
      <c r="B6" s="42">
        <v>4414.14013671875</v>
      </c>
      <c r="C6" s="34">
        <v>3004.333251953125</v>
      </c>
    </row>
    <row r="8" spans="1:3" x14ac:dyDescent="0.25">
      <c r="A8" s="24" t="s">
        <v>84</v>
      </c>
      <c r="B8" s="25" t="s">
        <v>87</v>
      </c>
    </row>
    <row r="9" spans="1:3" x14ac:dyDescent="0.25">
      <c r="A9" s="24" t="s">
        <v>85</v>
      </c>
      <c r="B9" s="25" t="s">
        <v>88</v>
      </c>
    </row>
    <row r="10" spans="1:3" x14ac:dyDescent="0.25">
      <c r="A10" s="24" t="s">
        <v>86</v>
      </c>
      <c r="B10" s="25" t="s">
        <v>89</v>
      </c>
    </row>
    <row r="12" spans="1:3" x14ac:dyDescent="0.25">
      <c r="A12" s="24" t="s">
        <v>91</v>
      </c>
    </row>
    <row r="13" spans="1:3" x14ac:dyDescent="0.25">
      <c r="A13" s="27">
        <v>185.75167846679688</v>
      </c>
    </row>
    <row r="15" spans="1:3" x14ac:dyDescent="0.25">
      <c r="A15" s="26" t="s">
        <v>92</v>
      </c>
    </row>
    <row r="16" spans="1:3" x14ac:dyDescent="0.25">
      <c r="A16" s="35">
        <v>178.95481872558594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21" sqref="F21"/>
    </sheetView>
  </sheetViews>
  <sheetFormatPr baseColWidth="10" defaultColWidth="9.140625" defaultRowHeight="15" x14ac:dyDescent="0.25"/>
  <cols>
    <col min="1" max="1" width="32.28515625" bestFit="1" customWidth="1"/>
    <col min="2" max="2" width="20.140625" bestFit="1" customWidth="1"/>
    <col min="3" max="3" width="39" bestFit="1" customWidth="1"/>
    <col min="4" max="4" width="15" bestFit="1" customWidth="1"/>
    <col min="5" max="5" width="12" bestFit="1" customWidth="1"/>
  </cols>
  <sheetData>
    <row r="1" spans="1:5" x14ac:dyDescent="0.25">
      <c r="A1" t="s">
        <v>34</v>
      </c>
      <c r="B1" t="s">
        <v>61</v>
      </c>
      <c r="C1" t="s">
        <v>15</v>
      </c>
      <c r="D1" t="s">
        <v>61</v>
      </c>
      <c r="E1" t="s">
        <v>15</v>
      </c>
    </row>
    <row r="2" spans="1:5" x14ac:dyDescent="0.25">
      <c r="A2" t="s">
        <v>107</v>
      </c>
      <c r="B2">
        <v>247.96923304000001</v>
      </c>
      <c r="C2">
        <v>5.3304467350244522E-2</v>
      </c>
      <c r="D2">
        <v>333048.88420639728</v>
      </c>
      <c r="E2">
        <v>4.1487016677856445</v>
      </c>
    </row>
    <row r="3" spans="1:5" x14ac:dyDescent="0.25">
      <c r="A3" t="s">
        <v>73</v>
      </c>
      <c r="B3">
        <v>185.11838991499999</v>
      </c>
      <c r="C3">
        <v>3.9793796837329865E-2</v>
      </c>
      <c r="D3">
        <v>1629647.5913861115</v>
      </c>
      <c r="E3">
        <v>20.300086975097656</v>
      </c>
    </row>
    <row r="4" spans="1:5" x14ac:dyDescent="0.25">
      <c r="A4" t="s">
        <v>74</v>
      </c>
      <c r="B4">
        <v>464626.91296110244</v>
      </c>
      <c r="C4">
        <v>99.878074645996094</v>
      </c>
      <c r="D4">
        <v>5656837.7690416873</v>
      </c>
      <c r="E4">
        <v>70.465728759765625</v>
      </c>
    </row>
    <row r="5" spans="1:5" x14ac:dyDescent="0.25">
      <c r="A5" t="s">
        <v>109</v>
      </c>
      <c r="B5">
        <v>134.078148975</v>
      </c>
      <c r="C5">
        <v>2.8821980580687523E-2</v>
      </c>
      <c r="D5">
        <v>311907.47897367028</v>
      </c>
      <c r="E5">
        <v>3.8853487968444824</v>
      </c>
    </row>
    <row r="6" spans="1:5" x14ac:dyDescent="0.25">
      <c r="A6" t="s">
        <v>108</v>
      </c>
      <c r="D6">
        <v>96344.442361807538</v>
      </c>
      <c r="E6">
        <v>1.2001371383666992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8" sqref="A18"/>
    </sheetView>
  </sheetViews>
  <sheetFormatPr baseColWidth="10" defaultColWidth="9.140625" defaultRowHeight="15" x14ac:dyDescent="0.25"/>
  <cols>
    <col min="1" max="1" width="108.85546875" bestFit="1" customWidth="1"/>
    <col min="2" max="2" width="16.85546875" bestFit="1" customWidth="1"/>
    <col min="3" max="3" width="17.28515625" bestFit="1" customWidth="1"/>
  </cols>
  <sheetData>
    <row r="1" spans="1:3" x14ac:dyDescent="0.25">
      <c r="A1" t="s">
        <v>98</v>
      </c>
      <c r="B1" t="s">
        <v>68</v>
      </c>
      <c r="C1" t="s">
        <v>69</v>
      </c>
    </row>
    <row r="2" spans="1:3" x14ac:dyDescent="0.25">
      <c r="A2" t="s">
        <v>93</v>
      </c>
      <c r="B2">
        <v>2.3004806041717529</v>
      </c>
      <c r="C2">
        <v>2.2422564029693604</v>
      </c>
    </row>
    <row r="3" spans="1:3" x14ac:dyDescent="0.25">
      <c r="A3" t="s">
        <v>94</v>
      </c>
      <c r="B3">
        <v>22.653554916381836</v>
      </c>
      <c r="C3">
        <v>11.427674293518066</v>
      </c>
    </row>
    <row r="4" spans="1:3" x14ac:dyDescent="0.25">
      <c r="A4" t="s">
        <v>36</v>
      </c>
      <c r="B4">
        <v>15.120336532592773</v>
      </c>
      <c r="C4">
        <v>11.561286926269531</v>
      </c>
    </row>
    <row r="5" spans="1:3" x14ac:dyDescent="0.25">
      <c r="A5" t="s">
        <v>37</v>
      </c>
      <c r="B5">
        <v>16.241462707519531</v>
      </c>
      <c r="C5">
        <v>9.3214254379272461</v>
      </c>
    </row>
    <row r="6" spans="1:3" x14ac:dyDescent="0.25">
      <c r="A6" t="s">
        <v>38</v>
      </c>
      <c r="B6">
        <v>4.3271365165710449</v>
      </c>
      <c r="C6">
        <v>14.338397979736328</v>
      </c>
    </row>
    <row r="7" spans="1:3" x14ac:dyDescent="0.25">
      <c r="A7" t="s">
        <v>39</v>
      </c>
      <c r="B7">
        <v>2.7924582958221436</v>
      </c>
      <c r="C7">
        <v>3.8445436954498291</v>
      </c>
    </row>
    <row r="8" spans="1:3" x14ac:dyDescent="0.25">
      <c r="A8" t="s">
        <v>40</v>
      </c>
      <c r="B8">
        <v>3.614192008972168</v>
      </c>
      <c r="C8">
        <v>14.39907169342041</v>
      </c>
    </row>
    <row r="9" spans="1:3" x14ac:dyDescent="0.25">
      <c r="A9" t="s">
        <v>95</v>
      </c>
      <c r="B9">
        <v>4.9140453338623047</v>
      </c>
      <c r="C9">
        <v>9.0919170379638672</v>
      </c>
    </row>
    <row r="10" spans="1:3" x14ac:dyDescent="0.25">
      <c r="A10" t="s">
        <v>41</v>
      </c>
      <c r="B10">
        <v>14.27785587310791</v>
      </c>
      <c r="C10">
        <v>22.958400726318359</v>
      </c>
    </row>
    <row r="11" spans="1:3" x14ac:dyDescent="0.25">
      <c r="A11" t="s">
        <v>110</v>
      </c>
      <c r="B11">
        <v>13.758475303649902</v>
      </c>
      <c r="C11">
        <v>0.81502741575241089</v>
      </c>
    </row>
  </sheetData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10" sqref="A10:D10"/>
    </sheetView>
  </sheetViews>
  <sheetFormatPr baseColWidth="10" defaultColWidth="9.140625" defaultRowHeight="15" x14ac:dyDescent="0.25"/>
  <cols>
    <col min="1" max="1" width="109.5703125" bestFit="1" customWidth="1"/>
    <col min="2" max="2" width="15.140625" bestFit="1" customWidth="1"/>
    <col min="3" max="3" width="20.42578125" bestFit="1" customWidth="1"/>
    <col min="4" max="4" width="22.28515625" bestFit="1" customWidth="1"/>
  </cols>
  <sheetData>
    <row r="1" spans="1:7" x14ac:dyDescent="0.25">
      <c r="A1" t="s">
        <v>98</v>
      </c>
      <c r="B1" t="s">
        <v>99</v>
      </c>
      <c r="C1" t="s">
        <v>100</v>
      </c>
      <c r="D1" t="s">
        <v>101</v>
      </c>
    </row>
    <row r="2" spans="1:7" x14ac:dyDescent="0.25">
      <c r="A2" t="s">
        <v>93</v>
      </c>
      <c r="B2">
        <v>6.0452685356140137</v>
      </c>
      <c r="C2">
        <v>39.597354888916016</v>
      </c>
      <c r="D2">
        <v>54.357379913330078</v>
      </c>
    </row>
    <row r="3" spans="1:7" x14ac:dyDescent="0.25">
      <c r="A3" t="s">
        <v>94</v>
      </c>
      <c r="B3">
        <v>2.8913288116455078</v>
      </c>
      <c r="C3">
        <v>45.446918487548828</v>
      </c>
      <c r="D3">
        <v>51.661746978759766</v>
      </c>
    </row>
    <row r="4" spans="1:7" x14ac:dyDescent="0.25">
      <c r="A4" t="s">
        <v>36</v>
      </c>
      <c r="B4">
        <v>4.7621679306030273</v>
      </c>
      <c r="C4">
        <v>39.376895904541016</v>
      </c>
      <c r="D4">
        <v>55.860935211181641</v>
      </c>
    </row>
    <row r="5" spans="1:7" x14ac:dyDescent="0.25">
      <c r="A5" t="s">
        <v>37</v>
      </c>
      <c r="B5">
        <v>3.5682060718536377</v>
      </c>
      <c r="C5">
        <v>43.022422790527344</v>
      </c>
      <c r="D5">
        <v>53.409366607666016</v>
      </c>
    </row>
    <row r="6" spans="1:7" x14ac:dyDescent="0.25">
      <c r="A6" t="s">
        <v>38</v>
      </c>
      <c r="B6">
        <v>5.7354736328125</v>
      </c>
      <c r="C6">
        <v>25.955366134643555</v>
      </c>
      <c r="D6">
        <v>68.309165954589844</v>
      </c>
    </row>
    <row r="7" spans="1:7" x14ac:dyDescent="0.25">
      <c r="A7" t="s">
        <v>39</v>
      </c>
      <c r="B7">
        <v>1.1776413917541504</v>
      </c>
      <c r="C7">
        <v>48.159530639648438</v>
      </c>
      <c r="D7">
        <v>50.662826538085938</v>
      </c>
    </row>
    <row r="8" spans="1:7" x14ac:dyDescent="0.25">
      <c r="A8" t="s">
        <v>40</v>
      </c>
      <c r="B8">
        <v>7.7867999076843262</v>
      </c>
      <c r="C8">
        <v>55.494480133056641</v>
      </c>
      <c r="D8">
        <v>36.718719482421875</v>
      </c>
    </row>
    <row r="9" spans="1:7" x14ac:dyDescent="0.25">
      <c r="A9" t="s">
        <v>95</v>
      </c>
      <c r="B9">
        <v>2.8159744739532471</v>
      </c>
      <c r="C9">
        <v>34.875251770019531</v>
      </c>
      <c r="D9">
        <v>62.308773040771484</v>
      </c>
    </row>
    <row r="10" spans="1:7" x14ac:dyDescent="0.25">
      <c r="A10" t="s">
        <v>41</v>
      </c>
      <c r="B10">
        <v>5.7173538208007813</v>
      </c>
      <c r="C10">
        <v>52.449962615966797</v>
      </c>
      <c r="D10">
        <v>41.832683563232422</v>
      </c>
    </row>
    <row r="11" spans="1:7" x14ac:dyDescent="0.25">
      <c r="A11" t="s">
        <v>110</v>
      </c>
      <c r="B11">
        <v>0.17461426556110382</v>
      </c>
      <c r="C11">
        <v>3.3572256565093994</v>
      </c>
      <c r="D11">
        <v>96.468162536621094</v>
      </c>
    </row>
    <row r="12" spans="1:7" x14ac:dyDescent="0.25">
      <c r="A12" t="s">
        <v>72</v>
      </c>
      <c r="B12">
        <v>3.6340169906616211</v>
      </c>
      <c r="C12">
        <v>38.277976989746094</v>
      </c>
      <c r="D12">
        <v>58.088008880615234</v>
      </c>
      <c r="E12">
        <v>16884.620551697502</v>
      </c>
      <c r="F12">
        <v>177849.77391015503</v>
      </c>
      <c r="G12">
        <v>269892.51849925</v>
      </c>
    </row>
    <row r="13" spans="1:7" x14ac:dyDescent="0.25">
      <c r="A13" t="s">
        <v>71</v>
      </c>
      <c r="B13">
        <v>15.319209098815918</v>
      </c>
      <c r="C13">
        <v>21.344572067260742</v>
      </c>
      <c r="D13">
        <v>63.336223602294922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FB1B1D25CB0745A389690B2E2CDE7A" ma:contentTypeVersion="2" ma:contentTypeDescription="Crear nuevo documento." ma:contentTypeScope="" ma:versionID="717befc8328f7bdf6318d82e9e4a8783">
  <xsd:schema xmlns:xsd="http://www.w3.org/2001/XMLSchema" xmlns:xs="http://www.w3.org/2001/XMLSchema" xmlns:p="http://schemas.microsoft.com/office/2006/metadata/properties" xmlns:ns2="9ed0e8e1-aabc-4adb-a3c5-52e6530bbe04" targetNamespace="http://schemas.microsoft.com/office/2006/metadata/properties" ma:root="true" ma:fieldsID="5a3e0ec156252a05b79e2b1081ddaf85" ns2:_="">
    <xsd:import namespace="9ed0e8e1-aabc-4adb-a3c5-52e6530bbe0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0e8e1-aabc-4adb-a3c5-52e6530bbe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B02A05-038E-43EB-BB87-BC2D44E0F4BD}">
  <ds:schemaRefs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schemas.openxmlformats.org/package/2006/metadata/core-properties"/>
    <ds:schemaRef ds:uri="9ed0e8e1-aabc-4adb-a3c5-52e6530bbe04"/>
  </ds:schemaRefs>
</ds:datastoreItem>
</file>

<file path=customXml/itemProps2.xml><?xml version="1.0" encoding="utf-8"?>
<ds:datastoreItem xmlns:ds="http://schemas.openxmlformats.org/officeDocument/2006/customXml" ds:itemID="{84E9B3FC-BC50-47F1-889E-FFC0E53B90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39A78A-68AF-4FF2-9292-3FF7CB02F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d0e8e1-aabc-4adb-a3c5-52e6530bb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48</vt:i4>
      </vt:variant>
    </vt:vector>
  </HeadingPairs>
  <TitlesOfParts>
    <vt:vector size="48" baseType="lpstr">
      <vt:lpstr>Hoja 01</vt:lpstr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2.1</vt:lpstr>
      <vt:lpstr>2.2</vt:lpstr>
      <vt:lpstr>2.3</vt:lpstr>
      <vt:lpstr>2.4</vt:lpstr>
      <vt:lpstr>2.5</vt:lpstr>
      <vt:lpstr>2.6</vt:lpstr>
      <vt:lpstr>2.7</vt:lpstr>
      <vt:lpstr>2.8</vt:lpstr>
      <vt:lpstr>2.9</vt:lpstr>
      <vt:lpstr>2.10</vt:lpstr>
      <vt:lpstr>3.1</vt:lpstr>
      <vt:lpstr>3.2</vt:lpstr>
      <vt:lpstr>4.1</vt:lpstr>
      <vt:lpstr>4.2</vt:lpstr>
      <vt:lpstr>4.3</vt:lpstr>
      <vt:lpstr>4.4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Hoja 3</vt:lpstr>
      <vt:lpstr>Hoja 03</vt:lpstr>
      <vt:lpstr>Hoja 04</vt:lpstr>
      <vt:lpstr>Hoja 05</vt:lpstr>
      <vt:lpstr>Hoja 06</vt:lpstr>
      <vt:lpstr>07</vt:lpstr>
      <vt:lpstr>Hoja 08</vt:lpstr>
      <vt:lpstr>Hoja 09</vt:lpstr>
      <vt:lpstr>Hoja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Pedro Zúñiga</cp:lastModifiedBy>
  <dcterms:created xsi:type="dcterms:W3CDTF">2016-07-21T14:55:14Z</dcterms:created>
  <dcterms:modified xsi:type="dcterms:W3CDTF">2017-03-01T14:07:33Z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0x01010063FB1B1D25CB0745A389690B2E2CDE7A</vt:lpwstr>
  </property>
</Properties>
</file>